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735" yWindow="240" windowWidth="10620" windowHeight="7830" tabRatio="830" activeTab="2"/>
  </bookViews>
  <sheets>
    <sheet name="TS#1_Orthog_Sfp_PfAcpH_Step 2" sheetId="2" r:id="rId1"/>
    <sheet name="RAW &amp; NORM_Sfp vs AcpS_PfAcpH" sheetId="16" r:id="rId2"/>
    <sheet name="memb map_Sfp_NORMALIZED" sheetId="17" r:id="rId3"/>
    <sheet name="memb map_AcpS_NORMALIZED" sheetId="18" r:id="rId4"/>
    <sheet name="TS#1_Orthog_SFP_Step 1" sheetId="1" r:id="rId5"/>
    <sheet name="RAW &amp; NORM Labeling" sheetId="14" r:id="rId6"/>
    <sheet name="Sheet1" sheetId="12" r:id="rId7"/>
  </sheets>
  <calcPr calcId="145621"/>
</workbook>
</file>

<file path=xl/calcChain.xml><?xml version="1.0" encoding="utf-8"?>
<calcChain xmlns="http://schemas.openxmlformats.org/spreadsheetml/2006/main">
  <c r="AJ3" i="18" l="1"/>
  <c r="AJ4" i="18"/>
  <c r="AJ5" i="18"/>
  <c r="AJ6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J58" i="18"/>
  <c r="AJ59" i="18"/>
  <c r="AJ60" i="18"/>
  <c r="AJ61" i="18"/>
  <c r="AJ62" i="18"/>
  <c r="AJ63" i="18"/>
  <c r="AJ64" i="18"/>
  <c r="AJ65" i="18"/>
  <c r="AJ66" i="18"/>
  <c r="AJ67" i="18"/>
  <c r="AJ68" i="18"/>
  <c r="AJ69" i="18"/>
  <c r="AJ70" i="18"/>
  <c r="AJ71" i="18"/>
  <c r="AJ72" i="18"/>
  <c r="AJ73" i="18"/>
  <c r="AJ74" i="18"/>
  <c r="AJ75" i="18"/>
  <c r="AJ76" i="18"/>
  <c r="AJ77" i="18"/>
  <c r="AJ78" i="18"/>
  <c r="AJ79" i="18"/>
  <c r="AJ80" i="18"/>
  <c r="AJ81" i="18"/>
  <c r="AJ82" i="18"/>
  <c r="AJ83" i="18"/>
  <c r="AJ84" i="18"/>
  <c r="AJ85" i="18"/>
  <c r="AJ86" i="18"/>
  <c r="AJ87" i="18"/>
  <c r="AJ88" i="18"/>
  <c r="AJ89" i="18"/>
  <c r="AJ90" i="18"/>
  <c r="AJ91" i="18"/>
  <c r="AJ92" i="18"/>
  <c r="AJ93" i="18"/>
  <c r="AJ94" i="18"/>
  <c r="AJ95" i="18"/>
  <c r="AJ96" i="18"/>
  <c r="AJ97" i="18"/>
  <c r="AJ98" i="18"/>
  <c r="AJ99" i="18"/>
  <c r="AJ100" i="18"/>
  <c r="AJ101" i="18"/>
  <c r="AJ102" i="18"/>
  <c r="AJ103" i="18"/>
  <c r="AJ104" i="18"/>
  <c r="AJ105" i="18"/>
  <c r="AJ106" i="18"/>
  <c r="AJ107" i="18"/>
  <c r="AJ108" i="18"/>
  <c r="AJ109" i="18"/>
  <c r="AJ110" i="18"/>
  <c r="AJ111" i="18"/>
  <c r="AJ112" i="18"/>
  <c r="AJ113" i="18"/>
  <c r="AJ114" i="18"/>
  <c r="AJ115" i="18"/>
  <c r="AJ116" i="18"/>
  <c r="AJ117" i="18"/>
  <c r="AJ118" i="18"/>
  <c r="AJ119" i="18"/>
  <c r="AJ120" i="18"/>
  <c r="AJ121" i="18"/>
  <c r="AJ122" i="18"/>
  <c r="AJ123" i="18"/>
  <c r="AJ124" i="18"/>
  <c r="AJ125" i="18"/>
  <c r="AJ126" i="18"/>
  <c r="AJ127" i="18"/>
  <c r="AJ128" i="18"/>
  <c r="AJ129" i="18"/>
  <c r="AJ130" i="18"/>
  <c r="AJ131" i="18"/>
  <c r="AJ132" i="18"/>
  <c r="AJ133" i="18"/>
  <c r="AJ134" i="18"/>
  <c r="AJ135" i="18"/>
  <c r="AJ136" i="18"/>
  <c r="AJ137" i="18"/>
  <c r="AJ138" i="18"/>
  <c r="AJ139" i="18"/>
  <c r="AJ140" i="18"/>
  <c r="AJ141" i="18"/>
  <c r="AJ142" i="18"/>
  <c r="AJ143" i="18"/>
  <c r="AJ144" i="18"/>
  <c r="AJ145" i="18"/>
  <c r="AJ146" i="18"/>
  <c r="AJ147" i="18"/>
  <c r="AJ148" i="18"/>
  <c r="AJ149" i="18"/>
  <c r="AJ150" i="18"/>
  <c r="AJ151" i="18"/>
  <c r="AJ152" i="18"/>
  <c r="AJ153" i="18"/>
  <c r="AJ154" i="18"/>
  <c r="AJ155" i="18"/>
  <c r="AJ156" i="18"/>
  <c r="AJ157" i="18"/>
  <c r="AJ158" i="18"/>
  <c r="AJ159" i="18"/>
  <c r="AJ160" i="18"/>
  <c r="AJ161" i="18"/>
  <c r="AJ162" i="18"/>
  <c r="AJ163" i="18"/>
  <c r="AJ164" i="18"/>
  <c r="AJ165" i="18"/>
  <c r="AJ166" i="18"/>
  <c r="AJ167" i="18"/>
  <c r="AJ168" i="18"/>
  <c r="AJ169" i="18"/>
  <c r="AJ170" i="18"/>
  <c r="AJ171" i="18"/>
  <c r="AJ172" i="18"/>
  <c r="AJ173" i="18"/>
  <c r="AJ174" i="18"/>
  <c r="AJ175" i="18"/>
  <c r="AJ176" i="18"/>
  <c r="AJ177" i="18"/>
  <c r="AJ178" i="18"/>
  <c r="AJ179" i="18"/>
  <c r="AJ180" i="18"/>
  <c r="AJ181" i="18"/>
  <c r="AJ182" i="18"/>
  <c r="AJ183" i="18"/>
  <c r="AJ184" i="18"/>
  <c r="AJ185" i="18"/>
  <c r="AJ186" i="18"/>
  <c r="AJ187" i="18"/>
  <c r="AJ188" i="18"/>
  <c r="AJ189" i="18"/>
  <c r="AJ190" i="18"/>
  <c r="AJ191" i="18"/>
  <c r="AJ192" i="18"/>
  <c r="AJ193" i="18"/>
  <c r="AJ194" i="18"/>
  <c r="AJ195" i="18"/>
  <c r="AJ196" i="18"/>
  <c r="AJ197" i="18"/>
  <c r="AJ198" i="18"/>
  <c r="AJ199" i="18"/>
  <c r="AJ200" i="18"/>
  <c r="AJ201" i="18"/>
  <c r="AJ202" i="18"/>
  <c r="AJ203" i="18"/>
  <c r="AJ204" i="18"/>
  <c r="AJ205" i="18"/>
  <c r="AJ206" i="18"/>
  <c r="AJ207" i="18"/>
  <c r="AJ208" i="18"/>
  <c r="AJ209" i="18"/>
  <c r="AJ210" i="18"/>
  <c r="AJ211" i="18"/>
  <c r="AJ212" i="18"/>
  <c r="AJ213" i="18"/>
  <c r="AJ214" i="18"/>
  <c r="AJ215" i="18"/>
  <c r="AJ216" i="18"/>
  <c r="AJ217" i="18"/>
  <c r="AJ218" i="18"/>
  <c r="AJ219" i="18"/>
  <c r="AJ220" i="18"/>
  <c r="AJ221" i="18"/>
  <c r="AJ222" i="18"/>
  <c r="AJ223" i="18"/>
  <c r="AJ224" i="18"/>
  <c r="AJ225" i="18"/>
  <c r="AJ226" i="18"/>
  <c r="AJ227" i="18"/>
  <c r="AJ228" i="18"/>
  <c r="AJ229" i="18"/>
  <c r="AJ230" i="18"/>
  <c r="AJ231" i="18"/>
  <c r="AJ232" i="18"/>
  <c r="AJ233" i="18"/>
  <c r="AJ234" i="18"/>
  <c r="AJ235" i="18"/>
  <c r="AJ236" i="18"/>
  <c r="AJ237" i="18"/>
  <c r="AJ238" i="18"/>
  <c r="AJ239" i="18"/>
  <c r="AJ240" i="18"/>
  <c r="AJ241" i="18"/>
  <c r="AJ242" i="18"/>
  <c r="AJ243" i="18"/>
  <c r="AJ244" i="18"/>
  <c r="AJ245" i="18"/>
  <c r="AJ246" i="18"/>
  <c r="AJ247" i="18"/>
  <c r="AJ248" i="18"/>
  <c r="AJ249" i="18"/>
  <c r="AJ250" i="18"/>
  <c r="AJ251" i="18"/>
  <c r="AJ252" i="18"/>
  <c r="AJ253" i="18"/>
  <c r="AJ254" i="18"/>
  <c r="AJ255" i="18"/>
  <c r="AJ256" i="18"/>
  <c r="AJ257" i="18"/>
  <c r="AJ258" i="18"/>
  <c r="AJ259" i="18"/>
  <c r="AJ260" i="18"/>
  <c r="AJ261" i="18"/>
  <c r="AJ262" i="18"/>
  <c r="AJ263" i="18"/>
  <c r="AJ264" i="18"/>
  <c r="AJ265" i="18"/>
  <c r="AJ266" i="18"/>
  <c r="AJ267" i="18"/>
  <c r="AJ268" i="18"/>
  <c r="AJ269" i="18"/>
  <c r="AJ270" i="18"/>
  <c r="AJ271" i="18"/>
  <c r="AJ272" i="18"/>
  <c r="AJ273" i="18"/>
  <c r="AJ274" i="18"/>
  <c r="AJ275" i="18"/>
  <c r="AJ276" i="18"/>
  <c r="AJ277" i="18"/>
  <c r="AJ278" i="18"/>
  <c r="AJ279" i="18"/>
  <c r="AJ280" i="18"/>
  <c r="AJ281" i="18"/>
  <c r="AJ282" i="18"/>
  <c r="AJ283" i="18"/>
  <c r="AJ284" i="18"/>
  <c r="AJ285" i="18"/>
  <c r="AJ286" i="18"/>
  <c r="AJ287" i="18"/>
  <c r="AJ288" i="18"/>
  <c r="AJ289" i="18"/>
  <c r="AJ290" i="18"/>
  <c r="AJ291" i="18"/>
  <c r="AJ292" i="18"/>
  <c r="AJ293" i="18"/>
  <c r="AJ294" i="18"/>
  <c r="AJ295" i="18"/>
  <c r="AJ296" i="18"/>
  <c r="AJ297" i="18"/>
  <c r="AJ298" i="18"/>
  <c r="AJ299" i="18"/>
  <c r="AJ300" i="18"/>
  <c r="AJ301" i="18"/>
  <c r="AJ302" i="18"/>
  <c r="AJ303" i="18"/>
  <c r="AJ304" i="18"/>
  <c r="AJ305" i="18"/>
  <c r="AJ306" i="18"/>
  <c r="AJ307" i="18"/>
  <c r="AJ308" i="18"/>
  <c r="AJ309" i="18"/>
  <c r="AJ310" i="18"/>
  <c r="AJ311" i="18"/>
  <c r="AJ312" i="18"/>
  <c r="AJ313" i="18"/>
  <c r="AJ314" i="18"/>
  <c r="AJ315" i="18"/>
  <c r="AJ316" i="18"/>
  <c r="AJ317" i="18"/>
  <c r="AJ318" i="18"/>
  <c r="AJ319" i="18"/>
  <c r="AJ320" i="18"/>
  <c r="AJ321" i="18"/>
  <c r="AJ322" i="18"/>
  <c r="AJ323" i="18"/>
  <c r="AJ324" i="18"/>
  <c r="AJ325" i="18"/>
  <c r="AJ326" i="18"/>
  <c r="AJ327" i="18"/>
  <c r="AJ328" i="18"/>
  <c r="AJ329" i="18"/>
  <c r="AJ330" i="18"/>
  <c r="AJ331" i="18"/>
  <c r="AJ332" i="18"/>
  <c r="AJ333" i="18"/>
  <c r="AJ334" i="18"/>
  <c r="AJ335" i="18"/>
  <c r="AJ336" i="18"/>
  <c r="AJ337" i="18"/>
  <c r="AJ338" i="18"/>
  <c r="AJ339" i="18"/>
  <c r="AJ340" i="18"/>
  <c r="AJ341" i="18"/>
  <c r="AJ342" i="18"/>
  <c r="AJ343" i="18"/>
  <c r="AJ344" i="18"/>
  <c r="AJ345" i="18"/>
  <c r="AJ346" i="18"/>
  <c r="AJ347" i="18"/>
  <c r="AJ348" i="18"/>
  <c r="AJ349" i="18"/>
  <c r="AJ350" i="18"/>
  <c r="AJ351" i="18"/>
  <c r="AJ352" i="18"/>
  <c r="AJ353" i="18"/>
  <c r="AJ354" i="18"/>
  <c r="AJ355" i="18"/>
  <c r="AJ356" i="18"/>
  <c r="AJ357" i="18"/>
  <c r="AJ358" i="18"/>
  <c r="AJ359" i="18"/>
  <c r="AJ360" i="18"/>
  <c r="AJ361" i="18"/>
  <c r="AJ362" i="18"/>
  <c r="AJ363" i="18"/>
  <c r="AJ364" i="18"/>
  <c r="AJ365" i="18"/>
  <c r="AJ366" i="18"/>
  <c r="AJ367" i="18"/>
  <c r="AJ368" i="18"/>
  <c r="AJ369" i="18"/>
  <c r="AJ370" i="18"/>
  <c r="AJ371" i="18"/>
  <c r="AJ372" i="18"/>
  <c r="AJ373" i="18"/>
  <c r="AJ374" i="18"/>
  <c r="AJ375" i="18"/>
  <c r="AJ376" i="18"/>
  <c r="AJ377" i="18"/>
  <c r="AJ378" i="18"/>
  <c r="AJ379" i="18"/>
  <c r="AJ380" i="18"/>
  <c r="AJ381" i="18"/>
  <c r="AJ382" i="18"/>
  <c r="AJ383" i="18"/>
  <c r="AJ384" i="18"/>
  <c r="AJ385" i="18"/>
  <c r="AJ386" i="18"/>
  <c r="AJ387" i="18"/>
  <c r="AJ388" i="18"/>
  <c r="AJ389" i="18"/>
  <c r="AJ390" i="18"/>
  <c r="AJ391" i="18"/>
  <c r="AJ392" i="18"/>
  <c r="AJ393" i="18"/>
  <c r="AJ394" i="18"/>
  <c r="AJ395" i="18"/>
  <c r="AJ396" i="18"/>
  <c r="AJ397" i="18"/>
  <c r="AJ398" i="18"/>
  <c r="AJ399" i="18"/>
  <c r="AJ400" i="18"/>
  <c r="AJ401" i="18"/>
  <c r="AJ402" i="18"/>
  <c r="AJ403" i="18"/>
  <c r="AJ404" i="18"/>
  <c r="AJ405" i="18"/>
  <c r="AJ406" i="18"/>
  <c r="AJ407" i="18"/>
  <c r="AJ408" i="18"/>
  <c r="AJ409" i="18"/>
  <c r="AJ410" i="18"/>
  <c r="AJ411" i="18"/>
  <c r="AJ412" i="18"/>
  <c r="AJ413" i="18"/>
  <c r="AJ414" i="18"/>
  <c r="AJ415" i="18"/>
  <c r="AJ416" i="18"/>
  <c r="AJ417" i="18"/>
  <c r="AJ418" i="18"/>
  <c r="AJ419" i="18"/>
  <c r="AJ420" i="18"/>
  <c r="AJ421" i="18"/>
  <c r="AJ422" i="18"/>
  <c r="AJ423" i="18"/>
  <c r="AJ424" i="18"/>
  <c r="AJ425" i="18"/>
  <c r="AJ426" i="18"/>
  <c r="AJ427" i="18"/>
  <c r="AJ428" i="18"/>
  <c r="AJ429" i="18"/>
  <c r="AJ430" i="18"/>
  <c r="AJ431" i="18"/>
  <c r="AJ432" i="18"/>
  <c r="AJ433" i="18"/>
  <c r="AJ434" i="18"/>
  <c r="AJ435" i="18"/>
  <c r="AJ436" i="18"/>
  <c r="AJ437" i="18"/>
  <c r="AJ438" i="18"/>
  <c r="AJ439" i="18"/>
  <c r="AJ440" i="18"/>
  <c r="AJ441" i="18"/>
  <c r="AJ442" i="18"/>
  <c r="AJ443" i="18"/>
  <c r="AJ444" i="18"/>
  <c r="AJ445" i="18"/>
  <c r="AJ446" i="18"/>
  <c r="AJ447" i="18"/>
  <c r="AJ448" i="18"/>
  <c r="AJ449" i="18"/>
  <c r="AJ450" i="18"/>
  <c r="AJ451" i="18"/>
  <c r="AJ452" i="18"/>
  <c r="AJ453" i="18"/>
  <c r="AJ454" i="18"/>
  <c r="AJ455" i="18"/>
  <c r="AJ456" i="18"/>
  <c r="AJ457" i="18"/>
  <c r="AJ458" i="18"/>
  <c r="AJ459" i="18"/>
  <c r="AJ460" i="18"/>
  <c r="AJ461" i="18"/>
  <c r="AJ462" i="18"/>
  <c r="AJ463" i="18"/>
  <c r="AJ464" i="18"/>
  <c r="AJ465" i="18"/>
  <c r="AJ466" i="18"/>
  <c r="AJ467" i="18"/>
  <c r="AJ468" i="18"/>
  <c r="AJ469" i="18"/>
  <c r="AJ470" i="18"/>
  <c r="AJ471" i="18"/>
  <c r="AJ472" i="18"/>
  <c r="AJ473" i="18"/>
  <c r="AJ474" i="18"/>
  <c r="AJ475" i="18"/>
  <c r="AJ476" i="18"/>
  <c r="AJ477" i="18"/>
  <c r="AJ478" i="18"/>
  <c r="AJ479" i="18"/>
  <c r="AJ480" i="18"/>
  <c r="AJ481" i="18"/>
  <c r="AJ482" i="18"/>
  <c r="AJ483" i="18"/>
  <c r="AJ484" i="18"/>
  <c r="AJ485" i="18"/>
  <c r="AJ486" i="18"/>
  <c r="AJ487" i="18"/>
  <c r="AJ488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AJ500" i="18"/>
  <c r="AJ501" i="18"/>
  <c r="AJ502" i="18"/>
  <c r="AJ503" i="18"/>
  <c r="AJ504" i="18"/>
  <c r="AJ505" i="18"/>
  <c r="AJ506" i="18"/>
  <c r="AJ507" i="18"/>
  <c r="AJ508" i="18"/>
  <c r="AJ509" i="18"/>
  <c r="AJ510" i="18"/>
  <c r="AJ511" i="18"/>
  <c r="AJ512" i="18"/>
  <c r="AJ513" i="18"/>
  <c r="AJ514" i="18"/>
  <c r="AJ515" i="18"/>
  <c r="AJ516" i="18"/>
  <c r="AJ517" i="18"/>
  <c r="AJ518" i="18"/>
  <c r="AJ519" i="18"/>
  <c r="AJ520" i="18"/>
  <c r="AJ521" i="18"/>
  <c r="AJ522" i="18"/>
  <c r="AJ523" i="18"/>
  <c r="AJ524" i="18"/>
  <c r="AJ525" i="18"/>
  <c r="AJ526" i="18"/>
  <c r="AJ527" i="18"/>
  <c r="AJ528" i="18"/>
  <c r="AJ529" i="18"/>
  <c r="AJ530" i="18"/>
  <c r="AJ531" i="18"/>
  <c r="AJ532" i="18"/>
  <c r="AJ533" i="18"/>
  <c r="AJ534" i="18"/>
  <c r="AJ535" i="18"/>
  <c r="AJ536" i="18"/>
  <c r="AJ537" i="18"/>
  <c r="AJ538" i="18"/>
  <c r="AJ539" i="18"/>
  <c r="AJ540" i="18"/>
  <c r="AJ541" i="18"/>
  <c r="AJ542" i="18"/>
  <c r="AJ543" i="18"/>
  <c r="AJ544" i="18"/>
  <c r="AJ545" i="18"/>
  <c r="AJ546" i="18"/>
  <c r="AJ547" i="18"/>
  <c r="AJ548" i="18"/>
  <c r="AJ549" i="18"/>
  <c r="AJ550" i="18"/>
  <c r="AJ551" i="18"/>
  <c r="AJ552" i="18"/>
  <c r="AJ553" i="18"/>
  <c r="AJ554" i="18"/>
  <c r="AJ555" i="18"/>
  <c r="AJ556" i="18"/>
  <c r="AJ557" i="18"/>
  <c r="AJ558" i="18"/>
  <c r="AJ559" i="18"/>
  <c r="AJ560" i="18"/>
  <c r="AJ561" i="18"/>
  <c r="AJ562" i="18"/>
  <c r="AJ563" i="18"/>
  <c r="AJ564" i="18"/>
  <c r="AJ565" i="18"/>
  <c r="AJ566" i="18"/>
  <c r="AJ567" i="18"/>
  <c r="AJ568" i="18"/>
  <c r="AJ569" i="18"/>
  <c r="AJ570" i="18"/>
  <c r="AJ571" i="18"/>
  <c r="AJ2" i="18"/>
  <c r="AI3" i="18"/>
  <c r="AI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I58" i="18"/>
  <c r="AI59" i="18"/>
  <c r="AI60" i="18"/>
  <c r="AI61" i="18"/>
  <c r="AI62" i="18"/>
  <c r="AI63" i="18"/>
  <c r="AI64" i="18"/>
  <c r="AI65" i="18"/>
  <c r="AI66" i="18"/>
  <c r="AI67" i="18"/>
  <c r="AI68" i="18"/>
  <c r="AI69" i="18"/>
  <c r="AI70" i="18"/>
  <c r="AI71" i="18"/>
  <c r="AI72" i="18"/>
  <c r="AI73" i="18"/>
  <c r="AI74" i="18"/>
  <c r="AI75" i="18"/>
  <c r="AI76" i="18"/>
  <c r="AI77" i="18"/>
  <c r="AI78" i="18"/>
  <c r="AI79" i="18"/>
  <c r="AI80" i="18"/>
  <c r="AI81" i="18"/>
  <c r="AI82" i="18"/>
  <c r="AI83" i="18"/>
  <c r="AI84" i="18"/>
  <c r="AI85" i="18"/>
  <c r="AI86" i="18"/>
  <c r="AI87" i="18"/>
  <c r="AI88" i="18"/>
  <c r="AI89" i="18"/>
  <c r="AI90" i="18"/>
  <c r="AI91" i="18"/>
  <c r="AI92" i="18"/>
  <c r="AI93" i="18"/>
  <c r="AI94" i="18"/>
  <c r="AI95" i="18"/>
  <c r="AI96" i="18"/>
  <c r="AI97" i="18"/>
  <c r="AI98" i="18"/>
  <c r="AI99" i="18"/>
  <c r="AI100" i="18"/>
  <c r="AI101" i="18"/>
  <c r="AI102" i="18"/>
  <c r="AI103" i="18"/>
  <c r="AI104" i="18"/>
  <c r="AI105" i="18"/>
  <c r="AI106" i="18"/>
  <c r="AI107" i="18"/>
  <c r="AI108" i="18"/>
  <c r="AI109" i="18"/>
  <c r="AI110" i="18"/>
  <c r="AI111" i="18"/>
  <c r="AI112" i="18"/>
  <c r="AI113" i="18"/>
  <c r="AI114" i="18"/>
  <c r="AI115" i="18"/>
  <c r="AI116" i="18"/>
  <c r="AI117" i="18"/>
  <c r="AI118" i="18"/>
  <c r="AI119" i="18"/>
  <c r="AI120" i="18"/>
  <c r="AI121" i="18"/>
  <c r="AI122" i="18"/>
  <c r="AI123" i="18"/>
  <c r="AI124" i="18"/>
  <c r="AI125" i="18"/>
  <c r="AI126" i="18"/>
  <c r="AI127" i="18"/>
  <c r="AI128" i="18"/>
  <c r="AI129" i="18"/>
  <c r="AI130" i="18"/>
  <c r="AI131" i="18"/>
  <c r="AI132" i="18"/>
  <c r="AI133" i="18"/>
  <c r="AI134" i="18"/>
  <c r="AI135" i="18"/>
  <c r="AI136" i="18"/>
  <c r="AI137" i="18"/>
  <c r="AI138" i="18"/>
  <c r="AI139" i="18"/>
  <c r="AI140" i="18"/>
  <c r="AI141" i="18"/>
  <c r="AI142" i="18"/>
  <c r="AI143" i="18"/>
  <c r="AI144" i="18"/>
  <c r="AI145" i="18"/>
  <c r="AI146" i="18"/>
  <c r="AI147" i="18"/>
  <c r="AI148" i="18"/>
  <c r="AI149" i="18"/>
  <c r="AI150" i="18"/>
  <c r="AI151" i="18"/>
  <c r="AI152" i="18"/>
  <c r="AI153" i="18"/>
  <c r="AI154" i="18"/>
  <c r="AI155" i="18"/>
  <c r="AI156" i="18"/>
  <c r="AI157" i="18"/>
  <c r="AI158" i="18"/>
  <c r="AI159" i="18"/>
  <c r="AI160" i="18"/>
  <c r="AI161" i="18"/>
  <c r="AI162" i="18"/>
  <c r="AI163" i="18"/>
  <c r="AI164" i="18"/>
  <c r="AI165" i="18"/>
  <c r="AI166" i="18"/>
  <c r="AI167" i="18"/>
  <c r="AI168" i="18"/>
  <c r="AI169" i="18"/>
  <c r="AI170" i="18"/>
  <c r="AI171" i="18"/>
  <c r="AI172" i="18"/>
  <c r="AI173" i="18"/>
  <c r="AI174" i="18"/>
  <c r="AI175" i="18"/>
  <c r="AI176" i="18"/>
  <c r="AI177" i="18"/>
  <c r="AI178" i="18"/>
  <c r="AI179" i="18"/>
  <c r="AI180" i="18"/>
  <c r="AI181" i="18"/>
  <c r="AI182" i="18"/>
  <c r="AI183" i="18"/>
  <c r="AI184" i="18"/>
  <c r="AI185" i="18"/>
  <c r="AI186" i="18"/>
  <c r="AI187" i="18"/>
  <c r="AI188" i="18"/>
  <c r="AI189" i="18"/>
  <c r="AI190" i="18"/>
  <c r="AI191" i="18"/>
  <c r="AI192" i="18"/>
  <c r="AI193" i="18"/>
  <c r="AI194" i="18"/>
  <c r="AI195" i="18"/>
  <c r="AI196" i="18"/>
  <c r="AI197" i="18"/>
  <c r="AI198" i="18"/>
  <c r="AI199" i="18"/>
  <c r="AI200" i="18"/>
  <c r="AI201" i="18"/>
  <c r="AI202" i="18"/>
  <c r="AI203" i="18"/>
  <c r="AI204" i="18"/>
  <c r="AI205" i="18"/>
  <c r="AI206" i="18"/>
  <c r="AI207" i="18"/>
  <c r="AI208" i="18"/>
  <c r="AI209" i="18"/>
  <c r="AI210" i="18"/>
  <c r="AI211" i="18"/>
  <c r="AI212" i="18"/>
  <c r="AI213" i="18"/>
  <c r="AI214" i="18"/>
  <c r="AI215" i="18"/>
  <c r="AI216" i="18"/>
  <c r="AI217" i="18"/>
  <c r="AI218" i="18"/>
  <c r="AI219" i="18"/>
  <c r="AI220" i="18"/>
  <c r="AI221" i="18"/>
  <c r="AI222" i="18"/>
  <c r="AI223" i="18"/>
  <c r="AI224" i="18"/>
  <c r="AI225" i="18"/>
  <c r="AI226" i="18"/>
  <c r="AI227" i="18"/>
  <c r="AI228" i="18"/>
  <c r="AI229" i="18"/>
  <c r="AI230" i="18"/>
  <c r="AI231" i="18"/>
  <c r="AI232" i="18"/>
  <c r="AI233" i="18"/>
  <c r="AI234" i="18"/>
  <c r="AI235" i="18"/>
  <c r="AI236" i="18"/>
  <c r="AI237" i="18"/>
  <c r="AI238" i="18"/>
  <c r="AI239" i="18"/>
  <c r="AI240" i="18"/>
  <c r="AI241" i="18"/>
  <c r="AI242" i="18"/>
  <c r="AI243" i="18"/>
  <c r="AI244" i="18"/>
  <c r="AI245" i="18"/>
  <c r="AI246" i="18"/>
  <c r="AI247" i="18"/>
  <c r="AI248" i="18"/>
  <c r="AI249" i="18"/>
  <c r="AI250" i="18"/>
  <c r="AI251" i="18"/>
  <c r="AI252" i="18"/>
  <c r="AI253" i="18"/>
  <c r="AI254" i="18"/>
  <c r="AI255" i="18"/>
  <c r="AI256" i="18"/>
  <c r="AI257" i="18"/>
  <c r="AI258" i="18"/>
  <c r="AI259" i="18"/>
  <c r="AI260" i="18"/>
  <c r="AI261" i="18"/>
  <c r="AI262" i="18"/>
  <c r="AI263" i="18"/>
  <c r="AI264" i="18"/>
  <c r="AI265" i="18"/>
  <c r="AI266" i="18"/>
  <c r="AI267" i="18"/>
  <c r="AI268" i="18"/>
  <c r="AI269" i="18"/>
  <c r="AI270" i="18"/>
  <c r="AI271" i="18"/>
  <c r="AI272" i="18"/>
  <c r="AI273" i="18"/>
  <c r="AI274" i="18"/>
  <c r="AI275" i="18"/>
  <c r="AI276" i="18"/>
  <c r="AI277" i="18"/>
  <c r="AI278" i="18"/>
  <c r="AI279" i="18"/>
  <c r="AI280" i="18"/>
  <c r="AI281" i="18"/>
  <c r="AI282" i="18"/>
  <c r="AI283" i="18"/>
  <c r="AI284" i="18"/>
  <c r="AI285" i="18"/>
  <c r="AI286" i="18"/>
  <c r="AI287" i="18"/>
  <c r="AI288" i="18"/>
  <c r="AI289" i="18"/>
  <c r="AI290" i="18"/>
  <c r="AI291" i="18"/>
  <c r="AI292" i="18"/>
  <c r="AI293" i="18"/>
  <c r="AI294" i="18"/>
  <c r="AI295" i="18"/>
  <c r="AI296" i="18"/>
  <c r="AI297" i="18"/>
  <c r="AI298" i="18"/>
  <c r="AI299" i="18"/>
  <c r="AI300" i="18"/>
  <c r="AI301" i="18"/>
  <c r="AI302" i="18"/>
  <c r="AI303" i="18"/>
  <c r="AI304" i="18"/>
  <c r="AI305" i="18"/>
  <c r="AI306" i="18"/>
  <c r="AI307" i="18"/>
  <c r="AI308" i="18"/>
  <c r="AI309" i="18"/>
  <c r="AI310" i="18"/>
  <c r="AI311" i="18"/>
  <c r="AI312" i="18"/>
  <c r="AI313" i="18"/>
  <c r="AI314" i="18"/>
  <c r="AI315" i="18"/>
  <c r="AI316" i="18"/>
  <c r="AI317" i="18"/>
  <c r="AI318" i="18"/>
  <c r="AI319" i="18"/>
  <c r="AI320" i="18"/>
  <c r="AI321" i="18"/>
  <c r="AI322" i="18"/>
  <c r="AI323" i="18"/>
  <c r="AI324" i="18"/>
  <c r="AI325" i="18"/>
  <c r="AI326" i="18"/>
  <c r="AI327" i="18"/>
  <c r="AI328" i="18"/>
  <c r="AI329" i="18"/>
  <c r="AI330" i="18"/>
  <c r="AI331" i="18"/>
  <c r="AI332" i="18"/>
  <c r="AI333" i="18"/>
  <c r="AI334" i="18"/>
  <c r="AI335" i="18"/>
  <c r="AI336" i="18"/>
  <c r="AI337" i="18"/>
  <c r="AI338" i="18"/>
  <c r="AI339" i="18"/>
  <c r="AI340" i="18"/>
  <c r="AI341" i="18"/>
  <c r="AI342" i="18"/>
  <c r="AI343" i="18"/>
  <c r="AI344" i="18"/>
  <c r="AI345" i="18"/>
  <c r="AI346" i="18"/>
  <c r="AI347" i="18"/>
  <c r="AI348" i="18"/>
  <c r="AI349" i="18"/>
  <c r="AI350" i="18"/>
  <c r="AI351" i="18"/>
  <c r="AI352" i="18"/>
  <c r="AI353" i="18"/>
  <c r="AI354" i="18"/>
  <c r="AI355" i="18"/>
  <c r="AI356" i="18"/>
  <c r="AI357" i="18"/>
  <c r="AI358" i="18"/>
  <c r="AI359" i="18"/>
  <c r="AI360" i="18"/>
  <c r="AI361" i="18"/>
  <c r="AI362" i="18"/>
  <c r="AI363" i="18"/>
  <c r="AI364" i="18"/>
  <c r="AI365" i="18"/>
  <c r="AI366" i="18"/>
  <c r="AI367" i="18"/>
  <c r="AI368" i="18"/>
  <c r="AI369" i="18"/>
  <c r="AI370" i="18"/>
  <c r="AI371" i="18"/>
  <c r="AI372" i="18"/>
  <c r="AI373" i="18"/>
  <c r="AI374" i="18"/>
  <c r="AI375" i="18"/>
  <c r="AI376" i="18"/>
  <c r="AI377" i="18"/>
  <c r="AI378" i="18"/>
  <c r="AI379" i="18"/>
  <c r="AI380" i="18"/>
  <c r="AI381" i="18"/>
  <c r="AI382" i="18"/>
  <c r="AI383" i="18"/>
  <c r="AI384" i="18"/>
  <c r="AI385" i="18"/>
  <c r="AI386" i="18"/>
  <c r="AI387" i="18"/>
  <c r="AI388" i="18"/>
  <c r="AI389" i="18"/>
  <c r="AI390" i="18"/>
  <c r="AI391" i="18"/>
  <c r="AI392" i="18"/>
  <c r="AI393" i="18"/>
  <c r="AI394" i="18"/>
  <c r="AI395" i="18"/>
  <c r="AI396" i="18"/>
  <c r="AI397" i="18"/>
  <c r="AI398" i="18"/>
  <c r="AI399" i="18"/>
  <c r="AI400" i="18"/>
  <c r="AI401" i="18"/>
  <c r="AI402" i="18"/>
  <c r="AI403" i="18"/>
  <c r="AI404" i="18"/>
  <c r="AI405" i="18"/>
  <c r="AI406" i="18"/>
  <c r="AI407" i="18"/>
  <c r="AI408" i="18"/>
  <c r="AI409" i="18"/>
  <c r="AI410" i="18"/>
  <c r="AI411" i="18"/>
  <c r="AI412" i="18"/>
  <c r="AI413" i="18"/>
  <c r="AI414" i="18"/>
  <c r="AI415" i="18"/>
  <c r="AI416" i="18"/>
  <c r="AI417" i="18"/>
  <c r="AI418" i="18"/>
  <c r="AI419" i="18"/>
  <c r="AI420" i="18"/>
  <c r="AI421" i="18"/>
  <c r="AI422" i="18"/>
  <c r="AI423" i="18"/>
  <c r="AI424" i="18"/>
  <c r="AI425" i="18"/>
  <c r="AI426" i="18"/>
  <c r="AI427" i="18"/>
  <c r="AI428" i="18"/>
  <c r="AI429" i="18"/>
  <c r="AI430" i="18"/>
  <c r="AI431" i="18"/>
  <c r="AI432" i="18"/>
  <c r="AI433" i="18"/>
  <c r="AI434" i="18"/>
  <c r="AI435" i="18"/>
  <c r="AI436" i="18"/>
  <c r="AI437" i="18"/>
  <c r="AI438" i="18"/>
  <c r="AI439" i="18"/>
  <c r="AI440" i="18"/>
  <c r="AI441" i="18"/>
  <c r="AI442" i="18"/>
  <c r="AI443" i="18"/>
  <c r="AI444" i="18"/>
  <c r="AI445" i="18"/>
  <c r="AI446" i="18"/>
  <c r="AI447" i="18"/>
  <c r="AI448" i="18"/>
  <c r="AI449" i="18"/>
  <c r="AI450" i="18"/>
  <c r="AI451" i="18"/>
  <c r="AI452" i="18"/>
  <c r="AI453" i="18"/>
  <c r="AI454" i="18"/>
  <c r="AI455" i="18"/>
  <c r="AI456" i="18"/>
  <c r="AI457" i="18"/>
  <c r="AI458" i="18"/>
  <c r="AI459" i="18"/>
  <c r="AI460" i="18"/>
  <c r="AI461" i="18"/>
  <c r="AI462" i="18"/>
  <c r="AI463" i="18"/>
  <c r="AI464" i="18"/>
  <c r="AI465" i="18"/>
  <c r="AI466" i="18"/>
  <c r="AI467" i="18"/>
  <c r="AI468" i="18"/>
  <c r="AI469" i="18"/>
  <c r="AI470" i="18"/>
  <c r="AI471" i="18"/>
  <c r="AI472" i="18"/>
  <c r="AI473" i="18"/>
  <c r="AI474" i="18"/>
  <c r="AI475" i="18"/>
  <c r="AI476" i="18"/>
  <c r="AI477" i="18"/>
  <c r="AI478" i="18"/>
  <c r="AI479" i="18"/>
  <c r="AI480" i="18"/>
  <c r="AI481" i="18"/>
  <c r="AI482" i="18"/>
  <c r="AI483" i="18"/>
  <c r="AI484" i="18"/>
  <c r="AI485" i="18"/>
  <c r="AI486" i="18"/>
  <c r="AI487" i="18"/>
  <c r="AI488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AI500" i="18"/>
  <c r="AI501" i="18"/>
  <c r="AI502" i="18"/>
  <c r="AI503" i="18"/>
  <c r="AI504" i="18"/>
  <c r="AI505" i="18"/>
  <c r="AI506" i="18"/>
  <c r="AI507" i="18"/>
  <c r="AI508" i="18"/>
  <c r="AI509" i="18"/>
  <c r="AI510" i="18"/>
  <c r="AI511" i="18"/>
  <c r="AI512" i="18"/>
  <c r="AI513" i="18"/>
  <c r="AI514" i="18"/>
  <c r="AI515" i="18"/>
  <c r="AI516" i="18"/>
  <c r="AI517" i="18"/>
  <c r="AI518" i="18"/>
  <c r="AI519" i="18"/>
  <c r="AI520" i="18"/>
  <c r="AI521" i="18"/>
  <c r="AI522" i="18"/>
  <c r="AI523" i="18"/>
  <c r="AI524" i="18"/>
  <c r="AI525" i="18"/>
  <c r="AI526" i="18"/>
  <c r="AI527" i="18"/>
  <c r="AI528" i="18"/>
  <c r="AI529" i="18"/>
  <c r="AI530" i="18"/>
  <c r="AI531" i="18"/>
  <c r="AI532" i="18"/>
  <c r="AI533" i="18"/>
  <c r="AI534" i="18"/>
  <c r="AI535" i="18"/>
  <c r="AI536" i="18"/>
  <c r="AI537" i="18"/>
  <c r="AI538" i="18"/>
  <c r="AI539" i="18"/>
  <c r="AI540" i="18"/>
  <c r="AI541" i="18"/>
  <c r="AI542" i="18"/>
  <c r="AI543" i="18"/>
  <c r="AI544" i="18"/>
  <c r="AI545" i="18"/>
  <c r="AI546" i="18"/>
  <c r="AI547" i="18"/>
  <c r="AI548" i="18"/>
  <c r="AI549" i="18"/>
  <c r="AI550" i="18"/>
  <c r="AI551" i="18"/>
  <c r="AI552" i="18"/>
  <c r="AI553" i="18"/>
  <c r="AI554" i="18"/>
  <c r="AI555" i="18"/>
  <c r="AI556" i="18"/>
  <c r="AI557" i="18"/>
  <c r="AI558" i="18"/>
  <c r="AI559" i="18"/>
  <c r="AI560" i="18"/>
  <c r="AI561" i="18"/>
  <c r="AI562" i="18"/>
  <c r="AI563" i="18"/>
  <c r="AI564" i="18"/>
  <c r="AI565" i="18"/>
  <c r="AI566" i="18"/>
  <c r="AI567" i="18"/>
  <c r="AI568" i="18"/>
  <c r="AI569" i="18"/>
  <c r="AI570" i="18"/>
  <c r="AI571" i="18"/>
  <c r="AI2" i="18"/>
  <c r="AH571" i="18"/>
  <c r="AG571" i="18"/>
  <c r="AH570" i="18"/>
  <c r="AG570" i="18"/>
  <c r="AH569" i="18"/>
  <c r="AG569" i="18"/>
  <c r="AH568" i="18"/>
  <c r="AG568" i="18"/>
  <c r="AH567" i="18"/>
  <c r="AG567" i="18"/>
  <c r="AH566" i="18"/>
  <c r="AG566" i="18"/>
  <c r="AH565" i="18"/>
  <c r="AG565" i="18"/>
  <c r="AH564" i="18"/>
  <c r="AG564" i="18"/>
  <c r="AH563" i="18"/>
  <c r="AG563" i="18"/>
  <c r="AH562" i="18"/>
  <c r="AG562" i="18"/>
  <c r="AH561" i="18"/>
  <c r="AG561" i="18"/>
  <c r="AH560" i="18"/>
  <c r="AG560" i="18"/>
  <c r="AH559" i="18"/>
  <c r="AG559" i="18"/>
  <c r="AH558" i="18"/>
  <c r="AG558" i="18"/>
  <c r="AH557" i="18"/>
  <c r="AG557" i="18"/>
  <c r="AH556" i="18"/>
  <c r="AG556" i="18"/>
  <c r="AH555" i="18"/>
  <c r="AG555" i="18"/>
  <c r="AH554" i="18"/>
  <c r="AG554" i="18"/>
  <c r="AH553" i="18"/>
  <c r="AG553" i="18"/>
  <c r="AH552" i="18"/>
  <c r="AG552" i="18"/>
  <c r="AH551" i="18"/>
  <c r="AG551" i="18"/>
  <c r="AH550" i="18"/>
  <c r="AG550" i="18"/>
  <c r="AH549" i="18"/>
  <c r="AG549" i="18"/>
  <c r="AH548" i="18"/>
  <c r="AG548" i="18"/>
  <c r="AH547" i="18"/>
  <c r="AG547" i="18"/>
  <c r="AH546" i="18"/>
  <c r="AG546" i="18"/>
  <c r="AH545" i="18"/>
  <c r="AG545" i="18"/>
  <c r="AH544" i="18"/>
  <c r="AG544" i="18"/>
  <c r="AH543" i="18"/>
  <c r="AG543" i="18"/>
  <c r="AH542" i="18"/>
  <c r="AG542" i="18"/>
  <c r="AH541" i="18"/>
  <c r="AG541" i="18"/>
  <c r="AH540" i="18"/>
  <c r="AG540" i="18"/>
  <c r="AH539" i="18"/>
  <c r="AG539" i="18"/>
  <c r="AH538" i="18"/>
  <c r="AG538" i="18"/>
  <c r="AH537" i="18"/>
  <c r="AG537" i="18"/>
  <c r="AH536" i="18"/>
  <c r="AG536" i="18"/>
  <c r="AH535" i="18"/>
  <c r="AG535" i="18"/>
  <c r="AH534" i="18"/>
  <c r="AG534" i="18"/>
  <c r="AH533" i="18"/>
  <c r="AG533" i="18"/>
  <c r="AH532" i="18"/>
  <c r="AG532" i="18"/>
  <c r="AH531" i="18"/>
  <c r="AG531" i="18"/>
  <c r="AH530" i="18"/>
  <c r="AG530" i="18"/>
  <c r="AH529" i="18"/>
  <c r="AG529" i="18"/>
  <c r="AH528" i="18"/>
  <c r="AG528" i="18"/>
  <c r="AH527" i="18"/>
  <c r="AG527" i="18"/>
  <c r="AH526" i="18"/>
  <c r="AG526" i="18"/>
  <c r="AH525" i="18"/>
  <c r="AG525" i="18"/>
  <c r="AH524" i="18"/>
  <c r="AG524" i="18"/>
  <c r="AH523" i="18"/>
  <c r="AG523" i="18"/>
  <c r="AH522" i="18"/>
  <c r="AG522" i="18"/>
  <c r="AH521" i="18"/>
  <c r="AG521" i="18"/>
  <c r="AH520" i="18"/>
  <c r="AG520" i="18"/>
  <c r="AH519" i="18"/>
  <c r="AG519" i="18"/>
  <c r="AH518" i="18"/>
  <c r="AG518" i="18"/>
  <c r="AH517" i="18"/>
  <c r="AG517" i="18"/>
  <c r="AH516" i="18"/>
  <c r="AG516" i="18"/>
  <c r="AH515" i="18"/>
  <c r="AG515" i="18"/>
  <c r="AH514" i="18"/>
  <c r="AG514" i="18"/>
  <c r="AH513" i="18"/>
  <c r="AG513" i="18"/>
  <c r="AH512" i="18"/>
  <c r="AG512" i="18"/>
  <c r="AH511" i="18"/>
  <c r="AG511" i="18"/>
  <c r="AH510" i="18"/>
  <c r="AG510" i="18"/>
  <c r="AH509" i="18"/>
  <c r="AG509" i="18"/>
  <c r="AH508" i="18"/>
  <c r="AG508" i="18"/>
  <c r="AH507" i="18"/>
  <c r="AG507" i="18"/>
  <c r="AH506" i="18"/>
  <c r="AG506" i="18"/>
  <c r="AH505" i="18"/>
  <c r="AG505" i="18"/>
  <c r="AH504" i="18"/>
  <c r="AG504" i="18"/>
  <c r="AH503" i="18"/>
  <c r="AG503" i="18"/>
  <c r="AH502" i="18"/>
  <c r="AG502" i="18"/>
  <c r="AH501" i="18"/>
  <c r="AG501" i="18"/>
  <c r="AH500" i="18"/>
  <c r="AG500" i="18"/>
  <c r="AH499" i="18"/>
  <c r="AG499" i="18"/>
  <c r="AH498" i="18"/>
  <c r="AG498" i="18"/>
  <c r="AH497" i="18"/>
  <c r="AG497" i="18"/>
  <c r="AH496" i="18"/>
  <c r="AG496" i="18"/>
  <c r="AH495" i="18"/>
  <c r="AG495" i="18"/>
  <c r="AH494" i="18"/>
  <c r="AG494" i="18"/>
  <c r="AH493" i="18"/>
  <c r="AG493" i="18"/>
  <c r="AH492" i="18"/>
  <c r="AG492" i="18"/>
  <c r="AH491" i="18"/>
  <c r="AG491" i="18"/>
  <c r="AH490" i="18"/>
  <c r="AG490" i="18"/>
  <c r="AH489" i="18"/>
  <c r="AG489" i="18"/>
  <c r="AH488" i="18"/>
  <c r="AG488" i="18"/>
  <c r="AH487" i="18"/>
  <c r="AG487" i="18"/>
  <c r="AH486" i="18"/>
  <c r="AG486" i="18"/>
  <c r="AH485" i="18"/>
  <c r="AG485" i="18"/>
  <c r="AH484" i="18"/>
  <c r="AG484" i="18"/>
  <c r="AH483" i="18"/>
  <c r="AG483" i="18"/>
  <c r="AH482" i="18"/>
  <c r="AG482" i="18"/>
  <c r="AH481" i="18"/>
  <c r="AG481" i="18"/>
  <c r="AH480" i="18"/>
  <c r="AG480" i="18"/>
  <c r="AH479" i="18"/>
  <c r="AG479" i="18"/>
  <c r="AH478" i="18"/>
  <c r="AG478" i="18"/>
  <c r="AH477" i="18"/>
  <c r="AG477" i="18"/>
  <c r="AH476" i="18"/>
  <c r="AG476" i="18"/>
  <c r="AH475" i="18"/>
  <c r="AG475" i="18"/>
  <c r="AH474" i="18"/>
  <c r="AG474" i="18"/>
  <c r="AH473" i="18"/>
  <c r="AG473" i="18"/>
  <c r="AH472" i="18"/>
  <c r="AG472" i="18"/>
  <c r="AH471" i="18"/>
  <c r="AG471" i="18"/>
  <c r="AH470" i="18"/>
  <c r="AG470" i="18"/>
  <c r="AH469" i="18"/>
  <c r="AG469" i="18"/>
  <c r="AH468" i="18"/>
  <c r="AG468" i="18"/>
  <c r="AH467" i="18"/>
  <c r="AG467" i="18"/>
  <c r="AH466" i="18"/>
  <c r="AG466" i="18"/>
  <c r="AH465" i="18"/>
  <c r="AG465" i="18"/>
  <c r="AH464" i="18"/>
  <c r="AG464" i="18"/>
  <c r="AH463" i="18"/>
  <c r="AG463" i="18"/>
  <c r="AH462" i="18"/>
  <c r="AG462" i="18"/>
  <c r="AH461" i="18"/>
  <c r="AG461" i="18"/>
  <c r="AH460" i="18"/>
  <c r="AG460" i="18"/>
  <c r="AH459" i="18"/>
  <c r="AG459" i="18"/>
  <c r="AH458" i="18"/>
  <c r="AG458" i="18"/>
  <c r="AH457" i="18"/>
  <c r="AG457" i="18"/>
  <c r="AH456" i="18"/>
  <c r="AG456" i="18"/>
  <c r="AH455" i="18"/>
  <c r="AG455" i="18"/>
  <c r="AH454" i="18"/>
  <c r="AG454" i="18"/>
  <c r="AH453" i="18"/>
  <c r="AG453" i="18"/>
  <c r="AH452" i="18"/>
  <c r="AG452" i="18"/>
  <c r="AH451" i="18"/>
  <c r="AG451" i="18"/>
  <c r="AH450" i="18"/>
  <c r="AG450" i="18"/>
  <c r="AH449" i="18"/>
  <c r="AG449" i="18"/>
  <c r="AH448" i="18"/>
  <c r="AG448" i="18"/>
  <c r="AH447" i="18"/>
  <c r="AG447" i="18"/>
  <c r="AH446" i="18"/>
  <c r="AG446" i="18"/>
  <c r="AH445" i="18"/>
  <c r="AG445" i="18"/>
  <c r="AH444" i="18"/>
  <c r="AG444" i="18"/>
  <c r="AH443" i="18"/>
  <c r="AG443" i="18"/>
  <c r="AH442" i="18"/>
  <c r="AG442" i="18"/>
  <c r="AH441" i="18"/>
  <c r="AG441" i="18"/>
  <c r="AH440" i="18"/>
  <c r="AG440" i="18"/>
  <c r="AH439" i="18"/>
  <c r="AG439" i="18"/>
  <c r="AH438" i="18"/>
  <c r="AG438" i="18"/>
  <c r="AH437" i="18"/>
  <c r="AG437" i="18"/>
  <c r="AH436" i="18"/>
  <c r="AG436" i="18"/>
  <c r="AH435" i="18"/>
  <c r="AG435" i="18"/>
  <c r="AH434" i="18"/>
  <c r="AG434" i="18"/>
  <c r="AH433" i="18"/>
  <c r="AG433" i="18"/>
  <c r="AH432" i="18"/>
  <c r="AG432" i="18"/>
  <c r="AH431" i="18"/>
  <c r="AG431" i="18"/>
  <c r="AH430" i="18"/>
  <c r="AG430" i="18"/>
  <c r="AH429" i="18"/>
  <c r="AG429" i="18"/>
  <c r="AH428" i="18"/>
  <c r="AG428" i="18"/>
  <c r="AH427" i="18"/>
  <c r="AG427" i="18"/>
  <c r="AH426" i="18"/>
  <c r="AG426" i="18"/>
  <c r="AH425" i="18"/>
  <c r="AG425" i="18"/>
  <c r="AH424" i="18"/>
  <c r="AG424" i="18"/>
  <c r="AH423" i="18"/>
  <c r="AG423" i="18"/>
  <c r="AH422" i="18"/>
  <c r="AG422" i="18"/>
  <c r="AH421" i="18"/>
  <c r="AG421" i="18"/>
  <c r="AH420" i="18"/>
  <c r="AG420" i="18"/>
  <c r="AH419" i="18"/>
  <c r="AG419" i="18"/>
  <c r="AH418" i="18"/>
  <c r="AG418" i="18"/>
  <c r="AH417" i="18"/>
  <c r="AG417" i="18"/>
  <c r="AH416" i="18"/>
  <c r="AG416" i="18"/>
  <c r="AH415" i="18"/>
  <c r="AG415" i="18"/>
  <c r="AH414" i="18"/>
  <c r="AG414" i="18"/>
  <c r="AH413" i="18"/>
  <c r="AG413" i="18"/>
  <c r="AH412" i="18"/>
  <c r="AG412" i="18"/>
  <c r="AH411" i="18"/>
  <c r="AG411" i="18"/>
  <c r="AH410" i="18"/>
  <c r="AG410" i="18"/>
  <c r="AH409" i="18"/>
  <c r="AG409" i="18"/>
  <c r="AH408" i="18"/>
  <c r="AG408" i="18"/>
  <c r="AH407" i="18"/>
  <c r="AG407" i="18"/>
  <c r="AH406" i="18"/>
  <c r="AG406" i="18"/>
  <c r="AH405" i="18"/>
  <c r="AG405" i="18"/>
  <c r="AH404" i="18"/>
  <c r="AG404" i="18"/>
  <c r="AH403" i="18"/>
  <c r="AG403" i="18"/>
  <c r="AH402" i="18"/>
  <c r="AG402" i="18"/>
  <c r="AH401" i="18"/>
  <c r="AG401" i="18"/>
  <c r="AH400" i="18"/>
  <c r="AG400" i="18"/>
  <c r="AH399" i="18"/>
  <c r="AG399" i="18"/>
  <c r="AH398" i="18"/>
  <c r="AG398" i="18"/>
  <c r="AH397" i="18"/>
  <c r="AG397" i="18"/>
  <c r="AH396" i="18"/>
  <c r="AG396" i="18"/>
  <c r="AH395" i="18"/>
  <c r="AG395" i="18"/>
  <c r="AH394" i="18"/>
  <c r="AG394" i="18"/>
  <c r="AH393" i="18"/>
  <c r="AG393" i="18"/>
  <c r="AH392" i="18"/>
  <c r="AG392" i="18"/>
  <c r="AH391" i="18"/>
  <c r="AG391" i="18"/>
  <c r="AH390" i="18"/>
  <c r="AG390" i="18"/>
  <c r="AH389" i="18"/>
  <c r="AG389" i="18"/>
  <c r="AH388" i="18"/>
  <c r="AG388" i="18"/>
  <c r="AH387" i="18"/>
  <c r="AG387" i="18"/>
  <c r="AH386" i="18"/>
  <c r="AG386" i="18"/>
  <c r="AH385" i="18"/>
  <c r="AG385" i="18"/>
  <c r="AH384" i="18"/>
  <c r="AG384" i="18"/>
  <c r="AH383" i="18"/>
  <c r="AG383" i="18"/>
  <c r="AH382" i="18"/>
  <c r="AG382" i="18"/>
  <c r="AH381" i="18"/>
  <c r="AG381" i="18"/>
  <c r="AH380" i="18"/>
  <c r="AG380" i="18"/>
  <c r="AH379" i="18"/>
  <c r="AG379" i="18"/>
  <c r="AH378" i="18"/>
  <c r="AG378" i="18"/>
  <c r="AH377" i="18"/>
  <c r="AG377" i="18"/>
  <c r="AH376" i="18"/>
  <c r="AG376" i="18"/>
  <c r="AH375" i="18"/>
  <c r="AG375" i="18"/>
  <c r="AH374" i="18"/>
  <c r="AG374" i="18"/>
  <c r="AH373" i="18"/>
  <c r="AG373" i="18"/>
  <c r="AH372" i="18"/>
  <c r="AG372" i="18"/>
  <c r="AH371" i="18"/>
  <c r="AG371" i="18"/>
  <c r="AH370" i="18"/>
  <c r="AG370" i="18"/>
  <c r="AH369" i="18"/>
  <c r="AG369" i="18"/>
  <c r="AH368" i="18"/>
  <c r="AG368" i="18"/>
  <c r="AH367" i="18"/>
  <c r="AG367" i="18"/>
  <c r="AH366" i="18"/>
  <c r="AG366" i="18"/>
  <c r="AH365" i="18"/>
  <c r="AG365" i="18"/>
  <c r="AH364" i="18"/>
  <c r="AG364" i="18"/>
  <c r="AH363" i="18"/>
  <c r="AG363" i="18"/>
  <c r="AH362" i="18"/>
  <c r="AG362" i="18"/>
  <c r="AH361" i="18"/>
  <c r="AG361" i="18"/>
  <c r="AH360" i="18"/>
  <c r="AG360" i="18"/>
  <c r="AH359" i="18"/>
  <c r="AG359" i="18"/>
  <c r="AH358" i="18"/>
  <c r="AG358" i="18"/>
  <c r="AH357" i="18"/>
  <c r="AG357" i="18"/>
  <c r="AH356" i="18"/>
  <c r="AG356" i="18"/>
  <c r="AH355" i="18"/>
  <c r="AG355" i="18"/>
  <c r="AH354" i="18"/>
  <c r="AG354" i="18"/>
  <c r="AH353" i="18"/>
  <c r="AG353" i="18"/>
  <c r="AH352" i="18"/>
  <c r="AG352" i="18"/>
  <c r="AH351" i="18"/>
  <c r="AG351" i="18"/>
  <c r="AH350" i="18"/>
  <c r="AG350" i="18"/>
  <c r="AH349" i="18"/>
  <c r="AG349" i="18"/>
  <c r="AH348" i="18"/>
  <c r="AG348" i="18"/>
  <c r="AH347" i="18"/>
  <c r="AG347" i="18"/>
  <c r="AH346" i="18"/>
  <c r="AG346" i="18"/>
  <c r="AH345" i="18"/>
  <c r="AG345" i="18"/>
  <c r="AH344" i="18"/>
  <c r="AG344" i="18"/>
  <c r="AH343" i="18"/>
  <c r="AG343" i="18"/>
  <c r="AH342" i="18"/>
  <c r="AG342" i="18"/>
  <c r="AH341" i="18"/>
  <c r="AG341" i="18"/>
  <c r="AH340" i="18"/>
  <c r="AG340" i="18"/>
  <c r="AH339" i="18"/>
  <c r="AG339" i="18"/>
  <c r="AH338" i="18"/>
  <c r="AG338" i="18"/>
  <c r="AH337" i="18"/>
  <c r="AG337" i="18"/>
  <c r="AH336" i="18"/>
  <c r="AG336" i="18"/>
  <c r="AH335" i="18"/>
  <c r="AG335" i="18"/>
  <c r="AH334" i="18"/>
  <c r="AG334" i="18"/>
  <c r="AH333" i="18"/>
  <c r="AG333" i="18"/>
  <c r="AH332" i="18"/>
  <c r="AG332" i="18"/>
  <c r="AH331" i="18"/>
  <c r="AG331" i="18"/>
  <c r="AH330" i="18"/>
  <c r="AG330" i="18"/>
  <c r="AH329" i="18"/>
  <c r="AG329" i="18"/>
  <c r="AH328" i="18"/>
  <c r="AG328" i="18"/>
  <c r="AH327" i="18"/>
  <c r="AG327" i="18"/>
  <c r="AH326" i="18"/>
  <c r="AG326" i="18"/>
  <c r="AH325" i="18"/>
  <c r="AG325" i="18"/>
  <c r="AH324" i="18"/>
  <c r="AG324" i="18"/>
  <c r="AH323" i="18"/>
  <c r="AG323" i="18"/>
  <c r="AH322" i="18"/>
  <c r="AG322" i="18"/>
  <c r="AH321" i="18"/>
  <c r="AG321" i="18"/>
  <c r="AH320" i="18"/>
  <c r="AG320" i="18"/>
  <c r="AH319" i="18"/>
  <c r="AG319" i="18"/>
  <c r="AH318" i="18"/>
  <c r="AG318" i="18"/>
  <c r="AH317" i="18"/>
  <c r="AG317" i="18"/>
  <c r="AH316" i="18"/>
  <c r="AG316" i="18"/>
  <c r="AH315" i="18"/>
  <c r="AG315" i="18"/>
  <c r="AH314" i="18"/>
  <c r="AG314" i="18"/>
  <c r="AH313" i="18"/>
  <c r="AG313" i="18"/>
  <c r="AH312" i="18"/>
  <c r="AG312" i="18"/>
  <c r="AH311" i="18"/>
  <c r="AG311" i="18"/>
  <c r="AH310" i="18"/>
  <c r="AG310" i="18"/>
  <c r="AH309" i="18"/>
  <c r="AG309" i="18"/>
  <c r="AH308" i="18"/>
  <c r="AG308" i="18"/>
  <c r="AH307" i="18"/>
  <c r="AG307" i="18"/>
  <c r="AH306" i="18"/>
  <c r="AG306" i="18"/>
  <c r="AH305" i="18"/>
  <c r="AG305" i="18"/>
  <c r="AH304" i="18"/>
  <c r="AG304" i="18"/>
  <c r="AH303" i="18"/>
  <c r="AG303" i="18"/>
  <c r="AH302" i="18"/>
  <c r="AG302" i="18"/>
  <c r="AH301" i="18"/>
  <c r="AG301" i="18"/>
  <c r="AH300" i="18"/>
  <c r="AG300" i="18"/>
  <c r="AH299" i="18"/>
  <c r="AG299" i="18"/>
  <c r="AH298" i="18"/>
  <c r="AG298" i="18"/>
  <c r="AH297" i="18"/>
  <c r="AG297" i="18"/>
  <c r="AH296" i="18"/>
  <c r="AG296" i="18"/>
  <c r="AH295" i="18"/>
  <c r="AG295" i="18"/>
  <c r="AH294" i="18"/>
  <c r="AG294" i="18"/>
  <c r="AH293" i="18"/>
  <c r="AG293" i="18"/>
  <c r="AH292" i="18"/>
  <c r="AG292" i="18"/>
  <c r="AH291" i="18"/>
  <c r="AG291" i="18"/>
  <c r="AH290" i="18"/>
  <c r="AG290" i="18"/>
  <c r="AH289" i="18"/>
  <c r="AG289" i="18"/>
  <c r="AH288" i="18"/>
  <c r="AG288" i="18"/>
  <c r="AH287" i="18"/>
  <c r="AG287" i="18"/>
  <c r="AH286" i="18"/>
  <c r="AG286" i="18"/>
  <c r="AH285" i="18"/>
  <c r="AG285" i="18"/>
  <c r="AH284" i="18"/>
  <c r="AG284" i="18"/>
  <c r="AH283" i="18"/>
  <c r="AG283" i="18"/>
  <c r="AH282" i="18"/>
  <c r="AG282" i="18"/>
  <c r="AH281" i="18"/>
  <c r="AG281" i="18"/>
  <c r="AH280" i="18"/>
  <c r="AG280" i="18"/>
  <c r="AH279" i="18"/>
  <c r="AG279" i="18"/>
  <c r="AH278" i="18"/>
  <c r="AG278" i="18"/>
  <c r="AH277" i="18"/>
  <c r="AG277" i="18"/>
  <c r="AH276" i="18"/>
  <c r="AG276" i="18"/>
  <c r="AH275" i="18"/>
  <c r="AG275" i="18"/>
  <c r="AH274" i="18"/>
  <c r="AG274" i="18"/>
  <c r="AH273" i="18"/>
  <c r="AG273" i="18"/>
  <c r="AH272" i="18"/>
  <c r="AG272" i="18"/>
  <c r="AH271" i="18"/>
  <c r="AG271" i="18"/>
  <c r="AH270" i="18"/>
  <c r="AG270" i="18"/>
  <c r="AH269" i="18"/>
  <c r="AG269" i="18"/>
  <c r="AH268" i="18"/>
  <c r="AG268" i="18"/>
  <c r="AH267" i="18"/>
  <c r="AG267" i="18"/>
  <c r="AH266" i="18"/>
  <c r="AG266" i="18"/>
  <c r="AH265" i="18"/>
  <c r="AG265" i="18"/>
  <c r="AH264" i="18"/>
  <c r="AG264" i="18"/>
  <c r="AH263" i="18"/>
  <c r="AG263" i="18"/>
  <c r="AH262" i="18"/>
  <c r="AG262" i="18"/>
  <c r="AH261" i="18"/>
  <c r="AG261" i="18"/>
  <c r="AH260" i="18"/>
  <c r="AG260" i="18"/>
  <c r="AH259" i="18"/>
  <c r="AG259" i="18"/>
  <c r="AH258" i="18"/>
  <c r="AG258" i="18"/>
  <c r="AH257" i="18"/>
  <c r="AG257" i="18"/>
  <c r="AH256" i="18"/>
  <c r="AG256" i="18"/>
  <c r="AH255" i="18"/>
  <c r="AG255" i="18"/>
  <c r="AH254" i="18"/>
  <c r="AG254" i="18"/>
  <c r="AH253" i="18"/>
  <c r="AG253" i="18"/>
  <c r="AH252" i="18"/>
  <c r="AG252" i="18"/>
  <c r="AH251" i="18"/>
  <c r="AG251" i="18"/>
  <c r="AH250" i="18"/>
  <c r="AG250" i="18"/>
  <c r="AH249" i="18"/>
  <c r="AG249" i="18"/>
  <c r="AH248" i="18"/>
  <c r="AG248" i="18"/>
  <c r="AH247" i="18"/>
  <c r="AG247" i="18"/>
  <c r="AH246" i="18"/>
  <c r="AG246" i="18"/>
  <c r="AH245" i="18"/>
  <c r="AG245" i="18"/>
  <c r="AH244" i="18"/>
  <c r="AG244" i="18"/>
  <c r="AH243" i="18"/>
  <c r="AG243" i="18"/>
  <c r="AH242" i="18"/>
  <c r="AG242" i="18"/>
  <c r="AH241" i="18"/>
  <c r="AG241" i="18"/>
  <c r="AH240" i="18"/>
  <c r="AG240" i="18"/>
  <c r="AH239" i="18"/>
  <c r="AG239" i="18"/>
  <c r="AH238" i="18"/>
  <c r="AG238" i="18"/>
  <c r="AH237" i="18"/>
  <c r="AG237" i="18"/>
  <c r="AH236" i="18"/>
  <c r="AG236" i="18"/>
  <c r="AH235" i="18"/>
  <c r="AG235" i="18"/>
  <c r="AH234" i="18"/>
  <c r="AG234" i="18"/>
  <c r="AH233" i="18"/>
  <c r="AG233" i="18"/>
  <c r="AH232" i="18"/>
  <c r="AG232" i="18"/>
  <c r="AH231" i="18"/>
  <c r="AG231" i="18"/>
  <c r="AH230" i="18"/>
  <c r="AG230" i="18"/>
  <c r="AH229" i="18"/>
  <c r="AG229" i="18"/>
  <c r="AH228" i="18"/>
  <c r="AG228" i="18"/>
  <c r="AH227" i="18"/>
  <c r="AG227" i="18"/>
  <c r="AH226" i="18"/>
  <c r="AG226" i="18"/>
  <c r="AH225" i="18"/>
  <c r="AG225" i="18"/>
  <c r="AH224" i="18"/>
  <c r="AG224" i="18"/>
  <c r="AH223" i="18"/>
  <c r="AG223" i="18"/>
  <c r="AH222" i="18"/>
  <c r="AG222" i="18"/>
  <c r="AH221" i="18"/>
  <c r="AG221" i="18"/>
  <c r="AH220" i="18"/>
  <c r="AG220" i="18"/>
  <c r="AH219" i="18"/>
  <c r="AG219" i="18"/>
  <c r="AH218" i="18"/>
  <c r="AG218" i="18"/>
  <c r="AH217" i="18"/>
  <c r="AG217" i="18"/>
  <c r="AH216" i="18"/>
  <c r="AG216" i="18"/>
  <c r="AH215" i="18"/>
  <c r="AG215" i="18"/>
  <c r="AH214" i="18"/>
  <c r="AG214" i="18"/>
  <c r="AH213" i="18"/>
  <c r="AG213" i="18"/>
  <c r="AH212" i="18"/>
  <c r="AG212" i="18"/>
  <c r="AH211" i="18"/>
  <c r="AG211" i="18"/>
  <c r="AH210" i="18"/>
  <c r="AG210" i="18"/>
  <c r="AH209" i="18"/>
  <c r="AG209" i="18"/>
  <c r="AH208" i="18"/>
  <c r="AG208" i="18"/>
  <c r="AH207" i="18"/>
  <c r="AG207" i="18"/>
  <c r="AH206" i="18"/>
  <c r="AG206" i="18"/>
  <c r="AH205" i="18"/>
  <c r="AG205" i="18"/>
  <c r="AH204" i="18"/>
  <c r="AG204" i="18"/>
  <c r="AH203" i="18"/>
  <c r="AG203" i="18"/>
  <c r="AH202" i="18"/>
  <c r="AG202" i="18"/>
  <c r="AH201" i="18"/>
  <c r="AG201" i="18"/>
  <c r="AH200" i="18"/>
  <c r="AG200" i="18"/>
  <c r="AH199" i="18"/>
  <c r="AG199" i="18"/>
  <c r="AH198" i="18"/>
  <c r="AG198" i="18"/>
  <c r="AH197" i="18"/>
  <c r="AG197" i="18"/>
  <c r="AH196" i="18"/>
  <c r="AG196" i="18"/>
  <c r="AH195" i="18"/>
  <c r="AG195" i="18"/>
  <c r="AH194" i="18"/>
  <c r="AG194" i="18"/>
  <c r="AH193" i="18"/>
  <c r="AG193" i="18"/>
  <c r="AH192" i="18"/>
  <c r="AG192" i="18"/>
  <c r="AH191" i="18"/>
  <c r="AG191" i="18"/>
  <c r="AH190" i="18"/>
  <c r="AG190" i="18"/>
  <c r="AH189" i="18"/>
  <c r="AG189" i="18"/>
  <c r="AH188" i="18"/>
  <c r="AG188" i="18"/>
  <c r="AH187" i="18"/>
  <c r="AG187" i="18"/>
  <c r="AH186" i="18"/>
  <c r="AG186" i="18"/>
  <c r="AH185" i="18"/>
  <c r="AG185" i="18"/>
  <c r="AH184" i="18"/>
  <c r="AG184" i="18"/>
  <c r="AH183" i="18"/>
  <c r="AG183" i="18"/>
  <c r="AH182" i="18"/>
  <c r="AG182" i="18"/>
  <c r="AH181" i="18"/>
  <c r="AG181" i="18"/>
  <c r="AH180" i="18"/>
  <c r="AG180" i="18"/>
  <c r="AH179" i="18"/>
  <c r="AG179" i="18"/>
  <c r="AH178" i="18"/>
  <c r="AG178" i="18"/>
  <c r="AH177" i="18"/>
  <c r="AG177" i="18"/>
  <c r="AH176" i="18"/>
  <c r="AG176" i="18"/>
  <c r="AH175" i="18"/>
  <c r="AG175" i="18"/>
  <c r="AH174" i="18"/>
  <c r="AG174" i="18"/>
  <c r="AH173" i="18"/>
  <c r="AG173" i="18"/>
  <c r="AH172" i="18"/>
  <c r="AG172" i="18"/>
  <c r="AH171" i="18"/>
  <c r="AG171" i="18"/>
  <c r="AH170" i="18"/>
  <c r="AG170" i="18"/>
  <c r="AH169" i="18"/>
  <c r="AG169" i="18"/>
  <c r="AH168" i="18"/>
  <c r="AG168" i="18"/>
  <c r="AH167" i="18"/>
  <c r="AG167" i="18"/>
  <c r="AH166" i="18"/>
  <c r="AG166" i="18"/>
  <c r="AH165" i="18"/>
  <c r="AG165" i="18"/>
  <c r="AH164" i="18"/>
  <c r="AG164" i="18"/>
  <c r="AH163" i="18"/>
  <c r="AG163" i="18"/>
  <c r="AH162" i="18"/>
  <c r="AG162" i="18"/>
  <c r="AH161" i="18"/>
  <c r="AG161" i="18"/>
  <c r="AH160" i="18"/>
  <c r="AG160" i="18"/>
  <c r="AH159" i="18"/>
  <c r="AG159" i="18"/>
  <c r="AH158" i="18"/>
  <c r="AG158" i="18"/>
  <c r="AH157" i="18"/>
  <c r="AG157" i="18"/>
  <c r="AH156" i="18"/>
  <c r="AG156" i="18"/>
  <c r="AH155" i="18"/>
  <c r="AG155" i="18"/>
  <c r="AH154" i="18"/>
  <c r="AG154" i="18"/>
  <c r="AH153" i="18"/>
  <c r="AG153" i="18"/>
  <c r="AH152" i="18"/>
  <c r="AG152" i="18"/>
  <c r="AH151" i="18"/>
  <c r="AG151" i="18"/>
  <c r="AH150" i="18"/>
  <c r="AG150" i="18"/>
  <c r="AH149" i="18"/>
  <c r="AG149" i="18"/>
  <c r="AH148" i="18"/>
  <c r="AG148" i="18"/>
  <c r="AH147" i="18"/>
  <c r="AG147" i="18"/>
  <c r="AH146" i="18"/>
  <c r="AG146" i="18"/>
  <c r="AH145" i="18"/>
  <c r="AG145" i="18"/>
  <c r="AH144" i="18"/>
  <c r="AG144" i="18"/>
  <c r="AH143" i="18"/>
  <c r="AG143" i="18"/>
  <c r="AH142" i="18"/>
  <c r="AG142" i="18"/>
  <c r="AH141" i="18"/>
  <c r="AG141" i="18"/>
  <c r="AH140" i="18"/>
  <c r="AG140" i="18"/>
  <c r="AH139" i="18"/>
  <c r="AG139" i="18"/>
  <c r="AH138" i="18"/>
  <c r="AG138" i="18"/>
  <c r="AH137" i="18"/>
  <c r="AG137" i="18"/>
  <c r="AH136" i="18"/>
  <c r="AG136" i="18"/>
  <c r="AH135" i="18"/>
  <c r="AG135" i="18"/>
  <c r="AH134" i="18"/>
  <c r="AG134" i="18"/>
  <c r="AH133" i="18"/>
  <c r="AG133" i="18"/>
  <c r="AH132" i="18"/>
  <c r="AG132" i="18"/>
  <c r="AH131" i="18"/>
  <c r="AG131" i="18"/>
  <c r="AH130" i="18"/>
  <c r="AG130" i="18"/>
  <c r="AH129" i="18"/>
  <c r="AG129" i="18"/>
  <c r="AH128" i="18"/>
  <c r="AG128" i="18"/>
  <c r="AH127" i="18"/>
  <c r="AG127" i="18"/>
  <c r="AH126" i="18"/>
  <c r="AG126" i="18"/>
  <c r="AH125" i="18"/>
  <c r="AG125" i="18"/>
  <c r="AH124" i="18"/>
  <c r="AG124" i="18"/>
  <c r="AH123" i="18"/>
  <c r="AG123" i="18"/>
  <c r="AH122" i="18"/>
  <c r="AG122" i="18"/>
  <c r="AH121" i="18"/>
  <c r="AG121" i="18"/>
  <c r="AH120" i="18"/>
  <c r="AG120" i="18"/>
  <c r="AH119" i="18"/>
  <c r="AG119" i="18"/>
  <c r="AH118" i="18"/>
  <c r="AG118" i="18"/>
  <c r="AH117" i="18"/>
  <c r="AG117" i="18"/>
  <c r="AH116" i="18"/>
  <c r="AG116" i="18"/>
  <c r="AH115" i="18"/>
  <c r="AG115" i="18"/>
  <c r="AH114" i="18"/>
  <c r="AG114" i="18"/>
  <c r="AH113" i="18"/>
  <c r="AG113" i="18"/>
  <c r="AH112" i="18"/>
  <c r="AG112" i="18"/>
  <c r="AH111" i="18"/>
  <c r="AG111" i="18"/>
  <c r="AH110" i="18"/>
  <c r="AG110" i="18"/>
  <c r="AH109" i="18"/>
  <c r="AG109" i="18"/>
  <c r="AH108" i="18"/>
  <c r="AG108" i="18"/>
  <c r="AH107" i="18"/>
  <c r="AG107" i="18"/>
  <c r="AH106" i="18"/>
  <c r="AG106" i="18"/>
  <c r="AH105" i="18"/>
  <c r="AG105" i="18"/>
  <c r="AH104" i="18"/>
  <c r="AG104" i="18"/>
  <c r="AH103" i="18"/>
  <c r="AG103" i="18"/>
  <c r="AH102" i="18"/>
  <c r="AG102" i="18"/>
  <c r="AH101" i="18"/>
  <c r="AG101" i="18"/>
  <c r="AH100" i="18"/>
  <c r="AG100" i="18"/>
  <c r="AH99" i="18"/>
  <c r="AG99" i="18"/>
  <c r="AH98" i="18"/>
  <c r="AG98" i="18"/>
  <c r="AH97" i="18"/>
  <c r="AG97" i="18"/>
  <c r="AH96" i="18"/>
  <c r="AG96" i="18"/>
  <c r="AH95" i="18"/>
  <c r="AG95" i="18"/>
  <c r="AH94" i="18"/>
  <c r="AG94" i="18"/>
  <c r="AH93" i="18"/>
  <c r="AG93" i="18"/>
  <c r="AH92" i="18"/>
  <c r="AG92" i="18"/>
  <c r="AH91" i="18"/>
  <c r="AG91" i="18"/>
  <c r="AH90" i="18"/>
  <c r="AG90" i="18"/>
  <c r="AH89" i="18"/>
  <c r="AG89" i="18"/>
  <c r="AH88" i="18"/>
  <c r="AG88" i="18"/>
  <c r="AH87" i="18"/>
  <c r="AG87" i="18"/>
  <c r="AH86" i="18"/>
  <c r="AG86" i="18"/>
  <c r="AH85" i="18"/>
  <c r="AG85" i="18"/>
  <c r="AH84" i="18"/>
  <c r="AG84" i="18"/>
  <c r="AH83" i="18"/>
  <c r="AG83" i="18"/>
  <c r="AH82" i="18"/>
  <c r="AG82" i="18"/>
  <c r="AH81" i="18"/>
  <c r="AG81" i="18"/>
  <c r="AH80" i="18"/>
  <c r="AG80" i="18"/>
  <c r="AH79" i="18"/>
  <c r="AG79" i="18"/>
  <c r="AH78" i="18"/>
  <c r="AG78" i="18"/>
  <c r="AH77" i="18"/>
  <c r="AG77" i="18"/>
  <c r="AH76" i="18"/>
  <c r="AG76" i="18"/>
  <c r="AH75" i="18"/>
  <c r="AG75" i="18"/>
  <c r="AH74" i="18"/>
  <c r="AG74" i="18"/>
  <c r="AH73" i="18"/>
  <c r="AG73" i="18"/>
  <c r="AH72" i="18"/>
  <c r="AG72" i="18"/>
  <c r="AH71" i="18"/>
  <c r="AG71" i="18"/>
  <c r="AH70" i="18"/>
  <c r="AG70" i="18"/>
  <c r="AH69" i="18"/>
  <c r="AG69" i="18"/>
  <c r="AH68" i="18"/>
  <c r="AG68" i="18"/>
  <c r="AH67" i="18"/>
  <c r="AG67" i="18"/>
  <c r="AH66" i="18"/>
  <c r="AG66" i="18"/>
  <c r="AH65" i="18"/>
  <c r="AG65" i="18"/>
  <c r="AH64" i="18"/>
  <c r="AG64" i="18"/>
  <c r="AH63" i="18"/>
  <c r="AG63" i="18"/>
  <c r="AH62" i="18"/>
  <c r="AG62" i="18"/>
  <c r="AH61" i="18"/>
  <c r="AG61" i="18"/>
  <c r="AH60" i="18"/>
  <c r="AG60" i="18"/>
  <c r="AH59" i="18"/>
  <c r="AG59" i="18"/>
  <c r="AH58" i="18"/>
  <c r="AG58" i="18"/>
  <c r="AH57" i="18"/>
  <c r="AG57" i="18"/>
  <c r="AH56" i="18"/>
  <c r="AG56" i="18"/>
  <c r="AH55" i="18"/>
  <c r="AG55" i="18"/>
  <c r="AH54" i="18"/>
  <c r="AG54" i="18"/>
  <c r="AH53" i="18"/>
  <c r="AG53" i="18"/>
  <c r="AH52" i="18"/>
  <c r="AG52" i="18"/>
  <c r="AH51" i="18"/>
  <c r="AG51" i="18"/>
  <c r="AH50" i="18"/>
  <c r="AG50" i="18"/>
  <c r="AH49" i="18"/>
  <c r="AG49" i="18"/>
  <c r="AH48" i="18"/>
  <c r="AG48" i="18"/>
  <c r="AH47" i="18"/>
  <c r="AG47" i="18"/>
  <c r="AH46" i="18"/>
  <c r="AG46" i="18"/>
  <c r="AH45" i="18"/>
  <c r="AG45" i="18"/>
  <c r="AH44" i="18"/>
  <c r="AG44" i="18"/>
  <c r="AH43" i="18"/>
  <c r="AG43" i="18"/>
  <c r="AH42" i="18"/>
  <c r="AG42" i="18"/>
  <c r="AH41" i="18"/>
  <c r="AG41" i="18"/>
  <c r="AH40" i="18"/>
  <c r="AG40" i="18"/>
  <c r="AH39" i="18"/>
  <c r="AG39" i="18"/>
  <c r="AH38" i="18"/>
  <c r="AG38" i="18"/>
  <c r="AH37" i="18"/>
  <c r="AG37" i="18"/>
  <c r="AH36" i="18"/>
  <c r="AG36" i="18"/>
  <c r="AH35" i="18"/>
  <c r="AG35" i="18"/>
  <c r="AH34" i="18"/>
  <c r="AG34" i="18"/>
  <c r="AH33" i="18"/>
  <c r="AG33" i="18"/>
  <c r="AH32" i="18"/>
  <c r="AG32" i="18"/>
  <c r="AH31" i="18"/>
  <c r="AG31" i="18"/>
  <c r="AH30" i="18"/>
  <c r="AG30" i="18"/>
  <c r="AH29" i="18"/>
  <c r="AG29" i="18"/>
  <c r="AH28" i="18"/>
  <c r="AG28" i="18"/>
  <c r="AH27" i="18"/>
  <c r="AG27" i="18"/>
  <c r="AH26" i="18"/>
  <c r="AG26" i="18"/>
  <c r="AH25" i="18"/>
  <c r="AG25" i="18"/>
  <c r="AH24" i="18"/>
  <c r="AG24" i="18"/>
  <c r="AH23" i="18"/>
  <c r="AG23" i="18"/>
  <c r="AH22" i="18"/>
  <c r="AG22" i="18"/>
  <c r="AH21" i="18"/>
  <c r="AG21" i="18"/>
  <c r="AH20" i="18"/>
  <c r="AG20" i="18"/>
  <c r="AH19" i="18"/>
  <c r="AG19" i="18"/>
  <c r="AH18" i="18"/>
  <c r="AG18" i="18"/>
  <c r="AH17" i="18"/>
  <c r="AG17" i="18"/>
  <c r="AH16" i="18"/>
  <c r="AG16" i="18"/>
  <c r="AH15" i="18"/>
  <c r="AG15" i="18"/>
  <c r="AH14" i="18"/>
  <c r="AG14" i="18"/>
  <c r="AH13" i="18"/>
  <c r="AG13" i="18"/>
  <c r="AH12" i="18"/>
  <c r="AG12" i="18"/>
  <c r="AH11" i="18"/>
  <c r="AG11" i="18"/>
  <c r="AH10" i="18"/>
  <c r="AG10" i="18"/>
  <c r="AH9" i="18"/>
  <c r="AG9" i="18"/>
  <c r="AH8" i="18"/>
  <c r="AG8" i="18"/>
  <c r="AH7" i="18"/>
  <c r="AG7" i="18"/>
  <c r="AH6" i="18"/>
  <c r="AG6" i="18"/>
  <c r="AH5" i="18"/>
  <c r="AG5" i="18"/>
  <c r="AH4" i="18"/>
  <c r="AG4" i="18"/>
  <c r="AH3" i="18"/>
  <c r="AG3" i="18"/>
  <c r="AH2" i="18"/>
  <c r="AG2" i="18"/>
  <c r="AH1" i="18"/>
  <c r="AG1" i="18"/>
  <c r="AJ3" i="17"/>
  <c r="AJ4" i="17"/>
  <c r="AJ5" i="17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J57" i="17"/>
  <c r="AJ58" i="17"/>
  <c r="AJ59" i="17"/>
  <c r="AJ60" i="17"/>
  <c r="AJ61" i="17"/>
  <c r="AJ62" i="17"/>
  <c r="AJ63" i="17"/>
  <c r="AJ64" i="17"/>
  <c r="AJ65" i="17"/>
  <c r="AJ66" i="17"/>
  <c r="AJ67" i="17"/>
  <c r="AJ68" i="17"/>
  <c r="AJ69" i="17"/>
  <c r="AJ70" i="17"/>
  <c r="AJ71" i="17"/>
  <c r="AJ72" i="17"/>
  <c r="AJ73" i="17"/>
  <c r="AJ74" i="17"/>
  <c r="AJ75" i="17"/>
  <c r="AJ76" i="17"/>
  <c r="AJ77" i="17"/>
  <c r="AJ78" i="17"/>
  <c r="AJ79" i="17"/>
  <c r="AJ80" i="17"/>
  <c r="AJ81" i="17"/>
  <c r="AJ82" i="17"/>
  <c r="AJ83" i="17"/>
  <c r="AJ84" i="17"/>
  <c r="AJ85" i="17"/>
  <c r="AJ86" i="17"/>
  <c r="AJ87" i="17"/>
  <c r="AJ88" i="17"/>
  <c r="AJ89" i="17"/>
  <c r="AJ90" i="17"/>
  <c r="AJ91" i="17"/>
  <c r="AJ92" i="17"/>
  <c r="AJ93" i="17"/>
  <c r="AJ94" i="17"/>
  <c r="AJ95" i="17"/>
  <c r="AJ96" i="17"/>
  <c r="AJ97" i="17"/>
  <c r="AJ98" i="17"/>
  <c r="AJ99" i="17"/>
  <c r="AJ100" i="17"/>
  <c r="AJ101" i="17"/>
  <c r="AJ102" i="17"/>
  <c r="AJ103" i="17"/>
  <c r="AJ104" i="17"/>
  <c r="AJ105" i="17"/>
  <c r="AJ106" i="17"/>
  <c r="AJ107" i="17"/>
  <c r="AJ108" i="17"/>
  <c r="AJ109" i="17"/>
  <c r="AJ110" i="17"/>
  <c r="AJ111" i="17"/>
  <c r="AJ112" i="17"/>
  <c r="AJ113" i="17"/>
  <c r="AJ114" i="17"/>
  <c r="AJ115" i="17"/>
  <c r="AJ116" i="17"/>
  <c r="AJ117" i="17"/>
  <c r="AJ118" i="17"/>
  <c r="AJ119" i="17"/>
  <c r="AJ120" i="17"/>
  <c r="AJ121" i="17"/>
  <c r="AJ122" i="17"/>
  <c r="AJ123" i="17"/>
  <c r="AJ124" i="17"/>
  <c r="AJ125" i="17"/>
  <c r="AJ126" i="17"/>
  <c r="AJ127" i="17"/>
  <c r="AJ128" i="17"/>
  <c r="AJ129" i="17"/>
  <c r="AJ130" i="17"/>
  <c r="AJ131" i="17"/>
  <c r="AJ132" i="17"/>
  <c r="AJ133" i="17"/>
  <c r="AJ134" i="17"/>
  <c r="AJ135" i="17"/>
  <c r="AJ136" i="17"/>
  <c r="AJ137" i="17"/>
  <c r="AJ138" i="17"/>
  <c r="AJ139" i="17"/>
  <c r="AJ140" i="17"/>
  <c r="AJ141" i="17"/>
  <c r="AJ142" i="17"/>
  <c r="AJ143" i="17"/>
  <c r="AJ144" i="17"/>
  <c r="AJ145" i="17"/>
  <c r="AJ146" i="17"/>
  <c r="AJ147" i="17"/>
  <c r="AJ148" i="17"/>
  <c r="AJ149" i="17"/>
  <c r="AJ150" i="17"/>
  <c r="AJ151" i="17"/>
  <c r="AJ152" i="17"/>
  <c r="AJ153" i="17"/>
  <c r="AJ154" i="17"/>
  <c r="AJ155" i="17"/>
  <c r="AJ156" i="17"/>
  <c r="AJ157" i="17"/>
  <c r="AJ158" i="17"/>
  <c r="AJ159" i="17"/>
  <c r="AJ160" i="17"/>
  <c r="AJ161" i="17"/>
  <c r="AJ162" i="17"/>
  <c r="AJ163" i="17"/>
  <c r="AJ164" i="17"/>
  <c r="AJ165" i="17"/>
  <c r="AJ166" i="17"/>
  <c r="AJ167" i="17"/>
  <c r="AJ168" i="17"/>
  <c r="AJ169" i="17"/>
  <c r="AJ170" i="17"/>
  <c r="AJ171" i="17"/>
  <c r="AJ172" i="17"/>
  <c r="AJ173" i="17"/>
  <c r="AJ174" i="17"/>
  <c r="AJ175" i="17"/>
  <c r="AJ176" i="17"/>
  <c r="AJ177" i="17"/>
  <c r="AJ178" i="17"/>
  <c r="AJ179" i="17"/>
  <c r="AJ180" i="17"/>
  <c r="AJ181" i="17"/>
  <c r="AJ182" i="17"/>
  <c r="AJ183" i="17"/>
  <c r="AJ184" i="17"/>
  <c r="AJ185" i="17"/>
  <c r="AJ186" i="17"/>
  <c r="AJ187" i="17"/>
  <c r="AJ188" i="17"/>
  <c r="AJ189" i="17"/>
  <c r="AJ190" i="17"/>
  <c r="AJ191" i="17"/>
  <c r="AJ192" i="17"/>
  <c r="AJ193" i="17"/>
  <c r="AJ194" i="17"/>
  <c r="AJ195" i="17"/>
  <c r="AJ196" i="17"/>
  <c r="AJ197" i="17"/>
  <c r="AJ198" i="17"/>
  <c r="AJ199" i="17"/>
  <c r="AJ200" i="17"/>
  <c r="AJ201" i="17"/>
  <c r="AJ202" i="17"/>
  <c r="AJ203" i="17"/>
  <c r="AJ204" i="17"/>
  <c r="AJ205" i="17"/>
  <c r="AJ206" i="17"/>
  <c r="AJ207" i="17"/>
  <c r="AJ208" i="17"/>
  <c r="AJ209" i="17"/>
  <c r="AJ210" i="17"/>
  <c r="AJ211" i="17"/>
  <c r="AJ212" i="17"/>
  <c r="AJ213" i="17"/>
  <c r="AJ214" i="17"/>
  <c r="AJ215" i="17"/>
  <c r="AJ216" i="17"/>
  <c r="AJ217" i="17"/>
  <c r="AJ218" i="17"/>
  <c r="AJ219" i="17"/>
  <c r="AJ220" i="17"/>
  <c r="AJ221" i="17"/>
  <c r="AJ222" i="17"/>
  <c r="AJ223" i="17"/>
  <c r="AJ224" i="17"/>
  <c r="AJ225" i="17"/>
  <c r="AJ226" i="17"/>
  <c r="AJ227" i="17"/>
  <c r="AJ228" i="17"/>
  <c r="AJ229" i="17"/>
  <c r="AJ230" i="17"/>
  <c r="AJ231" i="17"/>
  <c r="AJ232" i="17"/>
  <c r="AJ233" i="17"/>
  <c r="AJ234" i="17"/>
  <c r="AJ235" i="17"/>
  <c r="AJ236" i="17"/>
  <c r="AJ237" i="17"/>
  <c r="AJ238" i="17"/>
  <c r="AJ239" i="17"/>
  <c r="AJ240" i="17"/>
  <c r="AJ241" i="17"/>
  <c r="AJ242" i="17"/>
  <c r="AJ243" i="17"/>
  <c r="AJ244" i="17"/>
  <c r="AJ245" i="17"/>
  <c r="AJ246" i="17"/>
  <c r="AJ247" i="17"/>
  <c r="AJ248" i="17"/>
  <c r="AJ249" i="17"/>
  <c r="AJ250" i="17"/>
  <c r="AJ251" i="17"/>
  <c r="AJ252" i="17"/>
  <c r="AJ253" i="17"/>
  <c r="AJ254" i="17"/>
  <c r="AJ255" i="17"/>
  <c r="AJ256" i="17"/>
  <c r="AJ257" i="17"/>
  <c r="AJ258" i="17"/>
  <c r="AJ259" i="17"/>
  <c r="AJ260" i="17"/>
  <c r="AJ261" i="17"/>
  <c r="AJ262" i="17"/>
  <c r="AJ263" i="17"/>
  <c r="AJ264" i="17"/>
  <c r="AJ265" i="17"/>
  <c r="AJ266" i="17"/>
  <c r="AJ267" i="17"/>
  <c r="AJ268" i="17"/>
  <c r="AJ269" i="17"/>
  <c r="AJ270" i="17"/>
  <c r="AJ271" i="17"/>
  <c r="AJ272" i="17"/>
  <c r="AJ273" i="17"/>
  <c r="AJ274" i="17"/>
  <c r="AJ275" i="17"/>
  <c r="AJ276" i="17"/>
  <c r="AJ277" i="17"/>
  <c r="AJ278" i="17"/>
  <c r="AJ279" i="17"/>
  <c r="AJ280" i="17"/>
  <c r="AJ281" i="17"/>
  <c r="AJ282" i="17"/>
  <c r="AJ283" i="17"/>
  <c r="AJ284" i="17"/>
  <c r="AJ285" i="17"/>
  <c r="AJ286" i="17"/>
  <c r="AJ287" i="17"/>
  <c r="AJ288" i="17"/>
  <c r="AJ289" i="17"/>
  <c r="AJ290" i="17"/>
  <c r="AJ291" i="17"/>
  <c r="AJ292" i="17"/>
  <c r="AJ293" i="17"/>
  <c r="AJ294" i="17"/>
  <c r="AJ295" i="17"/>
  <c r="AJ296" i="17"/>
  <c r="AJ297" i="17"/>
  <c r="AJ298" i="17"/>
  <c r="AJ299" i="17"/>
  <c r="AJ300" i="17"/>
  <c r="AJ301" i="17"/>
  <c r="AJ302" i="17"/>
  <c r="AJ303" i="17"/>
  <c r="AJ304" i="17"/>
  <c r="AJ305" i="17"/>
  <c r="AJ306" i="17"/>
  <c r="AJ307" i="17"/>
  <c r="AJ308" i="17"/>
  <c r="AJ309" i="17"/>
  <c r="AJ310" i="17"/>
  <c r="AJ311" i="17"/>
  <c r="AJ312" i="17"/>
  <c r="AJ313" i="17"/>
  <c r="AJ314" i="17"/>
  <c r="AJ315" i="17"/>
  <c r="AJ316" i="17"/>
  <c r="AJ317" i="17"/>
  <c r="AJ318" i="17"/>
  <c r="AJ319" i="17"/>
  <c r="AJ320" i="17"/>
  <c r="AJ321" i="17"/>
  <c r="AJ322" i="17"/>
  <c r="AJ323" i="17"/>
  <c r="AJ324" i="17"/>
  <c r="AJ325" i="17"/>
  <c r="AJ326" i="17"/>
  <c r="AJ327" i="17"/>
  <c r="AJ328" i="17"/>
  <c r="AJ329" i="17"/>
  <c r="AJ330" i="17"/>
  <c r="AJ331" i="17"/>
  <c r="AJ332" i="17"/>
  <c r="AJ333" i="17"/>
  <c r="AJ334" i="17"/>
  <c r="AJ335" i="17"/>
  <c r="AJ336" i="17"/>
  <c r="AJ337" i="17"/>
  <c r="AJ338" i="17"/>
  <c r="AJ339" i="17"/>
  <c r="AJ340" i="17"/>
  <c r="AJ341" i="17"/>
  <c r="AJ342" i="17"/>
  <c r="AJ343" i="17"/>
  <c r="AJ344" i="17"/>
  <c r="AJ345" i="17"/>
  <c r="AJ346" i="17"/>
  <c r="AJ347" i="17"/>
  <c r="AJ348" i="17"/>
  <c r="AJ349" i="17"/>
  <c r="AJ350" i="17"/>
  <c r="AJ351" i="17"/>
  <c r="AJ352" i="17"/>
  <c r="AJ353" i="17"/>
  <c r="AJ354" i="17"/>
  <c r="AJ355" i="17"/>
  <c r="AJ356" i="17"/>
  <c r="AJ357" i="17"/>
  <c r="AJ358" i="17"/>
  <c r="AJ359" i="17"/>
  <c r="AJ360" i="17"/>
  <c r="AJ361" i="17"/>
  <c r="AJ362" i="17"/>
  <c r="AJ363" i="17"/>
  <c r="AJ364" i="17"/>
  <c r="AJ365" i="17"/>
  <c r="AJ366" i="17"/>
  <c r="AJ367" i="17"/>
  <c r="AJ368" i="17"/>
  <c r="AJ369" i="17"/>
  <c r="AJ370" i="17"/>
  <c r="AJ371" i="17"/>
  <c r="AJ372" i="17"/>
  <c r="AJ373" i="17"/>
  <c r="AJ374" i="17"/>
  <c r="AJ375" i="17"/>
  <c r="AJ376" i="17"/>
  <c r="AJ377" i="17"/>
  <c r="AJ378" i="17"/>
  <c r="AJ379" i="17"/>
  <c r="AJ380" i="17"/>
  <c r="AJ381" i="17"/>
  <c r="AJ382" i="17"/>
  <c r="AJ383" i="17"/>
  <c r="AJ384" i="17"/>
  <c r="AJ385" i="17"/>
  <c r="AJ386" i="17"/>
  <c r="AJ387" i="17"/>
  <c r="AJ388" i="17"/>
  <c r="AJ389" i="17"/>
  <c r="AJ390" i="17"/>
  <c r="AJ391" i="17"/>
  <c r="AJ392" i="17"/>
  <c r="AJ393" i="17"/>
  <c r="AJ394" i="17"/>
  <c r="AJ395" i="17"/>
  <c r="AJ396" i="17"/>
  <c r="AJ397" i="17"/>
  <c r="AJ398" i="17"/>
  <c r="AJ399" i="17"/>
  <c r="AJ400" i="17"/>
  <c r="AJ401" i="17"/>
  <c r="AJ402" i="17"/>
  <c r="AJ403" i="17"/>
  <c r="AJ404" i="17"/>
  <c r="AJ405" i="17"/>
  <c r="AJ406" i="17"/>
  <c r="AJ407" i="17"/>
  <c r="AJ408" i="17"/>
  <c r="AJ409" i="17"/>
  <c r="AJ410" i="17"/>
  <c r="AJ411" i="17"/>
  <c r="AJ412" i="17"/>
  <c r="AJ413" i="17"/>
  <c r="AJ414" i="17"/>
  <c r="AJ415" i="17"/>
  <c r="AJ416" i="17"/>
  <c r="AJ417" i="17"/>
  <c r="AJ418" i="17"/>
  <c r="AJ419" i="17"/>
  <c r="AJ420" i="17"/>
  <c r="AJ421" i="17"/>
  <c r="AJ422" i="17"/>
  <c r="AJ423" i="17"/>
  <c r="AJ424" i="17"/>
  <c r="AJ425" i="17"/>
  <c r="AJ426" i="17"/>
  <c r="AJ427" i="17"/>
  <c r="AJ428" i="17"/>
  <c r="AJ429" i="17"/>
  <c r="AJ430" i="17"/>
  <c r="AJ431" i="17"/>
  <c r="AJ432" i="17"/>
  <c r="AJ433" i="17"/>
  <c r="AJ434" i="17"/>
  <c r="AJ435" i="17"/>
  <c r="AJ436" i="17"/>
  <c r="AJ437" i="17"/>
  <c r="AJ438" i="17"/>
  <c r="AJ439" i="17"/>
  <c r="AJ440" i="17"/>
  <c r="AJ441" i="17"/>
  <c r="AJ442" i="17"/>
  <c r="AJ443" i="17"/>
  <c r="AJ444" i="17"/>
  <c r="AJ445" i="17"/>
  <c r="AJ446" i="17"/>
  <c r="AJ447" i="17"/>
  <c r="AJ448" i="17"/>
  <c r="AJ449" i="17"/>
  <c r="AJ450" i="17"/>
  <c r="AJ451" i="17"/>
  <c r="AJ452" i="17"/>
  <c r="AJ453" i="17"/>
  <c r="AJ454" i="17"/>
  <c r="AJ455" i="17"/>
  <c r="AJ456" i="17"/>
  <c r="AJ457" i="17"/>
  <c r="AJ458" i="17"/>
  <c r="AJ459" i="17"/>
  <c r="AJ460" i="17"/>
  <c r="AJ461" i="17"/>
  <c r="AJ462" i="17"/>
  <c r="AJ463" i="17"/>
  <c r="AJ464" i="17"/>
  <c r="AJ465" i="17"/>
  <c r="AJ466" i="17"/>
  <c r="AJ467" i="17"/>
  <c r="AJ468" i="17"/>
  <c r="AJ469" i="17"/>
  <c r="AJ470" i="17"/>
  <c r="AJ471" i="17"/>
  <c r="AJ472" i="17"/>
  <c r="AJ473" i="17"/>
  <c r="AJ474" i="17"/>
  <c r="AJ475" i="17"/>
  <c r="AJ476" i="17"/>
  <c r="AJ477" i="17"/>
  <c r="AJ478" i="17"/>
  <c r="AJ479" i="17"/>
  <c r="AJ480" i="17"/>
  <c r="AJ481" i="17"/>
  <c r="AJ482" i="17"/>
  <c r="AJ483" i="17"/>
  <c r="AJ484" i="17"/>
  <c r="AJ485" i="17"/>
  <c r="AJ486" i="17"/>
  <c r="AJ487" i="17"/>
  <c r="AJ488" i="17"/>
  <c r="AJ489" i="17"/>
  <c r="AJ490" i="17"/>
  <c r="AJ491" i="17"/>
  <c r="AJ492" i="17"/>
  <c r="AJ493" i="17"/>
  <c r="AJ494" i="17"/>
  <c r="AJ495" i="17"/>
  <c r="AJ496" i="17"/>
  <c r="AJ497" i="17"/>
  <c r="AJ498" i="17"/>
  <c r="AJ499" i="17"/>
  <c r="AJ500" i="17"/>
  <c r="AJ501" i="17"/>
  <c r="AJ502" i="17"/>
  <c r="AJ503" i="17"/>
  <c r="AJ504" i="17"/>
  <c r="AJ505" i="17"/>
  <c r="AJ506" i="17"/>
  <c r="AJ507" i="17"/>
  <c r="AJ508" i="17"/>
  <c r="AJ509" i="17"/>
  <c r="AJ510" i="17"/>
  <c r="AJ511" i="17"/>
  <c r="AJ512" i="17"/>
  <c r="AJ513" i="17"/>
  <c r="AJ514" i="17"/>
  <c r="AJ515" i="17"/>
  <c r="AJ516" i="17"/>
  <c r="AJ517" i="17"/>
  <c r="AJ518" i="17"/>
  <c r="AJ519" i="17"/>
  <c r="AJ520" i="17"/>
  <c r="AJ521" i="17"/>
  <c r="AJ522" i="17"/>
  <c r="AJ523" i="17"/>
  <c r="AJ524" i="17"/>
  <c r="AJ525" i="17"/>
  <c r="AJ526" i="17"/>
  <c r="AJ527" i="17"/>
  <c r="AJ528" i="17"/>
  <c r="AJ529" i="17"/>
  <c r="AJ530" i="17"/>
  <c r="AJ531" i="17"/>
  <c r="AJ532" i="17"/>
  <c r="AJ533" i="17"/>
  <c r="AJ534" i="17"/>
  <c r="AJ535" i="17"/>
  <c r="AJ536" i="17"/>
  <c r="AJ537" i="17"/>
  <c r="AJ538" i="17"/>
  <c r="AJ539" i="17"/>
  <c r="AJ540" i="17"/>
  <c r="AJ541" i="17"/>
  <c r="AJ542" i="17"/>
  <c r="AJ543" i="17"/>
  <c r="AJ544" i="17"/>
  <c r="AJ545" i="17"/>
  <c r="AJ546" i="17"/>
  <c r="AJ547" i="17"/>
  <c r="AJ548" i="17"/>
  <c r="AJ549" i="17"/>
  <c r="AJ550" i="17"/>
  <c r="AJ551" i="17"/>
  <c r="AJ552" i="17"/>
  <c r="AJ553" i="17"/>
  <c r="AJ554" i="17"/>
  <c r="AJ555" i="17"/>
  <c r="AJ556" i="17"/>
  <c r="AJ557" i="17"/>
  <c r="AJ558" i="17"/>
  <c r="AJ559" i="17"/>
  <c r="AJ560" i="17"/>
  <c r="AJ561" i="17"/>
  <c r="AJ562" i="17"/>
  <c r="AJ563" i="17"/>
  <c r="AJ564" i="17"/>
  <c r="AJ565" i="17"/>
  <c r="AJ566" i="17"/>
  <c r="AJ567" i="17"/>
  <c r="AJ568" i="17"/>
  <c r="AJ569" i="17"/>
  <c r="AJ570" i="17"/>
  <c r="AJ571" i="17"/>
  <c r="AJ2" i="17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U136" i="16"/>
  <c r="U137" i="16"/>
  <c r="U138" i="16"/>
  <c r="U139" i="16"/>
  <c r="U140" i="16"/>
  <c r="U141" i="16"/>
  <c r="U142" i="16"/>
  <c r="U143" i="16"/>
  <c r="U144" i="16"/>
  <c r="U145" i="16"/>
  <c r="U146" i="16"/>
  <c r="U147" i="16"/>
  <c r="U148" i="16"/>
  <c r="U149" i="16"/>
  <c r="U150" i="16"/>
  <c r="U151" i="16"/>
  <c r="U152" i="16"/>
  <c r="U153" i="16"/>
  <c r="U154" i="16"/>
  <c r="U155" i="16"/>
  <c r="U156" i="16"/>
  <c r="U157" i="16"/>
  <c r="U158" i="16"/>
  <c r="U159" i="16"/>
  <c r="U160" i="16"/>
  <c r="U161" i="16"/>
  <c r="U162" i="16"/>
  <c r="U163" i="16"/>
  <c r="U164" i="16"/>
  <c r="U165" i="16"/>
  <c r="U166" i="16"/>
  <c r="U167" i="16"/>
  <c r="U168" i="16"/>
  <c r="U169" i="16"/>
  <c r="U170" i="16"/>
  <c r="U171" i="16"/>
  <c r="U172" i="16"/>
  <c r="U173" i="16"/>
  <c r="U174" i="16"/>
  <c r="U175" i="16"/>
  <c r="U176" i="16"/>
  <c r="U177" i="16"/>
  <c r="U178" i="16"/>
  <c r="U179" i="16"/>
  <c r="U180" i="16"/>
  <c r="U181" i="16"/>
  <c r="U182" i="16"/>
  <c r="U183" i="16"/>
  <c r="U184" i="16"/>
  <c r="U185" i="16"/>
  <c r="U186" i="16"/>
  <c r="U187" i="16"/>
  <c r="U188" i="16"/>
  <c r="U189" i="16"/>
  <c r="U190" i="16"/>
  <c r="U191" i="16"/>
  <c r="U192" i="16"/>
  <c r="U193" i="16"/>
  <c r="U194" i="16"/>
  <c r="U195" i="16"/>
  <c r="U196" i="16"/>
  <c r="U197" i="16"/>
  <c r="U198" i="16"/>
  <c r="U199" i="16"/>
  <c r="U200" i="16"/>
  <c r="U201" i="16"/>
  <c r="U202" i="16"/>
  <c r="U203" i="16"/>
  <c r="U204" i="16"/>
  <c r="U205" i="16"/>
  <c r="U206" i="16"/>
  <c r="U207" i="16"/>
  <c r="U208" i="16"/>
  <c r="U209" i="16"/>
  <c r="U210" i="16"/>
  <c r="U211" i="16"/>
  <c r="U212" i="16"/>
  <c r="U213" i="16"/>
  <c r="U214" i="16"/>
  <c r="U215" i="16"/>
  <c r="U216" i="16"/>
  <c r="U217" i="16"/>
  <c r="U218" i="16"/>
  <c r="U219" i="16"/>
  <c r="U220" i="16"/>
  <c r="U221" i="16"/>
  <c r="U222" i="16"/>
  <c r="U223" i="16"/>
  <c r="U224" i="16"/>
  <c r="U225" i="16"/>
  <c r="U226" i="16"/>
  <c r="U227" i="16"/>
  <c r="U228" i="16"/>
  <c r="U229" i="16"/>
  <c r="U230" i="16"/>
  <c r="U231" i="16"/>
  <c r="U232" i="16"/>
  <c r="U233" i="16"/>
  <c r="U234" i="16"/>
  <c r="U235" i="16"/>
  <c r="U236" i="16"/>
  <c r="U237" i="16"/>
  <c r="U238" i="16"/>
  <c r="U239" i="16"/>
  <c r="U240" i="16"/>
  <c r="U241" i="16"/>
  <c r="U242" i="16"/>
  <c r="U243" i="16"/>
  <c r="U244" i="16"/>
  <c r="U245" i="16"/>
  <c r="U246" i="16"/>
  <c r="U247" i="16"/>
  <c r="U248" i="16"/>
  <c r="U249" i="16"/>
  <c r="U250" i="16"/>
  <c r="U251" i="16"/>
  <c r="U252" i="16"/>
  <c r="U253" i="16"/>
  <c r="U254" i="16"/>
  <c r="U255" i="16"/>
  <c r="U256" i="16"/>
  <c r="U257" i="16"/>
  <c r="U258" i="16"/>
  <c r="U259" i="16"/>
  <c r="U260" i="16"/>
  <c r="U261" i="16"/>
  <c r="U262" i="16"/>
  <c r="U263" i="16"/>
  <c r="U264" i="16"/>
  <c r="U265" i="16"/>
  <c r="U266" i="16"/>
  <c r="U267" i="16"/>
  <c r="U268" i="16"/>
  <c r="U269" i="16"/>
  <c r="U270" i="16"/>
  <c r="U271" i="16"/>
  <c r="U272" i="16"/>
  <c r="U273" i="16"/>
  <c r="U274" i="16"/>
  <c r="U275" i="16"/>
  <c r="U276" i="16"/>
  <c r="U277" i="16"/>
  <c r="U278" i="16"/>
  <c r="U279" i="16"/>
  <c r="U280" i="16"/>
  <c r="U281" i="16"/>
  <c r="U282" i="16"/>
  <c r="U283" i="16"/>
  <c r="U284" i="16"/>
  <c r="U285" i="16"/>
  <c r="U286" i="16"/>
  <c r="U287" i="16"/>
  <c r="U288" i="16"/>
  <c r="U289" i="16"/>
  <c r="U290" i="16"/>
  <c r="U291" i="16"/>
  <c r="U292" i="16"/>
  <c r="U293" i="16"/>
  <c r="U294" i="16"/>
  <c r="U295" i="16"/>
  <c r="U296" i="16"/>
  <c r="U297" i="16"/>
  <c r="U298" i="16"/>
  <c r="U299" i="16"/>
  <c r="U300" i="16"/>
  <c r="U301" i="16"/>
  <c r="U302" i="16"/>
  <c r="U303" i="16"/>
  <c r="U304" i="16"/>
  <c r="U305" i="16"/>
  <c r="U306" i="16"/>
  <c r="U307" i="16"/>
  <c r="U308" i="16"/>
  <c r="U309" i="16"/>
  <c r="U310" i="16"/>
  <c r="U311" i="16"/>
  <c r="U312" i="16"/>
  <c r="U313" i="16"/>
  <c r="U314" i="16"/>
  <c r="U315" i="16"/>
  <c r="U316" i="16"/>
  <c r="U317" i="16"/>
  <c r="U318" i="16"/>
  <c r="U319" i="16"/>
  <c r="U320" i="16"/>
  <c r="U321" i="16"/>
  <c r="U322" i="16"/>
  <c r="U323" i="16"/>
  <c r="U324" i="16"/>
  <c r="U325" i="16"/>
  <c r="U326" i="16"/>
  <c r="U327" i="16"/>
  <c r="U328" i="16"/>
  <c r="U329" i="16"/>
  <c r="U330" i="16"/>
  <c r="U331" i="16"/>
  <c r="U332" i="16"/>
  <c r="U333" i="16"/>
  <c r="U334" i="16"/>
  <c r="U335" i="16"/>
  <c r="U336" i="16"/>
  <c r="U337" i="16"/>
  <c r="U338" i="16"/>
  <c r="U339" i="16"/>
  <c r="U340" i="16"/>
  <c r="U341" i="16"/>
  <c r="U342" i="16"/>
  <c r="U343" i="16"/>
  <c r="U344" i="16"/>
  <c r="U345" i="16"/>
  <c r="U346" i="16"/>
  <c r="U347" i="16"/>
  <c r="U348" i="16"/>
  <c r="U349" i="16"/>
  <c r="U350" i="16"/>
  <c r="U351" i="16"/>
  <c r="U352" i="16"/>
  <c r="U353" i="16"/>
  <c r="U354" i="16"/>
  <c r="U355" i="16"/>
  <c r="U356" i="16"/>
  <c r="U357" i="16"/>
  <c r="U358" i="16"/>
  <c r="U359" i="16"/>
  <c r="U360" i="16"/>
  <c r="U361" i="16"/>
  <c r="U362" i="16"/>
  <c r="U363" i="16"/>
  <c r="U364" i="16"/>
  <c r="U365" i="16"/>
  <c r="U366" i="16"/>
  <c r="U367" i="16"/>
  <c r="U368" i="16"/>
  <c r="U369" i="16"/>
  <c r="U370" i="16"/>
  <c r="U371" i="16"/>
  <c r="U372" i="16"/>
  <c r="U373" i="16"/>
  <c r="U374" i="16"/>
  <c r="U375" i="16"/>
  <c r="U376" i="16"/>
  <c r="U377" i="16"/>
  <c r="U378" i="16"/>
  <c r="U379" i="16"/>
  <c r="U380" i="16"/>
  <c r="U381" i="16"/>
  <c r="U382" i="16"/>
  <c r="U383" i="16"/>
  <c r="U384" i="16"/>
  <c r="U385" i="16"/>
  <c r="U386" i="16"/>
  <c r="U387" i="16"/>
  <c r="U388" i="16"/>
  <c r="U389" i="16"/>
  <c r="U390" i="16"/>
  <c r="U391" i="16"/>
  <c r="U392" i="16"/>
  <c r="U393" i="16"/>
  <c r="U394" i="16"/>
  <c r="U395" i="16"/>
  <c r="U396" i="16"/>
  <c r="U397" i="16"/>
  <c r="U398" i="16"/>
  <c r="U399" i="16"/>
  <c r="U400" i="16"/>
  <c r="U401" i="16"/>
  <c r="U402" i="16"/>
  <c r="U403" i="16"/>
  <c r="U404" i="16"/>
  <c r="U405" i="16"/>
  <c r="U406" i="16"/>
  <c r="U407" i="16"/>
  <c r="U408" i="16"/>
  <c r="U409" i="16"/>
  <c r="U410" i="16"/>
  <c r="U411" i="16"/>
  <c r="U412" i="16"/>
  <c r="U413" i="16"/>
  <c r="U414" i="16"/>
  <c r="U415" i="16"/>
  <c r="U416" i="16"/>
  <c r="U417" i="16"/>
  <c r="U418" i="16"/>
  <c r="U419" i="16"/>
  <c r="U420" i="16"/>
  <c r="U421" i="16"/>
  <c r="U422" i="16"/>
  <c r="U423" i="16"/>
  <c r="U424" i="16"/>
  <c r="U425" i="16"/>
  <c r="U426" i="16"/>
  <c r="U427" i="16"/>
  <c r="U428" i="16"/>
  <c r="U429" i="16"/>
  <c r="U430" i="16"/>
  <c r="U431" i="16"/>
  <c r="U432" i="16"/>
  <c r="U433" i="16"/>
  <c r="U434" i="16"/>
  <c r="U435" i="16"/>
  <c r="U436" i="16"/>
  <c r="U437" i="16"/>
  <c r="U438" i="16"/>
  <c r="U439" i="16"/>
  <c r="U440" i="16"/>
  <c r="U441" i="16"/>
  <c r="U442" i="16"/>
  <c r="U443" i="16"/>
  <c r="U444" i="16"/>
  <c r="U445" i="16"/>
  <c r="U446" i="16"/>
  <c r="U447" i="16"/>
  <c r="U448" i="16"/>
  <c r="U449" i="16"/>
  <c r="U450" i="16"/>
  <c r="U451" i="16"/>
  <c r="U452" i="16"/>
  <c r="U453" i="16"/>
  <c r="U454" i="16"/>
  <c r="U455" i="16"/>
  <c r="U456" i="16"/>
  <c r="U457" i="16"/>
  <c r="U458" i="16"/>
  <c r="U459" i="16"/>
  <c r="U460" i="16"/>
  <c r="U461" i="16"/>
  <c r="U462" i="16"/>
  <c r="U463" i="16"/>
  <c r="U464" i="16"/>
  <c r="U465" i="16"/>
  <c r="U466" i="16"/>
  <c r="U467" i="16"/>
  <c r="U468" i="16"/>
  <c r="U469" i="16"/>
  <c r="U470" i="16"/>
  <c r="U471" i="16"/>
  <c r="U472" i="16"/>
  <c r="U473" i="16"/>
  <c r="U474" i="16"/>
  <c r="U475" i="16"/>
  <c r="U476" i="16"/>
  <c r="U477" i="16"/>
  <c r="U478" i="16"/>
  <c r="U479" i="16"/>
  <c r="U480" i="16"/>
  <c r="U481" i="16"/>
  <c r="U482" i="16"/>
  <c r="U483" i="16"/>
  <c r="U484" i="16"/>
  <c r="U485" i="16"/>
  <c r="U486" i="16"/>
  <c r="U487" i="16"/>
  <c r="U488" i="16"/>
  <c r="U489" i="16"/>
  <c r="U490" i="16"/>
  <c r="U491" i="16"/>
  <c r="U492" i="16"/>
  <c r="U493" i="16"/>
  <c r="U494" i="16"/>
  <c r="U495" i="16"/>
  <c r="U496" i="16"/>
  <c r="U497" i="16"/>
  <c r="U498" i="16"/>
  <c r="U499" i="16"/>
  <c r="U500" i="16"/>
  <c r="U501" i="16"/>
  <c r="U502" i="16"/>
  <c r="U503" i="16"/>
  <c r="U504" i="16"/>
  <c r="U505" i="16"/>
  <c r="U506" i="16"/>
  <c r="U507" i="16"/>
  <c r="U508" i="16"/>
  <c r="U509" i="16"/>
  <c r="U510" i="16"/>
  <c r="U511" i="16"/>
  <c r="U512" i="16"/>
  <c r="U513" i="16"/>
  <c r="U514" i="16"/>
  <c r="U515" i="16"/>
  <c r="U516" i="16"/>
  <c r="U517" i="16"/>
  <c r="U518" i="16"/>
  <c r="U519" i="16"/>
  <c r="U520" i="16"/>
  <c r="U521" i="16"/>
  <c r="U522" i="16"/>
  <c r="U523" i="16"/>
  <c r="U524" i="16"/>
  <c r="U525" i="16"/>
  <c r="U526" i="16"/>
  <c r="U527" i="16"/>
  <c r="U528" i="16"/>
  <c r="U529" i="16"/>
  <c r="U530" i="16"/>
  <c r="U531" i="16"/>
  <c r="U532" i="16"/>
  <c r="U533" i="16"/>
  <c r="U534" i="16"/>
  <c r="U535" i="16"/>
  <c r="U536" i="16"/>
  <c r="U537" i="16"/>
  <c r="U538" i="16"/>
  <c r="U539" i="16"/>
  <c r="U540" i="16"/>
  <c r="U541" i="16"/>
  <c r="U542" i="16"/>
  <c r="U543" i="16"/>
  <c r="U544" i="16"/>
  <c r="U545" i="16"/>
  <c r="U546" i="16"/>
  <c r="U547" i="16"/>
  <c r="U548" i="16"/>
  <c r="U549" i="16"/>
  <c r="U550" i="16"/>
  <c r="U551" i="16"/>
  <c r="U552" i="16"/>
  <c r="U553" i="16"/>
  <c r="U554" i="16"/>
  <c r="U555" i="16"/>
  <c r="U556" i="16"/>
  <c r="U557" i="16"/>
  <c r="U558" i="16"/>
  <c r="U559" i="16"/>
  <c r="U560" i="16"/>
  <c r="U561" i="16"/>
  <c r="U562" i="16"/>
  <c r="U563" i="16"/>
  <c r="U564" i="16"/>
  <c r="U565" i="16"/>
  <c r="U566" i="16"/>
  <c r="U567" i="16"/>
  <c r="U568" i="16"/>
  <c r="U569" i="16"/>
  <c r="U570" i="16"/>
  <c r="U571" i="16"/>
  <c r="U572" i="16"/>
  <c r="U573" i="16"/>
  <c r="U574" i="16"/>
  <c r="U575" i="16"/>
  <c r="U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37" i="16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309" i="16"/>
  <c r="T310" i="16"/>
  <c r="T311" i="16"/>
  <c r="T312" i="16"/>
  <c r="T313" i="16"/>
  <c r="T314" i="16"/>
  <c r="T315" i="16"/>
  <c r="T316" i="16"/>
  <c r="T317" i="16"/>
  <c r="T318" i="16"/>
  <c r="T319" i="16"/>
  <c r="T320" i="16"/>
  <c r="T321" i="16"/>
  <c r="T322" i="16"/>
  <c r="T323" i="16"/>
  <c r="T324" i="16"/>
  <c r="T325" i="16"/>
  <c r="T326" i="16"/>
  <c r="T327" i="16"/>
  <c r="T328" i="16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6" i="16"/>
  <c r="R7" i="16"/>
  <c r="K6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6" i="16"/>
  <c r="O6" i="16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AI71" i="17"/>
  <c r="AI72" i="17"/>
  <c r="AI73" i="17"/>
  <c r="AI74" i="17"/>
  <c r="AI75" i="17"/>
  <c r="AI76" i="17"/>
  <c r="AI77" i="17"/>
  <c r="AI78" i="17"/>
  <c r="AI79" i="17"/>
  <c r="AI80" i="17"/>
  <c r="AI81" i="17"/>
  <c r="AI82" i="17"/>
  <c r="AI83" i="17"/>
  <c r="AI84" i="17"/>
  <c r="AI85" i="17"/>
  <c r="AI86" i="17"/>
  <c r="AI87" i="17"/>
  <c r="AI88" i="17"/>
  <c r="AI89" i="17"/>
  <c r="AI90" i="17"/>
  <c r="AI91" i="17"/>
  <c r="AI92" i="17"/>
  <c r="AI93" i="17"/>
  <c r="AI94" i="17"/>
  <c r="AI95" i="17"/>
  <c r="AI96" i="17"/>
  <c r="AI97" i="17"/>
  <c r="AI98" i="17"/>
  <c r="AI99" i="17"/>
  <c r="AI100" i="17"/>
  <c r="AI101" i="17"/>
  <c r="AI102" i="17"/>
  <c r="AI103" i="17"/>
  <c r="AI104" i="17"/>
  <c r="AI105" i="17"/>
  <c r="AI106" i="17"/>
  <c r="AI107" i="17"/>
  <c r="AI108" i="17"/>
  <c r="AI109" i="17"/>
  <c r="AI110" i="17"/>
  <c r="AI111" i="17"/>
  <c r="AI112" i="17"/>
  <c r="AI113" i="17"/>
  <c r="AI114" i="17"/>
  <c r="AI115" i="17"/>
  <c r="AI116" i="17"/>
  <c r="AI117" i="17"/>
  <c r="AI118" i="17"/>
  <c r="AI119" i="17"/>
  <c r="AI120" i="17"/>
  <c r="AI121" i="17"/>
  <c r="AI122" i="17"/>
  <c r="AI123" i="17"/>
  <c r="AI124" i="17"/>
  <c r="AI125" i="17"/>
  <c r="AI126" i="17"/>
  <c r="AI127" i="17"/>
  <c r="AI128" i="17"/>
  <c r="AI129" i="17"/>
  <c r="AI130" i="17"/>
  <c r="AI131" i="17"/>
  <c r="AI132" i="17"/>
  <c r="AI133" i="17"/>
  <c r="AI134" i="17"/>
  <c r="AI135" i="17"/>
  <c r="AI136" i="17"/>
  <c r="AI137" i="17"/>
  <c r="AI138" i="17"/>
  <c r="AI139" i="17"/>
  <c r="AI140" i="17"/>
  <c r="AI141" i="17"/>
  <c r="AI142" i="17"/>
  <c r="AI143" i="17"/>
  <c r="AI144" i="17"/>
  <c r="AI145" i="17"/>
  <c r="AI146" i="17"/>
  <c r="AI147" i="17"/>
  <c r="AI148" i="17"/>
  <c r="AI149" i="17"/>
  <c r="AI150" i="17"/>
  <c r="AI151" i="17"/>
  <c r="AI152" i="17"/>
  <c r="AI153" i="17"/>
  <c r="AI154" i="17"/>
  <c r="AI155" i="17"/>
  <c r="AI156" i="17"/>
  <c r="AI157" i="17"/>
  <c r="AI158" i="17"/>
  <c r="AI159" i="17"/>
  <c r="AI160" i="17"/>
  <c r="AI161" i="17"/>
  <c r="AI162" i="17"/>
  <c r="AI163" i="17"/>
  <c r="AI164" i="17"/>
  <c r="AI165" i="17"/>
  <c r="AI166" i="17"/>
  <c r="AI167" i="17"/>
  <c r="AI168" i="17"/>
  <c r="AI169" i="17"/>
  <c r="AI170" i="17"/>
  <c r="AI171" i="17"/>
  <c r="AI172" i="17"/>
  <c r="AI173" i="17"/>
  <c r="AI174" i="17"/>
  <c r="AI175" i="17"/>
  <c r="AI176" i="17"/>
  <c r="AI177" i="17"/>
  <c r="AI178" i="17"/>
  <c r="AI179" i="17"/>
  <c r="AI180" i="17"/>
  <c r="AI181" i="17"/>
  <c r="AI182" i="17"/>
  <c r="AI183" i="17"/>
  <c r="AI184" i="17"/>
  <c r="AI185" i="17"/>
  <c r="AI186" i="17"/>
  <c r="AI187" i="17"/>
  <c r="AI188" i="17"/>
  <c r="AI189" i="17"/>
  <c r="AI190" i="17"/>
  <c r="AI191" i="17"/>
  <c r="AI192" i="17"/>
  <c r="AI193" i="17"/>
  <c r="AI194" i="17"/>
  <c r="AI195" i="17"/>
  <c r="AI196" i="17"/>
  <c r="AI197" i="17"/>
  <c r="AI198" i="17"/>
  <c r="AI199" i="17"/>
  <c r="AI200" i="17"/>
  <c r="AI201" i="17"/>
  <c r="AI202" i="17"/>
  <c r="AI203" i="17"/>
  <c r="AI204" i="17"/>
  <c r="AI205" i="17"/>
  <c r="AI206" i="17"/>
  <c r="AI207" i="17"/>
  <c r="AI208" i="17"/>
  <c r="AI209" i="17"/>
  <c r="AI210" i="17"/>
  <c r="AI211" i="17"/>
  <c r="AI212" i="17"/>
  <c r="AI213" i="17"/>
  <c r="AI214" i="17"/>
  <c r="AI215" i="17"/>
  <c r="AI216" i="17"/>
  <c r="AI217" i="17"/>
  <c r="AI218" i="17"/>
  <c r="AI219" i="17"/>
  <c r="AI220" i="17"/>
  <c r="AI221" i="17"/>
  <c r="AI222" i="17"/>
  <c r="AI223" i="17"/>
  <c r="AI224" i="17"/>
  <c r="AI225" i="17"/>
  <c r="AI226" i="17"/>
  <c r="AI227" i="17"/>
  <c r="AI228" i="17"/>
  <c r="AI229" i="17"/>
  <c r="AI230" i="17"/>
  <c r="AI231" i="17"/>
  <c r="AI232" i="17"/>
  <c r="AI233" i="17"/>
  <c r="AI234" i="17"/>
  <c r="AI235" i="17"/>
  <c r="AI236" i="17"/>
  <c r="AI237" i="17"/>
  <c r="AI238" i="17"/>
  <c r="AI239" i="17"/>
  <c r="AI240" i="17"/>
  <c r="AI241" i="17"/>
  <c r="AI242" i="17"/>
  <c r="AI243" i="17"/>
  <c r="AI244" i="17"/>
  <c r="AI245" i="17"/>
  <c r="AI246" i="17"/>
  <c r="AI247" i="17"/>
  <c r="AI248" i="17"/>
  <c r="AI249" i="17"/>
  <c r="AI250" i="17"/>
  <c r="AI251" i="17"/>
  <c r="AI252" i="17"/>
  <c r="AI253" i="17"/>
  <c r="AI254" i="17"/>
  <c r="AI255" i="17"/>
  <c r="AI256" i="17"/>
  <c r="AI257" i="17"/>
  <c r="AI258" i="17"/>
  <c r="AI259" i="17"/>
  <c r="AI260" i="17"/>
  <c r="AI261" i="17"/>
  <c r="AI262" i="17"/>
  <c r="AI263" i="17"/>
  <c r="AI264" i="17"/>
  <c r="AI265" i="17"/>
  <c r="AI266" i="17"/>
  <c r="AI267" i="17"/>
  <c r="AI268" i="17"/>
  <c r="AI269" i="17"/>
  <c r="AI270" i="17"/>
  <c r="AI271" i="17"/>
  <c r="AI272" i="17"/>
  <c r="AI273" i="17"/>
  <c r="AI274" i="17"/>
  <c r="AI275" i="17"/>
  <c r="AI276" i="17"/>
  <c r="AI277" i="17"/>
  <c r="AI278" i="17"/>
  <c r="AI279" i="17"/>
  <c r="AI280" i="17"/>
  <c r="AI281" i="17"/>
  <c r="AI282" i="17"/>
  <c r="AI283" i="17"/>
  <c r="AI284" i="17"/>
  <c r="AI285" i="17"/>
  <c r="AI286" i="17"/>
  <c r="AI287" i="17"/>
  <c r="AI288" i="17"/>
  <c r="AI289" i="17"/>
  <c r="AI290" i="17"/>
  <c r="AI291" i="17"/>
  <c r="AI292" i="17"/>
  <c r="AI293" i="17"/>
  <c r="AI294" i="17"/>
  <c r="AI295" i="17"/>
  <c r="AI296" i="17"/>
  <c r="AI297" i="17"/>
  <c r="AI298" i="17"/>
  <c r="AI299" i="17"/>
  <c r="AI300" i="17"/>
  <c r="AI301" i="17"/>
  <c r="AI302" i="17"/>
  <c r="AI303" i="17"/>
  <c r="AI304" i="17"/>
  <c r="AI305" i="17"/>
  <c r="AI306" i="17"/>
  <c r="AI307" i="17"/>
  <c r="AI308" i="17"/>
  <c r="AI309" i="17"/>
  <c r="AI310" i="17"/>
  <c r="AI311" i="17"/>
  <c r="AI312" i="17"/>
  <c r="AI313" i="17"/>
  <c r="AI314" i="17"/>
  <c r="AI315" i="17"/>
  <c r="AI316" i="17"/>
  <c r="AI317" i="17"/>
  <c r="AI318" i="17"/>
  <c r="AI319" i="17"/>
  <c r="AI320" i="17"/>
  <c r="AI321" i="17"/>
  <c r="AI322" i="17"/>
  <c r="AI323" i="17"/>
  <c r="AI324" i="17"/>
  <c r="AI325" i="17"/>
  <c r="AI326" i="17"/>
  <c r="AI327" i="17"/>
  <c r="AI328" i="17"/>
  <c r="AI329" i="17"/>
  <c r="AI330" i="17"/>
  <c r="AI331" i="17"/>
  <c r="AI332" i="17"/>
  <c r="AI333" i="17"/>
  <c r="AI334" i="17"/>
  <c r="AI335" i="17"/>
  <c r="AI336" i="17"/>
  <c r="AI337" i="17"/>
  <c r="AI338" i="17"/>
  <c r="AI339" i="17"/>
  <c r="AI340" i="17"/>
  <c r="AI341" i="17"/>
  <c r="AI342" i="17"/>
  <c r="AI343" i="17"/>
  <c r="AI344" i="17"/>
  <c r="AI345" i="17"/>
  <c r="AI346" i="17"/>
  <c r="AI347" i="17"/>
  <c r="AI348" i="17"/>
  <c r="AI349" i="17"/>
  <c r="AI350" i="17"/>
  <c r="AI351" i="17"/>
  <c r="AI352" i="17"/>
  <c r="AI353" i="17"/>
  <c r="AI354" i="17"/>
  <c r="AI355" i="17"/>
  <c r="AI356" i="17"/>
  <c r="AI357" i="17"/>
  <c r="AI358" i="17"/>
  <c r="AI359" i="17"/>
  <c r="AI360" i="17"/>
  <c r="AI361" i="17"/>
  <c r="AI362" i="17"/>
  <c r="AI363" i="17"/>
  <c r="AI364" i="17"/>
  <c r="AI365" i="17"/>
  <c r="AI366" i="17"/>
  <c r="AI367" i="17"/>
  <c r="AI368" i="17"/>
  <c r="AI369" i="17"/>
  <c r="AI370" i="17"/>
  <c r="AI371" i="17"/>
  <c r="AI372" i="17"/>
  <c r="AI373" i="17"/>
  <c r="AI374" i="17"/>
  <c r="AI375" i="17"/>
  <c r="AI376" i="17"/>
  <c r="AI377" i="17"/>
  <c r="AI378" i="17"/>
  <c r="AI379" i="17"/>
  <c r="AI380" i="17"/>
  <c r="AI381" i="17"/>
  <c r="AI382" i="17"/>
  <c r="AI383" i="17"/>
  <c r="AI384" i="17"/>
  <c r="AI385" i="17"/>
  <c r="AI386" i="17"/>
  <c r="AI387" i="17"/>
  <c r="AI388" i="17"/>
  <c r="AI389" i="17"/>
  <c r="AI390" i="17"/>
  <c r="AI391" i="17"/>
  <c r="AI392" i="17"/>
  <c r="AI393" i="17"/>
  <c r="AI394" i="17"/>
  <c r="AI395" i="17"/>
  <c r="AI396" i="17"/>
  <c r="AI397" i="17"/>
  <c r="AI398" i="17"/>
  <c r="AI399" i="17"/>
  <c r="AI400" i="17"/>
  <c r="AI401" i="17"/>
  <c r="AI402" i="17"/>
  <c r="AI403" i="17"/>
  <c r="AI404" i="17"/>
  <c r="AI405" i="17"/>
  <c r="AI406" i="17"/>
  <c r="AI407" i="17"/>
  <c r="AI408" i="17"/>
  <c r="AI409" i="17"/>
  <c r="AI410" i="17"/>
  <c r="AI411" i="17"/>
  <c r="AI412" i="17"/>
  <c r="AI413" i="17"/>
  <c r="AI414" i="17"/>
  <c r="AI415" i="17"/>
  <c r="AI416" i="17"/>
  <c r="AI417" i="17"/>
  <c r="AI418" i="17"/>
  <c r="AI419" i="17"/>
  <c r="AI420" i="17"/>
  <c r="AI421" i="17"/>
  <c r="AI422" i="17"/>
  <c r="AI423" i="17"/>
  <c r="AI424" i="17"/>
  <c r="AI425" i="17"/>
  <c r="AI426" i="17"/>
  <c r="AI427" i="17"/>
  <c r="AI428" i="17"/>
  <c r="AI429" i="17"/>
  <c r="AI430" i="17"/>
  <c r="AI431" i="17"/>
  <c r="AI432" i="17"/>
  <c r="AI433" i="17"/>
  <c r="AI434" i="17"/>
  <c r="AI435" i="17"/>
  <c r="AI436" i="17"/>
  <c r="AI437" i="17"/>
  <c r="AI438" i="17"/>
  <c r="AI439" i="17"/>
  <c r="AI440" i="17"/>
  <c r="AI441" i="17"/>
  <c r="AI442" i="17"/>
  <c r="AI443" i="17"/>
  <c r="AI444" i="17"/>
  <c r="AI445" i="17"/>
  <c r="AI446" i="17"/>
  <c r="AI447" i="17"/>
  <c r="AI448" i="17"/>
  <c r="AI449" i="17"/>
  <c r="AI450" i="17"/>
  <c r="AI451" i="17"/>
  <c r="AI452" i="17"/>
  <c r="AI453" i="17"/>
  <c r="AI454" i="17"/>
  <c r="AI455" i="17"/>
  <c r="AI456" i="17"/>
  <c r="AI457" i="17"/>
  <c r="AI458" i="17"/>
  <c r="AI459" i="17"/>
  <c r="AI460" i="17"/>
  <c r="AI461" i="17"/>
  <c r="AI462" i="17"/>
  <c r="AI463" i="17"/>
  <c r="AI464" i="17"/>
  <c r="AI465" i="17"/>
  <c r="AI466" i="17"/>
  <c r="AI467" i="17"/>
  <c r="AI468" i="17"/>
  <c r="AI469" i="17"/>
  <c r="AI470" i="17"/>
  <c r="AI471" i="17"/>
  <c r="AI472" i="17"/>
  <c r="AI473" i="17"/>
  <c r="AI474" i="17"/>
  <c r="AI475" i="17"/>
  <c r="AI476" i="17"/>
  <c r="AI477" i="17"/>
  <c r="AI478" i="17"/>
  <c r="AI479" i="17"/>
  <c r="AI480" i="17"/>
  <c r="AI481" i="17"/>
  <c r="AI482" i="17"/>
  <c r="AI483" i="17"/>
  <c r="AI484" i="17"/>
  <c r="AI485" i="17"/>
  <c r="AI486" i="17"/>
  <c r="AI487" i="17"/>
  <c r="AI488" i="17"/>
  <c r="AI489" i="17"/>
  <c r="AI490" i="17"/>
  <c r="AI491" i="17"/>
  <c r="AI492" i="17"/>
  <c r="AI493" i="17"/>
  <c r="AI494" i="17"/>
  <c r="AI495" i="17"/>
  <c r="AI496" i="17"/>
  <c r="AI497" i="17"/>
  <c r="AI498" i="17"/>
  <c r="AI499" i="17"/>
  <c r="AI500" i="17"/>
  <c r="AI501" i="17"/>
  <c r="AI502" i="17"/>
  <c r="AI503" i="17"/>
  <c r="AI504" i="17"/>
  <c r="AI505" i="17"/>
  <c r="AI506" i="17"/>
  <c r="AI507" i="17"/>
  <c r="AI508" i="17"/>
  <c r="AI509" i="17"/>
  <c r="AI510" i="17"/>
  <c r="AI511" i="17"/>
  <c r="AI512" i="17"/>
  <c r="AI513" i="17"/>
  <c r="AI514" i="17"/>
  <c r="AI515" i="17"/>
  <c r="AI516" i="17"/>
  <c r="AI517" i="17"/>
  <c r="AI518" i="17"/>
  <c r="AI519" i="17"/>
  <c r="AI520" i="17"/>
  <c r="AI521" i="17"/>
  <c r="AI522" i="17"/>
  <c r="AI523" i="17"/>
  <c r="AI524" i="17"/>
  <c r="AI525" i="17"/>
  <c r="AI526" i="17"/>
  <c r="AI527" i="17"/>
  <c r="AI528" i="17"/>
  <c r="AI529" i="17"/>
  <c r="AI530" i="17"/>
  <c r="AI531" i="17"/>
  <c r="AI532" i="17"/>
  <c r="AI533" i="17"/>
  <c r="AI534" i="17"/>
  <c r="AI535" i="17"/>
  <c r="AI536" i="17"/>
  <c r="AI537" i="17"/>
  <c r="AI538" i="17"/>
  <c r="AI539" i="17"/>
  <c r="AI540" i="17"/>
  <c r="AI541" i="17"/>
  <c r="AI542" i="17"/>
  <c r="AI543" i="17"/>
  <c r="AI544" i="17"/>
  <c r="AI545" i="17"/>
  <c r="AI546" i="17"/>
  <c r="AI547" i="17"/>
  <c r="AI548" i="17"/>
  <c r="AI549" i="17"/>
  <c r="AI550" i="17"/>
  <c r="AI551" i="17"/>
  <c r="AI552" i="17"/>
  <c r="AI553" i="17"/>
  <c r="AI554" i="17"/>
  <c r="AI555" i="17"/>
  <c r="AI556" i="17"/>
  <c r="AI557" i="17"/>
  <c r="AI558" i="17"/>
  <c r="AI559" i="17"/>
  <c r="AI560" i="17"/>
  <c r="AI561" i="17"/>
  <c r="AI562" i="17"/>
  <c r="AI563" i="17"/>
  <c r="AI564" i="17"/>
  <c r="AI565" i="17"/>
  <c r="AI566" i="17"/>
  <c r="AI567" i="17"/>
  <c r="AI568" i="17"/>
  <c r="AI569" i="17"/>
  <c r="AI570" i="17"/>
  <c r="AI571" i="17"/>
  <c r="AH3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3" i="17"/>
  <c r="AH104" i="17"/>
  <c r="AH105" i="17"/>
  <c r="AH106" i="17"/>
  <c r="AH107" i="17"/>
  <c r="AH108" i="17"/>
  <c r="AH109" i="17"/>
  <c r="AH110" i="17"/>
  <c r="AH111" i="17"/>
  <c r="AH112" i="17"/>
  <c r="AH113" i="17"/>
  <c r="AH114" i="17"/>
  <c r="AH115" i="17"/>
  <c r="AH116" i="17"/>
  <c r="AH117" i="17"/>
  <c r="AH118" i="17"/>
  <c r="AH119" i="17"/>
  <c r="AH120" i="17"/>
  <c r="AH121" i="17"/>
  <c r="AH122" i="17"/>
  <c r="AH123" i="17"/>
  <c r="AH124" i="17"/>
  <c r="AH125" i="17"/>
  <c r="AH126" i="17"/>
  <c r="AH127" i="17"/>
  <c r="AH128" i="17"/>
  <c r="AH129" i="17"/>
  <c r="AH130" i="17"/>
  <c r="AH131" i="17"/>
  <c r="AH132" i="17"/>
  <c r="AH133" i="17"/>
  <c r="AH134" i="17"/>
  <c r="AH135" i="17"/>
  <c r="AH136" i="17"/>
  <c r="AH137" i="17"/>
  <c r="AH138" i="17"/>
  <c r="AH139" i="17"/>
  <c r="AH140" i="17"/>
  <c r="AH141" i="17"/>
  <c r="AH142" i="17"/>
  <c r="AH143" i="17"/>
  <c r="AH144" i="17"/>
  <c r="AH145" i="17"/>
  <c r="AH146" i="17"/>
  <c r="AH147" i="17"/>
  <c r="AH148" i="17"/>
  <c r="AH149" i="17"/>
  <c r="AH150" i="17"/>
  <c r="AH151" i="17"/>
  <c r="AH152" i="17"/>
  <c r="AH153" i="17"/>
  <c r="AH154" i="17"/>
  <c r="AH155" i="17"/>
  <c r="AH156" i="17"/>
  <c r="AH157" i="17"/>
  <c r="AH158" i="17"/>
  <c r="AH159" i="17"/>
  <c r="AH160" i="17"/>
  <c r="AH161" i="17"/>
  <c r="AH162" i="17"/>
  <c r="AH163" i="17"/>
  <c r="AH164" i="17"/>
  <c r="AH165" i="17"/>
  <c r="AH166" i="17"/>
  <c r="AH167" i="17"/>
  <c r="AH168" i="17"/>
  <c r="AH169" i="17"/>
  <c r="AH170" i="17"/>
  <c r="AH171" i="17"/>
  <c r="AH172" i="17"/>
  <c r="AH173" i="17"/>
  <c r="AH174" i="17"/>
  <c r="AH175" i="17"/>
  <c r="AH176" i="17"/>
  <c r="AH177" i="17"/>
  <c r="AH178" i="17"/>
  <c r="AH179" i="17"/>
  <c r="AH180" i="17"/>
  <c r="AH181" i="17"/>
  <c r="AH182" i="17"/>
  <c r="AH183" i="17"/>
  <c r="AH184" i="17"/>
  <c r="AH185" i="17"/>
  <c r="AH186" i="17"/>
  <c r="AH187" i="17"/>
  <c r="AH188" i="17"/>
  <c r="AH189" i="17"/>
  <c r="AH190" i="17"/>
  <c r="AH191" i="17"/>
  <c r="AH192" i="17"/>
  <c r="AH193" i="17"/>
  <c r="AH194" i="17"/>
  <c r="AH195" i="17"/>
  <c r="AH196" i="17"/>
  <c r="AH197" i="17"/>
  <c r="AH198" i="17"/>
  <c r="AH199" i="17"/>
  <c r="AH200" i="17"/>
  <c r="AH201" i="17"/>
  <c r="AH202" i="17"/>
  <c r="AH203" i="17"/>
  <c r="AH204" i="17"/>
  <c r="AH205" i="17"/>
  <c r="AH206" i="17"/>
  <c r="AH207" i="17"/>
  <c r="AH208" i="17"/>
  <c r="AH209" i="17"/>
  <c r="AH210" i="17"/>
  <c r="AH211" i="17"/>
  <c r="AH212" i="17"/>
  <c r="AH213" i="17"/>
  <c r="AH214" i="17"/>
  <c r="AH215" i="17"/>
  <c r="AH216" i="17"/>
  <c r="AH217" i="17"/>
  <c r="AH218" i="17"/>
  <c r="AH219" i="17"/>
  <c r="AH220" i="17"/>
  <c r="AH221" i="17"/>
  <c r="AH222" i="17"/>
  <c r="AH223" i="17"/>
  <c r="AH224" i="17"/>
  <c r="AH225" i="17"/>
  <c r="AH226" i="17"/>
  <c r="AH227" i="17"/>
  <c r="AH228" i="17"/>
  <c r="AH229" i="17"/>
  <c r="AH230" i="17"/>
  <c r="AH231" i="17"/>
  <c r="AH232" i="17"/>
  <c r="AH233" i="17"/>
  <c r="AH234" i="17"/>
  <c r="AH235" i="17"/>
  <c r="AH236" i="17"/>
  <c r="AH237" i="17"/>
  <c r="AH238" i="17"/>
  <c r="AH239" i="17"/>
  <c r="AH240" i="17"/>
  <c r="AH241" i="17"/>
  <c r="AH242" i="17"/>
  <c r="AH243" i="17"/>
  <c r="AH244" i="17"/>
  <c r="AH245" i="17"/>
  <c r="AH246" i="17"/>
  <c r="AH247" i="17"/>
  <c r="AH248" i="17"/>
  <c r="AH249" i="17"/>
  <c r="AH250" i="17"/>
  <c r="AH251" i="17"/>
  <c r="AH252" i="17"/>
  <c r="AH253" i="17"/>
  <c r="AH254" i="17"/>
  <c r="AH255" i="17"/>
  <c r="AH256" i="17"/>
  <c r="AH257" i="17"/>
  <c r="AH258" i="17"/>
  <c r="AH259" i="17"/>
  <c r="AH260" i="17"/>
  <c r="AH261" i="17"/>
  <c r="AH262" i="17"/>
  <c r="AH263" i="17"/>
  <c r="AH264" i="17"/>
  <c r="AH265" i="17"/>
  <c r="AH266" i="17"/>
  <c r="AH267" i="17"/>
  <c r="AH268" i="17"/>
  <c r="AH269" i="17"/>
  <c r="AH270" i="17"/>
  <c r="AH271" i="17"/>
  <c r="AH272" i="17"/>
  <c r="AH273" i="17"/>
  <c r="AH274" i="17"/>
  <c r="AH275" i="17"/>
  <c r="AH276" i="17"/>
  <c r="AH277" i="17"/>
  <c r="AH278" i="17"/>
  <c r="AH279" i="17"/>
  <c r="AH280" i="17"/>
  <c r="AH281" i="17"/>
  <c r="AH282" i="17"/>
  <c r="AH283" i="17"/>
  <c r="AH284" i="17"/>
  <c r="AH285" i="17"/>
  <c r="AH286" i="17"/>
  <c r="AH287" i="17"/>
  <c r="AH288" i="17"/>
  <c r="AH289" i="17"/>
  <c r="AH290" i="17"/>
  <c r="AH291" i="17"/>
  <c r="AH292" i="17"/>
  <c r="AH293" i="17"/>
  <c r="AH294" i="17"/>
  <c r="AH295" i="17"/>
  <c r="AH296" i="17"/>
  <c r="AH297" i="17"/>
  <c r="AH298" i="17"/>
  <c r="AH299" i="17"/>
  <c r="AH300" i="17"/>
  <c r="AH301" i="17"/>
  <c r="AH302" i="17"/>
  <c r="AH303" i="17"/>
  <c r="AH304" i="17"/>
  <c r="AH305" i="17"/>
  <c r="AH306" i="17"/>
  <c r="AH307" i="17"/>
  <c r="AH308" i="17"/>
  <c r="AH309" i="17"/>
  <c r="AH310" i="17"/>
  <c r="AH311" i="17"/>
  <c r="AH312" i="17"/>
  <c r="AH313" i="17"/>
  <c r="AH314" i="17"/>
  <c r="AH315" i="17"/>
  <c r="AH316" i="17"/>
  <c r="AH317" i="17"/>
  <c r="AH318" i="17"/>
  <c r="AH319" i="17"/>
  <c r="AH320" i="17"/>
  <c r="AH321" i="17"/>
  <c r="AH322" i="17"/>
  <c r="AH323" i="17"/>
  <c r="AH324" i="17"/>
  <c r="AH325" i="17"/>
  <c r="AH326" i="17"/>
  <c r="AH327" i="17"/>
  <c r="AH328" i="17"/>
  <c r="AH329" i="17"/>
  <c r="AH330" i="17"/>
  <c r="AH331" i="17"/>
  <c r="AH332" i="17"/>
  <c r="AH333" i="17"/>
  <c r="AH334" i="17"/>
  <c r="AH335" i="17"/>
  <c r="AH336" i="17"/>
  <c r="AH337" i="17"/>
  <c r="AH338" i="17"/>
  <c r="AH339" i="17"/>
  <c r="AH340" i="17"/>
  <c r="AH341" i="17"/>
  <c r="AH342" i="17"/>
  <c r="AH343" i="17"/>
  <c r="AH344" i="17"/>
  <c r="AH345" i="17"/>
  <c r="AH346" i="17"/>
  <c r="AH347" i="17"/>
  <c r="AH348" i="17"/>
  <c r="AH349" i="17"/>
  <c r="AH350" i="17"/>
  <c r="AH351" i="17"/>
  <c r="AH352" i="17"/>
  <c r="AH353" i="17"/>
  <c r="AH354" i="17"/>
  <c r="AH355" i="17"/>
  <c r="AH356" i="17"/>
  <c r="AH357" i="17"/>
  <c r="AH358" i="17"/>
  <c r="AH359" i="17"/>
  <c r="AH360" i="17"/>
  <c r="AH361" i="17"/>
  <c r="AH362" i="17"/>
  <c r="AH363" i="17"/>
  <c r="AH364" i="17"/>
  <c r="AH365" i="17"/>
  <c r="AH366" i="17"/>
  <c r="AH367" i="17"/>
  <c r="AH368" i="17"/>
  <c r="AH369" i="17"/>
  <c r="AH370" i="17"/>
  <c r="AH371" i="17"/>
  <c r="AH372" i="17"/>
  <c r="AH373" i="17"/>
  <c r="AH374" i="17"/>
  <c r="AH375" i="17"/>
  <c r="AH376" i="17"/>
  <c r="AH377" i="17"/>
  <c r="AH378" i="17"/>
  <c r="AH379" i="17"/>
  <c r="AH380" i="17"/>
  <c r="AH381" i="17"/>
  <c r="AH382" i="17"/>
  <c r="AH383" i="17"/>
  <c r="AH384" i="17"/>
  <c r="AH385" i="17"/>
  <c r="AH386" i="17"/>
  <c r="AH387" i="17"/>
  <c r="AH388" i="17"/>
  <c r="AH389" i="17"/>
  <c r="AH390" i="17"/>
  <c r="AH391" i="17"/>
  <c r="AH392" i="17"/>
  <c r="AH393" i="17"/>
  <c r="AH394" i="17"/>
  <c r="AH395" i="17"/>
  <c r="AH396" i="17"/>
  <c r="AH397" i="17"/>
  <c r="AH398" i="17"/>
  <c r="AH399" i="17"/>
  <c r="AH400" i="17"/>
  <c r="AH401" i="17"/>
  <c r="AH402" i="17"/>
  <c r="AH403" i="17"/>
  <c r="AH404" i="17"/>
  <c r="AH405" i="17"/>
  <c r="AH406" i="17"/>
  <c r="AH407" i="17"/>
  <c r="AH408" i="17"/>
  <c r="AH409" i="17"/>
  <c r="AH410" i="17"/>
  <c r="AH411" i="17"/>
  <c r="AH412" i="17"/>
  <c r="AH413" i="17"/>
  <c r="AH414" i="17"/>
  <c r="AH415" i="17"/>
  <c r="AH416" i="17"/>
  <c r="AH417" i="17"/>
  <c r="AH418" i="17"/>
  <c r="AH419" i="17"/>
  <c r="AH420" i="17"/>
  <c r="AH421" i="17"/>
  <c r="AH422" i="17"/>
  <c r="AH423" i="17"/>
  <c r="AH424" i="17"/>
  <c r="AH425" i="17"/>
  <c r="AH426" i="17"/>
  <c r="AH427" i="17"/>
  <c r="AH428" i="17"/>
  <c r="AH429" i="17"/>
  <c r="AH430" i="17"/>
  <c r="AH431" i="17"/>
  <c r="AH432" i="17"/>
  <c r="AH433" i="17"/>
  <c r="AH434" i="17"/>
  <c r="AH435" i="17"/>
  <c r="AH436" i="17"/>
  <c r="AH437" i="17"/>
  <c r="AH438" i="17"/>
  <c r="AH439" i="17"/>
  <c r="AH440" i="17"/>
  <c r="AH441" i="17"/>
  <c r="AH442" i="17"/>
  <c r="AH443" i="17"/>
  <c r="AH444" i="17"/>
  <c r="AH445" i="17"/>
  <c r="AH446" i="17"/>
  <c r="AH447" i="17"/>
  <c r="AH448" i="17"/>
  <c r="AH449" i="17"/>
  <c r="AH450" i="17"/>
  <c r="AH451" i="17"/>
  <c r="AH452" i="17"/>
  <c r="AH453" i="17"/>
  <c r="AH454" i="17"/>
  <c r="AH455" i="17"/>
  <c r="AH456" i="17"/>
  <c r="AH457" i="17"/>
  <c r="AH458" i="17"/>
  <c r="AH459" i="17"/>
  <c r="AH460" i="17"/>
  <c r="AH461" i="17"/>
  <c r="AH462" i="17"/>
  <c r="AH463" i="17"/>
  <c r="AH464" i="17"/>
  <c r="AH465" i="17"/>
  <c r="AH466" i="17"/>
  <c r="AH467" i="17"/>
  <c r="AH468" i="17"/>
  <c r="AH469" i="17"/>
  <c r="AH470" i="17"/>
  <c r="AH471" i="17"/>
  <c r="AH472" i="17"/>
  <c r="AH473" i="17"/>
  <c r="AH474" i="17"/>
  <c r="AH475" i="17"/>
  <c r="AH476" i="17"/>
  <c r="AH477" i="17"/>
  <c r="AH478" i="17"/>
  <c r="AH479" i="17"/>
  <c r="AH480" i="17"/>
  <c r="AH481" i="17"/>
  <c r="AH482" i="17"/>
  <c r="AH483" i="17"/>
  <c r="AH484" i="17"/>
  <c r="AH485" i="17"/>
  <c r="AH486" i="17"/>
  <c r="AH487" i="17"/>
  <c r="AH488" i="17"/>
  <c r="AH489" i="17"/>
  <c r="AH490" i="17"/>
  <c r="AH491" i="17"/>
  <c r="AH492" i="17"/>
  <c r="AH493" i="17"/>
  <c r="AH494" i="17"/>
  <c r="AH495" i="17"/>
  <c r="AH496" i="17"/>
  <c r="AH497" i="17"/>
  <c r="AH498" i="17"/>
  <c r="AH499" i="17"/>
  <c r="AH500" i="17"/>
  <c r="AH501" i="17"/>
  <c r="AH502" i="17"/>
  <c r="AH503" i="17"/>
  <c r="AH504" i="17"/>
  <c r="AH505" i="17"/>
  <c r="AH506" i="17"/>
  <c r="AH507" i="17"/>
  <c r="AH508" i="17"/>
  <c r="AH509" i="17"/>
  <c r="AH510" i="17"/>
  <c r="AH511" i="17"/>
  <c r="AH512" i="17"/>
  <c r="AH513" i="17"/>
  <c r="AH514" i="17"/>
  <c r="AH515" i="17"/>
  <c r="AH516" i="17"/>
  <c r="AH517" i="17"/>
  <c r="AH518" i="17"/>
  <c r="AH519" i="17"/>
  <c r="AH520" i="17"/>
  <c r="AH521" i="17"/>
  <c r="AH522" i="17"/>
  <c r="AH523" i="17"/>
  <c r="AH524" i="17"/>
  <c r="AH525" i="17"/>
  <c r="AH526" i="17"/>
  <c r="AH527" i="17"/>
  <c r="AH528" i="17"/>
  <c r="AH529" i="17"/>
  <c r="AH530" i="17"/>
  <c r="AH531" i="17"/>
  <c r="AH532" i="17"/>
  <c r="AH533" i="17"/>
  <c r="AH534" i="17"/>
  <c r="AH535" i="17"/>
  <c r="AH536" i="17"/>
  <c r="AH537" i="17"/>
  <c r="AH538" i="17"/>
  <c r="AH539" i="17"/>
  <c r="AH540" i="17"/>
  <c r="AH541" i="17"/>
  <c r="AH542" i="17"/>
  <c r="AH543" i="17"/>
  <c r="AH544" i="17"/>
  <c r="AH545" i="17"/>
  <c r="AH546" i="17"/>
  <c r="AH547" i="17"/>
  <c r="AH548" i="17"/>
  <c r="AH549" i="17"/>
  <c r="AH550" i="17"/>
  <c r="AH551" i="17"/>
  <c r="AH552" i="17"/>
  <c r="AH553" i="17"/>
  <c r="AH554" i="17"/>
  <c r="AH555" i="17"/>
  <c r="AH556" i="17"/>
  <c r="AH557" i="17"/>
  <c r="AH558" i="17"/>
  <c r="AH559" i="17"/>
  <c r="AH560" i="17"/>
  <c r="AH561" i="17"/>
  <c r="AH562" i="17"/>
  <c r="AH563" i="17"/>
  <c r="AH564" i="17"/>
  <c r="AH565" i="17"/>
  <c r="AH566" i="17"/>
  <c r="AH567" i="17"/>
  <c r="AH568" i="17"/>
  <c r="AH569" i="17"/>
  <c r="AH570" i="17"/>
  <c r="AH571" i="17"/>
  <c r="AG551" i="17"/>
  <c r="AG552" i="17"/>
  <c r="AG553" i="17"/>
  <c r="AG554" i="17"/>
  <c r="AG555" i="17"/>
  <c r="AG556" i="17"/>
  <c r="AG557" i="17"/>
  <c r="AG558" i="17"/>
  <c r="AG559" i="17"/>
  <c r="AG560" i="17"/>
  <c r="AG561" i="17"/>
  <c r="AG562" i="17"/>
  <c r="AG563" i="17"/>
  <c r="AG564" i="17"/>
  <c r="AG565" i="17"/>
  <c r="AG566" i="17"/>
  <c r="AG567" i="17"/>
  <c r="AG568" i="17"/>
  <c r="AG569" i="17"/>
  <c r="AG570" i="17"/>
  <c r="AG571" i="17"/>
  <c r="AG505" i="17"/>
  <c r="AG506" i="17"/>
  <c r="AG507" i="17"/>
  <c r="AG508" i="17"/>
  <c r="AG509" i="17"/>
  <c r="AG510" i="17"/>
  <c r="AG511" i="17"/>
  <c r="AG512" i="17"/>
  <c r="AG513" i="17"/>
  <c r="AG514" i="17"/>
  <c r="AG515" i="17"/>
  <c r="AG516" i="17"/>
  <c r="AG517" i="17"/>
  <c r="AG518" i="17"/>
  <c r="AG519" i="17"/>
  <c r="AG520" i="17"/>
  <c r="AG521" i="17"/>
  <c r="AG522" i="17"/>
  <c r="AG523" i="17"/>
  <c r="AG524" i="17"/>
  <c r="AG525" i="17"/>
  <c r="AG526" i="17"/>
  <c r="AG527" i="17"/>
  <c r="AG528" i="17"/>
  <c r="AG529" i="17"/>
  <c r="AG530" i="17"/>
  <c r="AG531" i="17"/>
  <c r="AG532" i="17"/>
  <c r="AG533" i="17"/>
  <c r="AG534" i="17"/>
  <c r="AG535" i="17"/>
  <c r="AG536" i="17"/>
  <c r="AG537" i="17"/>
  <c r="AG538" i="17"/>
  <c r="AG539" i="17"/>
  <c r="AG540" i="17"/>
  <c r="AG541" i="17"/>
  <c r="AG542" i="17"/>
  <c r="AG543" i="17"/>
  <c r="AG544" i="17"/>
  <c r="AG545" i="17"/>
  <c r="AG546" i="17"/>
  <c r="AG547" i="17"/>
  <c r="AG548" i="17"/>
  <c r="AG549" i="17"/>
  <c r="AG550" i="17"/>
  <c r="AG476" i="17"/>
  <c r="AG477" i="17"/>
  <c r="AG478" i="17"/>
  <c r="AG479" i="17"/>
  <c r="AG480" i="17"/>
  <c r="AG481" i="17"/>
  <c r="AG482" i="17"/>
  <c r="AG483" i="17"/>
  <c r="AG484" i="17"/>
  <c r="AG485" i="17"/>
  <c r="AG486" i="17"/>
  <c r="AG487" i="17"/>
  <c r="AG488" i="17"/>
  <c r="AG489" i="17"/>
  <c r="AG490" i="17"/>
  <c r="AG491" i="17"/>
  <c r="AG492" i="17"/>
  <c r="AG493" i="17"/>
  <c r="AG494" i="17"/>
  <c r="AG495" i="17"/>
  <c r="AG496" i="17"/>
  <c r="AG497" i="17"/>
  <c r="AG498" i="17"/>
  <c r="AG499" i="17"/>
  <c r="AG500" i="17"/>
  <c r="AG501" i="17"/>
  <c r="AG502" i="17"/>
  <c r="AG503" i="17"/>
  <c r="AG504" i="17"/>
  <c r="AG427" i="17"/>
  <c r="AG428" i="17"/>
  <c r="AG429" i="17"/>
  <c r="AG430" i="17"/>
  <c r="AG431" i="17"/>
  <c r="AG432" i="17"/>
  <c r="AG433" i="17"/>
  <c r="AG434" i="17"/>
  <c r="AG435" i="17"/>
  <c r="AG436" i="17"/>
  <c r="AG437" i="17"/>
  <c r="AG438" i="17"/>
  <c r="AG439" i="17"/>
  <c r="AG440" i="17"/>
  <c r="AG441" i="17"/>
  <c r="AG442" i="17"/>
  <c r="AG443" i="17"/>
  <c r="AG444" i="17"/>
  <c r="AG445" i="17"/>
  <c r="AG446" i="17"/>
  <c r="AG447" i="17"/>
  <c r="AG448" i="17"/>
  <c r="AG449" i="17"/>
  <c r="AG450" i="17"/>
  <c r="AG451" i="17"/>
  <c r="AG452" i="17"/>
  <c r="AG453" i="17"/>
  <c r="AG454" i="17"/>
  <c r="AG455" i="17"/>
  <c r="AG456" i="17"/>
  <c r="AG457" i="17"/>
  <c r="AG458" i="17"/>
  <c r="AG459" i="17"/>
  <c r="AG460" i="17"/>
  <c r="AG461" i="17"/>
  <c r="AG462" i="17"/>
  <c r="AG463" i="17"/>
  <c r="AG464" i="17"/>
  <c r="AG465" i="17"/>
  <c r="AG466" i="17"/>
  <c r="AG467" i="17"/>
  <c r="AG468" i="17"/>
  <c r="AG469" i="17"/>
  <c r="AG470" i="17"/>
  <c r="AG471" i="17"/>
  <c r="AG472" i="17"/>
  <c r="AG473" i="17"/>
  <c r="AG474" i="17"/>
  <c r="AG475" i="17"/>
  <c r="AG422" i="17"/>
  <c r="AG423" i="17"/>
  <c r="AG424" i="17"/>
  <c r="AG425" i="17"/>
  <c r="AG426" i="17"/>
  <c r="AG416" i="17"/>
  <c r="AG417" i="17"/>
  <c r="AG418" i="17"/>
  <c r="AG419" i="17"/>
  <c r="AG420" i="17"/>
  <c r="AG421" i="17"/>
  <c r="AG406" i="17"/>
  <c r="AG407" i="17"/>
  <c r="AG408" i="17"/>
  <c r="AG409" i="17"/>
  <c r="AG410" i="17"/>
  <c r="AG411" i="17"/>
  <c r="AG412" i="17"/>
  <c r="AG413" i="17"/>
  <c r="AG414" i="17"/>
  <c r="AG415" i="17"/>
  <c r="AG400" i="17"/>
  <c r="AG401" i="17"/>
  <c r="AG402" i="17"/>
  <c r="AG403" i="17"/>
  <c r="AG404" i="17"/>
  <c r="AG405" i="17"/>
  <c r="AG395" i="17"/>
  <c r="AG396" i="17"/>
  <c r="AG397" i="17"/>
  <c r="AG398" i="17"/>
  <c r="AG399" i="17"/>
  <c r="AG385" i="17"/>
  <c r="AG386" i="17"/>
  <c r="AG387" i="17"/>
  <c r="AG388" i="17"/>
  <c r="AG389" i="17"/>
  <c r="AG390" i="17"/>
  <c r="AG391" i="17"/>
  <c r="AG392" i="17"/>
  <c r="AG393" i="17"/>
  <c r="AG394" i="17"/>
  <c r="AG356" i="17"/>
  <c r="AG357" i="17"/>
  <c r="AG358" i="17"/>
  <c r="AG359" i="17"/>
  <c r="AG360" i="17"/>
  <c r="AG361" i="17"/>
  <c r="AG362" i="17"/>
  <c r="AG363" i="17"/>
  <c r="AG364" i="17"/>
  <c r="AG365" i="17"/>
  <c r="AG366" i="17"/>
  <c r="AG367" i="17"/>
  <c r="AG368" i="17"/>
  <c r="AG369" i="17"/>
  <c r="AG370" i="17"/>
  <c r="AG371" i="17"/>
  <c r="AG372" i="17"/>
  <c r="AG373" i="17"/>
  <c r="AG374" i="17"/>
  <c r="AG375" i="17"/>
  <c r="AG376" i="17"/>
  <c r="AG377" i="17"/>
  <c r="AG378" i="17"/>
  <c r="AG379" i="17"/>
  <c r="AG380" i="17"/>
  <c r="AG381" i="17"/>
  <c r="AG382" i="17"/>
  <c r="AG383" i="17"/>
  <c r="AG384" i="17"/>
  <c r="AG337" i="17"/>
  <c r="AG338" i="17"/>
  <c r="AG339" i="17"/>
  <c r="AG340" i="17"/>
  <c r="AG341" i="17"/>
  <c r="AG342" i="17"/>
  <c r="AG343" i="17"/>
  <c r="AG344" i="17"/>
  <c r="AG345" i="17"/>
  <c r="AG346" i="17"/>
  <c r="AG347" i="17"/>
  <c r="AG348" i="17"/>
  <c r="AG349" i="17"/>
  <c r="AG350" i="17"/>
  <c r="AG351" i="17"/>
  <c r="AG352" i="17"/>
  <c r="AG353" i="17"/>
  <c r="AG354" i="17"/>
  <c r="AG355" i="17"/>
  <c r="AG325" i="17"/>
  <c r="AG326" i="17"/>
  <c r="AG327" i="17"/>
  <c r="AG328" i="17"/>
  <c r="AG329" i="17"/>
  <c r="AG330" i="17"/>
  <c r="AG331" i="17"/>
  <c r="AG332" i="17"/>
  <c r="AG333" i="17"/>
  <c r="AG334" i="17"/>
  <c r="AG335" i="17"/>
  <c r="AG336" i="17"/>
  <c r="AG3" i="17"/>
  <c r="AG4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G57" i="17"/>
  <c r="AG58" i="17"/>
  <c r="AG59" i="17"/>
  <c r="AG60" i="17"/>
  <c r="AG61" i="17"/>
  <c r="AG62" i="17"/>
  <c r="AG63" i="17"/>
  <c r="AG64" i="17"/>
  <c r="AG65" i="17"/>
  <c r="AG66" i="17"/>
  <c r="AG67" i="17"/>
  <c r="AG68" i="17"/>
  <c r="AG69" i="17"/>
  <c r="AG70" i="17"/>
  <c r="AG71" i="17"/>
  <c r="AG72" i="17"/>
  <c r="AG73" i="17"/>
  <c r="AG74" i="17"/>
  <c r="AG75" i="17"/>
  <c r="AG76" i="17"/>
  <c r="AG77" i="17"/>
  <c r="AG78" i="17"/>
  <c r="AG79" i="17"/>
  <c r="AG80" i="17"/>
  <c r="AG81" i="17"/>
  <c r="AG82" i="17"/>
  <c r="AG83" i="17"/>
  <c r="AG84" i="17"/>
  <c r="AG85" i="17"/>
  <c r="AG86" i="17"/>
  <c r="AG87" i="17"/>
  <c r="AG88" i="17"/>
  <c r="AG89" i="17"/>
  <c r="AG90" i="17"/>
  <c r="AG91" i="17"/>
  <c r="AG92" i="17"/>
  <c r="AG93" i="17"/>
  <c r="AG94" i="17"/>
  <c r="AG95" i="17"/>
  <c r="AG96" i="17"/>
  <c r="AG97" i="17"/>
  <c r="AG98" i="17"/>
  <c r="AG99" i="17"/>
  <c r="AG100" i="17"/>
  <c r="AG101" i="17"/>
  <c r="AG102" i="17"/>
  <c r="AG103" i="17"/>
  <c r="AG104" i="17"/>
  <c r="AG105" i="17"/>
  <c r="AG106" i="17"/>
  <c r="AG107" i="17"/>
  <c r="AG108" i="17"/>
  <c r="AG109" i="17"/>
  <c r="AG110" i="17"/>
  <c r="AG111" i="17"/>
  <c r="AG112" i="17"/>
  <c r="AG113" i="17"/>
  <c r="AG114" i="17"/>
  <c r="AG115" i="17"/>
  <c r="AG116" i="17"/>
  <c r="AG117" i="17"/>
  <c r="AG118" i="17"/>
  <c r="AG119" i="17"/>
  <c r="AG120" i="17"/>
  <c r="AG121" i="17"/>
  <c r="AG122" i="17"/>
  <c r="AG123" i="17"/>
  <c r="AG124" i="17"/>
  <c r="AG125" i="17"/>
  <c r="AG126" i="17"/>
  <c r="AG127" i="17"/>
  <c r="AG128" i="17"/>
  <c r="AG129" i="17"/>
  <c r="AG130" i="17"/>
  <c r="AG131" i="17"/>
  <c r="AG132" i="17"/>
  <c r="AG133" i="17"/>
  <c r="AG134" i="17"/>
  <c r="AG135" i="17"/>
  <c r="AG136" i="17"/>
  <c r="AG137" i="17"/>
  <c r="AG138" i="17"/>
  <c r="AG139" i="17"/>
  <c r="AG140" i="17"/>
  <c r="AG141" i="17"/>
  <c r="AG142" i="17"/>
  <c r="AG143" i="17"/>
  <c r="AG144" i="17"/>
  <c r="AG145" i="17"/>
  <c r="AG146" i="17"/>
  <c r="AG147" i="17"/>
  <c r="AG148" i="17"/>
  <c r="AG149" i="17"/>
  <c r="AG150" i="17"/>
  <c r="AG151" i="17"/>
  <c r="AG152" i="17"/>
  <c r="AG153" i="17"/>
  <c r="AG154" i="17"/>
  <c r="AG155" i="17"/>
  <c r="AG156" i="17"/>
  <c r="AG157" i="17"/>
  <c r="AG158" i="17"/>
  <c r="AG159" i="17"/>
  <c r="AG160" i="17"/>
  <c r="AG161" i="17"/>
  <c r="AG162" i="17"/>
  <c r="AG163" i="17"/>
  <c r="AG164" i="17"/>
  <c r="AG165" i="17"/>
  <c r="AG166" i="17"/>
  <c r="AG167" i="17"/>
  <c r="AG168" i="17"/>
  <c r="AG169" i="17"/>
  <c r="AG170" i="17"/>
  <c r="AG171" i="17"/>
  <c r="AG172" i="17"/>
  <c r="AG173" i="17"/>
  <c r="AG174" i="17"/>
  <c r="AG175" i="17"/>
  <c r="AG176" i="17"/>
  <c r="AG177" i="17"/>
  <c r="AG178" i="17"/>
  <c r="AG179" i="17"/>
  <c r="AG180" i="17"/>
  <c r="AG181" i="17"/>
  <c r="AG182" i="17"/>
  <c r="AG183" i="17"/>
  <c r="AG184" i="17"/>
  <c r="AG185" i="17"/>
  <c r="AG186" i="17"/>
  <c r="AG187" i="17"/>
  <c r="AG188" i="17"/>
  <c r="AG189" i="17"/>
  <c r="AG190" i="17"/>
  <c r="AG191" i="17"/>
  <c r="AG192" i="17"/>
  <c r="AG193" i="17"/>
  <c r="AG194" i="17"/>
  <c r="AG195" i="17"/>
  <c r="AG196" i="17"/>
  <c r="AG197" i="17"/>
  <c r="AG198" i="17"/>
  <c r="AG199" i="17"/>
  <c r="AG200" i="17"/>
  <c r="AG201" i="17"/>
  <c r="AG202" i="17"/>
  <c r="AG203" i="17"/>
  <c r="AG204" i="17"/>
  <c r="AG205" i="17"/>
  <c r="AG206" i="17"/>
  <c r="AG207" i="17"/>
  <c r="AG208" i="17"/>
  <c r="AG209" i="17"/>
  <c r="AG210" i="17"/>
  <c r="AG211" i="17"/>
  <c r="AG212" i="17"/>
  <c r="AG213" i="17"/>
  <c r="AG214" i="17"/>
  <c r="AG215" i="17"/>
  <c r="AG216" i="17"/>
  <c r="AG217" i="17"/>
  <c r="AG218" i="17"/>
  <c r="AG219" i="17"/>
  <c r="AG220" i="17"/>
  <c r="AG221" i="17"/>
  <c r="AG222" i="17"/>
  <c r="AG223" i="17"/>
  <c r="AG224" i="17"/>
  <c r="AG225" i="17"/>
  <c r="AG226" i="17"/>
  <c r="AG227" i="17"/>
  <c r="AG228" i="17"/>
  <c r="AG229" i="17"/>
  <c r="AG230" i="17"/>
  <c r="AG231" i="17"/>
  <c r="AG232" i="17"/>
  <c r="AG233" i="17"/>
  <c r="AG234" i="17"/>
  <c r="AG235" i="17"/>
  <c r="AG236" i="17"/>
  <c r="AG237" i="17"/>
  <c r="AG238" i="17"/>
  <c r="AG239" i="17"/>
  <c r="AG240" i="17"/>
  <c r="AG241" i="17"/>
  <c r="AG242" i="17"/>
  <c r="AG243" i="17"/>
  <c r="AG244" i="17"/>
  <c r="AG245" i="17"/>
  <c r="AG246" i="17"/>
  <c r="AG247" i="17"/>
  <c r="AG248" i="17"/>
  <c r="AG249" i="17"/>
  <c r="AG250" i="17"/>
  <c r="AG251" i="17"/>
  <c r="AG252" i="17"/>
  <c r="AG253" i="17"/>
  <c r="AG254" i="17"/>
  <c r="AG255" i="17"/>
  <c r="AG256" i="17"/>
  <c r="AG257" i="17"/>
  <c r="AG258" i="17"/>
  <c r="AG259" i="17"/>
  <c r="AG260" i="17"/>
  <c r="AG261" i="17"/>
  <c r="AG262" i="17"/>
  <c r="AG263" i="17"/>
  <c r="AG264" i="17"/>
  <c r="AG265" i="17"/>
  <c r="AG266" i="17"/>
  <c r="AG267" i="17"/>
  <c r="AG268" i="17"/>
  <c r="AG269" i="17"/>
  <c r="AG270" i="17"/>
  <c r="AG271" i="17"/>
  <c r="AG272" i="17"/>
  <c r="AG273" i="17"/>
  <c r="AG274" i="17"/>
  <c r="AG275" i="17"/>
  <c r="AG276" i="17"/>
  <c r="AG277" i="17"/>
  <c r="AG278" i="17"/>
  <c r="AG279" i="17"/>
  <c r="AG280" i="17"/>
  <c r="AG281" i="17"/>
  <c r="AG282" i="17"/>
  <c r="AG283" i="17"/>
  <c r="AG284" i="17"/>
  <c r="AG285" i="17"/>
  <c r="AG286" i="17"/>
  <c r="AG287" i="17"/>
  <c r="AG288" i="17"/>
  <c r="AG289" i="17"/>
  <c r="AG290" i="17"/>
  <c r="AG291" i="17"/>
  <c r="AG292" i="17"/>
  <c r="AG293" i="17"/>
  <c r="AG294" i="17"/>
  <c r="AG295" i="17"/>
  <c r="AG296" i="17"/>
  <c r="AG297" i="17"/>
  <c r="AG298" i="17"/>
  <c r="AG299" i="17"/>
  <c r="AG300" i="17"/>
  <c r="AG301" i="17"/>
  <c r="AG302" i="17"/>
  <c r="AG303" i="17"/>
  <c r="AG304" i="17"/>
  <c r="AG305" i="17"/>
  <c r="AG306" i="17"/>
  <c r="AG307" i="17"/>
  <c r="AG308" i="17"/>
  <c r="AG309" i="17"/>
  <c r="AG310" i="17"/>
  <c r="AG311" i="17"/>
  <c r="AG312" i="17"/>
  <c r="AG313" i="17"/>
  <c r="AG314" i="17"/>
  <c r="AG315" i="17"/>
  <c r="AG316" i="17"/>
  <c r="AG317" i="17"/>
  <c r="AG318" i="17"/>
  <c r="AG319" i="17"/>
  <c r="AG320" i="17"/>
  <c r="AG321" i="17"/>
  <c r="AG322" i="17"/>
  <c r="AG323" i="17"/>
  <c r="AG324" i="17"/>
  <c r="AI2" i="17"/>
  <c r="AH1" i="17"/>
  <c r="AH2" i="17"/>
  <c r="AG2" i="17"/>
  <c r="AG1" i="17"/>
  <c r="G564" i="14"/>
  <c r="G553" i="14"/>
  <c r="G549" i="14"/>
  <c r="G542" i="14"/>
  <c r="G540" i="14"/>
  <c r="G518" i="14"/>
  <c r="G514" i="14"/>
  <c r="G511" i="14"/>
  <c r="G499" i="14"/>
  <c r="G493" i="14"/>
  <c r="G484" i="14"/>
  <c r="G469" i="14"/>
  <c r="G463" i="14"/>
  <c r="G450" i="14"/>
  <c r="G449" i="14"/>
  <c r="G438" i="14"/>
  <c r="G437" i="14"/>
  <c r="G414" i="14"/>
  <c r="G415" i="14"/>
  <c r="G413" i="14"/>
  <c r="G399" i="14"/>
  <c r="G400" i="14"/>
  <c r="G398" i="14"/>
  <c r="G393" i="14"/>
  <c r="G382" i="14"/>
  <c r="G377" i="14"/>
  <c r="G372" i="14"/>
  <c r="G373" i="14"/>
  <c r="G371" i="14"/>
  <c r="G368" i="14"/>
  <c r="G369" i="14"/>
  <c r="G367" i="14"/>
  <c r="G363" i="14"/>
  <c r="G352" i="14"/>
  <c r="G347" i="14"/>
  <c r="G346" i="14"/>
  <c r="G341" i="14"/>
  <c r="G332" i="14"/>
  <c r="G326" i="14"/>
  <c r="G325" i="14"/>
  <c r="G320" i="14"/>
  <c r="G321" i="14"/>
  <c r="G322" i="14"/>
  <c r="G319" i="14"/>
  <c r="G313" i="14"/>
  <c r="G312" i="14"/>
  <c r="G302" i="14"/>
  <c r="G295" i="14"/>
  <c r="G280" i="14"/>
  <c r="G273" i="14"/>
  <c r="G269" i="14"/>
  <c r="G268" i="14"/>
  <c r="G263" i="14"/>
  <c r="G259" i="14"/>
  <c r="G257" i="14"/>
  <c r="G247" i="14"/>
  <c r="G206" i="14"/>
  <c r="G199" i="14"/>
  <c r="G198" i="14"/>
  <c r="G187" i="14"/>
  <c r="G186" i="14"/>
  <c r="G157" i="14"/>
  <c r="G152" i="14"/>
  <c r="G150" i="14"/>
  <c r="G89" i="14"/>
  <c r="G54" i="14"/>
  <c r="G46" i="14"/>
  <c r="G45" i="14"/>
  <c r="G40" i="14"/>
  <c r="G26" i="14"/>
  <c r="G16" i="14"/>
  <c r="G14" i="14"/>
  <c r="G13" i="14"/>
  <c r="G11" i="14"/>
  <c r="G9" i="14"/>
  <c r="P2" i="16"/>
  <c r="O2" i="16"/>
  <c r="O3" i="16"/>
  <c r="O4" i="16"/>
  <c r="O5" i="16"/>
  <c r="O7" i="16"/>
  <c r="AA11" i="16" s="1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1" i="16"/>
  <c r="Q1" i="16" s="1"/>
  <c r="N575" i="16"/>
  <c r="B575" i="16"/>
  <c r="A575" i="16"/>
  <c r="N574" i="16"/>
  <c r="B574" i="16"/>
  <c r="A574" i="16"/>
  <c r="N573" i="16"/>
  <c r="B573" i="16"/>
  <c r="A573" i="16"/>
  <c r="N572" i="16"/>
  <c r="B572" i="16"/>
  <c r="A572" i="16"/>
  <c r="N571" i="16"/>
  <c r="B571" i="16"/>
  <c r="A571" i="16"/>
  <c r="N570" i="16"/>
  <c r="B570" i="16"/>
  <c r="A570" i="16"/>
  <c r="N569" i="16"/>
  <c r="B569" i="16"/>
  <c r="A569" i="16"/>
  <c r="N568" i="16"/>
  <c r="B568" i="16"/>
  <c r="A568" i="16"/>
  <c r="N567" i="16"/>
  <c r="B567" i="16"/>
  <c r="A567" i="16"/>
  <c r="N566" i="16"/>
  <c r="B566" i="16"/>
  <c r="A566" i="16"/>
  <c r="N565" i="16"/>
  <c r="B565" i="16"/>
  <c r="A565" i="16"/>
  <c r="N564" i="16"/>
  <c r="B564" i="16"/>
  <c r="A564" i="16"/>
  <c r="N563" i="16"/>
  <c r="B563" i="16"/>
  <c r="A563" i="16"/>
  <c r="N562" i="16"/>
  <c r="B562" i="16"/>
  <c r="A562" i="16"/>
  <c r="N561" i="16"/>
  <c r="B561" i="16"/>
  <c r="A561" i="16"/>
  <c r="N560" i="16"/>
  <c r="B560" i="16"/>
  <c r="A560" i="16"/>
  <c r="N559" i="16"/>
  <c r="B559" i="16"/>
  <c r="A559" i="16"/>
  <c r="N558" i="16"/>
  <c r="B558" i="16"/>
  <c r="A558" i="16"/>
  <c r="N557" i="16"/>
  <c r="B557" i="16"/>
  <c r="A557" i="16"/>
  <c r="N556" i="16"/>
  <c r="B556" i="16"/>
  <c r="A556" i="16"/>
  <c r="N555" i="16"/>
  <c r="B555" i="16"/>
  <c r="A555" i="16"/>
  <c r="N554" i="16"/>
  <c r="B554" i="16"/>
  <c r="A554" i="16"/>
  <c r="N553" i="16"/>
  <c r="B553" i="16"/>
  <c r="A553" i="16"/>
  <c r="N552" i="16"/>
  <c r="B552" i="16"/>
  <c r="A552" i="16"/>
  <c r="N551" i="16"/>
  <c r="B551" i="16"/>
  <c r="A551" i="16"/>
  <c r="N550" i="16"/>
  <c r="B550" i="16"/>
  <c r="A550" i="16"/>
  <c r="N549" i="16"/>
  <c r="B549" i="16"/>
  <c r="A549" i="16"/>
  <c r="N548" i="16"/>
  <c r="B548" i="16"/>
  <c r="A548" i="16"/>
  <c r="N547" i="16"/>
  <c r="B547" i="16"/>
  <c r="A547" i="16"/>
  <c r="N546" i="16"/>
  <c r="B546" i="16"/>
  <c r="A546" i="16"/>
  <c r="N545" i="16"/>
  <c r="B545" i="16"/>
  <c r="A545" i="16"/>
  <c r="N544" i="16"/>
  <c r="B544" i="16"/>
  <c r="A544" i="16"/>
  <c r="N543" i="16"/>
  <c r="B543" i="16"/>
  <c r="A543" i="16"/>
  <c r="N542" i="16"/>
  <c r="B542" i="16"/>
  <c r="A542" i="16"/>
  <c r="N541" i="16"/>
  <c r="B541" i="16"/>
  <c r="A541" i="16"/>
  <c r="N540" i="16"/>
  <c r="B540" i="16"/>
  <c r="A540" i="16"/>
  <c r="N539" i="16"/>
  <c r="B539" i="16"/>
  <c r="A539" i="16"/>
  <c r="N538" i="16"/>
  <c r="B538" i="16"/>
  <c r="A538" i="16"/>
  <c r="N537" i="16"/>
  <c r="B537" i="16"/>
  <c r="A537" i="16"/>
  <c r="N536" i="16"/>
  <c r="B536" i="16"/>
  <c r="A536" i="16"/>
  <c r="N535" i="16"/>
  <c r="B535" i="16"/>
  <c r="A535" i="16"/>
  <c r="N534" i="16"/>
  <c r="B534" i="16"/>
  <c r="A534" i="16"/>
  <c r="N533" i="16"/>
  <c r="B533" i="16"/>
  <c r="A533" i="16"/>
  <c r="N532" i="16"/>
  <c r="B532" i="16"/>
  <c r="A532" i="16"/>
  <c r="N531" i="16"/>
  <c r="B531" i="16"/>
  <c r="A531" i="16"/>
  <c r="N530" i="16"/>
  <c r="B530" i="16"/>
  <c r="A530" i="16"/>
  <c r="N529" i="16"/>
  <c r="B529" i="16"/>
  <c r="A529" i="16"/>
  <c r="N528" i="16"/>
  <c r="B528" i="16"/>
  <c r="A528" i="16"/>
  <c r="N527" i="16"/>
  <c r="B527" i="16"/>
  <c r="A527" i="16"/>
  <c r="N526" i="16"/>
  <c r="B526" i="16"/>
  <c r="A526" i="16"/>
  <c r="N525" i="16"/>
  <c r="B525" i="16"/>
  <c r="A525" i="16"/>
  <c r="N524" i="16"/>
  <c r="B524" i="16"/>
  <c r="A524" i="16"/>
  <c r="N523" i="16"/>
  <c r="B523" i="16"/>
  <c r="A523" i="16"/>
  <c r="N522" i="16"/>
  <c r="B522" i="16"/>
  <c r="A522" i="16"/>
  <c r="N521" i="16"/>
  <c r="B521" i="16"/>
  <c r="A521" i="16"/>
  <c r="N520" i="16"/>
  <c r="B520" i="16"/>
  <c r="A520" i="16"/>
  <c r="N519" i="16"/>
  <c r="B519" i="16"/>
  <c r="A519" i="16"/>
  <c r="N518" i="16"/>
  <c r="B518" i="16"/>
  <c r="A518" i="16"/>
  <c r="N517" i="16"/>
  <c r="B517" i="16"/>
  <c r="A517" i="16"/>
  <c r="N516" i="16"/>
  <c r="B516" i="16"/>
  <c r="A516" i="16"/>
  <c r="N515" i="16"/>
  <c r="B515" i="16"/>
  <c r="A515" i="16"/>
  <c r="N514" i="16"/>
  <c r="B514" i="16"/>
  <c r="A514" i="16"/>
  <c r="N513" i="16"/>
  <c r="B513" i="16"/>
  <c r="A513" i="16"/>
  <c r="N512" i="16"/>
  <c r="B512" i="16"/>
  <c r="A512" i="16"/>
  <c r="N511" i="16"/>
  <c r="B511" i="16"/>
  <c r="A511" i="16"/>
  <c r="N510" i="16"/>
  <c r="B510" i="16"/>
  <c r="A510" i="16"/>
  <c r="N509" i="16"/>
  <c r="B509" i="16"/>
  <c r="A509" i="16"/>
  <c r="N508" i="16"/>
  <c r="B508" i="16"/>
  <c r="A508" i="16"/>
  <c r="N507" i="16"/>
  <c r="B507" i="16"/>
  <c r="A507" i="16"/>
  <c r="N506" i="16"/>
  <c r="B506" i="16"/>
  <c r="A506" i="16"/>
  <c r="N505" i="16"/>
  <c r="B505" i="16"/>
  <c r="A505" i="16"/>
  <c r="N504" i="16"/>
  <c r="B504" i="16"/>
  <c r="A504" i="16"/>
  <c r="N503" i="16"/>
  <c r="B503" i="16"/>
  <c r="A503" i="16"/>
  <c r="N502" i="16"/>
  <c r="B502" i="16"/>
  <c r="A502" i="16"/>
  <c r="N501" i="16"/>
  <c r="B501" i="16"/>
  <c r="A501" i="16"/>
  <c r="N500" i="16"/>
  <c r="B500" i="16"/>
  <c r="A500" i="16"/>
  <c r="N499" i="16"/>
  <c r="B499" i="16"/>
  <c r="A499" i="16"/>
  <c r="N498" i="16"/>
  <c r="B498" i="16"/>
  <c r="A498" i="16"/>
  <c r="N497" i="16"/>
  <c r="B497" i="16"/>
  <c r="A497" i="16"/>
  <c r="N496" i="16"/>
  <c r="B496" i="16"/>
  <c r="A496" i="16"/>
  <c r="N495" i="16"/>
  <c r="B495" i="16"/>
  <c r="A495" i="16"/>
  <c r="N494" i="16"/>
  <c r="B494" i="16"/>
  <c r="A494" i="16"/>
  <c r="N493" i="16"/>
  <c r="B493" i="16"/>
  <c r="A493" i="16"/>
  <c r="N492" i="16"/>
  <c r="B492" i="16"/>
  <c r="A492" i="16"/>
  <c r="N491" i="16"/>
  <c r="B491" i="16"/>
  <c r="A491" i="16"/>
  <c r="N490" i="16"/>
  <c r="B490" i="16"/>
  <c r="A490" i="16"/>
  <c r="N489" i="16"/>
  <c r="B489" i="16"/>
  <c r="A489" i="16"/>
  <c r="N488" i="16"/>
  <c r="B488" i="16"/>
  <c r="A488" i="16"/>
  <c r="N487" i="16"/>
  <c r="B487" i="16"/>
  <c r="A487" i="16"/>
  <c r="N486" i="16"/>
  <c r="B486" i="16"/>
  <c r="A486" i="16"/>
  <c r="N485" i="16"/>
  <c r="B485" i="16"/>
  <c r="A485" i="16"/>
  <c r="N484" i="16"/>
  <c r="B484" i="16"/>
  <c r="A484" i="16"/>
  <c r="N483" i="16"/>
  <c r="B483" i="16"/>
  <c r="A483" i="16"/>
  <c r="N482" i="16"/>
  <c r="B482" i="16"/>
  <c r="A482" i="16"/>
  <c r="N481" i="16"/>
  <c r="B481" i="16"/>
  <c r="A481" i="16"/>
  <c r="N480" i="16"/>
  <c r="B480" i="16"/>
  <c r="A480" i="16"/>
  <c r="N479" i="16"/>
  <c r="B479" i="16"/>
  <c r="A479" i="16"/>
  <c r="N478" i="16"/>
  <c r="B478" i="16"/>
  <c r="A478" i="16"/>
  <c r="N477" i="16"/>
  <c r="B477" i="16"/>
  <c r="A477" i="16"/>
  <c r="N476" i="16"/>
  <c r="B476" i="16"/>
  <c r="A476" i="16"/>
  <c r="N475" i="16"/>
  <c r="B475" i="16"/>
  <c r="A475" i="16"/>
  <c r="N474" i="16"/>
  <c r="B474" i="16"/>
  <c r="A474" i="16"/>
  <c r="N473" i="16"/>
  <c r="B473" i="16"/>
  <c r="A473" i="16"/>
  <c r="N472" i="16"/>
  <c r="B472" i="16"/>
  <c r="A472" i="16"/>
  <c r="N471" i="16"/>
  <c r="B471" i="16"/>
  <c r="A471" i="16"/>
  <c r="N470" i="16"/>
  <c r="B470" i="16"/>
  <c r="A470" i="16"/>
  <c r="N469" i="16"/>
  <c r="B469" i="16"/>
  <c r="A469" i="16"/>
  <c r="N468" i="16"/>
  <c r="B468" i="16"/>
  <c r="A468" i="16"/>
  <c r="N467" i="16"/>
  <c r="B467" i="16"/>
  <c r="A467" i="16"/>
  <c r="N466" i="16"/>
  <c r="B466" i="16"/>
  <c r="A466" i="16"/>
  <c r="N465" i="16"/>
  <c r="B465" i="16"/>
  <c r="A465" i="16"/>
  <c r="N464" i="16"/>
  <c r="B464" i="16"/>
  <c r="A464" i="16"/>
  <c r="N463" i="16"/>
  <c r="B463" i="16"/>
  <c r="A463" i="16"/>
  <c r="N462" i="16"/>
  <c r="B462" i="16"/>
  <c r="A462" i="16"/>
  <c r="N461" i="16"/>
  <c r="B461" i="16"/>
  <c r="A461" i="16"/>
  <c r="N460" i="16"/>
  <c r="B460" i="16"/>
  <c r="A460" i="16"/>
  <c r="N459" i="16"/>
  <c r="B459" i="16"/>
  <c r="A459" i="16"/>
  <c r="N458" i="16"/>
  <c r="B458" i="16"/>
  <c r="A458" i="16"/>
  <c r="N457" i="16"/>
  <c r="B457" i="16"/>
  <c r="A457" i="16"/>
  <c r="N456" i="16"/>
  <c r="B456" i="16"/>
  <c r="A456" i="16"/>
  <c r="N455" i="16"/>
  <c r="B455" i="16"/>
  <c r="A455" i="16"/>
  <c r="N454" i="16"/>
  <c r="B454" i="16"/>
  <c r="A454" i="16"/>
  <c r="N453" i="16"/>
  <c r="B453" i="16"/>
  <c r="A453" i="16"/>
  <c r="N452" i="16"/>
  <c r="B452" i="16"/>
  <c r="A452" i="16"/>
  <c r="N451" i="16"/>
  <c r="B451" i="16"/>
  <c r="A451" i="16"/>
  <c r="N450" i="16"/>
  <c r="B450" i="16"/>
  <c r="A450" i="16"/>
  <c r="N449" i="16"/>
  <c r="B449" i="16"/>
  <c r="A449" i="16"/>
  <c r="N448" i="16"/>
  <c r="B448" i="16"/>
  <c r="A448" i="16"/>
  <c r="N447" i="16"/>
  <c r="B447" i="16"/>
  <c r="A447" i="16"/>
  <c r="N446" i="16"/>
  <c r="B446" i="16"/>
  <c r="A446" i="16"/>
  <c r="N445" i="16"/>
  <c r="B445" i="16"/>
  <c r="A445" i="16"/>
  <c r="N444" i="16"/>
  <c r="B444" i="16"/>
  <c r="A444" i="16"/>
  <c r="N443" i="16"/>
  <c r="B443" i="16"/>
  <c r="A443" i="16"/>
  <c r="N442" i="16"/>
  <c r="B442" i="16"/>
  <c r="A442" i="16"/>
  <c r="N441" i="16"/>
  <c r="B441" i="16"/>
  <c r="A441" i="16"/>
  <c r="N440" i="16"/>
  <c r="B440" i="16"/>
  <c r="A440" i="16"/>
  <c r="N439" i="16"/>
  <c r="B439" i="16"/>
  <c r="A439" i="16"/>
  <c r="N438" i="16"/>
  <c r="B438" i="16"/>
  <c r="A438" i="16"/>
  <c r="N437" i="16"/>
  <c r="B437" i="16"/>
  <c r="A437" i="16"/>
  <c r="N436" i="16"/>
  <c r="B436" i="16"/>
  <c r="A436" i="16"/>
  <c r="N435" i="16"/>
  <c r="B435" i="16"/>
  <c r="A435" i="16"/>
  <c r="N434" i="16"/>
  <c r="B434" i="16"/>
  <c r="A434" i="16"/>
  <c r="N433" i="16"/>
  <c r="B433" i="16"/>
  <c r="A433" i="16"/>
  <c r="N432" i="16"/>
  <c r="B432" i="16"/>
  <c r="A432" i="16"/>
  <c r="N431" i="16"/>
  <c r="B431" i="16"/>
  <c r="A431" i="16"/>
  <c r="N430" i="16"/>
  <c r="B430" i="16"/>
  <c r="A430" i="16"/>
  <c r="N429" i="16"/>
  <c r="B429" i="16"/>
  <c r="A429" i="16"/>
  <c r="N428" i="16"/>
  <c r="B428" i="16"/>
  <c r="A428" i="16"/>
  <c r="N427" i="16"/>
  <c r="B427" i="16"/>
  <c r="A427" i="16"/>
  <c r="N426" i="16"/>
  <c r="B426" i="16"/>
  <c r="A426" i="16"/>
  <c r="N425" i="16"/>
  <c r="B425" i="16"/>
  <c r="A425" i="16"/>
  <c r="N424" i="16"/>
  <c r="B424" i="16"/>
  <c r="A424" i="16"/>
  <c r="N423" i="16"/>
  <c r="B423" i="16"/>
  <c r="A423" i="16"/>
  <c r="N422" i="16"/>
  <c r="B422" i="16"/>
  <c r="A422" i="16"/>
  <c r="N421" i="16"/>
  <c r="B421" i="16"/>
  <c r="A421" i="16"/>
  <c r="N420" i="16"/>
  <c r="B420" i="16"/>
  <c r="A420" i="16"/>
  <c r="N419" i="16"/>
  <c r="B419" i="16"/>
  <c r="A419" i="16"/>
  <c r="N418" i="16"/>
  <c r="B418" i="16"/>
  <c r="A418" i="16"/>
  <c r="N417" i="16"/>
  <c r="B417" i="16"/>
  <c r="A417" i="16"/>
  <c r="N416" i="16"/>
  <c r="B416" i="16"/>
  <c r="A416" i="16"/>
  <c r="N415" i="16"/>
  <c r="B415" i="16"/>
  <c r="A415" i="16"/>
  <c r="N414" i="16"/>
  <c r="B414" i="16"/>
  <c r="A414" i="16"/>
  <c r="N413" i="16"/>
  <c r="B413" i="16"/>
  <c r="A413" i="16"/>
  <c r="N412" i="16"/>
  <c r="B412" i="16"/>
  <c r="A412" i="16"/>
  <c r="N411" i="16"/>
  <c r="B411" i="16"/>
  <c r="A411" i="16"/>
  <c r="N410" i="16"/>
  <c r="B410" i="16"/>
  <c r="A410" i="16"/>
  <c r="N409" i="16"/>
  <c r="B409" i="16"/>
  <c r="A409" i="16"/>
  <c r="N408" i="16"/>
  <c r="B408" i="16"/>
  <c r="A408" i="16"/>
  <c r="N407" i="16"/>
  <c r="B407" i="16"/>
  <c r="A407" i="16"/>
  <c r="N406" i="16"/>
  <c r="B406" i="16"/>
  <c r="A406" i="16"/>
  <c r="N405" i="16"/>
  <c r="B405" i="16"/>
  <c r="A405" i="16"/>
  <c r="N404" i="16"/>
  <c r="B404" i="16"/>
  <c r="A404" i="16"/>
  <c r="N403" i="16"/>
  <c r="B403" i="16"/>
  <c r="A403" i="16"/>
  <c r="N402" i="16"/>
  <c r="B402" i="16"/>
  <c r="A402" i="16"/>
  <c r="N401" i="16"/>
  <c r="B401" i="16"/>
  <c r="A401" i="16"/>
  <c r="N400" i="16"/>
  <c r="B400" i="16"/>
  <c r="A400" i="16"/>
  <c r="N399" i="16"/>
  <c r="B399" i="16"/>
  <c r="A399" i="16"/>
  <c r="N398" i="16"/>
  <c r="B398" i="16"/>
  <c r="A398" i="16"/>
  <c r="N397" i="16"/>
  <c r="B397" i="16"/>
  <c r="A397" i="16"/>
  <c r="N396" i="16"/>
  <c r="B396" i="16"/>
  <c r="A396" i="16"/>
  <c r="N395" i="16"/>
  <c r="B395" i="16"/>
  <c r="A395" i="16"/>
  <c r="N394" i="16"/>
  <c r="B394" i="16"/>
  <c r="A394" i="16"/>
  <c r="N393" i="16"/>
  <c r="B393" i="16"/>
  <c r="A393" i="16"/>
  <c r="N392" i="16"/>
  <c r="B392" i="16"/>
  <c r="A392" i="16"/>
  <c r="N391" i="16"/>
  <c r="B391" i="16"/>
  <c r="A391" i="16"/>
  <c r="N390" i="16"/>
  <c r="B390" i="16"/>
  <c r="A390" i="16"/>
  <c r="N389" i="16"/>
  <c r="B389" i="16"/>
  <c r="A389" i="16"/>
  <c r="N388" i="16"/>
  <c r="B388" i="16"/>
  <c r="A388" i="16"/>
  <c r="N387" i="16"/>
  <c r="B387" i="16"/>
  <c r="A387" i="16"/>
  <c r="N386" i="16"/>
  <c r="B386" i="16"/>
  <c r="A386" i="16"/>
  <c r="N385" i="16"/>
  <c r="B385" i="16"/>
  <c r="A385" i="16"/>
  <c r="N384" i="16"/>
  <c r="B384" i="16"/>
  <c r="A384" i="16"/>
  <c r="N383" i="16"/>
  <c r="B383" i="16"/>
  <c r="A383" i="16"/>
  <c r="N382" i="16"/>
  <c r="B382" i="16"/>
  <c r="A382" i="16"/>
  <c r="N381" i="16"/>
  <c r="B381" i="16"/>
  <c r="A381" i="16"/>
  <c r="N380" i="16"/>
  <c r="B380" i="16"/>
  <c r="A380" i="16"/>
  <c r="N379" i="16"/>
  <c r="B379" i="16"/>
  <c r="A379" i="16"/>
  <c r="N378" i="16"/>
  <c r="B378" i="16"/>
  <c r="A378" i="16"/>
  <c r="N377" i="16"/>
  <c r="B377" i="16"/>
  <c r="A377" i="16"/>
  <c r="N376" i="16"/>
  <c r="B376" i="16"/>
  <c r="A376" i="16"/>
  <c r="N375" i="16"/>
  <c r="B375" i="16"/>
  <c r="A375" i="16"/>
  <c r="N374" i="16"/>
  <c r="B374" i="16"/>
  <c r="A374" i="16"/>
  <c r="N373" i="16"/>
  <c r="B373" i="16"/>
  <c r="A373" i="16"/>
  <c r="N372" i="16"/>
  <c r="B372" i="16"/>
  <c r="A372" i="16"/>
  <c r="N371" i="16"/>
  <c r="B371" i="16"/>
  <c r="A371" i="16"/>
  <c r="N370" i="16"/>
  <c r="B370" i="16"/>
  <c r="A370" i="16"/>
  <c r="N369" i="16"/>
  <c r="B369" i="16"/>
  <c r="A369" i="16"/>
  <c r="N368" i="16"/>
  <c r="B368" i="16"/>
  <c r="A368" i="16"/>
  <c r="N367" i="16"/>
  <c r="B367" i="16"/>
  <c r="A367" i="16"/>
  <c r="N366" i="16"/>
  <c r="B366" i="16"/>
  <c r="A366" i="16"/>
  <c r="N365" i="16"/>
  <c r="B365" i="16"/>
  <c r="A365" i="16"/>
  <c r="N364" i="16"/>
  <c r="B364" i="16"/>
  <c r="A364" i="16"/>
  <c r="N363" i="16"/>
  <c r="B363" i="16"/>
  <c r="A363" i="16"/>
  <c r="N362" i="16"/>
  <c r="B362" i="16"/>
  <c r="A362" i="16"/>
  <c r="N361" i="16"/>
  <c r="B361" i="16"/>
  <c r="A361" i="16"/>
  <c r="N360" i="16"/>
  <c r="B360" i="16"/>
  <c r="A360" i="16"/>
  <c r="N359" i="16"/>
  <c r="B359" i="16"/>
  <c r="A359" i="16"/>
  <c r="N358" i="16"/>
  <c r="B358" i="16"/>
  <c r="A358" i="16"/>
  <c r="N357" i="16"/>
  <c r="B357" i="16"/>
  <c r="A357" i="16"/>
  <c r="N356" i="16"/>
  <c r="B356" i="16"/>
  <c r="A356" i="16"/>
  <c r="N355" i="16"/>
  <c r="B355" i="16"/>
  <c r="A355" i="16"/>
  <c r="N354" i="16"/>
  <c r="B354" i="16"/>
  <c r="A354" i="16"/>
  <c r="N353" i="16"/>
  <c r="B353" i="16"/>
  <c r="A353" i="16"/>
  <c r="N352" i="16"/>
  <c r="B352" i="16"/>
  <c r="A352" i="16"/>
  <c r="N351" i="16"/>
  <c r="B351" i="16"/>
  <c r="A351" i="16"/>
  <c r="N350" i="16"/>
  <c r="B350" i="16"/>
  <c r="A350" i="16"/>
  <c r="N349" i="16"/>
  <c r="B349" i="16"/>
  <c r="A349" i="16"/>
  <c r="N348" i="16"/>
  <c r="B348" i="16"/>
  <c r="A348" i="16"/>
  <c r="N347" i="16"/>
  <c r="B347" i="16"/>
  <c r="A347" i="16"/>
  <c r="N346" i="16"/>
  <c r="B346" i="16"/>
  <c r="A346" i="16"/>
  <c r="N345" i="16"/>
  <c r="B345" i="16"/>
  <c r="A345" i="16"/>
  <c r="N344" i="16"/>
  <c r="B344" i="16"/>
  <c r="A344" i="16"/>
  <c r="N343" i="16"/>
  <c r="B343" i="16"/>
  <c r="A343" i="16"/>
  <c r="N342" i="16"/>
  <c r="B342" i="16"/>
  <c r="A342" i="16"/>
  <c r="N341" i="16"/>
  <c r="B341" i="16"/>
  <c r="A341" i="16"/>
  <c r="N340" i="16"/>
  <c r="B340" i="16"/>
  <c r="A340" i="16"/>
  <c r="N339" i="16"/>
  <c r="B339" i="16"/>
  <c r="A339" i="16"/>
  <c r="N338" i="16"/>
  <c r="B338" i="16"/>
  <c r="A338" i="16"/>
  <c r="N337" i="16"/>
  <c r="B337" i="16"/>
  <c r="A337" i="16"/>
  <c r="N336" i="16"/>
  <c r="B336" i="16"/>
  <c r="A336" i="16"/>
  <c r="N335" i="16"/>
  <c r="B335" i="16"/>
  <c r="A335" i="16"/>
  <c r="N334" i="16"/>
  <c r="B334" i="16"/>
  <c r="A334" i="16"/>
  <c r="N333" i="16"/>
  <c r="B333" i="16"/>
  <c r="A333" i="16"/>
  <c r="N332" i="16"/>
  <c r="B332" i="16"/>
  <c r="A332" i="16"/>
  <c r="N331" i="16"/>
  <c r="B331" i="16"/>
  <c r="A331" i="16"/>
  <c r="N330" i="16"/>
  <c r="B330" i="16"/>
  <c r="A330" i="16"/>
  <c r="N329" i="16"/>
  <c r="B329" i="16"/>
  <c r="A329" i="16"/>
  <c r="N328" i="16"/>
  <c r="B328" i="16"/>
  <c r="A328" i="16"/>
  <c r="N327" i="16"/>
  <c r="B327" i="16"/>
  <c r="A327" i="16"/>
  <c r="N326" i="16"/>
  <c r="B326" i="16"/>
  <c r="A326" i="16"/>
  <c r="N325" i="16"/>
  <c r="B325" i="16"/>
  <c r="A325" i="16"/>
  <c r="N324" i="16"/>
  <c r="B324" i="16"/>
  <c r="A324" i="16"/>
  <c r="N323" i="16"/>
  <c r="B323" i="16"/>
  <c r="A323" i="16"/>
  <c r="N322" i="16"/>
  <c r="B322" i="16"/>
  <c r="A322" i="16"/>
  <c r="N321" i="16"/>
  <c r="B321" i="16"/>
  <c r="A321" i="16"/>
  <c r="N320" i="16"/>
  <c r="B320" i="16"/>
  <c r="A320" i="16"/>
  <c r="N319" i="16"/>
  <c r="B319" i="16"/>
  <c r="A319" i="16"/>
  <c r="N318" i="16"/>
  <c r="B318" i="16"/>
  <c r="A318" i="16"/>
  <c r="N317" i="16"/>
  <c r="B317" i="16"/>
  <c r="A317" i="16"/>
  <c r="N316" i="16"/>
  <c r="B316" i="16"/>
  <c r="A316" i="16"/>
  <c r="N315" i="16"/>
  <c r="B315" i="16"/>
  <c r="A315" i="16"/>
  <c r="N314" i="16"/>
  <c r="B314" i="16"/>
  <c r="A314" i="16"/>
  <c r="N313" i="16"/>
  <c r="B313" i="16"/>
  <c r="A313" i="16"/>
  <c r="N312" i="16"/>
  <c r="B312" i="16"/>
  <c r="A312" i="16"/>
  <c r="N311" i="16"/>
  <c r="B311" i="16"/>
  <c r="A311" i="16"/>
  <c r="N310" i="16"/>
  <c r="B310" i="16"/>
  <c r="A310" i="16"/>
  <c r="N309" i="16"/>
  <c r="B309" i="16"/>
  <c r="A309" i="16"/>
  <c r="N308" i="16"/>
  <c r="B308" i="16"/>
  <c r="A308" i="16"/>
  <c r="N307" i="16"/>
  <c r="B307" i="16"/>
  <c r="A307" i="16"/>
  <c r="N306" i="16"/>
  <c r="B306" i="16"/>
  <c r="A306" i="16"/>
  <c r="N305" i="16"/>
  <c r="B305" i="16"/>
  <c r="A305" i="16"/>
  <c r="N304" i="16"/>
  <c r="B304" i="16"/>
  <c r="A304" i="16"/>
  <c r="N303" i="16"/>
  <c r="B303" i="16"/>
  <c r="A303" i="16"/>
  <c r="N302" i="16"/>
  <c r="B302" i="16"/>
  <c r="A302" i="16"/>
  <c r="N301" i="16"/>
  <c r="B301" i="16"/>
  <c r="A301" i="16"/>
  <c r="N300" i="16"/>
  <c r="B300" i="16"/>
  <c r="A300" i="16"/>
  <c r="N299" i="16"/>
  <c r="B299" i="16"/>
  <c r="A299" i="16"/>
  <c r="N298" i="16"/>
  <c r="B298" i="16"/>
  <c r="A298" i="16"/>
  <c r="N297" i="16"/>
  <c r="B297" i="16"/>
  <c r="A297" i="16"/>
  <c r="N296" i="16"/>
  <c r="B296" i="16"/>
  <c r="A296" i="16"/>
  <c r="N295" i="16"/>
  <c r="B295" i="16"/>
  <c r="A295" i="16"/>
  <c r="N294" i="16"/>
  <c r="B294" i="16"/>
  <c r="A294" i="16"/>
  <c r="N293" i="16"/>
  <c r="B293" i="16"/>
  <c r="A293" i="16"/>
  <c r="N292" i="16"/>
  <c r="B292" i="16"/>
  <c r="A292" i="16"/>
  <c r="N291" i="16"/>
  <c r="B291" i="16"/>
  <c r="A291" i="16"/>
  <c r="N290" i="16"/>
  <c r="B290" i="16"/>
  <c r="A290" i="16"/>
  <c r="N289" i="16"/>
  <c r="B289" i="16"/>
  <c r="A289" i="16"/>
  <c r="N288" i="16"/>
  <c r="B288" i="16"/>
  <c r="A288" i="16"/>
  <c r="N287" i="16"/>
  <c r="B287" i="16"/>
  <c r="A287" i="16"/>
  <c r="N286" i="16"/>
  <c r="B286" i="16"/>
  <c r="A286" i="16"/>
  <c r="N285" i="16"/>
  <c r="B285" i="16"/>
  <c r="A285" i="16"/>
  <c r="N284" i="16"/>
  <c r="B284" i="16"/>
  <c r="A284" i="16"/>
  <c r="N283" i="16"/>
  <c r="B283" i="16"/>
  <c r="A283" i="16"/>
  <c r="N282" i="16"/>
  <c r="B282" i="16"/>
  <c r="A282" i="16"/>
  <c r="N281" i="16"/>
  <c r="B281" i="16"/>
  <c r="A281" i="16"/>
  <c r="N280" i="16"/>
  <c r="B280" i="16"/>
  <c r="A280" i="16"/>
  <c r="N279" i="16"/>
  <c r="B279" i="16"/>
  <c r="A279" i="16"/>
  <c r="N278" i="16"/>
  <c r="B278" i="16"/>
  <c r="A278" i="16"/>
  <c r="N277" i="16"/>
  <c r="B277" i="16"/>
  <c r="A277" i="16"/>
  <c r="N276" i="16"/>
  <c r="B276" i="16"/>
  <c r="A276" i="16"/>
  <c r="N275" i="16"/>
  <c r="B275" i="16"/>
  <c r="A275" i="16"/>
  <c r="N274" i="16"/>
  <c r="B274" i="16"/>
  <c r="A274" i="16"/>
  <c r="N273" i="16"/>
  <c r="B273" i="16"/>
  <c r="A273" i="16"/>
  <c r="N272" i="16"/>
  <c r="B272" i="16"/>
  <c r="A272" i="16"/>
  <c r="N271" i="16"/>
  <c r="B271" i="16"/>
  <c r="A271" i="16"/>
  <c r="N270" i="16"/>
  <c r="B270" i="16"/>
  <c r="A270" i="16"/>
  <c r="N269" i="16"/>
  <c r="B269" i="16"/>
  <c r="A269" i="16"/>
  <c r="N268" i="16"/>
  <c r="B268" i="16"/>
  <c r="A268" i="16"/>
  <c r="N267" i="16"/>
  <c r="B267" i="16"/>
  <c r="A267" i="16"/>
  <c r="N266" i="16"/>
  <c r="B266" i="16"/>
  <c r="A266" i="16"/>
  <c r="N265" i="16"/>
  <c r="B265" i="16"/>
  <c r="A265" i="16"/>
  <c r="N264" i="16"/>
  <c r="B264" i="16"/>
  <c r="A264" i="16"/>
  <c r="N263" i="16"/>
  <c r="B263" i="16"/>
  <c r="A263" i="16"/>
  <c r="N262" i="16"/>
  <c r="B262" i="16"/>
  <c r="A262" i="16"/>
  <c r="N261" i="16"/>
  <c r="B261" i="16"/>
  <c r="A261" i="16"/>
  <c r="N260" i="16"/>
  <c r="B260" i="16"/>
  <c r="A260" i="16"/>
  <c r="N259" i="16"/>
  <c r="B259" i="16"/>
  <c r="A259" i="16"/>
  <c r="N258" i="16"/>
  <c r="B258" i="16"/>
  <c r="A258" i="16"/>
  <c r="N257" i="16"/>
  <c r="B257" i="16"/>
  <c r="A257" i="16"/>
  <c r="N256" i="16"/>
  <c r="B256" i="16"/>
  <c r="A256" i="16"/>
  <c r="N255" i="16"/>
  <c r="B255" i="16"/>
  <c r="A255" i="16"/>
  <c r="N254" i="16"/>
  <c r="B254" i="16"/>
  <c r="A254" i="16"/>
  <c r="N253" i="16"/>
  <c r="B253" i="16"/>
  <c r="A253" i="16"/>
  <c r="N252" i="16"/>
  <c r="B252" i="16"/>
  <c r="A252" i="16"/>
  <c r="N251" i="16"/>
  <c r="B251" i="16"/>
  <c r="A251" i="16"/>
  <c r="N250" i="16"/>
  <c r="B250" i="16"/>
  <c r="A250" i="16"/>
  <c r="N249" i="16"/>
  <c r="B249" i="16"/>
  <c r="A249" i="16"/>
  <c r="N248" i="16"/>
  <c r="B248" i="16"/>
  <c r="A248" i="16"/>
  <c r="N247" i="16"/>
  <c r="B247" i="16"/>
  <c r="A247" i="16"/>
  <c r="N246" i="16"/>
  <c r="B246" i="16"/>
  <c r="A246" i="16"/>
  <c r="N245" i="16"/>
  <c r="B245" i="16"/>
  <c r="A245" i="16"/>
  <c r="N244" i="16"/>
  <c r="B244" i="16"/>
  <c r="A244" i="16"/>
  <c r="N243" i="16"/>
  <c r="B243" i="16"/>
  <c r="A243" i="16"/>
  <c r="N242" i="16"/>
  <c r="B242" i="16"/>
  <c r="A242" i="16"/>
  <c r="N241" i="16"/>
  <c r="B241" i="16"/>
  <c r="A241" i="16"/>
  <c r="N240" i="16"/>
  <c r="B240" i="16"/>
  <c r="A240" i="16"/>
  <c r="N239" i="16"/>
  <c r="B239" i="16"/>
  <c r="A239" i="16"/>
  <c r="N238" i="16"/>
  <c r="B238" i="16"/>
  <c r="A238" i="16"/>
  <c r="N237" i="16"/>
  <c r="B237" i="16"/>
  <c r="A237" i="16"/>
  <c r="N236" i="16"/>
  <c r="B236" i="16"/>
  <c r="A236" i="16"/>
  <c r="N235" i="16"/>
  <c r="B235" i="16"/>
  <c r="A235" i="16"/>
  <c r="N234" i="16"/>
  <c r="B234" i="16"/>
  <c r="A234" i="16"/>
  <c r="N233" i="16"/>
  <c r="B233" i="16"/>
  <c r="A233" i="16"/>
  <c r="N232" i="16"/>
  <c r="B232" i="16"/>
  <c r="A232" i="16"/>
  <c r="N231" i="16"/>
  <c r="B231" i="16"/>
  <c r="A231" i="16"/>
  <c r="N230" i="16"/>
  <c r="B230" i="16"/>
  <c r="A230" i="16"/>
  <c r="N229" i="16"/>
  <c r="B229" i="16"/>
  <c r="A229" i="16"/>
  <c r="N228" i="16"/>
  <c r="B228" i="16"/>
  <c r="A228" i="16"/>
  <c r="N227" i="16"/>
  <c r="B227" i="16"/>
  <c r="A227" i="16"/>
  <c r="N226" i="16"/>
  <c r="B226" i="16"/>
  <c r="A226" i="16"/>
  <c r="N225" i="16"/>
  <c r="B225" i="16"/>
  <c r="A225" i="16"/>
  <c r="N224" i="16"/>
  <c r="B224" i="16"/>
  <c r="A224" i="16"/>
  <c r="N223" i="16"/>
  <c r="B223" i="16"/>
  <c r="A223" i="16"/>
  <c r="N222" i="16"/>
  <c r="B222" i="16"/>
  <c r="A222" i="16"/>
  <c r="N221" i="16"/>
  <c r="B221" i="16"/>
  <c r="A221" i="16"/>
  <c r="N220" i="16"/>
  <c r="B220" i="16"/>
  <c r="A220" i="16"/>
  <c r="N219" i="16"/>
  <c r="B219" i="16"/>
  <c r="A219" i="16"/>
  <c r="N218" i="16"/>
  <c r="B218" i="16"/>
  <c r="A218" i="16"/>
  <c r="N217" i="16"/>
  <c r="B217" i="16"/>
  <c r="A217" i="16"/>
  <c r="N216" i="16"/>
  <c r="B216" i="16"/>
  <c r="A216" i="16"/>
  <c r="N215" i="16"/>
  <c r="B215" i="16"/>
  <c r="A215" i="16"/>
  <c r="N214" i="16"/>
  <c r="B214" i="16"/>
  <c r="A214" i="16"/>
  <c r="N213" i="16"/>
  <c r="B213" i="16"/>
  <c r="A213" i="16"/>
  <c r="N212" i="16"/>
  <c r="B212" i="16"/>
  <c r="A212" i="16"/>
  <c r="N211" i="16"/>
  <c r="B211" i="16"/>
  <c r="A211" i="16"/>
  <c r="N210" i="16"/>
  <c r="B210" i="16"/>
  <c r="A210" i="16"/>
  <c r="N209" i="16"/>
  <c r="B209" i="16"/>
  <c r="A209" i="16"/>
  <c r="N208" i="16"/>
  <c r="B208" i="16"/>
  <c r="A208" i="16"/>
  <c r="N207" i="16"/>
  <c r="B207" i="16"/>
  <c r="A207" i="16"/>
  <c r="N206" i="16"/>
  <c r="B206" i="16"/>
  <c r="A206" i="16"/>
  <c r="N205" i="16"/>
  <c r="B205" i="16"/>
  <c r="A205" i="16"/>
  <c r="N204" i="16"/>
  <c r="B204" i="16"/>
  <c r="A204" i="16"/>
  <c r="N203" i="16"/>
  <c r="B203" i="16"/>
  <c r="A203" i="16"/>
  <c r="N202" i="16"/>
  <c r="B202" i="16"/>
  <c r="A202" i="16"/>
  <c r="N201" i="16"/>
  <c r="B201" i="16"/>
  <c r="A201" i="16"/>
  <c r="N200" i="16"/>
  <c r="B200" i="16"/>
  <c r="A200" i="16"/>
  <c r="N199" i="16"/>
  <c r="B199" i="16"/>
  <c r="A199" i="16"/>
  <c r="N198" i="16"/>
  <c r="B198" i="16"/>
  <c r="A198" i="16"/>
  <c r="N197" i="16"/>
  <c r="B197" i="16"/>
  <c r="A197" i="16"/>
  <c r="N196" i="16"/>
  <c r="B196" i="16"/>
  <c r="A196" i="16"/>
  <c r="N195" i="16"/>
  <c r="B195" i="16"/>
  <c r="A195" i="16"/>
  <c r="N194" i="16"/>
  <c r="B194" i="16"/>
  <c r="A194" i="16"/>
  <c r="N193" i="16"/>
  <c r="B193" i="16"/>
  <c r="A193" i="16"/>
  <c r="N192" i="16"/>
  <c r="B192" i="16"/>
  <c r="A192" i="16"/>
  <c r="N191" i="16"/>
  <c r="B191" i="16"/>
  <c r="A191" i="16"/>
  <c r="N190" i="16"/>
  <c r="B190" i="16"/>
  <c r="A190" i="16"/>
  <c r="N189" i="16"/>
  <c r="B189" i="16"/>
  <c r="A189" i="16"/>
  <c r="N188" i="16"/>
  <c r="B188" i="16"/>
  <c r="A188" i="16"/>
  <c r="N187" i="16"/>
  <c r="B187" i="16"/>
  <c r="A187" i="16"/>
  <c r="N186" i="16"/>
  <c r="B186" i="16"/>
  <c r="A186" i="16"/>
  <c r="N185" i="16"/>
  <c r="B185" i="16"/>
  <c r="A185" i="16"/>
  <c r="N184" i="16"/>
  <c r="B184" i="16"/>
  <c r="A184" i="16"/>
  <c r="N183" i="16"/>
  <c r="B183" i="16"/>
  <c r="A183" i="16"/>
  <c r="N182" i="16"/>
  <c r="B182" i="16"/>
  <c r="A182" i="16"/>
  <c r="N181" i="16"/>
  <c r="B181" i="16"/>
  <c r="A181" i="16"/>
  <c r="N180" i="16"/>
  <c r="B180" i="16"/>
  <c r="A180" i="16"/>
  <c r="N179" i="16"/>
  <c r="B179" i="16"/>
  <c r="A179" i="16"/>
  <c r="N178" i="16"/>
  <c r="B178" i="16"/>
  <c r="A178" i="16"/>
  <c r="N177" i="16"/>
  <c r="B177" i="16"/>
  <c r="A177" i="16"/>
  <c r="N176" i="16"/>
  <c r="B176" i="16"/>
  <c r="A176" i="16"/>
  <c r="N175" i="16"/>
  <c r="B175" i="16"/>
  <c r="A175" i="16"/>
  <c r="N174" i="16"/>
  <c r="B174" i="16"/>
  <c r="A174" i="16"/>
  <c r="N173" i="16"/>
  <c r="B173" i="16"/>
  <c r="A173" i="16"/>
  <c r="N172" i="16"/>
  <c r="B172" i="16"/>
  <c r="A172" i="16"/>
  <c r="N171" i="16"/>
  <c r="B171" i="16"/>
  <c r="A171" i="16"/>
  <c r="N170" i="16"/>
  <c r="B170" i="16"/>
  <c r="A170" i="16"/>
  <c r="N169" i="16"/>
  <c r="B169" i="16"/>
  <c r="A169" i="16"/>
  <c r="N168" i="16"/>
  <c r="B168" i="16"/>
  <c r="A168" i="16"/>
  <c r="N167" i="16"/>
  <c r="B167" i="16"/>
  <c r="A167" i="16"/>
  <c r="N166" i="16"/>
  <c r="B166" i="16"/>
  <c r="A166" i="16"/>
  <c r="N165" i="16"/>
  <c r="B165" i="16"/>
  <c r="A165" i="16"/>
  <c r="N164" i="16"/>
  <c r="B164" i="16"/>
  <c r="A164" i="16"/>
  <c r="N163" i="16"/>
  <c r="B163" i="16"/>
  <c r="A163" i="16"/>
  <c r="N162" i="16"/>
  <c r="B162" i="16"/>
  <c r="A162" i="16"/>
  <c r="N161" i="16"/>
  <c r="B161" i="16"/>
  <c r="A161" i="16"/>
  <c r="N160" i="16"/>
  <c r="B160" i="16"/>
  <c r="A160" i="16"/>
  <c r="N159" i="16"/>
  <c r="B159" i="16"/>
  <c r="A159" i="16"/>
  <c r="N158" i="16"/>
  <c r="B158" i="16"/>
  <c r="A158" i="16"/>
  <c r="N157" i="16"/>
  <c r="B157" i="16"/>
  <c r="A157" i="16"/>
  <c r="N156" i="16"/>
  <c r="B156" i="16"/>
  <c r="A156" i="16"/>
  <c r="N155" i="16"/>
  <c r="B155" i="16"/>
  <c r="A155" i="16"/>
  <c r="N154" i="16"/>
  <c r="B154" i="16"/>
  <c r="A154" i="16"/>
  <c r="N153" i="16"/>
  <c r="B153" i="16"/>
  <c r="A153" i="16"/>
  <c r="N152" i="16"/>
  <c r="B152" i="16"/>
  <c r="A152" i="16"/>
  <c r="N151" i="16"/>
  <c r="B151" i="16"/>
  <c r="A151" i="16"/>
  <c r="N150" i="16"/>
  <c r="B150" i="16"/>
  <c r="A150" i="16"/>
  <c r="N149" i="16"/>
  <c r="B149" i="16"/>
  <c r="A149" i="16"/>
  <c r="N148" i="16"/>
  <c r="B148" i="16"/>
  <c r="A148" i="16"/>
  <c r="N147" i="16"/>
  <c r="B147" i="16"/>
  <c r="A147" i="16"/>
  <c r="N146" i="16"/>
  <c r="B146" i="16"/>
  <c r="A146" i="16"/>
  <c r="N145" i="16"/>
  <c r="B145" i="16"/>
  <c r="A145" i="16"/>
  <c r="N144" i="16"/>
  <c r="B144" i="16"/>
  <c r="A144" i="16"/>
  <c r="N143" i="16"/>
  <c r="B143" i="16"/>
  <c r="A143" i="16"/>
  <c r="N142" i="16"/>
  <c r="B142" i="16"/>
  <c r="A142" i="16"/>
  <c r="N141" i="16"/>
  <c r="B141" i="16"/>
  <c r="A141" i="16"/>
  <c r="N140" i="16"/>
  <c r="B140" i="16"/>
  <c r="A140" i="16"/>
  <c r="N139" i="16"/>
  <c r="B139" i="16"/>
  <c r="A139" i="16"/>
  <c r="N138" i="16"/>
  <c r="B138" i="16"/>
  <c r="A138" i="16"/>
  <c r="N137" i="16"/>
  <c r="B137" i="16"/>
  <c r="A137" i="16"/>
  <c r="N136" i="16"/>
  <c r="B136" i="16"/>
  <c r="A136" i="16"/>
  <c r="N135" i="16"/>
  <c r="B135" i="16"/>
  <c r="A135" i="16"/>
  <c r="N134" i="16"/>
  <c r="B134" i="16"/>
  <c r="A134" i="16"/>
  <c r="N133" i="16"/>
  <c r="B133" i="16"/>
  <c r="A133" i="16"/>
  <c r="N132" i="16"/>
  <c r="B132" i="16"/>
  <c r="A132" i="16"/>
  <c r="N131" i="16"/>
  <c r="B131" i="16"/>
  <c r="A131" i="16"/>
  <c r="N130" i="16"/>
  <c r="B130" i="16"/>
  <c r="A130" i="16"/>
  <c r="N129" i="16"/>
  <c r="B129" i="16"/>
  <c r="A129" i="16"/>
  <c r="N128" i="16"/>
  <c r="B128" i="16"/>
  <c r="A128" i="16"/>
  <c r="N127" i="16"/>
  <c r="B127" i="16"/>
  <c r="A127" i="16"/>
  <c r="N126" i="16"/>
  <c r="B126" i="16"/>
  <c r="A126" i="16"/>
  <c r="N125" i="16"/>
  <c r="B125" i="16"/>
  <c r="A125" i="16"/>
  <c r="N124" i="16"/>
  <c r="B124" i="16"/>
  <c r="A124" i="16"/>
  <c r="N123" i="16"/>
  <c r="B123" i="16"/>
  <c r="A123" i="16"/>
  <c r="N122" i="16"/>
  <c r="B122" i="16"/>
  <c r="A122" i="16"/>
  <c r="N121" i="16"/>
  <c r="B121" i="16"/>
  <c r="A121" i="16"/>
  <c r="N120" i="16"/>
  <c r="B120" i="16"/>
  <c r="A120" i="16"/>
  <c r="N119" i="16"/>
  <c r="B119" i="16"/>
  <c r="A119" i="16"/>
  <c r="N118" i="16"/>
  <c r="B118" i="16"/>
  <c r="A118" i="16"/>
  <c r="N117" i="16"/>
  <c r="B117" i="16"/>
  <c r="A117" i="16"/>
  <c r="N116" i="16"/>
  <c r="B116" i="16"/>
  <c r="A116" i="16"/>
  <c r="N115" i="16"/>
  <c r="B115" i="16"/>
  <c r="A115" i="16"/>
  <c r="N114" i="16"/>
  <c r="B114" i="16"/>
  <c r="A114" i="16"/>
  <c r="N113" i="16"/>
  <c r="B113" i="16"/>
  <c r="A113" i="16"/>
  <c r="N112" i="16"/>
  <c r="B112" i="16"/>
  <c r="A112" i="16"/>
  <c r="N111" i="16"/>
  <c r="B111" i="16"/>
  <c r="A111" i="16"/>
  <c r="N110" i="16"/>
  <c r="B110" i="16"/>
  <c r="A110" i="16"/>
  <c r="N109" i="16"/>
  <c r="B109" i="16"/>
  <c r="A109" i="16"/>
  <c r="N108" i="16"/>
  <c r="B108" i="16"/>
  <c r="A108" i="16"/>
  <c r="N107" i="16"/>
  <c r="B107" i="16"/>
  <c r="A107" i="16"/>
  <c r="N106" i="16"/>
  <c r="B106" i="16"/>
  <c r="A106" i="16"/>
  <c r="N105" i="16"/>
  <c r="B105" i="16"/>
  <c r="A105" i="16"/>
  <c r="N104" i="16"/>
  <c r="B104" i="16"/>
  <c r="A104" i="16"/>
  <c r="N103" i="16"/>
  <c r="B103" i="16"/>
  <c r="A103" i="16"/>
  <c r="N102" i="16"/>
  <c r="B102" i="16"/>
  <c r="A102" i="16"/>
  <c r="N101" i="16"/>
  <c r="B101" i="16"/>
  <c r="A101" i="16"/>
  <c r="N100" i="16"/>
  <c r="B100" i="16"/>
  <c r="A100" i="16"/>
  <c r="N99" i="16"/>
  <c r="B99" i="16"/>
  <c r="A99" i="16"/>
  <c r="N98" i="16"/>
  <c r="B98" i="16"/>
  <c r="A98" i="16"/>
  <c r="N97" i="16"/>
  <c r="B97" i="16"/>
  <c r="A97" i="16"/>
  <c r="N96" i="16"/>
  <c r="B96" i="16"/>
  <c r="A96" i="16"/>
  <c r="N95" i="16"/>
  <c r="B95" i="16"/>
  <c r="A95" i="16"/>
  <c r="N94" i="16"/>
  <c r="B94" i="16"/>
  <c r="A94" i="16"/>
  <c r="N93" i="16"/>
  <c r="B93" i="16"/>
  <c r="A93" i="16"/>
  <c r="N92" i="16"/>
  <c r="B92" i="16"/>
  <c r="A92" i="16"/>
  <c r="N91" i="16"/>
  <c r="B91" i="16"/>
  <c r="A91" i="16"/>
  <c r="N90" i="16"/>
  <c r="B90" i="16"/>
  <c r="A90" i="16"/>
  <c r="N89" i="16"/>
  <c r="B89" i="16"/>
  <c r="A89" i="16"/>
  <c r="N88" i="16"/>
  <c r="B88" i="16"/>
  <c r="A88" i="16"/>
  <c r="N87" i="16"/>
  <c r="B87" i="16"/>
  <c r="A87" i="16"/>
  <c r="N86" i="16"/>
  <c r="B86" i="16"/>
  <c r="A86" i="16"/>
  <c r="N85" i="16"/>
  <c r="B85" i="16"/>
  <c r="A85" i="16"/>
  <c r="N84" i="16"/>
  <c r="B84" i="16"/>
  <c r="A84" i="16"/>
  <c r="N83" i="16"/>
  <c r="B83" i="16"/>
  <c r="A83" i="16"/>
  <c r="N82" i="16"/>
  <c r="B82" i="16"/>
  <c r="A82" i="16"/>
  <c r="N81" i="16"/>
  <c r="B81" i="16"/>
  <c r="A81" i="16"/>
  <c r="N80" i="16"/>
  <c r="B80" i="16"/>
  <c r="A80" i="16"/>
  <c r="N79" i="16"/>
  <c r="B79" i="16"/>
  <c r="A79" i="16"/>
  <c r="N78" i="16"/>
  <c r="B78" i="16"/>
  <c r="A78" i="16"/>
  <c r="N77" i="16"/>
  <c r="B77" i="16"/>
  <c r="A77" i="16"/>
  <c r="N76" i="16"/>
  <c r="B76" i="16"/>
  <c r="A76" i="16"/>
  <c r="N75" i="16"/>
  <c r="B75" i="16"/>
  <c r="A75" i="16"/>
  <c r="N74" i="16"/>
  <c r="B74" i="16"/>
  <c r="A74" i="16"/>
  <c r="N73" i="16"/>
  <c r="B73" i="16"/>
  <c r="A73" i="16"/>
  <c r="N72" i="16"/>
  <c r="B72" i="16"/>
  <c r="A72" i="16"/>
  <c r="N71" i="16"/>
  <c r="B71" i="16"/>
  <c r="A71" i="16"/>
  <c r="N70" i="16"/>
  <c r="B70" i="16"/>
  <c r="A70" i="16"/>
  <c r="N69" i="16"/>
  <c r="B69" i="16"/>
  <c r="A69" i="16"/>
  <c r="N68" i="16"/>
  <c r="B68" i="16"/>
  <c r="A68" i="16"/>
  <c r="N67" i="16"/>
  <c r="B67" i="16"/>
  <c r="A67" i="16"/>
  <c r="N66" i="16"/>
  <c r="B66" i="16"/>
  <c r="A66" i="16"/>
  <c r="N65" i="16"/>
  <c r="B65" i="16"/>
  <c r="A65" i="16"/>
  <c r="N64" i="16"/>
  <c r="B64" i="16"/>
  <c r="A64" i="16"/>
  <c r="N63" i="16"/>
  <c r="B63" i="16"/>
  <c r="A63" i="16"/>
  <c r="N62" i="16"/>
  <c r="B62" i="16"/>
  <c r="A62" i="16"/>
  <c r="N61" i="16"/>
  <c r="B61" i="16"/>
  <c r="A61" i="16"/>
  <c r="N60" i="16"/>
  <c r="B60" i="16"/>
  <c r="A60" i="16"/>
  <c r="N59" i="16"/>
  <c r="B59" i="16"/>
  <c r="A59" i="16"/>
  <c r="N58" i="16"/>
  <c r="B58" i="16"/>
  <c r="A58" i="16"/>
  <c r="N57" i="16"/>
  <c r="B57" i="16"/>
  <c r="A57" i="16"/>
  <c r="N56" i="16"/>
  <c r="B56" i="16"/>
  <c r="A56" i="16"/>
  <c r="N55" i="16"/>
  <c r="B55" i="16"/>
  <c r="A55" i="16"/>
  <c r="N54" i="16"/>
  <c r="B54" i="16"/>
  <c r="A54" i="16"/>
  <c r="N53" i="16"/>
  <c r="B53" i="16"/>
  <c r="A53" i="16"/>
  <c r="N52" i="16"/>
  <c r="B52" i="16"/>
  <c r="A52" i="16"/>
  <c r="N51" i="16"/>
  <c r="B51" i="16"/>
  <c r="A51" i="16"/>
  <c r="N50" i="16"/>
  <c r="B50" i="16"/>
  <c r="A50" i="16"/>
  <c r="N49" i="16"/>
  <c r="B49" i="16"/>
  <c r="A49" i="16"/>
  <c r="N48" i="16"/>
  <c r="B48" i="16"/>
  <c r="A48" i="16"/>
  <c r="N47" i="16"/>
  <c r="B47" i="16"/>
  <c r="A47" i="16"/>
  <c r="N46" i="16"/>
  <c r="B46" i="16"/>
  <c r="A46" i="16"/>
  <c r="N45" i="16"/>
  <c r="B45" i="16"/>
  <c r="A45" i="16"/>
  <c r="N44" i="16"/>
  <c r="B44" i="16"/>
  <c r="A44" i="16"/>
  <c r="N43" i="16"/>
  <c r="B43" i="16"/>
  <c r="A43" i="16"/>
  <c r="N42" i="16"/>
  <c r="B42" i="16"/>
  <c r="A42" i="16"/>
  <c r="N41" i="16"/>
  <c r="B41" i="16"/>
  <c r="A41" i="16"/>
  <c r="N40" i="16"/>
  <c r="B40" i="16"/>
  <c r="A40" i="16"/>
  <c r="N39" i="16"/>
  <c r="B39" i="16"/>
  <c r="A39" i="16"/>
  <c r="N38" i="16"/>
  <c r="B38" i="16"/>
  <c r="A38" i="16"/>
  <c r="N37" i="16"/>
  <c r="B37" i="16"/>
  <c r="A37" i="16"/>
  <c r="N36" i="16"/>
  <c r="B36" i="16"/>
  <c r="A36" i="16"/>
  <c r="N35" i="16"/>
  <c r="B35" i="16"/>
  <c r="A35" i="16"/>
  <c r="N34" i="16"/>
  <c r="B34" i="16"/>
  <c r="A34" i="16"/>
  <c r="N33" i="16"/>
  <c r="B33" i="16"/>
  <c r="A33" i="16"/>
  <c r="N32" i="16"/>
  <c r="B32" i="16"/>
  <c r="A32" i="16"/>
  <c r="N31" i="16"/>
  <c r="B31" i="16"/>
  <c r="A31" i="16"/>
  <c r="N30" i="16"/>
  <c r="B30" i="16"/>
  <c r="A30" i="16"/>
  <c r="N29" i="16"/>
  <c r="B29" i="16"/>
  <c r="A29" i="16"/>
  <c r="N28" i="16"/>
  <c r="B28" i="16"/>
  <c r="A28" i="16"/>
  <c r="N27" i="16"/>
  <c r="B27" i="16"/>
  <c r="A27" i="16"/>
  <c r="N26" i="16"/>
  <c r="B26" i="16"/>
  <c r="A26" i="16"/>
  <c r="N25" i="16"/>
  <c r="B25" i="16"/>
  <c r="A25" i="16"/>
  <c r="N24" i="16"/>
  <c r="B24" i="16"/>
  <c r="A24" i="16"/>
  <c r="N23" i="16"/>
  <c r="B23" i="16"/>
  <c r="A23" i="16"/>
  <c r="N22" i="16"/>
  <c r="B22" i="16"/>
  <c r="A22" i="16"/>
  <c r="N21" i="16"/>
  <c r="B21" i="16"/>
  <c r="A21" i="16"/>
  <c r="AF20" i="16"/>
  <c r="AE20" i="16"/>
  <c r="I3" i="16" s="1"/>
  <c r="J302" i="16" s="1"/>
  <c r="K302" i="16" s="1"/>
  <c r="L302" i="16" s="1"/>
  <c r="N20" i="16"/>
  <c r="B20" i="16"/>
  <c r="A20" i="16"/>
  <c r="N19" i="16"/>
  <c r="B19" i="16"/>
  <c r="A19" i="16"/>
  <c r="N18" i="16"/>
  <c r="B18" i="16"/>
  <c r="A18" i="16"/>
  <c r="N17" i="16"/>
  <c r="B17" i="16"/>
  <c r="A17" i="16"/>
  <c r="N16" i="16"/>
  <c r="B16" i="16"/>
  <c r="A16" i="16"/>
  <c r="N15" i="16"/>
  <c r="B15" i="16"/>
  <c r="A15" i="16"/>
  <c r="N14" i="16"/>
  <c r="B14" i="16"/>
  <c r="A14" i="16"/>
  <c r="N13" i="16"/>
  <c r="B13" i="16"/>
  <c r="A13" i="16"/>
  <c r="N12" i="16"/>
  <c r="B12" i="16"/>
  <c r="A12" i="16"/>
  <c r="N11" i="16"/>
  <c r="B11" i="16"/>
  <c r="A11" i="16"/>
  <c r="N10" i="16"/>
  <c r="B10" i="16"/>
  <c r="A10" i="16"/>
  <c r="N9" i="16"/>
  <c r="B9" i="16"/>
  <c r="A9" i="16"/>
  <c r="N8" i="16"/>
  <c r="B8" i="16"/>
  <c r="A8" i="16"/>
  <c r="N7" i="16"/>
  <c r="B7" i="16"/>
  <c r="A7" i="16"/>
  <c r="N6" i="16"/>
  <c r="B6" i="16"/>
  <c r="A6" i="16"/>
  <c r="K3" i="16"/>
  <c r="AA10" i="16" l="1"/>
  <c r="Q6" i="16" s="1"/>
  <c r="J121" i="16"/>
  <c r="K121" i="16" s="1"/>
  <c r="L121" i="16" s="1"/>
  <c r="J153" i="16"/>
  <c r="K153" i="16" s="1"/>
  <c r="L153" i="16" s="1"/>
  <c r="J185" i="16"/>
  <c r="K185" i="16" s="1"/>
  <c r="L185" i="16" s="1"/>
  <c r="J217" i="16"/>
  <c r="K217" i="16" s="1"/>
  <c r="L217" i="16" s="1"/>
  <c r="J222" i="16"/>
  <c r="K222" i="16" s="1"/>
  <c r="L222" i="16" s="1"/>
  <c r="J11" i="16"/>
  <c r="K11" i="16" s="1"/>
  <c r="L11" i="16" s="1"/>
  <c r="J16" i="16"/>
  <c r="K16" i="16" s="1"/>
  <c r="L16" i="16" s="1"/>
  <c r="J129" i="16"/>
  <c r="K129" i="16" s="1"/>
  <c r="L129" i="16" s="1"/>
  <c r="J161" i="16"/>
  <c r="K161" i="16" s="1"/>
  <c r="L161" i="16" s="1"/>
  <c r="J193" i="16"/>
  <c r="K193" i="16" s="1"/>
  <c r="L193" i="16" s="1"/>
  <c r="J238" i="16"/>
  <c r="K238" i="16" s="1"/>
  <c r="L238" i="16" s="1"/>
  <c r="J15" i="16"/>
  <c r="K15" i="16" s="1"/>
  <c r="L15" i="16" s="1"/>
  <c r="J7" i="16"/>
  <c r="K7" i="16" s="1"/>
  <c r="L7" i="16" s="1"/>
  <c r="J12" i="16"/>
  <c r="K12" i="16" s="1"/>
  <c r="L12" i="16" s="1"/>
  <c r="J20" i="16"/>
  <c r="K20" i="16" s="1"/>
  <c r="L20" i="16" s="1"/>
  <c r="J137" i="16"/>
  <c r="K137" i="16" s="1"/>
  <c r="L137" i="16" s="1"/>
  <c r="J169" i="16"/>
  <c r="K169" i="16" s="1"/>
  <c r="L169" i="16" s="1"/>
  <c r="J201" i="16"/>
  <c r="K201" i="16" s="1"/>
  <c r="L201" i="16" s="1"/>
  <c r="J286" i="16"/>
  <c r="K286" i="16" s="1"/>
  <c r="L286" i="16" s="1"/>
  <c r="J404" i="16"/>
  <c r="K404" i="16" s="1"/>
  <c r="L404" i="16" s="1"/>
  <c r="J8" i="16"/>
  <c r="K8" i="16" s="1"/>
  <c r="L8" i="16" s="1"/>
  <c r="J145" i="16"/>
  <c r="K145" i="16" s="1"/>
  <c r="L145" i="16" s="1"/>
  <c r="J177" i="16"/>
  <c r="K177" i="16" s="1"/>
  <c r="L177" i="16" s="1"/>
  <c r="J209" i="16"/>
  <c r="K209" i="16" s="1"/>
  <c r="L209" i="16" s="1"/>
  <c r="J574" i="16"/>
  <c r="K574" i="16" s="1"/>
  <c r="L574" i="16" s="1"/>
  <c r="J572" i="16"/>
  <c r="K572" i="16" s="1"/>
  <c r="L572" i="16" s="1"/>
  <c r="J570" i="16"/>
  <c r="K570" i="16" s="1"/>
  <c r="L570" i="16" s="1"/>
  <c r="J568" i="16"/>
  <c r="K568" i="16" s="1"/>
  <c r="L568" i="16" s="1"/>
  <c r="J566" i="16"/>
  <c r="K566" i="16" s="1"/>
  <c r="L566" i="16" s="1"/>
  <c r="J564" i="16"/>
  <c r="K564" i="16" s="1"/>
  <c r="L564" i="16" s="1"/>
  <c r="J562" i="16"/>
  <c r="K562" i="16" s="1"/>
  <c r="L562" i="16" s="1"/>
  <c r="J560" i="16"/>
  <c r="K560" i="16" s="1"/>
  <c r="L560" i="16" s="1"/>
  <c r="J558" i="16"/>
  <c r="K558" i="16" s="1"/>
  <c r="L558" i="16" s="1"/>
  <c r="J556" i="16"/>
  <c r="K556" i="16" s="1"/>
  <c r="L556" i="16" s="1"/>
  <c r="J554" i="16"/>
  <c r="K554" i="16" s="1"/>
  <c r="L554" i="16" s="1"/>
  <c r="J552" i="16"/>
  <c r="K552" i="16" s="1"/>
  <c r="L552" i="16" s="1"/>
  <c r="J550" i="16"/>
  <c r="K550" i="16" s="1"/>
  <c r="L550" i="16" s="1"/>
  <c r="J548" i="16"/>
  <c r="K548" i="16" s="1"/>
  <c r="L548" i="16" s="1"/>
  <c r="J546" i="16"/>
  <c r="K546" i="16" s="1"/>
  <c r="L546" i="16" s="1"/>
  <c r="J544" i="16"/>
  <c r="K544" i="16" s="1"/>
  <c r="L544" i="16" s="1"/>
  <c r="J542" i="16"/>
  <c r="K542" i="16" s="1"/>
  <c r="L542" i="16" s="1"/>
  <c r="J540" i="16"/>
  <c r="K540" i="16" s="1"/>
  <c r="L540" i="16" s="1"/>
  <c r="J538" i="16"/>
  <c r="K538" i="16" s="1"/>
  <c r="L538" i="16" s="1"/>
  <c r="J536" i="16"/>
  <c r="K536" i="16" s="1"/>
  <c r="L536" i="16" s="1"/>
  <c r="J534" i="16"/>
  <c r="K534" i="16" s="1"/>
  <c r="L534" i="16" s="1"/>
  <c r="J532" i="16"/>
  <c r="K532" i="16" s="1"/>
  <c r="L532" i="16" s="1"/>
  <c r="J530" i="16"/>
  <c r="K530" i="16" s="1"/>
  <c r="L530" i="16" s="1"/>
  <c r="J528" i="16"/>
  <c r="K528" i="16" s="1"/>
  <c r="L528" i="16" s="1"/>
  <c r="J526" i="16"/>
  <c r="K526" i="16" s="1"/>
  <c r="L526" i="16" s="1"/>
  <c r="J524" i="16"/>
  <c r="K524" i="16" s="1"/>
  <c r="L524" i="16" s="1"/>
  <c r="J522" i="16"/>
  <c r="K522" i="16" s="1"/>
  <c r="L522" i="16" s="1"/>
  <c r="J520" i="16"/>
  <c r="K520" i="16" s="1"/>
  <c r="L520" i="16" s="1"/>
  <c r="J518" i="16"/>
  <c r="K518" i="16" s="1"/>
  <c r="L518" i="16" s="1"/>
  <c r="J516" i="16"/>
  <c r="K516" i="16" s="1"/>
  <c r="L516" i="16" s="1"/>
  <c r="J514" i="16"/>
  <c r="K514" i="16" s="1"/>
  <c r="L514" i="16" s="1"/>
  <c r="J512" i="16"/>
  <c r="K512" i="16" s="1"/>
  <c r="L512" i="16" s="1"/>
  <c r="J510" i="16"/>
  <c r="K510" i="16" s="1"/>
  <c r="L510" i="16" s="1"/>
  <c r="J508" i="16"/>
  <c r="K508" i="16" s="1"/>
  <c r="L508" i="16" s="1"/>
  <c r="J506" i="16"/>
  <c r="K506" i="16" s="1"/>
  <c r="L506" i="16" s="1"/>
  <c r="J504" i="16"/>
  <c r="K504" i="16" s="1"/>
  <c r="L504" i="16" s="1"/>
  <c r="J502" i="16"/>
  <c r="K502" i="16" s="1"/>
  <c r="L502" i="16" s="1"/>
  <c r="J500" i="16"/>
  <c r="K500" i="16" s="1"/>
  <c r="L500" i="16" s="1"/>
  <c r="J498" i="16"/>
  <c r="K498" i="16" s="1"/>
  <c r="L498" i="16" s="1"/>
  <c r="J496" i="16"/>
  <c r="K496" i="16" s="1"/>
  <c r="L496" i="16" s="1"/>
  <c r="J494" i="16"/>
  <c r="K494" i="16" s="1"/>
  <c r="L494" i="16" s="1"/>
  <c r="J492" i="16"/>
  <c r="K492" i="16" s="1"/>
  <c r="L492" i="16" s="1"/>
  <c r="J571" i="16"/>
  <c r="K571" i="16" s="1"/>
  <c r="L571" i="16" s="1"/>
  <c r="J563" i="16"/>
  <c r="K563" i="16" s="1"/>
  <c r="L563" i="16" s="1"/>
  <c r="J555" i="16"/>
  <c r="K555" i="16" s="1"/>
  <c r="L555" i="16" s="1"/>
  <c r="J547" i="16"/>
  <c r="K547" i="16" s="1"/>
  <c r="L547" i="16" s="1"/>
  <c r="J539" i="16"/>
  <c r="K539" i="16" s="1"/>
  <c r="L539" i="16" s="1"/>
  <c r="J531" i="16"/>
  <c r="K531" i="16" s="1"/>
  <c r="L531" i="16" s="1"/>
  <c r="J523" i="16"/>
  <c r="K523" i="16" s="1"/>
  <c r="L523" i="16" s="1"/>
  <c r="J515" i="16"/>
  <c r="K515" i="16" s="1"/>
  <c r="L515" i="16" s="1"/>
  <c r="J507" i="16"/>
  <c r="K507" i="16" s="1"/>
  <c r="L507" i="16" s="1"/>
  <c r="J499" i="16"/>
  <c r="K499" i="16" s="1"/>
  <c r="L499" i="16" s="1"/>
  <c r="J569" i="16"/>
  <c r="K569" i="16" s="1"/>
  <c r="L569" i="16" s="1"/>
  <c r="J561" i="16"/>
  <c r="K561" i="16" s="1"/>
  <c r="L561" i="16" s="1"/>
  <c r="J553" i="16"/>
  <c r="K553" i="16" s="1"/>
  <c r="L553" i="16" s="1"/>
  <c r="J545" i="16"/>
  <c r="K545" i="16" s="1"/>
  <c r="L545" i="16" s="1"/>
  <c r="J537" i="16"/>
  <c r="K537" i="16" s="1"/>
  <c r="L537" i="16" s="1"/>
  <c r="J529" i="16"/>
  <c r="K529" i="16" s="1"/>
  <c r="L529" i="16" s="1"/>
  <c r="J521" i="16"/>
  <c r="K521" i="16" s="1"/>
  <c r="L521" i="16" s="1"/>
  <c r="J513" i="16"/>
  <c r="K513" i="16" s="1"/>
  <c r="L513" i="16" s="1"/>
  <c r="J505" i="16"/>
  <c r="K505" i="16" s="1"/>
  <c r="L505" i="16" s="1"/>
  <c r="J497" i="16"/>
  <c r="K497" i="16" s="1"/>
  <c r="L497" i="16" s="1"/>
  <c r="J491" i="16"/>
  <c r="K491" i="16" s="1"/>
  <c r="L491" i="16" s="1"/>
  <c r="J489" i="16"/>
  <c r="K489" i="16" s="1"/>
  <c r="L489" i="16" s="1"/>
  <c r="J487" i="16"/>
  <c r="K487" i="16" s="1"/>
  <c r="L487" i="16" s="1"/>
  <c r="J485" i="16"/>
  <c r="K485" i="16" s="1"/>
  <c r="L485" i="16" s="1"/>
  <c r="J483" i="16"/>
  <c r="K483" i="16" s="1"/>
  <c r="L483" i="16" s="1"/>
  <c r="J481" i="16"/>
  <c r="K481" i="16" s="1"/>
  <c r="L481" i="16" s="1"/>
  <c r="J479" i="16"/>
  <c r="K479" i="16" s="1"/>
  <c r="L479" i="16" s="1"/>
  <c r="J477" i="16"/>
  <c r="K477" i="16" s="1"/>
  <c r="L477" i="16" s="1"/>
  <c r="J475" i="16"/>
  <c r="K475" i="16" s="1"/>
  <c r="L475" i="16" s="1"/>
  <c r="J473" i="16"/>
  <c r="K473" i="16" s="1"/>
  <c r="L473" i="16" s="1"/>
  <c r="J471" i="16"/>
  <c r="K471" i="16" s="1"/>
  <c r="L471" i="16" s="1"/>
  <c r="J469" i="16"/>
  <c r="K469" i="16" s="1"/>
  <c r="L469" i="16" s="1"/>
  <c r="J467" i="16"/>
  <c r="K467" i="16" s="1"/>
  <c r="L467" i="16" s="1"/>
  <c r="J465" i="16"/>
  <c r="K465" i="16" s="1"/>
  <c r="L465" i="16" s="1"/>
  <c r="J463" i="16"/>
  <c r="K463" i="16" s="1"/>
  <c r="L463" i="16" s="1"/>
  <c r="J461" i="16"/>
  <c r="K461" i="16" s="1"/>
  <c r="L461" i="16" s="1"/>
  <c r="J459" i="16"/>
  <c r="K459" i="16" s="1"/>
  <c r="L459" i="16" s="1"/>
  <c r="J457" i="16"/>
  <c r="K457" i="16" s="1"/>
  <c r="L457" i="16" s="1"/>
  <c r="J455" i="16"/>
  <c r="K455" i="16" s="1"/>
  <c r="L455" i="16" s="1"/>
  <c r="J453" i="16"/>
  <c r="K453" i="16" s="1"/>
  <c r="L453" i="16" s="1"/>
  <c r="J451" i="16"/>
  <c r="K451" i="16" s="1"/>
  <c r="L451" i="16" s="1"/>
  <c r="J449" i="16"/>
  <c r="K449" i="16" s="1"/>
  <c r="L449" i="16" s="1"/>
  <c r="J447" i="16"/>
  <c r="K447" i="16" s="1"/>
  <c r="L447" i="16" s="1"/>
  <c r="J445" i="16"/>
  <c r="K445" i="16" s="1"/>
  <c r="L445" i="16" s="1"/>
  <c r="J443" i="16"/>
  <c r="K443" i="16" s="1"/>
  <c r="L443" i="16" s="1"/>
  <c r="J441" i="16"/>
  <c r="K441" i="16" s="1"/>
  <c r="L441" i="16" s="1"/>
  <c r="J439" i="16"/>
  <c r="K439" i="16" s="1"/>
  <c r="L439" i="16" s="1"/>
  <c r="J437" i="16"/>
  <c r="K437" i="16" s="1"/>
  <c r="L437" i="16" s="1"/>
  <c r="J435" i="16"/>
  <c r="K435" i="16" s="1"/>
  <c r="L435" i="16" s="1"/>
  <c r="J433" i="16"/>
  <c r="K433" i="16" s="1"/>
  <c r="L433" i="16" s="1"/>
  <c r="J431" i="16"/>
  <c r="K431" i="16" s="1"/>
  <c r="L431" i="16" s="1"/>
  <c r="J429" i="16"/>
  <c r="K429" i="16" s="1"/>
  <c r="L429" i="16" s="1"/>
  <c r="J427" i="16"/>
  <c r="K427" i="16" s="1"/>
  <c r="L427" i="16" s="1"/>
  <c r="J425" i="16"/>
  <c r="K425" i="16" s="1"/>
  <c r="L425" i="16" s="1"/>
  <c r="J423" i="16"/>
  <c r="K423" i="16" s="1"/>
  <c r="L423" i="16" s="1"/>
  <c r="J421" i="16"/>
  <c r="K421" i="16" s="1"/>
  <c r="L421" i="16" s="1"/>
  <c r="J419" i="16"/>
  <c r="K419" i="16" s="1"/>
  <c r="L419" i="16" s="1"/>
  <c r="J417" i="16"/>
  <c r="K417" i="16" s="1"/>
  <c r="L417" i="16" s="1"/>
  <c r="J415" i="16"/>
  <c r="K415" i="16" s="1"/>
  <c r="L415" i="16" s="1"/>
  <c r="J413" i="16"/>
  <c r="K413" i="16" s="1"/>
  <c r="L413" i="16" s="1"/>
  <c r="J411" i="16"/>
  <c r="K411" i="16" s="1"/>
  <c r="L411" i="16" s="1"/>
  <c r="J409" i="16"/>
  <c r="K409" i="16" s="1"/>
  <c r="L409" i="16" s="1"/>
  <c r="J407" i="16"/>
  <c r="K407" i="16" s="1"/>
  <c r="L407" i="16" s="1"/>
  <c r="J405" i="16"/>
  <c r="K405" i="16" s="1"/>
  <c r="L405" i="16" s="1"/>
  <c r="J403" i="16"/>
  <c r="K403" i="16" s="1"/>
  <c r="L403" i="16" s="1"/>
  <c r="J401" i="16"/>
  <c r="K401" i="16" s="1"/>
  <c r="L401" i="16" s="1"/>
  <c r="J399" i="16"/>
  <c r="K399" i="16" s="1"/>
  <c r="L399" i="16" s="1"/>
  <c r="J397" i="16"/>
  <c r="K397" i="16" s="1"/>
  <c r="L397" i="16" s="1"/>
  <c r="J395" i="16"/>
  <c r="K395" i="16" s="1"/>
  <c r="L395" i="16" s="1"/>
  <c r="J393" i="16"/>
  <c r="K393" i="16" s="1"/>
  <c r="L393" i="16" s="1"/>
  <c r="J391" i="16"/>
  <c r="K391" i="16" s="1"/>
  <c r="L391" i="16" s="1"/>
  <c r="J389" i="16"/>
  <c r="K389" i="16" s="1"/>
  <c r="L389" i="16" s="1"/>
  <c r="J387" i="16"/>
  <c r="K387" i="16" s="1"/>
  <c r="L387" i="16" s="1"/>
  <c r="J385" i="16"/>
  <c r="K385" i="16" s="1"/>
  <c r="L385" i="16" s="1"/>
  <c r="J565" i="16"/>
  <c r="K565" i="16" s="1"/>
  <c r="L565" i="16" s="1"/>
  <c r="J549" i="16"/>
  <c r="K549" i="16" s="1"/>
  <c r="L549" i="16" s="1"/>
  <c r="J533" i="16"/>
  <c r="K533" i="16" s="1"/>
  <c r="L533" i="16" s="1"/>
  <c r="J517" i="16"/>
  <c r="K517" i="16" s="1"/>
  <c r="L517" i="16" s="1"/>
  <c r="J501" i="16"/>
  <c r="K501" i="16" s="1"/>
  <c r="L501" i="16" s="1"/>
  <c r="J486" i="16"/>
  <c r="K486" i="16" s="1"/>
  <c r="L486" i="16" s="1"/>
  <c r="J478" i="16"/>
  <c r="K478" i="16" s="1"/>
  <c r="L478" i="16" s="1"/>
  <c r="J470" i="16"/>
  <c r="K470" i="16" s="1"/>
  <c r="L470" i="16" s="1"/>
  <c r="J462" i="16"/>
  <c r="K462" i="16" s="1"/>
  <c r="L462" i="16" s="1"/>
  <c r="J454" i="16"/>
  <c r="K454" i="16" s="1"/>
  <c r="L454" i="16" s="1"/>
  <c r="J446" i="16"/>
  <c r="K446" i="16" s="1"/>
  <c r="L446" i="16" s="1"/>
  <c r="J438" i="16"/>
  <c r="K438" i="16" s="1"/>
  <c r="L438" i="16" s="1"/>
  <c r="J430" i="16"/>
  <c r="K430" i="16" s="1"/>
  <c r="L430" i="16" s="1"/>
  <c r="J422" i="16"/>
  <c r="K422" i="16" s="1"/>
  <c r="L422" i="16" s="1"/>
  <c r="J414" i="16"/>
  <c r="K414" i="16" s="1"/>
  <c r="L414" i="16" s="1"/>
  <c r="J406" i="16"/>
  <c r="K406" i="16" s="1"/>
  <c r="L406" i="16" s="1"/>
  <c r="J398" i="16"/>
  <c r="K398" i="16" s="1"/>
  <c r="L398" i="16" s="1"/>
  <c r="J390" i="16"/>
  <c r="K390" i="16" s="1"/>
  <c r="L390" i="16" s="1"/>
  <c r="J573" i="16"/>
  <c r="K573" i="16" s="1"/>
  <c r="L573" i="16" s="1"/>
  <c r="J557" i="16"/>
  <c r="K557" i="16" s="1"/>
  <c r="L557" i="16" s="1"/>
  <c r="J541" i="16"/>
  <c r="K541" i="16" s="1"/>
  <c r="L541" i="16" s="1"/>
  <c r="J525" i="16"/>
  <c r="K525" i="16" s="1"/>
  <c r="L525" i="16" s="1"/>
  <c r="J509" i="16"/>
  <c r="K509" i="16" s="1"/>
  <c r="L509" i="16" s="1"/>
  <c r="J493" i="16"/>
  <c r="K493" i="16" s="1"/>
  <c r="L493" i="16" s="1"/>
  <c r="J490" i="16"/>
  <c r="K490" i="16" s="1"/>
  <c r="L490" i="16" s="1"/>
  <c r="J482" i="16"/>
  <c r="K482" i="16" s="1"/>
  <c r="L482" i="16" s="1"/>
  <c r="J474" i="16"/>
  <c r="K474" i="16" s="1"/>
  <c r="L474" i="16" s="1"/>
  <c r="J466" i="16"/>
  <c r="K466" i="16" s="1"/>
  <c r="L466" i="16" s="1"/>
  <c r="J458" i="16"/>
  <c r="K458" i="16" s="1"/>
  <c r="L458" i="16" s="1"/>
  <c r="J450" i="16"/>
  <c r="K450" i="16" s="1"/>
  <c r="L450" i="16" s="1"/>
  <c r="J442" i="16"/>
  <c r="K442" i="16" s="1"/>
  <c r="L442" i="16" s="1"/>
  <c r="J434" i="16"/>
  <c r="K434" i="16" s="1"/>
  <c r="L434" i="16" s="1"/>
  <c r="J426" i="16"/>
  <c r="K426" i="16" s="1"/>
  <c r="L426" i="16" s="1"/>
  <c r="J418" i="16"/>
  <c r="K418" i="16" s="1"/>
  <c r="L418" i="16" s="1"/>
  <c r="J410" i="16"/>
  <c r="K410" i="16" s="1"/>
  <c r="L410" i="16" s="1"/>
  <c r="J402" i="16"/>
  <c r="K402" i="16" s="1"/>
  <c r="L402" i="16" s="1"/>
  <c r="J394" i="16"/>
  <c r="K394" i="16" s="1"/>
  <c r="L394" i="16" s="1"/>
  <c r="J386" i="16"/>
  <c r="K386" i="16" s="1"/>
  <c r="L386" i="16" s="1"/>
  <c r="J567" i="16"/>
  <c r="K567" i="16" s="1"/>
  <c r="L567" i="16" s="1"/>
  <c r="J535" i="16"/>
  <c r="K535" i="16" s="1"/>
  <c r="L535" i="16" s="1"/>
  <c r="J503" i="16"/>
  <c r="K503" i="16" s="1"/>
  <c r="L503" i="16" s="1"/>
  <c r="J488" i="16"/>
  <c r="K488" i="16" s="1"/>
  <c r="L488" i="16" s="1"/>
  <c r="J472" i="16"/>
  <c r="K472" i="16" s="1"/>
  <c r="L472" i="16" s="1"/>
  <c r="J456" i="16"/>
  <c r="K456" i="16" s="1"/>
  <c r="L456" i="16" s="1"/>
  <c r="J440" i="16"/>
  <c r="K440" i="16" s="1"/>
  <c r="L440" i="16" s="1"/>
  <c r="J424" i="16"/>
  <c r="K424" i="16" s="1"/>
  <c r="L424" i="16" s="1"/>
  <c r="J408" i="16"/>
  <c r="K408" i="16" s="1"/>
  <c r="L408" i="16" s="1"/>
  <c r="J392" i="16"/>
  <c r="K392" i="16" s="1"/>
  <c r="L392" i="16" s="1"/>
  <c r="J382" i="16"/>
  <c r="K382" i="16" s="1"/>
  <c r="L382" i="16" s="1"/>
  <c r="J378" i="16"/>
  <c r="K378" i="16" s="1"/>
  <c r="L378" i="16" s="1"/>
  <c r="J374" i="16"/>
  <c r="K374" i="16" s="1"/>
  <c r="L374" i="16" s="1"/>
  <c r="J370" i="16"/>
  <c r="K370" i="16" s="1"/>
  <c r="L370" i="16" s="1"/>
  <c r="J366" i="16"/>
  <c r="K366" i="16" s="1"/>
  <c r="L366" i="16" s="1"/>
  <c r="J362" i="16"/>
  <c r="K362" i="16" s="1"/>
  <c r="L362" i="16" s="1"/>
  <c r="J358" i="16"/>
  <c r="K358" i="16" s="1"/>
  <c r="L358" i="16" s="1"/>
  <c r="J354" i="16"/>
  <c r="K354" i="16" s="1"/>
  <c r="L354" i="16" s="1"/>
  <c r="J350" i="16"/>
  <c r="K350" i="16" s="1"/>
  <c r="L350" i="16" s="1"/>
  <c r="J346" i="16"/>
  <c r="K346" i="16" s="1"/>
  <c r="L346" i="16" s="1"/>
  <c r="J342" i="16"/>
  <c r="K342" i="16" s="1"/>
  <c r="L342" i="16" s="1"/>
  <c r="J338" i="16"/>
  <c r="K338" i="16" s="1"/>
  <c r="L338" i="16" s="1"/>
  <c r="J334" i="16"/>
  <c r="K334" i="16" s="1"/>
  <c r="L334" i="16" s="1"/>
  <c r="J331" i="16"/>
  <c r="K331" i="16" s="1"/>
  <c r="L331" i="16" s="1"/>
  <c r="J329" i="16"/>
  <c r="K329" i="16" s="1"/>
  <c r="L329" i="16" s="1"/>
  <c r="J327" i="16"/>
  <c r="K327" i="16" s="1"/>
  <c r="L327" i="16" s="1"/>
  <c r="J325" i="16"/>
  <c r="K325" i="16" s="1"/>
  <c r="L325" i="16" s="1"/>
  <c r="J323" i="16"/>
  <c r="K323" i="16" s="1"/>
  <c r="L323" i="16" s="1"/>
  <c r="J321" i="16"/>
  <c r="K321" i="16" s="1"/>
  <c r="L321" i="16" s="1"/>
  <c r="J319" i="16"/>
  <c r="K319" i="16" s="1"/>
  <c r="L319" i="16" s="1"/>
  <c r="J317" i="16"/>
  <c r="K317" i="16" s="1"/>
  <c r="L317" i="16" s="1"/>
  <c r="J315" i="16"/>
  <c r="K315" i="16" s="1"/>
  <c r="L315" i="16" s="1"/>
  <c r="J313" i="16"/>
  <c r="K313" i="16" s="1"/>
  <c r="L313" i="16" s="1"/>
  <c r="J311" i="16"/>
  <c r="K311" i="16" s="1"/>
  <c r="L311" i="16" s="1"/>
  <c r="J309" i="16"/>
  <c r="K309" i="16" s="1"/>
  <c r="L309" i="16" s="1"/>
  <c r="J307" i="16"/>
  <c r="K307" i="16" s="1"/>
  <c r="L307" i="16" s="1"/>
  <c r="J305" i="16"/>
  <c r="K305" i="16" s="1"/>
  <c r="L305" i="16" s="1"/>
  <c r="J303" i="16"/>
  <c r="K303" i="16" s="1"/>
  <c r="L303" i="16" s="1"/>
  <c r="J301" i="16"/>
  <c r="K301" i="16" s="1"/>
  <c r="L301" i="16" s="1"/>
  <c r="J299" i="16"/>
  <c r="K299" i="16" s="1"/>
  <c r="L299" i="16" s="1"/>
  <c r="J297" i="16"/>
  <c r="K297" i="16" s="1"/>
  <c r="L297" i="16" s="1"/>
  <c r="J295" i="16"/>
  <c r="K295" i="16" s="1"/>
  <c r="L295" i="16" s="1"/>
  <c r="J293" i="16"/>
  <c r="K293" i="16" s="1"/>
  <c r="L293" i="16" s="1"/>
  <c r="J291" i="16"/>
  <c r="K291" i="16" s="1"/>
  <c r="L291" i="16" s="1"/>
  <c r="J289" i="16"/>
  <c r="K289" i="16" s="1"/>
  <c r="L289" i="16" s="1"/>
  <c r="J287" i="16"/>
  <c r="K287" i="16" s="1"/>
  <c r="L287" i="16" s="1"/>
  <c r="J285" i="16"/>
  <c r="K285" i="16" s="1"/>
  <c r="L285" i="16" s="1"/>
  <c r="J283" i="16"/>
  <c r="K283" i="16" s="1"/>
  <c r="L283" i="16" s="1"/>
  <c r="J281" i="16"/>
  <c r="K281" i="16" s="1"/>
  <c r="L281" i="16" s="1"/>
  <c r="J279" i="16"/>
  <c r="K279" i="16" s="1"/>
  <c r="L279" i="16" s="1"/>
  <c r="J277" i="16"/>
  <c r="K277" i="16" s="1"/>
  <c r="L277" i="16" s="1"/>
  <c r="J275" i="16"/>
  <c r="K275" i="16" s="1"/>
  <c r="L275" i="16" s="1"/>
  <c r="J273" i="16"/>
  <c r="K273" i="16" s="1"/>
  <c r="L273" i="16" s="1"/>
  <c r="J271" i="16"/>
  <c r="K271" i="16" s="1"/>
  <c r="L271" i="16" s="1"/>
  <c r="J269" i="16"/>
  <c r="K269" i="16" s="1"/>
  <c r="L269" i="16" s="1"/>
  <c r="J267" i="16"/>
  <c r="K267" i="16" s="1"/>
  <c r="L267" i="16" s="1"/>
  <c r="J265" i="16"/>
  <c r="K265" i="16" s="1"/>
  <c r="L265" i="16" s="1"/>
  <c r="J263" i="16"/>
  <c r="K263" i="16" s="1"/>
  <c r="L263" i="16" s="1"/>
  <c r="J261" i="16"/>
  <c r="K261" i="16" s="1"/>
  <c r="L261" i="16" s="1"/>
  <c r="J259" i="16"/>
  <c r="K259" i="16" s="1"/>
  <c r="L259" i="16" s="1"/>
  <c r="J257" i="16"/>
  <c r="K257" i="16" s="1"/>
  <c r="L257" i="16" s="1"/>
  <c r="J255" i="16"/>
  <c r="K255" i="16" s="1"/>
  <c r="L255" i="16" s="1"/>
  <c r="J253" i="16"/>
  <c r="K253" i="16" s="1"/>
  <c r="L253" i="16" s="1"/>
  <c r="J251" i="16"/>
  <c r="K251" i="16" s="1"/>
  <c r="L251" i="16" s="1"/>
  <c r="J249" i="16"/>
  <c r="K249" i="16" s="1"/>
  <c r="L249" i="16" s="1"/>
  <c r="J247" i="16"/>
  <c r="K247" i="16" s="1"/>
  <c r="L247" i="16" s="1"/>
  <c r="J245" i="16"/>
  <c r="K245" i="16" s="1"/>
  <c r="L245" i="16" s="1"/>
  <c r="J243" i="16"/>
  <c r="K243" i="16" s="1"/>
  <c r="L243" i="16" s="1"/>
  <c r="J241" i="16"/>
  <c r="K241" i="16" s="1"/>
  <c r="L241" i="16" s="1"/>
  <c r="J239" i="16"/>
  <c r="K239" i="16" s="1"/>
  <c r="L239" i="16" s="1"/>
  <c r="J237" i="16"/>
  <c r="K237" i="16" s="1"/>
  <c r="L237" i="16" s="1"/>
  <c r="J235" i="16"/>
  <c r="K235" i="16" s="1"/>
  <c r="L235" i="16" s="1"/>
  <c r="J233" i="16"/>
  <c r="K233" i="16" s="1"/>
  <c r="L233" i="16" s="1"/>
  <c r="J231" i="16"/>
  <c r="K231" i="16" s="1"/>
  <c r="L231" i="16" s="1"/>
  <c r="J229" i="16"/>
  <c r="K229" i="16" s="1"/>
  <c r="L229" i="16" s="1"/>
  <c r="J227" i="16"/>
  <c r="K227" i="16" s="1"/>
  <c r="L227" i="16" s="1"/>
  <c r="J225" i="16"/>
  <c r="K225" i="16" s="1"/>
  <c r="L225" i="16" s="1"/>
  <c r="J223" i="16"/>
  <c r="K223" i="16" s="1"/>
  <c r="L223" i="16" s="1"/>
  <c r="J221" i="16"/>
  <c r="K221" i="16" s="1"/>
  <c r="L221" i="16" s="1"/>
  <c r="J219" i="16"/>
  <c r="K219" i="16" s="1"/>
  <c r="L219" i="16" s="1"/>
  <c r="J575" i="16"/>
  <c r="K575" i="16" s="1"/>
  <c r="L575" i="16" s="1"/>
  <c r="J543" i="16"/>
  <c r="K543" i="16" s="1"/>
  <c r="L543" i="16" s="1"/>
  <c r="J511" i="16"/>
  <c r="K511" i="16" s="1"/>
  <c r="L511" i="16" s="1"/>
  <c r="J476" i="16"/>
  <c r="K476" i="16" s="1"/>
  <c r="L476" i="16" s="1"/>
  <c r="J460" i="16"/>
  <c r="K460" i="16" s="1"/>
  <c r="L460" i="16" s="1"/>
  <c r="J444" i="16"/>
  <c r="K444" i="16" s="1"/>
  <c r="L444" i="16" s="1"/>
  <c r="J428" i="16"/>
  <c r="K428" i="16" s="1"/>
  <c r="L428" i="16" s="1"/>
  <c r="J412" i="16"/>
  <c r="K412" i="16" s="1"/>
  <c r="L412" i="16" s="1"/>
  <c r="J396" i="16"/>
  <c r="K396" i="16" s="1"/>
  <c r="L396" i="16" s="1"/>
  <c r="J381" i="16"/>
  <c r="K381" i="16" s="1"/>
  <c r="L381" i="16" s="1"/>
  <c r="J377" i="16"/>
  <c r="K377" i="16" s="1"/>
  <c r="L377" i="16" s="1"/>
  <c r="J373" i="16"/>
  <c r="K373" i="16" s="1"/>
  <c r="L373" i="16" s="1"/>
  <c r="J369" i="16"/>
  <c r="K369" i="16" s="1"/>
  <c r="L369" i="16" s="1"/>
  <c r="J365" i="16"/>
  <c r="K365" i="16" s="1"/>
  <c r="L365" i="16" s="1"/>
  <c r="J361" i="16"/>
  <c r="K361" i="16" s="1"/>
  <c r="L361" i="16" s="1"/>
  <c r="J357" i="16"/>
  <c r="K357" i="16" s="1"/>
  <c r="L357" i="16" s="1"/>
  <c r="J353" i="16"/>
  <c r="K353" i="16" s="1"/>
  <c r="L353" i="16" s="1"/>
  <c r="J349" i="16"/>
  <c r="K349" i="16" s="1"/>
  <c r="L349" i="16" s="1"/>
  <c r="J345" i="16"/>
  <c r="K345" i="16" s="1"/>
  <c r="L345" i="16" s="1"/>
  <c r="J341" i="16"/>
  <c r="K341" i="16" s="1"/>
  <c r="L341" i="16" s="1"/>
  <c r="J337" i="16"/>
  <c r="K337" i="16" s="1"/>
  <c r="L337" i="16" s="1"/>
  <c r="J333" i="16"/>
  <c r="K333" i="16" s="1"/>
  <c r="L333" i="16" s="1"/>
  <c r="J551" i="16"/>
  <c r="K551" i="16" s="1"/>
  <c r="L551" i="16" s="1"/>
  <c r="J480" i="16"/>
  <c r="K480" i="16" s="1"/>
  <c r="L480" i="16" s="1"/>
  <c r="J448" i="16"/>
  <c r="K448" i="16" s="1"/>
  <c r="L448" i="16" s="1"/>
  <c r="J416" i="16"/>
  <c r="K416" i="16" s="1"/>
  <c r="L416" i="16" s="1"/>
  <c r="J384" i="16"/>
  <c r="K384" i="16" s="1"/>
  <c r="L384" i="16" s="1"/>
  <c r="J380" i="16"/>
  <c r="K380" i="16" s="1"/>
  <c r="L380" i="16" s="1"/>
  <c r="J376" i="16"/>
  <c r="K376" i="16" s="1"/>
  <c r="L376" i="16" s="1"/>
  <c r="J372" i="16"/>
  <c r="K372" i="16" s="1"/>
  <c r="L372" i="16" s="1"/>
  <c r="J368" i="16"/>
  <c r="K368" i="16" s="1"/>
  <c r="L368" i="16" s="1"/>
  <c r="J364" i="16"/>
  <c r="K364" i="16" s="1"/>
  <c r="L364" i="16" s="1"/>
  <c r="J360" i="16"/>
  <c r="K360" i="16" s="1"/>
  <c r="L360" i="16" s="1"/>
  <c r="J356" i="16"/>
  <c r="K356" i="16" s="1"/>
  <c r="L356" i="16" s="1"/>
  <c r="J352" i="16"/>
  <c r="K352" i="16" s="1"/>
  <c r="L352" i="16" s="1"/>
  <c r="J348" i="16"/>
  <c r="K348" i="16" s="1"/>
  <c r="L348" i="16" s="1"/>
  <c r="J344" i="16"/>
  <c r="K344" i="16" s="1"/>
  <c r="L344" i="16" s="1"/>
  <c r="J340" i="16"/>
  <c r="K340" i="16" s="1"/>
  <c r="L340" i="16" s="1"/>
  <c r="J336" i="16"/>
  <c r="K336" i="16" s="1"/>
  <c r="L336" i="16" s="1"/>
  <c r="J332" i="16"/>
  <c r="K332" i="16" s="1"/>
  <c r="L332" i="16" s="1"/>
  <c r="J324" i="16"/>
  <c r="K324" i="16" s="1"/>
  <c r="L324" i="16" s="1"/>
  <c r="J316" i="16"/>
  <c r="K316" i="16" s="1"/>
  <c r="L316" i="16" s="1"/>
  <c r="J308" i="16"/>
  <c r="K308" i="16" s="1"/>
  <c r="L308" i="16" s="1"/>
  <c r="J300" i="16"/>
  <c r="K300" i="16" s="1"/>
  <c r="L300" i="16" s="1"/>
  <c r="J292" i="16"/>
  <c r="K292" i="16" s="1"/>
  <c r="L292" i="16" s="1"/>
  <c r="J284" i="16"/>
  <c r="K284" i="16" s="1"/>
  <c r="L284" i="16" s="1"/>
  <c r="J276" i="16"/>
  <c r="K276" i="16" s="1"/>
  <c r="L276" i="16" s="1"/>
  <c r="J268" i="16"/>
  <c r="K268" i="16" s="1"/>
  <c r="L268" i="16" s="1"/>
  <c r="J260" i="16"/>
  <c r="K260" i="16" s="1"/>
  <c r="L260" i="16" s="1"/>
  <c r="J252" i="16"/>
  <c r="K252" i="16" s="1"/>
  <c r="L252" i="16" s="1"/>
  <c r="J244" i="16"/>
  <c r="K244" i="16" s="1"/>
  <c r="L244" i="16" s="1"/>
  <c r="J236" i="16"/>
  <c r="K236" i="16" s="1"/>
  <c r="L236" i="16" s="1"/>
  <c r="J228" i="16"/>
  <c r="K228" i="16" s="1"/>
  <c r="L228" i="16" s="1"/>
  <c r="J220" i="16"/>
  <c r="K220" i="16" s="1"/>
  <c r="L220" i="16" s="1"/>
  <c r="J559" i="16"/>
  <c r="K559" i="16" s="1"/>
  <c r="L559" i="16" s="1"/>
  <c r="J495" i="16"/>
  <c r="K495" i="16" s="1"/>
  <c r="L495" i="16" s="1"/>
  <c r="J484" i="16"/>
  <c r="K484" i="16" s="1"/>
  <c r="L484" i="16" s="1"/>
  <c r="J452" i="16"/>
  <c r="K452" i="16" s="1"/>
  <c r="L452" i="16" s="1"/>
  <c r="J519" i="16"/>
  <c r="K519" i="16" s="1"/>
  <c r="L519" i="16" s="1"/>
  <c r="J464" i="16"/>
  <c r="K464" i="16" s="1"/>
  <c r="L464" i="16" s="1"/>
  <c r="J432" i="16"/>
  <c r="K432" i="16" s="1"/>
  <c r="L432" i="16" s="1"/>
  <c r="J400" i="16"/>
  <c r="K400" i="16" s="1"/>
  <c r="L400" i="16" s="1"/>
  <c r="J328" i="16"/>
  <c r="K328" i="16" s="1"/>
  <c r="L328" i="16" s="1"/>
  <c r="J320" i="16"/>
  <c r="K320" i="16" s="1"/>
  <c r="L320" i="16" s="1"/>
  <c r="J312" i="16"/>
  <c r="K312" i="16" s="1"/>
  <c r="L312" i="16" s="1"/>
  <c r="J304" i="16"/>
  <c r="K304" i="16" s="1"/>
  <c r="L304" i="16" s="1"/>
  <c r="J296" i="16"/>
  <c r="K296" i="16" s="1"/>
  <c r="L296" i="16" s="1"/>
  <c r="J288" i="16"/>
  <c r="K288" i="16" s="1"/>
  <c r="L288" i="16" s="1"/>
  <c r="J280" i="16"/>
  <c r="K280" i="16" s="1"/>
  <c r="L280" i="16" s="1"/>
  <c r="J272" i="16"/>
  <c r="K272" i="16" s="1"/>
  <c r="L272" i="16" s="1"/>
  <c r="J264" i="16"/>
  <c r="K264" i="16" s="1"/>
  <c r="L264" i="16" s="1"/>
  <c r="J256" i="16"/>
  <c r="K256" i="16" s="1"/>
  <c r="L256" i="16" s="1"/>
  <c r="J248" i="16"/>
  <c r="K248" i="16" s="1"/>
  <c r="L248" i="16" s="1"/>
  <c r="J240" i="16"/>
  <c r="K240" i="16" s="1"/>
  <c r="L240" i="16" s="1"/>
  <c r="J232" i="16"/>
  <c r="K232" i="16" s="1"/>
  <c r="L232" i="16" s="1"/>
  <c r="J224" i="16"/>
  <c r="K224" i="16" s="1"/>
  <c r="L224" i="16" s="1"/>
  <c r="N3" i="16"/>
  <c r="J527" i="16"/>
  <c r="K527" i="16" s="1"/>
  <c r="L527" i="16" s="1"/>
  <c r="J468" i="16"/>
  <c r="K468" i="16" s="1"/>
  <c r="L468" i="16" s="1"/>
  <c r="J436" i="16"/>
  <c r="K436" i="16" s="1"/>
  <c r="L436" i="16" s="1"/>
  <c r="J420" i="16"/>
  <c r="K420" i="16" s="1"/>
  <c r="L420" i="16" s="1"/>
  <c r="J383" i="16"/>
  <c r="K383" i="16" s="1"/>
  <c r="L383" i="16" s="1"/>
  <c r="J375" i="16"/>
  <c r="K375" i="16" s="1"/>
  <c r="L375" i="16" s="1"/>
  <c r="J367" i="16"/>
  <c r="K367" i="16" s="1"/>
  <c r="L367" i="16" s="1"/>
  <c r="J359" i="16"/>
  <c r="K359" i="16" s="1"/>
  <c r="L359" i="16" s="1"/>
  <c r="J351" i="16"/>
  <c r="K351" i="16" s="1"/>
  <c r="L351" i="16" s="1"/>
  <c r="J343" i="16"/>
  <c r="K343" i="16" s="1"/>
  <c r="L343" i="16" s="1"/>
  <c r="J335" i="16"/>
  <c r="K335" i="16" s="1"/>
  <c r="L335" i="16" s="1"/>
  <c r="J322" i="16"/>
  <c r="K322" i="16" s="1"/>
  <c r="L322" i="16" s="1"/>
  <c r="J306" i="16"/>
  <c r="K306" i="16" s="1"/>
  <c r="L306" i="16" s="1"/>
  <c r="J290" i="16"/>
  <c r="K290" i="16" s="1"/>
  <c r="L290" i="16" s="1"/>
  <c r="J274" i="16"/>
  <c r="K274" i="16" s="1"/>
  <c r="L274" i="16" s="1"/>
  <c r="J258" i="16"/>
  <c r="K258" i="16" s="1"/>
  <c r="L258" i="16" s="1"/>
  <c r="J242" i="16"/>
  <c r="K242" i="16" s="1"/>
  <c r="L242" i="16" s="1"/>
  <c r="J226" i="16"/>
  <c r="K226" i="16" s="1"/>
  <c r="L226" i="16" s="1"/>
  <c r="J216" i="16"/>
  <c r="K216" i="16" s="1"/>
  <c r="L216" i="16" s="1"/>
  <c r="J212" i="16"/>
  <c r="K212" i="16" s="1"/>
  <c r="L212" i="16" s="1"/>
  <c r="J208" i="16"/>
  <c r="K208" i="16" s="1"/>
  <c r="L208" i="16" s="1"/>
  <c r="J204" i="16"/>
  <c r="K204" i="16" s="1"/>
  <c r="L204" i="16" s="1"/>
  <c r="J200" i="16"/>
  <c r="K200" i="16" s="1"/>
  <c r="L200" i="16" s="1"/>
  <c r="J196" i="16"/>
  <c r="K196" i="16" s="1"/>
  <c r="L196" i="16" s="1"/>
  <c r="J192" i="16"/>
  <c r="K192" i="16" s="1"/>
  <c r="L192" i="16" s="1"/>
  <c r="J188" i="16"/>
  <c r="K188" i="16" s="1"/>
  <c r="L188" i="16" s="1"/>
  <c r="J184" i="16"/>
  <c r="K184" i="16" s="1"/>
  <c r="L184" i="16" s="1"/>
  <c r="J180" i="16"/>
  <c r="K180" i="16" s="1"/>
  <c r="L180" i="16" s="1"/>
  <c r="J176" i="16"/>
  <c r="K176" i="16" s="1"/>
  <c r="L176" i="16" s="1"/>
  <c r="J172" i="16"/>
  <c r="K172" i="16" s="1"/>
  <c r="L172" i="16" s="1"/>
  <c r="J168" i="16"/>
  <c r="K168" i="16" s="1"/>
  <c r="L168" i="16" s="1"/>
  <c r="J164" i="16"/>
  <c r="K164" i="16" s="1"/>
  <c r="L164" i="16" s="1"/>
  <c r="J160" i="16"/>
  <c r="K160" i="16" s="1"/>
  <c r="L160" i="16" s="1"/>
  <c r="J156" i="16"/>
  <c r="K156" i="16" s="1"/>
  <c r="L156" i="16" s="1"/>
  <c r="J152" i="16"/>
  <c r="K152" i="16" s="1"/>
  <c r="L152" i="16" s="1"/>
  <c r="J148" i="16"/>
  <c r="K148" i="16" s="1"/>
  <c r="L148" i="16" s="1"/>
  <c r="J144" i="16"/>
  <c r="K144" i="16" s="1"/>
  <c r="L144" i="16" s="1"/>
  <c r="J140" i="16"/>
  <c r="K140" i="16" s="1"/>
  <c r="L140" i="16" s="1"/>
  <c r="J136" i="16"/>
  <c r="K136" i="16" s="1"/>
  <c r="L136" i="16" s="1"/>
  <c r="J132" i="16"/>
  <c r="K132" i="16" s="1"/>
  <c r="L132" i="16" s="1"/>
  <c r="J128" i="16"/>
  <c r="K128" i="16" s="1"/>
  <c r="L128" i="16" s="1"/>
  <c r="J124" i="16"/>
  <c r="K124" i="16" s="1"/>
  <c r="L124" i="16" s="1"/>
  <c r="J120" i="16"/>
  <c r="K120" i="16" s="1"/>
  <c r="L120" i="16" s="1"/>
  <c r="J116" i="16"/>
  <c r="K116" i="16" s="1"/>
  <c r="L116" i="16" s="1"/>
  <c r="J112" i="16"/>
  <c r="K112" i="16" s="1"/>
  <c r="L112" i="16" s="1"/>
  <c r="J108" i="16"/>
  <c r="K108" i="16" s="1"/>
  <c r="L108" i="16" s="1"/>
  <c r="J104" i="16"/>
  <c r="K104" i="16" s="1"/>
  <c r="L104" i="16" s="1"/>
  <c r="J100" i="16"/>
  <c r="K100" i="16" s="1"/>
  <c r="L100" i="16" s="1"/>
  <c r="J96" i="16"/>
  <c r="K96" i="16" s="1"/>
  <c r="L96" i="16" s="1"/>
  <c r="J92" i="16"/>
  <c r="K92" i="16" s="1"/>
  <c r="L92" i="16" s="1"/>
  <c r="J88" i="16"/>
  <c r="K88" i="16" s="1"/>
  <c r="L88" i="16" s="1"/>
  <c r="J84" i="16"/>
  <c r="K84" i="16" s="1"/>
  <c r="L84" i="16" s="1"/>
  <c r="J80" i="16"/>
  <c r="K80" i="16" s="1"/>
  <c r="L80" i="16" s="1"/>
  <c r="J76" i="16"/>
  <c r="K76" i="16" s="1"/>
  <c r="L76" i="16" s="1"/>
  <c r="J72" i="16"/>
  <c r="K72" i="16" s="1"/>
  <c r="L72" i="16" s="1"/>
  <c r="J68" i="16"/>
  <c r="K68" i="16" s="1"/>
  <c r="L68" i="16" s="1"/>
  <c r="J64" i="16"/>
  <c r="K64" i="16" s="1"/>
  <c r="L64" i="16" s="1"/>
  <c r="J60" i="16"/>
  <c r="K60" i="16" s="1"/>
  <c r="L60" i="16" s="1"/>
  <c r="J56" i="16"/>
  <c r="K56" i="16" s="1"/>
  <c r="L56" i="16" s="1"/>
  <c r="J52" i="16"/>
  <c r="K52" i="16" s="1"/>
  <c r="L52" i="16" s="1"/>
  <c r="J48" i="16"/>
  <c r="K48" i="16" s="1"/>
  <c r="L48" i="16" s="1"/>
  <c r="J44" i="16"/>
  <c r="K44" i="16" s="1"/>
  <c r="L44" i="16" s="1"/>
  <c r="J40" i="16"/>
  <c r="K40" i="16" s="1"/>
  <c r="L40" i="16" s="1"/>
  <c r="J36" i="16"/>
  <c r="K36" i="16" s="1"/>
  <c r="L36" i="16" s="1"/>
  <c r="J32" i="16"/>
  <c r="K32" i="16" s="1"/>
  <c r="L32" i="16" s="1"/>
  <c r="J28" i="16"/>
  <c r="K28" i="16" s="1"/>
  <c r="L28" i="16" s="1"/>
  <c r="J24" i="16"/>
  <c r="K24" i="16" s="1"/>
  <c r="L24" i="16" s="1"/>
  <c r="J18" i="16"/>
  <c r="K18" i="16" s="1"/>
  <c r="L18" i="16" s="1"/>
  <c r="J14" i="16"/>
  <c r="K14" i="16" s="1"/>
  <c r="L14" i="16" s="1"/>
  <c r="J10" i="16"/>
  <c r="K10" i="16" s="1"/>
  <c r="L10" i="16" s="1"/>
  <c r="J6" i="16"/>
  <c r="L6" i="16" s="1"/>
  <c r="J379" i="16"/>
  <c r="K379" i="16" s="1"/>
  <c r="L379" i="16" s="1"/>
  <c r="J371" i="16"/>
  <c r="K371" i="16" s="1"/>
  <c r="L371" i="16" s="1"/>
  <c r="J363" i="16"/>
  <c r="K363" i="16" s="1"/>
  <c r="L363" i="16" s="1"/>
  <c r="J339" i="16"/>
  <c r="K339" i="16" s="1"/>
  <c r="L339" i="16" s="1"/>
  <c r="J330" i="16"/>
  <c r="K330" i="16" s="1"/>
  <c r="L330" i="16" s="1"/>
  <c r="J282" i="16"/>
  <c r="K282" i="16" s="1"/>
  <c r="L282" i="16" s="1"/>
  <c r="J214" i="16"/>
  <c r="K214" i="16" s="1"/>
  <c r="L214" i="16" s="1"/>
  <c r="J202" i="16"/>
  <c r="K202" i="16" s="1"/>
  <c r="L202" i="16" s="1"/>
  <c r="J190" i="16"/>
  <c r="K190" i="16" s="1"/>
  <c r="L190" i="16" s="1"/>
  <c r="J182" i="16"/>
  <c r="K182" i="16" s="1"/>
  <c r="L182" i="16" s="1"/>
  <c r="J170" i="16"/>
  <c r="K170" i="16" s="1"/>
  <c r="L170" i="16" s="1"/>
  <c r="J166" i="16"/>
  <c r="K166" i="16" s="1"/>
  <c r="L166" i="16" s="1"/>
  <c r="J162" i="16"/>
  <c r="K162" i="16" s="1"/>
  <c r="L162" i="16" s="1"/>
  <c r="J154" i="16"/>
  <c r="K154" i="16" s="1"/>
  <c r="L154" i="16" s="1"/>
  <c r="J146" i="16"/>
  <c r="K146" i="16" s="1"/>
  <c r="L146" i="16" s="1"/>
  <c r="J142" i="16"/>
  <c r="K142" i="16" s="1"/>
  <c r="L142" i="16" s="1"/>
  <c r="J138" i="16"/>
  <c r="K138" i="16" s="1"/>
  <c r="L138" i="16" s="1"/>
  <c r="J130" i="16"/>
  <c r="K130" i="16" s="1"/>
  <c r="L130" i="16" s="1"/>
  <c r="J126" i="16"/>
  <c r="K126" i="16" s="1"/>
  <c r="L126" i="16" s="1"/>
  <c r="J326" i="16"/>
  <c r="K326" i="16" s="1"/>
  <c r="L326" i="16" s="1"/>
  <c r="J310" i="16"/>
  <c r="K310" i="16" s="1"/>
  <c r="L310" i="16" s="1"/>
  <c r="J294" i="16"/>
  <c r="K294" i="16" s="1"/>
  <c r="L294" i="16" s="1"/>
  <c r="J278" i="16"/>
  <c r="K278" i="16" s="1"/>
  <c r="L278" i="16" s="1"/>
  <c r="J262" i="16"/>
  <c r="K262" i="16" s="1"/>
  <c r="L262" i="16" s="1"/>
  <c r="J246" i="16"/>
  <c r="K246" i="16" s="1"/>
  <c r="L246" i="16" s="1"/>
  <c r="J230" i="16"/>
  <c r="K230" i="16" s="1"/>
  <c r="L230" i="16" s="1"/>
  <c r="J215" i="16"/>
  <c r="K215" i="16" s="1"/>
  <c r="L215" i="16" s="1"/>
  <c r="J211" i="16"/>
  <c r="K211" i="16" s="1"/>
  <c r="L211" i="16" s="1"/>
  <c r="J207" i="16"/>
  <c r="K207" i="16" s="1"/>
  <c r="L207" i="16" s="1"/>
  <c r="J203" i="16"/>
  <c r="K203" i="16" s="1"/>
  <c r="L203" i="16" s="1"/>
  <c r="J199" i="16"/>
  <c r="K199" i="16" s="1"/>
  <c r="L199" i="16" s="1"/>
  <c r="J195" i="16"/>
  <c r="K195" i="16" s="1"/>
  <c r="L195" i="16" s="1"/>
  <c r="J191" i="16"/>
  <c r="K191" i="16" s="1"/>
  <c r="L191" i="16" s="1"/>
  <c r="J187" i="16"/>
  <c r="K187" i="16" s="1"/>
  <c r="L187" i="16" s="1"/>
  <c r="J183" i="16"/>
  <c r="K183" i="16" s="1"/>
  <c r="L183" i="16" s="1"/>
  <c r="J179" i="16"/>
  <c r="K179" i="16" s="1"/>
  <c r="L179" i="16" s="1"/>
  <c r="J175" i="16"/>
  <c r="K175" i="16" s="1"/>
  <c r="L175" i="16" s="1"/>
  <c r="J171" i="16"/>
  <c r="K171" i="16" s="1"/>
  <c r="L171" i="16" s="1"/>
  <c r="J167" i="16"/>
  <c r="K167" i="16" s="1"/>
  <c r="L167" i="16" s="1"/>
  <c r="J163" i="16"/>
  <c r="K163" i="16" s="1"/>
  <c r="L163" i="16" s="1"/>
  <c r="J159" i="16"/>
  <c r="K159" i="16" s="1"/>
  <c r="L159" i="16" s="1"/>
  <c r="J155" i="16"/>
  <c r="K155" i="16" s="1"/>
  <c r="L155" i="16" s="1"/>
  <c r="J151" i="16"/>
  <c r="K151" i="16" s="1"/>
  <c r="L151" i="16" s="1"/>
  <c r="J147" i="16"/>
  <c r="K147" i="16" s="1"/>
  <c r="L147" i="16" s="1"/>
  <c r="J143" i="16"/>
  <c r="K143" i="16" s="1"/>
  <c r="L143" i="16" s="1"/>
  <c r="J139" i="16"/>
  <c r="K139" i="16" s="1"/>
  <c r="L139" i="16" s="1"/>
  <c r="J135" i="16"/>
  <c r="K135" i="16" s="1"/>
  <c r="L135" i="16" s="1"/>
  <c r="J131" i="16"/>
  <c r="K131" i="16" s="1"/>
  <c r="L131" i="16" s="1"/>
  <c r="J127" i="16"/>
  <c r="K127" i="16" s="1"/>
  <c r="L127" i="16" s="1"/>
  <c r="J123" i="16"/>
  <c r="K123" i="16" s="1"/>
  <c r="L123" i="16" s="1"/>
  <c r="J119" i="16"/>
  <c r="K119" i="16" s="1"/>
  <c r="L119" i="16" s="1"/>
  <c r="J115" i="16"/>
  <c r="K115" i="16" s="1"/>
  <c r="L115" i="16" s="1"/>
  <c r="J111" i="16"/>
  <c r="K111" i="16" s="1"/>
  <c r="L111" i="16" s="1"/>
  <c r="J107" i="16"/>
  <c r="K107" i="16" s="1"/>
  <c r="L107" i="16" s="1"/>
  <c r="J103" i="16"/>
  <c r="K103" i="16" s="1"/>
  <c r="L103" i="16" s="1"/>
  <c r="J99" i="16"/>
  <c r="K99" i="16" s="1"/>
  <c r="L99" i="16" s="1"/>
  <c r="J95" i="16"/>
  <c r="K95" i="16" s="1"/>
  <c r="L95" i="16" s="1"/>
  <c r="J91" i="16"/>
  <c r="K91" i="16" s="1"/>
  <c r="L91" i="16" s="1"/>
  <c r="J87" i="16"/>
  <c r="K87" i="16" s="1"/>
  <c r="L87" i="16" s="1"/>
  <c r="J83" i="16"/>
  <c r="K83" i="16" s="1"/>
  <c r="L83" i="16" s="1"/>
  <c r="J79" i="16"/>
  <c r="K79" i="16" s="1"/>
  <c r="L79" i="16" s="1"/>
  <c r="J75" i="16"/>
  <c r="K75" i="16" s="1"/>
  <c r="L75" i="16" s="1"/>
  <c r="J71" i="16"/>
  <c r="K71" i="16" s="1"/>
  <c r="L71" i="16" s="1"/>
  <c r="J67" i="16"/>
  <c r="K67" i="16" s="1"/>
  <c r="L67" i="16" s="1"/>
  <c r="J63" i="16"/>
  <c r="K63" i="16" s="1"/>
  <c r="L63" i="16" s="1"/>
  <c r="J59" i="16"/>
  <c r="K59" i="16" s="1"/>
  <c r="L59" i="16" s="1"/>
  <c r="J55" i="16"/>
  <c r="K55" i="16" s="1"/>
  <c r="L55" i="16" s="1"/>
  <c r="J51" i="16"/>
  <c r="K51" i="16" s="1"/>
  <c r="L51" i="16" s="1"/>
  <c r="J47" i="16"/>
  <c r="K47" i="16" s="1"/>
  <c r="L47" i="16" s="1"/>
  <c r="J43" i="16"/>
  <c r="K43" i="16" s="1"/>
  <c r="L43" i="16" s="1"/>
  <c r="J39" i="16"/>
  <c r="K39" i="16" s="1"/>
  <c r="L39" i="16" s="1"/>
  <c r="J35" i="16"/>
  <c r="K35" i="16" s="1"/>
  <c r="L35" i="16" s="1"/>
  <c r="J31" i="16"/>
  <c r="K31" i="16" s="1"/>
  <c r="L31" i="16" s="1"/>
  <c r="J27" i="16"/>
  <c r="K27" i="16" s="1"/>
  <c r="L27" i="16" s="1"/>
  <c r="J23" i="16"/>
  <c r="K23" i="16" s="1"/>
  <c r="L23" i="16" s="1"/>
  <c r="J17" i="16"/>
  <c r="K17" i="16" s="1"/>
  <c r="L17" i="16" s="1"/>
  <c r="J13" i="16"/>
  <c r="K13" i="16" s="1"/>
  <c r="L13" i="16" s="1"/>
  <c r="J9" i="16"/>
  <c r="K9" i="16" s="1"/>
  <c r="L9" i="16" s="1"/>
  <c r="J388" i="16"/>
  <c r="K388" i="16" s="1"/>
  <c r="L388" i="16" s="1"/>
  <c r="J355" i="16"/>
  <c r="K355" i="16" s="1"/>
  <c r="L355" i="16" s="1"/>
  <c r="J347" i="16"/>
  <c r="K347" i="16" s="1"/>
  <c r="L347" i="16" s="1"/>
  <c r="J314" i="16"/>
  <c r="K314" i="16" s="1"/>
  <c r="L314" i="16" s="1"/>
  <c r="J298" i="16"/>
  <c r="K298" i="16" s="1"/>
  <c r="L298" i="16" s="1"/>
  <c r="J266" i="16"/>
  <c r="K266" i="16" s="1"/>
  <c r="L266" i="16" s="1"/>
  <c r="J250" i="16"/>
  <c r="K250" i="16" s="1"/>
  <c r="L250" i="16" s="1"/>
  <c r="J234" i="16"/>
  <c r="K234" i="16" s="1"/>
  <c r="L234" i="16" s="1"/>
  <c r="J218" i="16"/>
  <c r="K218" i="16" s="1"/>
  <c r="L218" i="16" s="1"/>
  <c r="J210" i="16"/>
  <c r="K210" i="16" s="1"/>
  <c r="L210" i="16" s="1"/>
  <c r="J206" i="16"/>
  <c r="K206" i="16" s="1"/>
  <c r="L206" i="16" s="1"/>
  <c r="J198" i="16"/>
  <c r="K198" i="16" s="1"/>
  <c r="L198" i="16" s="1"/>
  <c r="J194" i="16"/>
  <c r="K194" i="16" s="1"/>
  <c r="L194" i="16" s="1"/>
  <c r="J186" i="16"/>
  <c r="K186" i="16" s="1"/>
  <c r="L186" i="16" s="1"/>
  <c r="J178" i="16"/>
  <c r="K178" i="16" s="1"/>
  <c r="L178" i="16" s="1"/>
  <c r="J174" i="16"/>
  <c r="K174" i="16" s="1"/>
  <c r="L174" i="16" s="1"/>
  <c r="J158" i="16"/>
  <c r="K158" i="16" s="1"/>
  <c r="L158" i="16" s="1"/>
  <c r="J150" i="16"/>
  <c r="K150" i="16" s="1"/>
  <c r="L150" i="16" s="1"/>
  <c r="J134" i="16"/>
  <c r="K134" i="16" s="1"/>
  <c r="L134" i="16" s="1"/>
  <c r="J122" i="16"/>
  <c r="K122" i="16" s="1"/>
  <c r="L122" i="16" s="1"/>
  <c r="J118" i="16"/>
  <c r="K118" i="16" s="1"/>
  <c r="L118" i="16" s="1"/>
  <c r="J21" i="16"/>
  <c r="K21" i="16" s="1"/>
  <c r="L21" i="16" s="1"/>
  <c r="J25" i="16"/>
  <c r="K25" i="16" s="1"/>
  <c r="L25" i="16" s="1"/>
  <c r="J29" i="16"/>
  <c r="K29" i="16" s="1"/>
  <c r="L29" i="16" s="1"/>
  <c r="J33" i="16"/>
  <c r="K33" i="16" s="1"/>
  <c r="L33" i="16" s="1"/>
  <c r="J37" i="16"/>
  <c r="K37" i="16" s="1"/>
  <c r="L37" i="16" s="1"/>
  <c r="J41" i="16"/>
  <c r="K41" i="16" s="1"/>
  <c r="L41" i="16" s="1"/>
  <c r="J45" i="16"/>
  <c r="K45" i="16" s="1"/>
  <c r="L45" i="16" s="1"/>
  <c r="J49" i="16"/>
  <c r="K49" i="16" s="1"/>
  <c r="L49" i="16" s="1"/>
  <c r="J53" i="16"/>
  <c r="K53" i="16" s="1"/>
  <c r="L53" i="16" s="1"/>
  <c r="J57" i="16"/>
  <c r="K57" i="16" s="1"/>
  <c r="L57" i="16" s="1"/>
  <c r="J61" i="16"/>
  <c r="K61" i="16" s="1"/>
  <c r="L61" i="16" s="1"/>
  <c r="J65" i="16"/>
  <c r="K65" i="16" s="1"/>
  <c r="L65" i="16" s="1"/>
  <c r="J69" i="16"/>
  <c r="K69" i="16" s="1"/>
  <c r="L69" i="16" s="1"/>
  <c r="J73" i="16"/>
  <c r="K73" i="16" s="1"/>
  <c r="L73" i="16" s="1"/>
  <c r="J77" i="16"/>
  <c r="K77" i="16" s="1"/>
  <c r="L77" i="16" s="1"/>
  <c r="J81" i="16"/>
  <c r="K81" i="16" s="1"/>
  <c r="L81" i="16" s="1"/>
  <c r="J85" i="16"/>
  <c r="K85" i="16" s="1"/>
  <c r="L85" i="16" s="1"/>
  <c r="J89" i="16"/>
  <c r="K89" i="16" s="1"/>
  <c r="L89" i="16" s="1"/>
  <c r="J93" i="16"/>
  <c r="K93" i="16" s="1"/>
  <c r="L93" i="16" s="1"/>
  <c r="J97" i="16"/>
  <c r="K97" i="16" s="1"/>
  <c r="L97" i="16" s="1"/>
  <c r="J101" i="16"/>
  <c r="K101" i="16" s="1"/>
  <c r="L101" i="16" s="1"/>
  <c r="J105" i="16"/>
  <c r="K105" i="16" s="1"/>
  <c r="L105" i="16" s="1"/>
  <c r="J109" i="16"/>
  <c r="K109" i="16" s="1"/>
  <c r="L109" i="16" s="1"/>
  <c r="J113" i="16"/>
  <c r="K113" i="16" s="1"/>
  <c r="L113" i="16" s="1"/>
  <c r="J117" i="16"/>
  <c r="K117" i="16" s="1"/>
  <c r="L117" i="16" s="1"/>
  <c r="J125" i="16"/>
  <c r="K125" i="16" s="1"/>
  <c r="L125" i="16" s="1"/>
  <c r="J133" i="16"/>
  <c r="K133" i="16" s="1"/>
  <c r="L133" i="16" s="1"/>
  <c r="J141" i="16"/>
  <c r="K141" i="16" s="1"/>
  <c r="L141" i="16" s="1"/>
  <c r="J149" i="16"/>
  <c r="K149" i="16" s="1"/>
  <c r="L149" i="16" s="1"/>
  <c r="J157" i="16"/>
  <c r="K157" i="16" s="1"/>
  <c r="L157" i="16" s="1"/>
  <c r="J165" i="16"/>
  <c r="K165" i="16" s="1"/>
  <c r="L165" i="16" s="1"/>
  <c r="J173" i="16"/>
  <c r="K173" i="16" s="1"/>
  <c r="L173" i="16" s="1"/>
  <c r="J181" i="16"/>
  <c r="K181" i="16" s="1"/>
  <c r="L181" i="16" s="1"/>
  <c r="J189" i="16"/>
  <c r="K189" i="16" s="1"/>
  <c r="L189" i="16" s="1"/>
  <c r="J197" i="16"/>
  <c r="K197" i="16" s="1"/>
  <c r="L197" i="16" s="1"/>
  <c r="J205" i="16"/>
  <c r="K205" i="16" s="1"/>
  <c r="L205" i="16" s="1"/>
  <c r="J213" i="16"/>
  <c r="K213" i="16" s="1"/>
  <c r="L213" i="16" s="1"/>
  <c r="J270" i="16"/>
  <c r="K270" i="16" s="1"/>
  <c r="L270" i="16" s="1"/>
  <c r="J19" i="16"/>
  <c r="K19" i="16" s="1"/>
  <c r="L19" i="16" s="1"/>
  <c r="J22" i="16"/>
  <c r="K22" i="16" s="1"/>
  <c r="L22" i="16" s="1"/>
  <c r="J26" i="16"/>
  <c r="K26" i="16" s="1"/>
  <c r="L26" i="16" s="1"/>
  <c r="J30" i="16"/>
  <c r="K30" i="16" s="1"/>
  <c r="L30" i="16" s="1"/>
  <c r="J34" i="16"/>
  <c r="K34" i="16" s="1"/>
  <c r="L34" i="16" s="1"/>
  <c r="J38" i="16"/>
  <c r="K38" i="16" s="1"/>
  <c r="L38" i="16" s="1"/>
  <c r="J42" i="16"/>
  <c r="K42" i="16" s="1"/>
  <c r="L42" i="16" s="1"/>
  <c r="J46" i="16"/>
  <c r="K46" i="16" s="1"/>
  <c r="L46" i="16" s="1"/>
  <c r="J50" i="16"/>
  <c r="K50" i="16" s="1"/>
  <c r="L50" i="16" s="1"/>
  <c r="J54" i="16"/>
  <c r="K54" i="16" s="1"/>
  <c r="L54" i="16" s="1"/>
  <c r="J58" i="16"/>
  <c r="K58" i="16" s="1"/>
  <c r="L58" i="16" s="1"/>
  <c r="J62" i="16"/>
  <c r="K62" i="16" s="1"/>
  <c r="L62" i="16" s="1"/>
  <c r="J66" i="16"/>
  <c r="K66" i="16" s="1"/>
  <c r="L66" i="16" s="1"/>
  <c r="J70" i="16"/>
  <c r="K70" i="16" s="1"/>
  <c r="L70" i="16" s="1"/>
  <c r="J74" i="16"/>
  <c r="K74" i="16" s="1"/>
  <c r="L74" i="16" s="1"/>
  <c r="J78" i="16"/>
  <c r="K78" i="16" s="1"/>
  <c r="L78" i="16" s="1"/>
  <c r="J82" i="16"/>
  <c r="K82" i="16" s="1"/>
  <c r="L82" i="16" s="1"/>
  <c r="J86" i="16"/>
  <c r="K86" i="16" s="1"/>
  <c r="L86" i="16" s="1"/>
  <c r="J90" i="16"/>
  <c r="K90" i="16" s="1"/>
  <c r="L90" i="16" s="1"/>
  <c r="J94" i="16"/>
  <c r="K94" i="16" s="1"/>
  <c r="L94" i="16" s="1"/>
  <c r="J98" i="16"/>
  <c r="K98" i="16" s="1"/>
  <c r="L98" i="16" s="1"/>
  <c r="J102" i="16"/>
  <c r="K102" i="16" s="1"/>
  <c r="L102" i="16" s="1"/>
  <c r="J106" i="16"/>
  <c r="K106" i="16" s="1"/>
  <c r="L106" i="16" s="1"/>
  <c r="J110" i="16"/>
  <c r="K110" i="16" s="1"/>
  <c r="L110" i="16" s="1"/>
  <c r="J114" i="16"/>
  <c r="K114" i="16" s="1"/>
  <c r="L114" i="16" s="1"/>
  <c r="J254" i="16"/>
  <c r="K254" i="16" s="1"/>
  <c r="L254" i="16" s="1"/>
  <c r="J318" i="16"/>
  <c r="K318" i="16" s="1"/>
  <c r="L318" i="16" s="1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6" i="14"/>
  <c r="A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2" i="14"/>
  <c r="J5" i="1"/>
  <c r="L5" i="2"/>
  <c r="I2" i="1"/>
  <c r="L573" i="2"/>
  <c r="L574" i="2"/>
  <c r="I2" i="2"/>
  <c r="W19" i="2"/>
  <c r="V19" i="2"/>
  <c r="Q19" i="1"/>
  <c r="P19" i="1"/>
  <c r="S8" i="16" l="1"/>
  <c r="S10" i="16"/>
  <c r="S12" i="16"/>
  <c r="S14" i="16"/>
  <c r="S16" i="16"/>
  <c r="S18" i="16"/>
  <c r="S20" i="16"/>
  <c r="S22" i="16"/>
  <c r="S24" i="16"/>
  <c r="S26" i="16"/>
  <c r="S28" i="16"/>
  <c r="S30" i="16"/>
  <c r="S32" i="16"/>
  <c r="S34" i="16"/>
  <c r="S36" i="16"/>
  <c r="S38" i="16"/>
  <c r="S40" i="16"/>
  <c r="S42" i="16"/>
  <c r="S44" i="16"/>
  <c r="S46" i="16"/>
  <c r="S48" i="16"/>
  <c r="S50" i="16"/>
  <c r="S52" i="16"/>
  <c r="S54" i="16"/>
  <c r="S56" i="16"/>
  <c r="S58" i="16"/>
  <c r="S60" i="16"/>
  <c r="S62" i="16"/>
  <c r="S64" i="16"/>
  <c r="S66" i="16"/>
  <c r="S68" i="16"/>
  <c r="S70" i="16"/>
  <c r="S72" i="16"/>
  <c r="S74" i="16"/>
  <c r="S76" i="16"/>
  <c r="S78" i="16"/>
  <c r="S80" i="16"/>
  <c r="S82" i="16"/>
  <c r="S84" i="16"/>
  <c r="S86" i="16"/>
  <c r="S88" i="16"/>
  <c r="S90" i="16"/>
  <c r="S92" i="16"/>
  <c r="S94" i="16"/>
  <c r="S96" i="16"/>
  <c r="S98" i="16"/>
  <c r="S100" i="16"/>
  <c r="S102" i="16"/>
  <c r="S104" i="16"/>
  <c r="S106" i="16"/>
  <c r="S108" i="16"/>
  <c r="S110" i="16"/>
  <c r="S112" i="16"/>
  <c r="S114" i="16"/>
  <c r="S116" i="16"/>
  <c r="S118" i="16"/>
  <c r="S120" i="16"/>
  <c r="S122" i="16"/>
  <c r="S124" i="16"/>
  <c r="S126" i="16"/>
  <c r="S128" i="16"/>
  <c r="S130" i="16"/>
  <c r="S132" i="16"/>
  <c r="S134" i="16"/>
  <c r="S136" i="16"/>
  <c r="S138" i="16"/>
  <c r="S140" i="16"/>
  <c r="S142" i="16"/>
  <c r="S144" i="16"/>
  <c r="S146" i="16"/>
  <c r="S148" i="16"/>
  <c r="S150" i="16"/>
  <c r="S152" i="16"/>
  <c r="S154" i="16"/>
  <c r="S156" i="16"/>
  <c r="S158" i="16"/>
  <c r="S160" i="16"/>
  <c r="S162" i="16"/>
  <c r="S164" i="16"/>
  <c r="S166" i="16"/>
  <c r="S168" i="16"/>
  <c r="S170" i="16"/>
  <c r="S172" i="16"/>
  <c r="S174" i="16"/>
  <c r="S176" i="16"/>
  <c r="S178" i="16"/>
  <c r="S180" i="16"/>
  <c r="S182" i="16"/>
  <c r="S184" i="16"/>
  <c r="S186" i="16"/>
  <c r="S188" i="16"/>
  <c r="S190" i="16"/>
  <c r="S192" i="16"/>
  <c r="S194" i="16"/>
  <c r="S196" i="16"/>
  <c r="S198" i="16"/>
  <c r="S200" i="16"/>
  <c r="S202" i="16"/>
  <c r="S204" i="16"/>
  <c r="S206" i="16"/>
  <c r="S208" i="16"/>
  <c r="S210" i="16"/>
  <c r="S212" i="16"/>
  <c r="S214" i="16"/>
  <c r="S216" i="16"/>
  <c r="S218" i="16"/>
  <c r="S220" i="16"/>
  <c r="S222" i="16"/>
  <c r="S224" i="16"/>
  <c r="S226" i="16"/>
  <c r="S228" i="16"/>
  <c r="S230" i="16"/>
  <c r="S232" i="16"/>
  <c r="Q67" i="16"/>
  <c r="Q69" i="16"/>
  <c r="Q71" i="16"/>
  <c r="Q73" i="16"/>
  <c r="Q75" i="16"/>
  <c r="Q77" i="16"/>
  <c r="Q79" i="16"/>
  <c r="Q81" i="16"/>
  <c r="Q83" i="16"/>
  <c r="Q85" i="16"/>
  <c r="Q87" i="16"/>
  <c r="Q89" i="16"/>
  <c r="Q91" i="16"/>
  <c r="Q93" i="16"/>
  <c r="Q95" i="16"/>
  <c r="Q97" i="16"/>
  <c r="Q99" i="16"/>
  <c r="Q101" i="16"/>
  <c r="Q103" i="16"/>
  <c r="Q105" i="16"/>
  <c r="Q107" i="16"/>
  <c r="Q109" i="16"/>
  <c r="Q111" i="16"/>
  <c r="Q113" i="16"/>
  <c r="Q115" i="16"/>
  <c r="Q117" i="16"/>
  <c r="Q119" i="16"/>
  <c r="Q121" i="16"/>
  <c r="Q123" i="16"/>
  <c r="Q125" i="16"/>
  <c r="Q127" i="16"/>
  <c r="Q129" i="16"/>
  <c r="Q131" i="16"/>
  <c r="Q133" i="16"/>
  <c r="Q135" i="16"/>
  <c r="Q137" i="16"/>
  <c r="Q139" i="16"/>
  <c r="Q141" i="16"/>
  <c r="Q143" i="16"/>
  <c r="Q145" i="16"/>
  <c r="Q147" i="16"/>
  <c r="Q149" i="16"/>
  <c r="Q151" i="16"/>
  <c r="Q153" i="16"/>
  <c r="Q155" i="16"/>
  <c r="Q157" i="16"/>
  <c r="Q159" i="16"/>
  <c r="Q161" i="16"/>
  <c r="Q163" i="16"/>
  <c r="Q165" i="16"/>
  <c r="Q167" i="16"/>
  <c r="Q169" i="16"/>
  <c r="Q171" i="16"/>
  <c r="Q173" i="16"/>
  <c r="Q175" i="16"/>
  <c r="Q177" i="16"/>
  <c r="Q179" i="16"/>
  <c r="Q181" i="16"/>
  <c r="Q183" i="16"/>
  <c r="Q185" i="16"/>
  <c r="Q187" i="16"/>
  <c r="Q189" i="16"/>
  <c r="Q191" i="16"/>
  <c r="Q193" i="16"/>
  <c r="Q195" i="16"/>
  <c r="Q197" i="16"/>
  <c r="Q199" i="16"/>
  <c r="Q201" i="16"/>
  <c r="Q203" i="16"/>
  <c r="Q205" i="16"/>
  <c r="Q207" i="16"/>
  <c r="Q209" i="16"/>
  <c r="Q211" i="16"/>
  <c r="Q213" i="16"/>
  <c r="Q215" i="16"/>
  <c r="Q217" i="16"/>
  <c r="Q219" i="16"/>
  <c r="Q221" i="16"/>
  <c r="Q223" i="16"/>
  <c r="Q225" i="16"/>
  <c r="Q227" i="16"/>
  <c r="Q229" i="16"/>
  <c r="S9" i="16"/>
  <c r="S13" i="16"/>
  <c r="S17" i="16"/>
  <c r="S21" i="16"/>
  <c r="S25" i="16"/>
  <c r="S29" i="16"/>
  <c r="S33" i="16"/>
  <c r="S37" i="16"/>
  <c r="S41" i="16"/>
  <c r="S45" i="16"/>
  <c r="S49" i="16"/>
  <c r="S53" i="16"/>
  <c r="S57" i="16"/>
  <c r="S61" i="16"/>
  <c r="S65" i="16"/>
  <c r="S69" i="16"/>
  <c r="S73" i="16"/>
  <c r="S77" i="16"/>
  <c r="S81" i="16"/>
  <c r="S85" i="16"/>
  <c r="S89" i="16"/>
  <c r="S93" i="16"/>
  <c r="S97" i="16"/>
  <c r="S101" i="16"/>
  <c r="S105" i="16"/>
  <c r="S109" i="16"/>
  <c r="S113" i="16"/>
  <c r="S117" i="16"/>
  <c r="S121" i="16"/>
  <c r="S125" i="16"/>
  <c r="S129" i="16"/>
  <c r="S133" i="16"/>
  <c r="S137" i="16"/>
  <c r="S141" i="16"/>
  <c r="S145" i="16"/>
  <c r="S149" i="16"/>
  <c r="S153" i="16"/>
  <c r="S157" i="16"/>
  <c r="S161" i="16"/>
  <c r="S165" i="16"/>
  <c r="S169" i="16"/>
  <c r="S173" i="16"/>
  <c r="S177" i="16"/>
  <c r="S181" i="16"/>
  <c r="S185" i="16"/>
  <c r="S189" i="16"/>
  <c r="S193" i="16"/>
  <c r="S197" i="16"/>
  <c r="S201" i="16"/>
  <c r="S205" i="16"/>
  <c r="S209" i="16"/>
  <c r="S213" i="16"/>
  <c r="S217" i="16"/>
  <c r="S221" i="16"/>
  <c r="S225" i="16"/>
  <c r="S229" i="16"/>
  <c r="Q232" i="16"/>
  <c r="S234" i="16"/>
  <c r="S236" i="16"/>
  <c r="S238" i="16"/>
  <c r="S240" i="16"/>
  <c r="S242" i="16"/>
  <c r="S244" i="16"/>
  <c r="S246" i="16"/>
  <c r="S248" i="16"/>
  <c r="S250" i="16"/>
  <c r="S252" i="16"/>
  <c r="S254" i="16"/>
  <c r="S256" i="16"/>
  <c r="S258" i="16"/>
  <c r="S260" i="16"/>
  <c r="S262" i="16"/>
  <c r="S264" i="16"/>
  <c r="S266" i="16"/>
  <c r="S268" i="16"/>
  <c r="S270" i="16"/>
  <c r="S272" i="16"/>
  <c r="S274" i="16"/>
  <c r="S276" i="16"/>
  <c r="S278" i="16"/>
  <c r="S280" i="16"/>
  <c r="S282" i="16"/>
  <c r="S284" i="16"/>
  <c r="S286" i="16"/>
  <c r="S288" i="16"/>
  <c r="S290" i="16"/>
  <c r="S292" i="16"/>
  <c r="S294" i="16"/>
  <c r="S296" i="16"/>
  <c r="S298" i="16"/>
  <c r="S300" i="16"/>
  <c r="S302" i="16"/>
  <c r="S304" i="16"/>
  <c r="S306" i="16"/>
  <c r="S308" i="16"/>
  <c r="S310" i="16"/>
  <c r="S312" i="16"/>
  <c r="S314" i="16"/>
  <c r="S316" i="16"/>
  <c r="S318" i="16"/>
  <c r="S320" i="16"/>
  <c r="S322" i="16"/>
  <c r="S324" i="16"/>
  <c r="S326" i="16"/>
  <c r="S328" i="16"/>
  <c r="S330" i="16"/>
  <c r="S332" i="16"/>
  <c r="S334" i="16"/>
  <c r="S336" i="16"/>
  <c r="S338" i="16"/>
  <c r="S340" i="16"/>
  <c r="S342" i="16"/>
  <c r="S344" i="16"/>
  <c r="S346" i="16"/>
  <c r="S348" i="16"/>
  <c r="S350" i="16"/>
  <c r="S352" i="16"/>
  <c r="S354" i="16"/>
  <c r="S356" i="16"/>
  <c r="S358" i="16"/>
  <c r="S360" i="16"/>
  <c r="S362" i="16"/>
  <c r="S364" i="16"/>
  <c r="S366" i="16"/>
  <c r="S368" i="16"/>
  <c r="S370" i="16"/>
  <c r="S372" i="16"/>
  <c r="S374" i="16"/>
  <c r="S376" i="16"/>
  <c r="S378" i="16"/>
  <c r="S380" i="16"/>
  <c r="S382" i="16"/>
  <c r="S384" i="16"/>
  <c r="S386" i="16"/>
  <c r="S388" i="16"/>
  <c r="S390" i="16"/>
  <c r="S392" i="16"/>
  <c r="S394" i="16"/>
  <c r="S396" i="16"/>
  <c r="S398" i="16"/>
  <c r="S400" i="16"/>
  <c r="S402" i="16"/>
  <c r="Q66" i="16"/>
  <c r="Q70" i="16"/>
  <c r="Q74" i="16"/>
  <c r="Q78" i="16"/>
  <c r="Q82" i="16"/>
  <c r="Q86" i="16"/>
  <c r="Q90" i="16"/>
  <c r="Q94" i="16"/>
  <c r="Q98" i="16"/>
  <c r="Q102" i="16"/>
  <c r="Q106" i="16"/>
  <c r="Q110" i="16"/>
  <c r="Q114" i="16"/>
  <c r="Q118" i="16"/>
  <c r="Q122" i="16"/>
  <c r="Q126" i="16"/>
  <c r="Q130" i="16"/>
  <c r="Q134" i="16"/>
  <c r="Q138" i="16"/>
  <c r="Q142" i="16"/>
  <c r="Q146" i="16"/>
  <c r="Q150" i="16"/>
  <c r="Q154" i="16"/>
  <c r="Q158" i="16"/>
  <c r="Q162" i="16"/>
  <c r="Q166" i="16"/>
  <c r="Q170" i="16"/>
  <c r="Q174" i="16"/>
  <c r="Q178" i="16"/>
  <c r="Q182" i="16"/>
  <c r="Q186" i="16"/>
  <c r="Q190" i="16"/>
  <c r="Q194" i="16"/>
  <c r="Q198" i="16"/>
  <c r="Q202" i="16"/>
  <c r="Q206" i="16"/>
  <c r="Q210" i="16"/>
  <c r="Q214" i="16"/>
  <c r="Q218" i="16"/>
  <c r="Q222" i="16"/>
  <c r="Q226" i="16"/>
  <c r="Q230" i="16"/>
  <c r="Q233" i="16"/>
  <c r="Q235" i="16"/>
  <c r="Q237" i="16"/>
  <c r="Q239" i="16"/>
  <c r="Q241" i="16"/>
  <c r="Q243" i="16"/>
  <c r="Q245" i="16"/>
  <c r="Q247" i="16"/>
  <c r="Q249" i="16"/>
  <c r="Q251" i="16"/>
  <c r="Q253" i="16"/>
  <c r="Q255" i="16"/>
  <c r="Q257" i="16"/>
  <c r="Q259" i="16"/>
  <c r="Q261" i="16"/>
  <c r="Q263" i="16"/>
  <c r="Q265" i="16"/>
  <c r="Q267" i="16"/>
  <c r="Q269" i="16"/>
  <c r="Q271" i="16"/>
  <c r="Q273" i="16"/>
  <c r="Q275" i="16"/>
  <c r="Q277" i="16"/>
  <c r="Q279" i="16"/>
  <c r="Q281" i="16"/>
  <c r="Q283" i="16"/>
  <c r="Q285" i="16"/>
  <c r="Q287" i="16"/>
  <c r="Q289" i="16"/>
  <c r="Q291" i="16"/>
  <c r="Q293" i="16"/>
  <c r="Q295" i="16"/>
  <c r="Q297" i="16"/>
  <c r="Q299" i="16"/>
  <c r="Q301" i="16"/>
  <c r="Q303" i="16"/>
  <c r="Q305" i="16"/>
  <c r="Q307" i="16"/>
  <c r="Q309" i="16"/>
  <c r="Q311" i="16"/>
  <c r="Q313" i="16"/>
  <c r="Q315" i="16"/>
  <c r="Q317" i="16"/>
  <c r="Q319" i="16"/>
  <c r="Q321" i="16"/>
  <c r="Q323" i="16"/>
  <c r="Q325" i="16"/>
  <c r="Q327" i="16"/>
  <c r="Q329" i="16"/>
  <c r="Q331" i="16"/>
  <c r="Q333" i="16"/>
  <c r="Q335" i="16"/>
  <c r="Q337" i="16"/>
  <c r="Q339" i="16"/>
  <c r="Q341" i="16"/>
  <c r="Q343" i="16"/>
  <c r="Q345" i="16"/>
  <c r="Q347" i="16"/>
  <c r="Q349" i="16"/>
  <c r="Q351" i="16"/>
  <c r="Q353" i="16"/>
  <c r="Q355" i="16"/>
  <c r="Q357" i="16"/>
  <c r="Q359" i="16"/>
  <c r="Q361" i="16"/>
  <c r="Q363" i="16"/>
  <c r="Q365" i="16"/>
  <c r="Q367" i="16"/>
  <c r="Q369" i="16"/>
  <c r="Q371" i="16"/>
  <c r="Q373" i="16"/>
  <c r="Q375" i="16"/>
  <c r="Q377" i="16"/>
  <c r="Q379" i="16"/>
  <c r="Q381" i="16"/>
  <c r="Q383" i="16"/>
  <c r="Q385" i="16"/>
  <c r="Q387" i="16"/>
  <c r="Q389" i="16"/>
  <c r="Q391" i="16"/>
  <c r="Q393" i="16"/>
  <c r="Q395" i="16"/>
  <c r="Q397" i="16"/>
  <c r="Q399" i="16"/>
  <c r="Q401" i="16"/>
  <c r="S7" i="16"/>
  <c r="S15" i="16"/>
  <c r="S23" i="16"/>
  <c r="S31" i="16"/>
  <c r="S39" i="16"/>
  <c r="S47" i="16"/>
  <c r="S55" i="16"/>
  <c r="S63" i="16"/>
  <c r="S71" i="16"/>
  <c r="S79" i="16"/>
  <c r="S87" i="16"/>
  <c r="S95" i="16"/>
  <c r="S103" i="16"/>
  <c r="S111" i="16"/>
  <c r="S119" i="16"/>
  <c r="S127" i="16"/>
  <c r="S135" i="16"/>
  <c r="S143" i="16"/>
  <c r="S151" i="16"/>
  <c r="S159" i="16"/>
  <c r="S167" i="16"/>
  <c r="S175" i="16"/>
  <c r="S183" i="16"/>
  <c r="S191" i="16"/>
  <c r="S199" i="16"/>
  <c r="S207" i="16"/>
  <c r="S215" i="16"/>
  <c r="S223" i="16"/>
  <c r="Q231" i="16"/>
  <c r="S235" i="16"/>
  <c r="S239" i="16"/>
  <c r="S243" i="16"/>
  <c r="S247" i="16"/>
  <c r="S251" i="16"/>
  <c r="S255" i="16"/>
  <c r="S259" i="16"/>
  <c r="S263" i="16"/>
  <c r="S267" i="16"/>
  <c r="S271" i="16"/>
  <c r="S275" i="16"/>
  <c r="S279" i="16"/>
  <c r="S283" i="16"/>
  <c r="S287" i="16"/>
  <c r="S291" i="16"/>
  <c r="S295" i="16"/>
  <c r="S299" i="16"/>
  <c r="S303" i="16"/>
  <c r="S307" i="16"/>
  <c r="S311" i="16"/>
  <c r="S315" i="16"/>
  <c r="S319" i="16"/>
  <c r="S323" i="16"/>
  <c r="S327" i="16"/>
  <c r="S331" i="16"/>
  <c r="S335" i="16"/>
  <c r="S339" i="16"/>
  <c r="S343" i="16"/>
  <c r="S347" i="16"/>
  <c r="S351" i="16"/>
  <c r="S355" i="16"/>
  <c r="S359" i="16"/>
  <c r="S363" i="16"/>
  <c r="S367" i="16"/>
  <c r="S371" i="16"/>
  <c r="S375" i="16"/>
  <c r="S379" i="16"/>
  <c r="S383" i="16"/>
  <c r="S387" i="16"/>
  <c r="S391" i="16"/>
  <c r="S395" i="16"/>
  <c r="S399" i="16"/>
  <c r="Q403" i="16"/>
  <c r="Q405" i="16"/>
  <c r="Q407" i="16"/>
  <c r="Q409" i="16"/>
  <c r="Q411" i="16"/>
  <c r="Q413" i="16"/>
  <c r="Q415" i="16"/>
  <c r="Q417" i="16"/>
  <c r="Q419" i="16"/>
  <c r="Q421" i="16"/>
  <c r="Q423" i="16"/>
  <c r="Q425" i="16"/>
  <c r="Q427" i="16"/>
  <c r="Q429" i="16"/>
  <c r="Q431" i="16"/>
  <c r="Q433" i="16"/>
  <c r="Q435" i="16"/>
  <c r="Q437" i="16"/>
  <c r="Q439" i="16"/>
  <c r="Q441" i="16"/>
  <c r="Q443" i="16"/>
  <c r="Q445" i="16"/>
  <c r="Q447" i="16"/>
  <c r="Q449" i="16"/>
  <c r="Q451" i="16"/>
  <c r="Q453" i="16"/>
  <c r="Q455" i="16"/>
  <c r="Q457" i="16"/>
  <c r="Q459" i="16"/>
  <c r="Q461" i="16"/>
  <c r="Q463" i="16"/>
  <c r="Q465" i="16"/>
  <c r="Q467" i="16"/>
  <c r="Q469" i="16"/>
  <c r="Q471" i="16"/>
  <c r="Q473" i="16"/>
  <c r="Q475" i="16"/>
  <c r="Q477" i="16"/>
  <c r="Q479" i="16"/>
  <c r="Q481" i="16"/>
  <c r="Q483" i="16"/>
  <c r="Q485" i="16"/>
  <c r="Q487" i="16"/>
  <c r="Q489" i="16"/>
  <c r="Q491" i="16"/>
  <c r="Q493" i="16"/>
  <c r="Q495" i="16"/>
  <c r="Q497" i="16"/>
  <c r="Q499" i="16"/>
  <c r="Q501" i="16"/>
  <c r="Q503" i="16"/>
  <c r="Q505" i="16"/>
  <c r="Q507" i="16"/>
  <c r="Q509" i="16"/>
  <c r="Q511" i="16"/>
  <c r="Q513" i="16"/>
  <c r="Q515" i="16"/>
  <c r="Q517" i="16"/>
  <c r="Q519" i="16"/>
  <c r="Q521" i="16"/>
  <c r="Q523" i="16"/>
  <c r="Q525" i="16"/>
  <c r="Q527" i="16"/>
  <c r="Q529" i="16"/>
  <c r="Q531" i="16"/>
  <c r="Q533" i="16"/>
  <c r="Q535" i="16"/>
  <c r="Q537" i="16"/>
  <c r="Q539" i="16"/>
  <c r="Q541" i="16"/>
  <c r="Q543" i="16"/>
  <c r="Q545" i="16"/>
  <c r="Q547" i="16"/>
  <c r="Q549" i="16"/>
  <c r="Q551" i="16"/>
  <c r="Q553" i="16"/>
  <c r="Q555" i="16"/>
  <c r="Q557" i="16"/>
  <c r="Q559" i="16"/>
  <c r="Q561" i="16"/>
  <c r="Q563" i="16"/>
  <c r="Q565" i="16"/>
  <c r="Q567" i="16"/>
  <c r="Q569" i="16"/>
  <c r="Q571" i="16"/>
  <c r="Q573" i="16"/>
  <c r="Q575" i="16"/>
  <c r="S11" i="16"/>
  <c r="S35" i="16"/>
  <c r="S51" i="16"/>
  <c r="S67" i="16"/>
  <c r="S83" i="16"/>
  <c r="S99" i="16"/>
  <c r="S115" i="16"/>
  <c r="S131" i="16"/>
  <c r="S155" i="16"/>
  <c r="S171" i="16"/>
  <c r="S187" i="16"/>
  <c r="S203" i="16"/>
  <c r="S219" i="16"/>
  <c r="S233" i="16"/>
  <c r="S241" i="16"/>
  <c r="S245" i="16"/>
  <c r="S253" i="16"/>
  <c r="S261" i="16"/>
  <c r="S269" i="16"/>
  <c r="S281" i="16"/>
  <c r="S289" i="16"/>
  <c r="S297" i="16"/>
  <c r="S309" i="16"/>
  <c r="S313" i="16"/>
  <c r="S321" i="16"/>
  <c r="S329" i="16"/>
  <c r="S337" i="16"/>
  <c r="S345" i="16"/>
  <c r="S353" i="16"/>
  <c r="S365" i="16"/>
  <c r="S373" i="16"/>
  <c r="S381" i="16"/>
  <c r="S389" i="16"/>
  <c r="S393" i="16"/>
  <c r="S401" i="16"/>
  <c r="Q406" i="16"/>
  <c r="Q410" i="16"/>
  <c r="Q416" i="16"/>
  <c r="Q420" i="16"/>
  <c r="Q424" i="16"/>
  <c r="Q428" i="16"/>
  <c r="Q432" i="16"/>
  <c r="Q436" i="16"/>
  <c r="Q438" i="16"/>
  <c r="Q442" i="16"/>
  <c r="Q446" i="16"/>
  <c r="Q450" i="16"/>
  <c r="Q454" i="16"/>
  <c r="Q460" i="16"/>
  <c r="Q464" i="16"/>
  <c r="Q468" i="16"/>
  <c r="Q470" i="16"/>
  <c r="Q474" i="16"/>
  <c r="Q480" i="16"/>
  <c r="Q484" i="16"/>
  <c r="Q488" i="16"/>
  <c r="Q492" i="16"/>
  <c r="Q496" i="16"/>
  <c r="Q500" i="16"/>
  <c r="Q504" i="16"/>
  <c r="Q508" i="16"/>
  <c r="Q512" i="16"/>
  <c r="Q518" i="16"/>
  <c r="Q522" i="16"/>
  <c r="Q524" i="16"/>
  <c r="Q528" i="16"/>
  <c r="Q530" i="16"/>
  <c r="Q536" i="16"/>
  <c r="Q540" i="16"/>
  <c r="Q544" i="16"/>
  <c r="Q546" i="16"/>
  <c r="Q550" i="16"/>
  <c r="Q554" i="16"/>
  <c r="Q558" i="16"/>
  <c r="Q562" i="16"/>
  <c r="Q566" i="16"/>
  <c r="Q570" i="16"/>
  <c r="Q572" i="16"/>
  <c r="S6" i="16"/>
  <c r="Q68" i="16"/>
  <c r="Q84" i="16"/>
  <c r="Q100" i="16"/>
  <c r="Q124" i="16"/>
  <c r="Q140" i="16"/>
  <c r="Q148" i="16"/>
  <c r="Q172" i="16"/>
  <c r="Q180" i="16"/>
  <c r="Q196" i="16"/>
  <c r="Q212" i="16"/>
  <c r="Q228" i="16"/>
  <c r="Q238" i="16"/>
  <c r="Q246" i="16"/>
  <c r="Q254" i="16"/>
  <c r="Q262" i="16"/>
  <c r="Q270" i="16"/>
  <c r="Q278" i="16"/>
  <c r="Q286" i="16"/>
  <c r="Q290" i="16"/>
  <c r="Q298" i="16"/>
  <c r="Q306" i="16"/>
  <c r="Q314" i="16"/>
  <c r="Q326" i="16"/>
  <c r="Q334" i="16"/>
  <c r="Q342" i="16"/>
  <c r="Q350" i="16"/>
  <c r="Q358" i="16"/>
  <c r="Q366" i="16"/>
  <c r="Q374" i="16"/>
  <c r="Q382" i="16"/>
  <c r="Q390" i="16"/>
  <c r="Q398" i="16"/>
  <c r="S404" i="16"/>
  <c r="S408" i="16"/>
  <c r="S412" i="16"/>
  <c r="S414" i="16"/>
  <c r="S418" i="16"/>
  <c r="S422" i="16"/>
  <c r="S426" i="16"/>
  <c r="S430" i="16"/>
  <c r="S436" i="16"/>
  <c r="S440" i="16"/>
  <c r="S444" i="16"/>
  <c r="S448" i="16"/>
  <c r="S452" i="16"/>
  <c r="S454" i="16"/>
  <c r="S458" i="16"/>
  <c r="S462" i="16"/>
  <c r="S466" i="16"/>
  <c r="S470" i="16"/>
  <c r="Q72" i="16"/>
  <c r="Q80" i="16"/>
  <c r="Q88" i="16"/>
  <c r="Q96" i="16"/>
  <c r="Q104" i="16"/>
  <c r="Q112" i="16"/>
  <c r="Q120" i="16"/>
  <c r="Q128" i="16"/>
  <c r="Q136" i="16"/>
  <c r="Q144" i="16"/>
  <c r="Q152" i="16"/>
  <c r="Q160" i="16"/>
  <c r="Q168" i="16"/>
  <c r="Q176" i="16"/>
  <c r="Q184" i="16"/>
  <c r="Q192" i="16"/>
  <c r="Q200" i="16"/>
  <c r="Q208" i="16"/>
  <c r="Q216" i="16"/>
  <c r="Q224" i="16"/>
  <c r="S231" i="16"/>
  <c r="Q236" i="16"/>
  <c r="Q240" i="16"/>
  <c r="Q244" i="16"/>
  <c r="Q248" i="16"/>
  <c r="Q252" i="16"/>
  <c r="Q256" i="16"/>
  <c r="Q260" i="16"/>
  <c r="Q264" i="16"/>
  <c r="Q268" i="16"/>
  <c r="Q272" i="16"/>
  <c r="Q276" i="16"/>
  <c r="Q280" i="16"/>
  <c r="Q284" i="16"/>
  <c r="Q288" i="16"/>
  <c r="Q292" i="16"/>
  <c r="Q296" i="16"/>
  <c r="Q300" i="16"/>
  <c r="Q304" i="16"/>
  <c r="Q308" i="16"/>
  <c r="Q312" i="16"/>
  <c r="Q316" i="16"/>
  <c r="Q320" i="16"/>
  <c r="Q324" i="16"/>
  <c r="Q328" i="16"/>
  <c r="Q332" i="16"/>
  <c r="Q336" i="16"/>
  <c r="Q340" i="16"/>
  <c r="Q344" i="16"/>
  <c r="Q348" i="16"/>
  <c r="Q352" i="16"/>
  <c r="Q356" i="16"/>
  <c r="Q360" i="16"/>
  <c r="Q364" i="16"/>
  <c r="Q368" i="16"/>
  <c r="Q372" i="16"/>
  <c r="Q376" i="16"/>
  <c r="Q380" i="16"/>
  <c r="Q384" i="16"/>
  <c r="Q388" i="16"/>
  <c r="Q392" i="16"/>
  <c r="Q396" i="16"/>
  <c r="Q400" i="16"/>
  <c r="S403" i="16"/>
  <c r="S405" i="16"/>
  <c r="S407" i="16"/>
  <c r="S409" i="16"/>
  <c r="S411" i="16"/>
  <c r="S413" i="16"/>
  <c r="S415" i="16"/>
  <c r="S417" i="16"/>
  <c r="S419" i="16"/>
  <c r="S421" i="16"/>
  <c r="S423" i="16"/>
  <c r="S425" i="16"/>
  <c r="S427" i="16"/>
  <c r="S429" i="16"/>
  <c r="S431" i="16"/>
  <c r="S433" i="16"/>
  <c r="S435" i="16"/>
  <c r="S437" i="16"/>
  <c r="S439" i="16"/>
  <c r="S441" i="16"/>
  <c r="S443" i="16"/>
  <c r="S445" i="16"/>
  <c r="S447" i="16"/>
  <c r="S449" i="16"/>
  <c r="S451" i="16"/>
  <c r="S453" i="16"/>
  <c r="S455" i="16"/>
  <c r="S457" i="16"/>
  <c r="S459" i="16"/>
  <c r="S461" i="16"/>
  <c r="S463" i="16"/>
  <c r="S465" i="16"/>
  <c r="S467" i="16"/>
  <c r="S469" i="16"/>
  <c r="S471" i="16"/>
  <c r="S473" i="16"/>
  <c r="S475" i="16"/>
  <c r="S477" i="16"/>
  <c r="S479" i="16"/>
  <c r="S481" i="16"/>
  <c r="S483" i="16"/>
  <c r="S485" i="16"/>
  <c r="S487" i="16"/>
  <c r="S489" i="16"/>
  <c r="S491" i="16"/>
  <c r="S493" i="16"/>
  <c r="S495" i="16"/>
  <c r="S497" i="16"/>
  <c r="S499" i="16"/>
  <c r="S501" i="16"/>
  <c r="S503" i="16"/>
  <c r="S505" i="16"/>
  <c r="S507" i="16"/>
  <c r="S509" i="16"/>
  <c r="S511" i="16"/>
  <c r="S513" i="16"/>
  <c r="S515" i="16"/>
  <c r="S517" i="16"/>
  <c r="S519" i="16"/>
  <c r="S521" i="16"/>
  <c r="S523" i="16"/>
  <c r="S525" i="16"/>
  <c r="S527" i="16"/>
  <c r="S529" i="16"/>
  <c r="S531" i="16"/>
  <c r="S533" i="16"/>
  <c r="S535" i="16"/>
  <c r="S537" i="16"/>
  <c r="S539" i="16"/>
  <c r="S541" i="16"/>
  <c r="S543" i="16"/>
  <c r="S545" i="16"/>
  <c r="S547" i="16"/>
  <c r="S549" i="16"/>
  <c r="S551" i="16"/>
  <c r="S553" i="16"/>
  <c r="S555" i="16"/>
  <c r="S557" i="16"/>
  <c r="S559" i="16"/>
  <c r="S561" i="16"/>
  <c r="S563" i="16"/>
  <c r="S565" i="16"/>
  <c r="S567" i="16"/>
  <c r="S569" i="16"/>
  <c r="S571" i="16"/>
  <c r="S573" i="16"/>
  <c r="S575" i="16"/>
  <c r="S19" i="16"/>
  <c r="S27" i="16"/>
  <c r="S43" i="16"/>
  <c r="S59" i="16"/>
  <c r="S75" i="16"/>
  <c r="S91" i="16"/>
  <c r="S107" i="16"/>
  <c r="S123" i="16"/>
  <c r="S139" i="16"/>
  <c r="S147" i="16"/>
  <c r="S163" i="16"/>
  <c r="S179" i="16"/>
  <c r="S195" i="16"/>
  <c r="S211" i="16"/>
  <c r="S227" i="16"/>
  <c r="S237" i="16"/>
  <c r="S249" i="16"/>
  <c r="S257" i="16"/>
  <c r="S265" i="16"/>
  <c r="S273" i="16"/>
  <c r="S277" i="16"/>
  <c r="S285" i="16"/>
  <c r="S293" i="16"/>
  <c r="S301" i="16"/>
  <c r="S305" i="16"/>
  <c r="S317" i="16"/>
  <c r="S325" i="16"/>
  <c r="S333" i="16"/>
  <c r="S341" i="16"/>
  <c r="S349" i="16"/>
  <c r="S357" i="16"/>
  <c r="S361" i="16"/>
  <c r="S369" i="16"/>
  <c r="S377" i="16"/>
  <c r="S385" i="16"/>
  <c r="S397" i="16"/>
  <c r="Q404" i="16"/>
  <c r="Q408" i="16"/>
  <c r="Q412" i="16"/>
  <c r="Q414" i="16"/>
  <c r="Q418" i="16"/>
  <c r="Q422" i="16"/>
  <c r="Q426" i="16"/>
  <c r="Q430" i="16"/>
  <c r="Q434" i="16"/>
  <c r="Q440" i="16"/>
  <c r="Q444" i="16"/>
  <c r="Q448" i="16"/>
  <c r="Q452" i="16"/>
  <c r="Q456" i="16"/>
  <c r="Q458" i="16"/>
  <c r="Q462" i="16"/>
  <c r="Q466" i="16"/>
  <c r="Q472" i="16"/>
  <c r="Q476" i="16"/>
  <c r="Q478" i="16"/>
  <c r="Q482" i="16"/>
  <c r="Q486" i="16"/>
  <c r="Q490" i="16"/>
  <c r="Q494" i="16"/>
  <c r="Q498" i="16"/>
  <c r="Q502" i="16"/>
  <c r="Q506" i="16"/>
  <c r="Q510" i="16"/>
  <c r="Q514" i="16"/>
  <c r="Q516" i="16"/>
  <c r="Q520" i="16"/>
  <c r="Q526" i="16"/>
  <c r="Q532" i="16"/>
  <c r="Q534" i="16"/>
  <c r="Q538" i="16"/>
  <c r="Q542" i="16"/>
  <c r="Q548" i="16"/>
  <c r="Q552" i="16"/>
  <c r="Q556" i="16"/>
  <c r="Q560" i="16"/>
  <c r="Q564" i="16"/>
  <c r="Q568" i="16"/>
  <c r="Q574" i="16"/>
  <c r="Q76" i="16"/>
  <c r="Q92" i="16"/>
  <c r="Q108" i="16"/>
  <c r="Q116" i="16"/>
  <c r="Q132" i="16"/>
  <c r="Q156" i="16"/>
  <c r="Q164" i="16"/>
  <c r="Q188" i="16"/>
  <c r="Q204" i="16"/>
  <c r="Q220" i="16"/>
  <c r="Q234" i="16"/>
  <c r="Q242" i="16"/>
  <c r="Q250" i="16"/>
  <c r="Q258" i="16"/>
  <c r="Q266" i="16"/>
  <c r="Q274" i="16"/>
  <c r="Q282" i="16"/>
  <c r="Q294" i="16"/>
  <c r="Q302" i="16"/>
  <c r="Q310" i="16"/>
  <c r="Q318" i="16"/>
  <c r="Q322" i="16"/>
  <c r="Q330" i="16"/>
  <c r="Q338" i="16"/>
  <c r="Q346" i="16"/>
  <c r="Q354" i="16"/>
  <c r="Q362" i="16"/>
  <c r="Q370" i="16"/>
  <c r="Q378" i="16"/>
  <c r="Q386" i="16"/>
  <c r="Q394" i="16"/>
  <c r="Q402" i="16"/>
  <c r="S406" i="16"/>
  <c r="S410" i="16"/>
  <c r="S416" i="16"/>
  <c r="S420" i="16"/>
  <c r="S424" i="16"/>
  <c r="S428" i="16"/>
  <c r="S432" i="16"/>
  <c r="S434" i="16"/>
  <c r="S438" i="16"/>
  <c r="S442" i="16"/>
  <c r="S446" i="16"/>
  <c r="S450" i="16"/>
  <c r="S456" i="16"/>
  <c r="S460" i="16"/>
  <c r="S464" i="16"/>
  <c r="S468" i="16"/>
  <c r="S476" i="16"/>
  <c r="S484" i="16"/>
  <c r="S492" i="16"/>
  <c r="S500" i="16"/>
  <c r="S508" i="16"/>
  <c r="S516" i="16"/>
  <c r="S524" i="16"/>
  <c r="S532" i="16"/>
  <c r="S540" i="16"/>
  <c r="S548" i="16"/>
  <c r="S556" i="16"/>
  <c r="S564" i="16"/>
  <c r="S572" i="16"/>
  <c r="S480" i="16"/>
  <c r="S488" i="16"/>
  <c r="S512" i="16"/>
  <c r="S536" i="16"/>
  <c r="S560" i="16"/>
  <c r="S568" i="16"/>
  <c r="S474" i="16"/>
  <c r="S482" i="16"/>
  <c r="S490" i="16"/>
  <c r="S498" i="16"/>
  <c r="S506" i="16"/>
  <c r="S514" i="16"/>
  <c r="S522" i="16"/>
  <c r="S530" i="16"/>
  <c r="S538" i="16"/>
  <c r="S554" i="16"/>
  <c r="S562" i="16"/>
  <c r="S570" i="16"/>
  <c r="S478" i="16"/>
  <c r="S486" i="16"/>
  <c r="S494" i="16"/>
  <c r="S502" i="16"/>
  <c r="S510" i="16"/>
  <c r="S518" i="16"/>
  <c r="S526" i="16"/>
  <c r="S534" i="16"/>
  <c r="S542" i="16"/>
  <c r="S550" i="16"/>
  <c r="S558" i="16"/>
  <c r="S566" i="16"/>
  <c r="S574" i="16"/>
  <c r="S472" i="16"/>
  <c r="S496" i="16"/>
  <c r="S504" i="16"/>
  <c r="S520" i="16"/>
  <c r="S528" i="16"/>
  <c r="S544" i="16"/>
  <c r="S552" i="16"/>
  <c r="S546" i="16"/>
  <c r="Q21" i="16"/>
  <c r="Q37" i="16"/>
  <c r="Q53" i="16"/>
  <c r="Q7" i="16"/>
  <c r="Q35" i="16"/>
  <c r="Q10" i="16"/>
  <c r="Q26" i="16"/>
  <c r="Q42" i="16"/>
  <c r="Q58" i="16"/>
  <c r="Q31" i="16"/>
  <c r="Q63" i="16"/>
  <c r="Q20" i="16"/>
  <c r="Q36" i="16"/>
  <c r="Q52" i="16"/>
  <c r="Q9" i="16"/>
  <c r="Q25" i="16"/>
  <c r="Q41" i="16"/>
  <c r="Q57" i="16"/>
  <c r="Q11" i="16"/>
  <c r="Q43" i="16"/>
  <c r="Q14" i="16"/>
  <c r="Q30" i="16"/>
  <c r="Q46" i="16"/>
  <c r="Q62" i="16"/>
  <c r="Q39" i="16"/>
  <c r="Q8" i="16"/>
  <c r="Q24" i="16"/>
  <c r="Q40" i="16"/>
  <c r="Q56" i="16"/>
  <c r="Q13" i="16"/>
  <c r="Q29" i="16"/>
  <c r="Q45" i="16"/>
  <c r="Q61" i="16"/>
  <c r="Q19" i="16"/>
  <c r="Q51" i="16"/>
  <c r="Q18" i="16"/>
  <c r="Q34" i="16"/>
  <c r="Q50" i="16"/>
  <c r="Q15" i="16"/>
  <c r="Q47" i="16"/>
  <c r="Q12" i="16"/>
  <c r="Q28" i="16"/>
  <c r="Q44" i="16"/>
  <c r="Q60" i="16"/>
  <c r="Q17" i="16"/>
  <c r="Q33" i="16"/>
  <c r="Q49" i="16"/>
  <c r="Q65" i="16"/>
  <c r="Q27" i="16"/>
  <c r="Q59" i="16"/>
  <c r="Q22" i="16"/>
  <c r="Q38" i="16"/>
  <c r="Q54" i="16"/>
  <c r="Q23" i="16"/>
  <c r="Q55" i="16"/>
  <c r="Q16" i="16"/>
  <c r="Q32" i="16"/>
  <c r="Q48" i="16"/>
  <c r="Q64" i="16"/>
  <c r="L2" i="14"/>
  <c r="E519" i="14" s="1"/>
  <c r="L1" i="14"/>
  <c r="E6" i="14" s="1"/>
  <c r="E540" i="14"/>
  <c r="E476" i="14"/>
  <c r="E412" i="14"/>
  <c r="E348" i="14"/>
  <c r="E284" i="14"/>
  <c r="E216" i="14"/>
  <c r="E152" i="14"/>
  <c r="E84" i="14"/>
  <c r="E20" i="14"/>
  <c r="E526" i="14"/>
  <c r="E418" i="14"/>
  <c r="E441" i="14"/>
  <c r="E377" i="14"/>
  <c r="E286" i="14"/>
  <c r="E222" i="14"/>
  <c r="E158" i="14"/>
  <c r="E94" i="14"/>
  <c r="E30" i="14"/>
  <c r="E329" i="14"/>
  <c r="E265" i="14"/>
  <c r="E197" i="14"/>
  <c r="E129" i="14"/>
  <c r="E81" i="14"/>
  <c r="E49" i="14"/>
  <c r="E17" i="14"/>
  <c r="E331" i="14"/>
  <c r="E299" i="14"/>
  <c r="E267" i="14"/>
  <c r="E235" i="14"/>
  <c r="E203" i="14"/>
  <c r="E167" i="14"/>
  <c r="E135" i="14"/>
  <c r="E103" i="14"/>
  <c r="E71" i="14"/>
  <c r="E39" i="14"/>
  <c r="F170" i="14"/>
  <c r="F162" i="14"/>
  <c r="F154" i="14"/>
  <c r="F146" i="14"/>
  <c r="F138" i="14"/>
  <c r="F130" i="14"/>
  <c r="F122" i="14"/>
  <c r="F114" i="14"/>
  <c r="F106" i="14"/>
  <c r="F98" i="14"/>
  <c r="F90" i="14"/>
  <c r="F82" i="14"/>
  <c r="F74" i="14"/>
  <c r="F66" i="14"/>
  <c r="F58" i="14"/>
  <c r="F50" i="14"/>
  <c r="F42" i="14"/>
  <c r="F34" i="14"/>
  <c r="F26" i="14"/>
  <c r="F18" i="14"/>
  <c r="F10" i="14"/>
  <c r="J10" i="1"/>
  <c r="J11" i="2"/>
  <c r="J5" i="2"/>
  <c r="E23" i="14" l="1"/>
  <c r="E55" i="14"/>
  <c r="E87" i="14"/>
  <c r="E119" i="14"/>
  <c r="E151" i="14"/>
  <c r="E187" i="14"/>
  <c r="E219" i="14"/>
  <c r="E251" i="14"/>
  <c r="E283" i="14"/>
  <c r="E315" i="14"/>
  <c r="E347" i="14"/>
  <c r="E33" i="14"/>
  <c r="E65" i="14"/>
  <c r="E97" i="14"/>
  <c r="E165" i="14"/>
  <c r="E233" i="14"/>
  <c r="E297" i="14"/>
  <c r="E361" i="14"/>
  <c r="E62" i="14"/>
  <c r="E126" i="14"/>
  <c r="E190" i="14"/>
  <c r="E254" i="14"/>
  <c r="E318" i="14"/>
  <c r="E409" i="14"/>
  <c r="E354" i="14"/>
  <c r="E494" i="14"/>
  <c r="E558" i="14"/>
  <c r="E52" i="14"/>
  <c r="E120" i="14"/>
  <c r="E184" i="14"/>
  <c r="E252" i="14"/>
  <c r="E316" i="14"/>
  <c r="E380" i="14"/>
  <c r="E444" i="14"/>
  <c r="E508" i="14"/>
  <c r="E572" i="14"/>
  <c r="E525" i="14"/>
  <c r="E423" i="14"/>
  <c r="F20" i="14"/>
  <c r="F36" i="14"/>
  <c r="F52" i="14"/>
  <c r="F68" i="14"/>
  <c r="F84" i="14"/>
  <c r="F100" i="14"/>
  <c r="F116" i="14"/>
  <c r="F132" i="14"/>
  <c r="F148" i="14"/>
  <c r="F164" i="14"/>
  <c r="E27" i="14"/>
  <c r="E59" i="14"/>
  <c r="E91" i="14"/>
  <c r="E123" i="14"/>
  <c r="E155" i="14"/>
  <c r="E191" i="14"/>
  <c r="E223" i="14"/>
  <c r="E255" i="14"/>
  <c r="E287" i="14"/>
  <c r="E319" i="14"/>
  <c r="E351" i="14"/>
  <c r="E37" i="14"/>
  <c r="E69" i="14"/>
  <c r="E101" i="14"/>
  <c r="E169" i="14"/>
  <c r="E237" i="14"/>
  <c r="E301" i="14"/>
  <c r="E365" i="14"/>
  <c r="E66" i="14"/>
  <c r="E130" i="14"/>
  <c r="E194" i="14"/>
  <c r="E258" i="14"/>
  <c r="E322" i="14"/>
  <c r="E413" i="14"/>
  <c r="E362" i="14"/>
  <c r="E498" i="14"/>
  <c r="E562" i="14"/>
  <c r="E56" i="14"/>
  <c r="E124" i="14"/>
  <c r="E188" i="14"/>
  <c r="E256" i="14"/>
  <c r="E320" i="14"/>
  <c r="E384" i="14"/>
  <c r="E448" i="14"/>
  <c r="E512" i="14"/>
  <c r="E382" i="14"/>
  <c r="E487" i="14"/>
  <c r="E450" i="14"/>
  <c r="E551" i="14"/>
  <c r="F12" i="14"/>
  <c r="F28" i="14"/>
  <c r="F44" i="14"/>
  <c r="F60" i="14"/>
  <c r="F76" i="14"/>
  <c r="F92" i="14"/>
  <c r="F108" i="14"/>
  <c r="F124" i="14"/>
  <c r="F140" i="14"/>
  <c r="F156" i="14"/>
  <c r="E7" i="14"/>
  <c r="E43" i="14"/>
  <c r="E75" i="14"/>
  <c r="E107" i="14"/>
  <c r="E139" i="14"/>
  <c r="E171" i="14"/>
  <c r="E207" i="14"/>
  <c r="E239" i="14"/>
  <c r="E271" i="14"/>
  <c r="E303" i="14"/>
  <c r="E335" i="14"/>
  <c r="E21" i="14"/>
  <c r="E53" i="14"/>
  <c r="E85" i="14"/>
  <c r="E133" i="14"/>
  <c r="E205" i="14"/>
  <c r="E269" i="14"/>
  <c r="E333" i="14"/>
  <c r="E34" i="14"/>
  <c r="E98" i="14"/>
  <c r="E162" i="14"/>
  <c r="E226" i="14"/>
  <c r="E290" i="14"/>
  <c r="E381" i="14"/>
  <c r="E445" i="14"/>
  <c r="E426" i="14"/>
  <c r="E530" i="14"/>
  <c r="E24" i="14"/>
  <c r="E88" i="14"/>
  <c r="E156" i="14"/>
  <c r="E220" i="14"/>
  <c r="E288" i="14"/>
  <c r="E352" i="14"/>
  <c r="E416" i="14"/>
  <c r="E480" i="14"/>
  <c r="E544" i="14"/>
  <c r="E248" i="14"/>
  <c r="E363" i="14"/>
  <c r="E117" i="14"/>
  <c r="E149" i="14"/>
  <c r="E185" i="14"/>
  <c r="E221" i="14"/>
  <c r="E253" i="14"/>
  <c r="E285" i="14"/>
  <c r="E317" i="14"/>
  <c r="E349" i="14"/>
  <c r="E18" i="14"/>
  <c r="E50" i="14"/>
  <c r="E82" i="14"/>
  <c r="E114" i="14"/>
  <c r="E146" i="14"/>
  <c r="E178" i="14"/>
  <c r="E210" i="14"/>
  <c r="E242" i="14"/>
  <c r="E274" i="14"/>
  <c r="E306" i="14"/>
  <c r="E338" i="14"/>
  <c r="E397" i="14"/>
  <c r="E429" i="14"/>
  <c r="E461" i="14"/>
  <c r="E394" i="14"/>
  <c r="E482" i="14"/>
  <c r="E514" i="14"/>
  <c r="E546" i="14"/>
  <c r="E8" i="14"/>
  <c r="E40" i="14"/>
  <c r="E72" i="14"/>
  <c r="E108" i="14"/>
  <c r="E140" i="14"/>
  <c r="E172" i="14"/>
  <c r="E204" i="14"/>
  <c r="E236" i="14"/>
  <c r="E272" i="14"/>
  <c r="E304" i="14"/>
  <c r="E336" i="14"/>
  <c r="E368" i="14"/>
  <c r="E400" i="14"/>
  <c r="E432" i="14"/>
  <c r="E464" i="14"/>
  <c r="E496" i="14"/>
  <c r="E528" i="14"/>
  <c r="E560" i="14"/>
  <c r="E493" i="14"/>
  <c r="E557" i="14"/>
  <c r="E422" i="14"/>
  <c r="E11" i="14"/>
  <c r="E391" i="14"/>
  <c r="E455" i="14"/>
  <c r="E571" i="14"/>
  <c r="E555" i="14"/>
  <c r="E539" i="14"/>
  <c r="E523" i="14"/>
  <c r="E507" i="14"/>
  <c r="E491" i="14"/>
  <c r="E475" i="14"/>
  <c r="E459" i="14"/>
  <c r="E443" i="14"/>
  <c r="E427" i="14"/>
  <c r="E411" i="14"/>
  <c r="E395" i="14"/>
  <c r="E379" i="14"/>
  <c r="E568" i="14"/>
  <c r="E552" i="14"/>
  <c r="E536" i="14"/>
  <c r="E520" i="14"/>
  <c r="E504" i="14"/>
  <c r="E488" i="14"/>
  <c r="E472" i="14"/>
  <c r="E456" i="14"/>
  <c r="E440" i="14"/>
  <c r="E424" i="14"/>
  <c r="E408" i="14"/>
  <c r="E392" i="14"/>
  <c r="E376" i="14"/>
  <c r="E360" i="14"/>
  <c r="E344" i="14"/>
  <c r="E328" i="14"/>
  <c r="E312" i="14"/>
  <c r="E296" i="14"/>
  <c r="E280" i="14"/>
  <c r="E264" i="14"/>
  <c r="E244" i="14"/>
  <c r="E228" i="14"/>
  <c r="E212" i="14"/>
  <c r="E196" i="14"/>
  <c r="E180" i="14"/>
  <c r="E164" i="14"/>
  <c r="E148" i="14"/>
  <c r="E132" i="14"/>
  <c r="E116" i="14"/>
  <c r="E100" i="14"/>
  <c r="E80" i="14"/>
  <c r="E64" i="14"/>
  <c r="E48" i="14"/>
  <c r="E32" i="14"/>
  <c r="E16" i="14"/>
  <c r="E570" i="14"/>
  <c r="E554" i="14"/>
  <c r="E538" i="14"/>
  <c r="E522" i="14"/>
  <c r="E506" i="14"/>
  <c r="E490" i="14"/>
  <c r="E474" i="14"/>
  <c r="E410" i="14"/>
  <c r="E378" i="14"/>
  <c r="E346" i="14"/>
  <c r="E453" i="14"/>
  <c r="E437" i="14"/>
  <c r="E421" i="14"/>
  <c r="E405" i="14"/>
  <c r="E389" i="14"/>
  <c r="E373" i="14"/>
  <c r="E330" i="14"/>
  <c r="E314" i="14"/>
  <c r="E298" i="14"/>
  <c r="E282" i="14"/>
  <c r="E266" i="14"/>
  <c r="E250" i="14"/>
  <c r="E234" i="14"/>
  <c r="E218" i="14"/>
  <c r="E202" i="14"/>
  <c r="E186" i="14"/>
  <c r="E170" i="14"/>
  <c r="E154" i="14"/>
  <c r="E138" i="14"/>
  <c r="E122" i="14"/>
  <c r="E106" i="14"/>
  <c r="E90" i="14"/>
  <c r="E74" i="14"/>
  <c r="E58" i="14"/>
  <c r="E42" i="14"/>
  <c r="E26" i="14"/>
  <c r="E10" i="14"/>
  <c r="E357" i="14"/>
  <c r="E341" i="14"/>
  <c r="E325" i="14"/>
  <c r="E309" i="14"/>
  <c r="E293" i="14"/>
  <c r="E277" i="14"/>
  <c r="E261" i="14"/>
  <c r="E245" i="14"/>
  <c r="E229" i="14"/>
  <c r="E213" i="14"/>
  <c r="E193" i="14"/>
  <c r="E177" i="14"/>
  <c r="E161" i="14"/>
  <c r="E141" i="14"/>
  <c r="E125" i="14"/>
  <c r="E109" i="14"/>
  <c r="E93" i="14"/>
  <c r="E77" i="14"/>
  <c r="E61" i="14"/>
  <c r="E45" i="14"/>
  <c r="E29" i="14"/>
  <c r="E13" i="14"/>
  <c r="E343" i="14"/>
  <c r="E327" i="14"/>
  <c r="E311" i="14"/>
  <c r="E295" i="14"/>
  <c r="E279" i="14"/>
  <c r="E263" i="14"/>
  <c r="E247" i="14"/>
  <c r="E231" i="14"/>
  <c r="E215" i="14"/>
  <c r="E199" i="14"/>
  <c r="E183" i="14"/>
  <c r="E163" i="14"/>
  <c r="E147" i="14"/>
  <c r="E131" i="14"/>
  <c r="E115" i="14"/>
  <c r="E99" i="14"/>
  <c r="E83" i="14"/>
  <c r="E67" i="14"/>
  <c r="E51" i="14"/>
  <c r="E35" i="14"/>
  <c r="E19" i="14"/>
  <c r="F168" i="14"/>
  <c r="F160" i="14"/>
  <c r="F152" i="14"/>
  <c r="F144" i="14"/>
  <c r="F136" i="14"/>
  <c r="F128" i="14"/>
  <c r="F120" i="14"/>
  <c r="F112" i="14"/>
  <c r="F104" i="14"/>
  <c r="F96" i="14"/>
  <c r="F88" i="14"/>
  <c r="F80" i="14"/>
  <c r="F72" i="14"/>
  <c r="F64" i="14"/>
  <c r="F56" i="14"/>
  <c r="F48" i="14"/>
  <c r="F40" i="14"/>
  <c r="F32" i="14"/>
  <c r="F24" i="14"/>
  <c r="F16" i="14"/>
  <c r="F8" i="14"/>
  <c r="E517" i="14"/>
  <c r="E374" i="14"/>
  <c r="E442" i="14"/>
  <c r="E359" i="14"/>
  <c r="E407" i="14"/>
  <c r="E471" i="14"/>
  <c r="E535" i="14"/>
  <c r="E113" i="14"/>
  <c r="E145" i="14"/>
  <c r="E181" i="14"/>
  <c r="E217" i="14"/>
  <c r="E249" i="14"/>
  <c r="E281" i="14"/>
  <c r="E313" i="14"/>
  <c r="E345" i="14"/>
  <c r="E14" i="14"/>
  <c r="E46" i="14"/>
  <c r="E78" i="14"/>
  <c r="E110" i="14"/>
  <c r="E142" i="14"/>
  <c r="E174" i="14"/>
  <c r="E206" i="14"/>
  <c r="E238" i="14"/>
  <c r="E270" i="14"/>
  <c r="E302" i="14"/>
  <c r="E334" i="14"/>
  <c r="E393" i="14"/>
  <c r="E425" i="14"/>
  <c r="E457" i="14"/>
  <c r="E386" i="14"/>
  <c r="E478" i="14"/>
  <c r="E510" i="14"/>
  <c r="E542" i="14"/>
  <c r="E574" i="14"/>
  <c r="E36" i="14"/>
  <c r="E68" i="14"/>
  <c r="E104" i="14"/>
  <c r="E136" i="14"/>
  <c r="E168" i="14"/>
  <c r="E200" i="14"/>
  <c r="E232" i="14"/>
  <c r="E268" i="14"/>
  <c r="E300" i="14"/>
  <c r="E332" i="14"/>
  <c r="E364" i="14"/>
  <c r="E396" i="14"/>
  <c r="E428" i="14"/>
  <c r="E460" i="14"/>
  <c r="E492" i="14"/>
  <c r="E524" i="14"/>
  <c r="E556" i="14"/>
  <c r="E485" i="14"/>
  <c r="E549" i="14"/>
  <c r="E414" i="14"/>
  <c r="E466" i="14"/>
  <c r="E375" i="14"/>
  <c r="E439" i="14"/>
  <c r="E503" i="14"/>
  <c r="E567" i="14"/>
  <c r="F9" i="14"/>
  <c r="F17" i="14"/>
  <c r="F25" i="14"/>
  <c r="F33" i="14"/>
  <c r="F41" i="14"/>
  <c r="F49" i="14"/>
  <c r="F57" i="14"/>
  <c r="F65" i="14"/>
  <c r="F73" i="14"/>
  <c r="F81" i="14"/>
  <c r="F89" i="14"/>
  <c r="F97" i="14"/>
  <c r="F105" i="14"/>
  <c r="F113" i="14"/>
  <c r="F121" i="14"/>
  <c r="F129" i="14"/>
  <c r="F137" i="14"/>
  <c r="F145" i="14"/>
  <c r="F153" i="14"/>
  <c r="F161" i="14"/>
  <c r="F169" i="14"/>
  <c r="F7" i="14"/>
  <c r="F15" i="14"/>
  <c r="F23" i="14"/>
  <c r="F31" i="14"/>
  <c r="F39" i="14"/>
  <c r="F47" i="14"/>
  <c r="F55" i="14"/>
  <c r="F63" i="14"/>
  <c r="F71" i="14"/>
  <c r="F79" i="14"/>
  <c r="F87" i="14"/>
  <c r="F95" i="14"/>
  <c r="F103" i="14"/>
  <c r="F111" i="14"/>
  <c r="F119" i="14"/>
  <c r="F127" i="14"/>
  <c r="F135" i="14"/>
  <c r="F143" i="14"/>
  <c r="F151" i="14"/>
  <c r="F159" i="14"/>
  <c r="F167" i="14"/>
  <c r="F172" i="14"/>
  <c r="F174" i="14"/>
  <c r="F176" i="14"/>
  <c r="F178" i="14"/>
  <c r="F180" i="14"/>
  <c r="F182" i="14"/>
  <c r="F184" i="14"/>
  <c r="F186" i="14"/>
  <c r="F188" i="14"/>
  <c r="F190" i="14"/>
  <c r="F192" i="14"/>
  <c r="F194" i="14"/>
  <c r="F196" i="14"/>
  <c r="F198" i="14"/>
  <c r="F200" i="14"/>
  <c r="F202" i="14"/>
  <c r="F204" i="14"/>
  <c r="F11" i="14"/>
  <c r="F27" i="14"/>
  <c r="F43" i="14"/>
  <c r="F59" i="14"/>
  <c r="F75" i="14"/>
  <c r="F91" i="14"/>
  <c r="F107" i="14"/>
  <c r="F123" i="14"/>
  <c r="F139" i="14"/>
  <c r="F155" i="14"/>
  <c r="F171" i="14"/>
  <c r="F175" i="14"/>
  <c r="F179" i="14"/>
  <c r="F183" i="14"/>
  <c r="F187" i="14"/>
  <c r="F191" i="14"/>
  <c r="F195" i="14"/>
  <c r="F199" i="14"/>
  <c r="F203" i="14"/>
  <c r="F209" i="14"/>
  <c r="F212" i="14"/>
  <c r="F37" i="14"/>
  <c r="F45" i="14"/>
  <c r="F51" i="14"/>
  <c r="F101" i="14"/>
  <c r="F109" i="14"/>
  <c r="F115" i="14"/>
  <c r="F165" i="14"/>
  <c r="F177" i="14"/>
  <c r="F193" i="14"/>
  <c r="F208" i="14"/>
  <c r="F211" i="14"/>
  <c r="F215" i="14"/>
  <c r="F220" i="14"/>
  <c r="F223" i="14"/>
  <c r="F228" i="14"/>
  <c r="F231" i="14"/>
  <c r="F236" i="14"/>
  <c r="F239" i="14"/>
  <c r="F244" i="14"/>
  <c r="F247" i="14"/>
  <c r="F252" i="14"/>
  <c r="F255" i="14"/>
  <c r="F260" i="14"/>
  <c r="F263" i="14"/>
  <c r="F268" i="14"/>
  <c r="F271" i="14"/>
  <c r="F276" i="14"/>
  <c r="F279" i="14"/>
  <c r="F284" i="14"/>
  <c r="F287" i="14"/>
  <c r="F292" i="14"/>
  <c r="F295" i="14"/>
  <c r="F13" i="14"/>
  <c r="F19" i="14"/>
  <c r="F69" i="14"/>
  <c r="F77" i="14"/>
  <c r="F83" i="14"/>
  <c r="F133" i="14"/>
  <c r="F141" i="14"/>
  <c r="F147" i="14"/>
  <c r="F185" i="14"/>
  <c r="F201" i="14"/>
  <c r="F206" i="14"/>
  <c r="F210" i="14"/>
  <c r="F213" i="14"/>
  <c r="F216" i="14"/>
  <c r="F219" i="14"/>
  <c r="F224" i="14"/>
  <c r="F227" i="14"/>
  <c r="F232" i="14"/>
  <c r="F235" i="14"/>
  <c r="F240" i="14"/>
  <c r="F243" i="14"/>
  <c r="F248" i="14"/>
  <c r="F251" i="14"/>
  <c r="F256" i="14"/>
  <c r="F259" i="14"/>
  <c r="F264" i="14"/>
  <c r="F267" i="14"/>
  <c r="F272" i="14"/>
  <c r="F275" i="14"/>
  <c r="F280" i="14"/>
  <c r="F283" i="14"/>
  <c r="F288" i="14"/>
  <c r="F291" i="14"/>
  <c r="F296" i="14"/>
  <c r="F21" i="14"/>
  <c r="F29" i="14"/>
  <c r="F35" i="14"/>
  <c r="F85" i="14"/>
  <c r="F93" i="14"/>
  <c r="F99" i="14"/>
  <c r="F149" i="14"/>
  <c r="F157" i="14"/>
  <c r="F163" i="14"/>
  <c r="F181" i="14"/>
  <c r="F197" i="14"/>
  <c r="F207" i="14"/>
  <c r="F214" i="14"/>
  <c r="F217" i="14"/>
  <c r="F222" i="14"/>
  <c r="F225" i="14"/>
  <c r="F230" i="14"/>
  <c r="F233" i="14"/>
  <c r="F238" i="14"/>
  <c r="F241" i="14"/>
  <c r="F246" i="14"/>
  <c r="F249" i="14"/>
  <c r="F254" i="14"/>
  <c r="F257" i="14"/>
  <c r="F262" i="14"/>
  <c r="F265" i="14"/>
  <c r="F270" i="14"/>
  <c r="F273" i="14"/>
  <c r="F278" i="14"/>
  <c r="F281" i="14"/>
  <c r="F286" i="14"/>
  <c r="F289" i="14"/>
  <c r="F294" i="14"/>
  <c r="F297" i="14"/>
  <c r="F299" i="14"/>
  <c r="F301" i="14"/>
  <c r="F303" i="14"/>
  <c r="F305" i="14"/>
  <c r="F307" i="14"/>
  <c r="F309" i="14"/>
  <c r="F311" i="14"/>
  <c r="F313" i="14"/>
  <c r="F315" i="14"/>
  <c r="F317" i="14"/>
  <c r="F319" i="14"/>
  <c r="F321" i="14"/>
  <c r="F323" i="14"/>
  <c r="F325" i="14"/>
  <c r="F327" i="14"/>
  <c r="F329" i="14"/>
  <c r="F331" i="14"/>
  <c r="F333" i="14"/>
  <c r="F335" i="14"/>
  <c r="F337" i="14"/>
  <c r="F53" i="14"/>
  <c r="F189" i="14"/>
  <c r="F221" i="14"/>
  <c r="F242" i="14"/>
  <c r="F253" i="14"/>
  <c r="F274" i="14"/>
  <c r="F285" i="14"/>
  <c r="F304" i="14"/>
  <c r="F312" i="14"/>
  <c r="F320" i="14"/>
  <c r="F328" i="14"/>
  <c r="F334" i="14"/>
  <c r="F338" i="14"/>
  <c r="F61" i="14"/>
  <c r="F117" i="14"/>
  <c r="F173" i="14"/>
  <c r="F234" i="14"/>
  <c r="F245" i="14"/>
  <c r="F266" i="14"/>
  <c r="F277" i="14"/>
  <c r="F298" i="14"/>
  <c r="F306" i="14"/>
  <c r="F314" i="14"/>
  <c r="F322" i="14"/>
  <c r="F330" i="14"/>
  <c r="F341" i="14"/>
  <c r="F343" i="14"/>
  <c r="F345" i="14"/>
  <c r="F347" i="14"/>
  <c r="F349" i="14"/>
  <c r="F351" i="14"/>
  <c r="F353" i="14"/>
  <c r="F355" i="14"/>
  <c r="F357" i="14"/>
  <c r="F359" i="14"/>
  <c r="F361" i="14"/>
  <c r="F363" i="14"/>
  <c r="F365" i="14"/>
  <c r="F367" i="14"/>
  <c r="F369" i="14"/>
  <c r="F371" i="14"/>
  <c r="F373" i="14"/>
  <c r="F375" i="14"/>
  <c r="F377" i="14"/>
  <c r="F379" i="14"/>
  <c r="F381" i="14"/>
  <c r="F383" i="14"/>
  <c r="F385" i="14"/>
  <c r="F387" i="14"/>
  <c r="F389" i="14"/>
  <c r="F391" i="14"/>
  <c r="F393" i="14"/>
  <c r="F395" i="14"/>
  <c r="F397" i="14"/>
  <c r="F399" i="14"/>
  <c r="F401" i="14"/>
  <c r="F403" i="14"/>
  <c r="F405" i="14"/>
  <c r="F407" i="14"/>
  <c r="F409" i="14"/>
  <c r="F411" i="14"/>
  <c r="F413" i="14"/>
  <c r="F415" i="14"/>
  <c r="F417" i="14"/>
  <c r="F419" i="14"/>
  <c r="F421" i="14"/>
  <c r="F423" i="14"/>
  <c r="F425" i="14"/>
  <c r="F427" i="14"/>
  <c r="F429" i="14"/>
  <c r="F431" i="14"/>
  <c r="F433" i="14"/>
  <c r="F435" i="14"/>
  <c r="F437" i="14"/>
  <c r="F439" i="14"/>
  <c r="F441" i="14"/>
  <c r="F443" i="14"/>
  <c r="F445" i="14"/>
  <c r="F447" i="14"/>
  <c r="F449" i="14"/>
  <c r="F451" i="14"/>
  <c r="F453" i="14"/>
  <c r="F455" i="14"/>
  <c r="F457" i="14"/>
  <c r="F459" i="14"/>
  <c r="F461" i="14"/>
  <c r="F463" i="14"/>
  <c r="F465" i="14"/>
  <c r="F131" i="14"/>
  <c r="F205" i="14"/>
  <c r="F218" i="14"/>
  <c r="F229" i="14"/>
  <c r="F250" i="14"/>
  <c r="F261" i="14"/>
  <c r="F282" i="14"/>
  <c r="F293" i="14"/>
  <c r="F302" i="14"/>
  <c r="F310" i="14"/>
  <c r="F318" i="14"/>
  <c r="F326" i="14"/>
  <c r="F340" i="14"/>
  <c r="F342" i="14"/>
  <c r="F344" i="14"/>
  <c r="F346" i="14"/>
  <c r="F348" i="14"/>
  <c r="F350" i="14"/>
  <c r="F352" i="14"/>
  <c r="F354" i="14"/>
  <c r="F356" i="14"/>
  <c r="F358" i="14"/>
  <c r="F360" i="14"/>
  <c r="F362" i="14"/>
  <c r="F364" i="14"/>
  <c r="F366" i="14"/>
  <c r="F368" i="14"/>
  <c r="F370" i="14"/>
  <c r="F372" i="14"/>
  <c r="F374" i="14"/>
  <c r="F376" i="14"/>
  <c r="F378" i="14"/>
  <c r="F380" i="14"/>
  <c r="F382" i="14"/>
  <c r="F384" i="14"/>
  <c r="F386" i="14"/>
  <c r="F388" i="14"/>
  <c r="F390" i="14"/>
  <c r="F392" i="14"/>
  <c r="F394" i="14"/>
  <c r="F396" i="14"/>
  <c r="F398" i="14"/>
  <c r="F400" i="14"/>
  <c r="F402" i="14"/>
  <c r="F404" i="14"/>
  <c r="F406" i="14"/>
  <c r="F408" i="14"/>
  <c r="F410" i="14"/>
  <c r="F412" i="14"/>
  <c r="F414" i="14"/>
  <c r="F416" i="14"/>
  <c r="F418" i="14"/>
  <c r="F420" i="14"/>
  <c r="F422" i="14"/>
  <c r="F424" i="14"/>
  <c r="F426" i="14"/>
  <c r="F428" i="14"/>
  <c r="F430" i="14"/>
  <c r="F432" i="14"/>
  <c r="F434" i="14"/>
  <c r="F436" i="14"/>
  <c r="F438" i="14"/>
  <c r="F440" i="14"/>
  <c r="F442" i="14"/>
  <c r="F444" i="14"/>
  <c r="F446" i="14"/>
  <c r="F448" i="14"/>
  <c r="F450" i="14"/>
  <c r="F452" i="14"/>
  <c r="F454" i="14"/>
  <c r="F456" i="14"/>
  <c r="F458" i="14"/>
  <c r="F460" i="14"/>
  <c r="F462" i="14"/>
  <c r="F464" i="14"/>
  <c r="F466" i="14"/>
  <c r="F468" i="14"/>
  <c r="F67" i="14"/>
  <c r="F237" i="14"/>
  <c r="F316" i="14"/>
  <c r="F339" i="14"/>
  <c r="F470" i="14"/>
  <c r="F472" i="14"/>
  <c r="F474" i="14"/>
  <c r="F476" i="14"/>
  <c r="F478" i="14"/>
  <c r="F480" i="14"/>
  <c r="F482" i="14"/>
  <c r="F484" i="14"/>
  <c r="F486" i="14"/>
  <c r="F488" i="14"/>
  <c r="F490" i="14"/>
  <c r="F492" i="14"/>
  <c r="F494" i="14"/>
  <c r="F496" i="14"/>
  <c r="F498" i="14"/>
  <c r="F500" i="14"/>
  <c r="F502" i="14"/>
  <c r="F504" i="14"/>
  <c r="F506" i="14"/>
  <c r="F508" i="14"/>
  <c r="F510" i="14"/>
  <c r="F512" i="14"/>
  <c r="F514" i="14"/>
  <c r="F516" i="14"/>
  <c r="F518" i="14"/>
  <c r="F520" i="14"/>
  <c r="F522" i="14"/>
  <c r="F524" i="14"/>
  <c r="F526" i="14"/>
  <c r="F528" i="14"/>
  <c r="F530" i="14"/>
  <c r="F532" i="14"/>
  <c r="F534" i="14"/>
  <c r="F536" i="14"/>
  <c r="F538" i="14"/>
  <c r="F540" i="14"/>
  <c r="F542" i="14"/>
  <c r="F544" i="14"/>
  <c r="F546" i="14"/>
  <c r="F548" i="14"/>
  <c r="F550" i="14"/>
  <c r="F552" i="14"/>
  <c r="F554" i="14"/>
  <c r="F556" i="14"/>
  <c r="F558" i="14"/>
  <c r="F560" i="14"/>
  <c r="F562" i="14"/>
  <c r="F564" i="14"/>
  <c r="F566" i="14"/>
  <c r="F568" i="14"/>
  <c r="F570" i="14"/>
  <c r="F572" i="14"/>
  <c r="F574" i="14"/>
  <c r="F125" i="14"/>
  <c r="F258" i="14"/>
  <c r="F300" i="14"/>
  <c r="F332" i="14"/>
  <c r="F469" i="14"/>
  <c r="F471" i="14"/>
  <c r="F473" i="14"/>
  <c r="F475" i="14"/>
  <c r="F477" i="14"/>
  <c r="F479" i="14"/>
  <c r="F481" i="14"/>
  <c r="F483" i="14"/>
  <c r="F485" i="14"/>
  <c r="F487" i="14"/>
  <c r="F489" i="14"/>
  <c r="F491" i="14"/>
  <c r="F493" i="14"/>
  <c r="F495" i="14"/>
  <c r="F497" i="14"/>
  <c r="F499" i="14"/>
  <c r="F501" i="14"/>
  <c r="F503" i="14"/>
  <c r="F505" i="14"/>
  <c r="F507" i="14"/>
  <c r="F509" i="14"/>
  <c r="F511" i="14"/>
  <c r="F513" i="14"/>
  <c r="F515" i="14"/>
  <c r="F517" i="14"/>
  <c r="F519" i="14"/>
  <c r="F521" i="14"/>
  <c r="F523" i="14"/>
  <c r="F525" i="14"/>
  <c r="F527" i="14"/>
  <c r="F529" i="14"/>
  <c r="F531" i="14"/>
  <c r="F533" i="14"/>
  <c r="F535" i="14"/>
  <c r="F537" i="14"/>
  <c r="F539" i="14"/>
  <c r="F541" i="14"/>
  <c r="F543" i="14"/>
  <c r="F545" i="14"/>
  <c r="F547" i="14"/>
  <c r="F549" i="14"/>
  <c r="F551" i="14"/>
  <c r="F553" i="14"/>
  <c r="F555" i="14"/>
  <c r="F557" i="14"/>
  <c r="F559" i="14"/>
  <c r="F561" i="14"/>
  <c r="F563" i="14"/>
  <c r="F565" i="14"/>
  <c r="F567" i="14"/>
  <c r="F569" i="14"/>
  <c r="F571" i="14"/>
  <c r="F573" i="14"/>
  <c r="F575" i="14"/>
  <c r="F226" i="14"/>
  <c r="F269" i="14"/>
  <c r="F308" i="14"/>
  <c r="F336" i="14"/>
  <c r="F467" i="14"/>
  <c r="F6" i="14"/>
  <c r="E350" i="14"/>
  <c r="F290" i="14"/>
  <c r="E358" i="14"/>
  <c r="E96" i="14"/>
  <c r="E430" i="14"/>
  <c r="E462" i="14"/>
  <c r="E481" i="14"/>
  <c r="E497" i="14"/>
  <c r="E513" i="14"/>
  <c r="E529" i="14"/>
  <c r="E545" i="14"/>
  <c r="E561" i="14"/>
  <c r="E201" i="14"/>
  <c r="E342" i="14"/>
  <c r="E366" i="14"/>
  <c r="E398" i="14"/>
  <c r="E446" i="14"/>
  <c r="E473" i="14"/>
  <c r="E489" i="14"/>
  <c r="E505" i="14"/>
  <c r="E521" i="14"/>
  <c r="E537" i="14"/>
  <c r="E553" i="14"/>
  <c r="E569" i="14"/>
  <c r="F324" i="14"/>
  <c r="E477" i="14"/>
  <c r="E509" i="14"/>
  <c r="E541" i="14"/>
  <c r="E573" i="14"/>
  <c r="E406" i="14"/>
  <c r="E438" i="14"/>
  <c r="E458" i="14"/>
  <c r="E355" i="14"/>
  <c r="E371" i="14"/>
  <c r="E387" i="14"/>
  <c r="E403" i="14"/>
  <c r="E419" i="14"/>
  <c r="E435" i="14"/>
  <c r="E451" i="14"/>
  <c r="E467" i="14"/>
  <c r="E483" i="14"/>
  <c r="E499" i="14"/>
  <c r="E515" i="14"/>
  <c r="E531" i="14"/>
  <c r="E547" i="14"/>
  <c r="E563" i="14"/>
  <c r="F14" i="14"/>
  <c r="F22" i="14"/>
  <c r="F30" i="14"/>
  <c r="F38" i="14"/>
  <c r="F46" i="14"/>
  <c r="F54" i="14"/>
  <c r="F62" i="14"/>
  <c r="F70" i="14"/>
  <c r="F78" i="14"/>
  <c r="F86" i="14"/>
  <c r="F94" i="14"/>
  <c r="F102" i="14"/>
  <c r="F110" i="14"/>
  <c r="F118" i="14"/>
  <c r="F126" i="14"/>
  <c r="F134" i="14"/>
  <c r="F142" i="14"/>
  <c r="F150" i="14"/>
  <c r="F158" i="14"/>
  <c r="F166" i="14"/>
  <c r="E15" i="14"/>
  <c r="E31" i="14"/>
  <c r="E47" i="14"/>
  <c r="E63" i="14"/>
  <c r="E79" i="14"/>
  <c r="E95" i="14"/>
  <c r="E111" i="14"/>
  <c r="E127" i="14"/>
  <c r="E143" i="14"/>
  <c r="E159" i="14"/>
  <c r="E175" i="14"/>
  <c r="E195" i="14"/>
  <c r="E211" i="14"/>
  <c r="E227" i="14"/>
  <c r="E243" i="14"/>
  <c r="E259" i="14"/>
  <c r="E275" i="14"/>
  <c r="E291" i="14"/>
  <c r="E307" i="14"/>
  <c r="E323" i="14"/>
  <c r="E339" i="14"/>
  <c r="E9" i="14"/>
  <c r="E25" i="14"/>
  <c r="E41" i="14"/>
  <c r="E57" i="14"/>
  <c r="E73" i="14"/>
  <c r="E89" i="14"/>
  <c r="E105" i="14"/>
  <c r="E121" i="14"/>
  <c r="E137" i="14"/>
  <c r="E157" i="14"/>
  <c r="E173" i="14"/>
  <c r="E189" i="14"/>
  <c r="E209" i="14"/>
  <c r="E225" i="14"/>
  <c r="E241" i="14"/>
  <c r="E257" i="14"/>
  <c r="E273" i="14"/>
  <c r="E289" i="14"/>
  <c r="E305" i="14"/>
  <c r="E321" i="14"/>
  <c r="E337" i="14"/>
  <c r="E353" i="14"/>
  <c r="E369" i="14"/>
  <c r="E22" i="14"/>
  <c r="E38" i="14"/>
  <c r="E54" i="14"/>
  <c r="E70" i="14"/>
  <c r="E86" i="14"/>
  <c r="E102" i="14"/>
  <c r="E118" i="14"/>
  <c r="E134" i="14"/>
  <c r="E150" i="14"/>
  <c r="E166" i="14"/>
  <c r="E182" i="14"/>
  <c r="E198" i="14"/>
  <c r="E214" i="14"/>
  <c r="E230" i="14"/>
  <c r="E246" i="14"/>
  <c r="E262" i="14"/>
  <c r="E278" i="14"/>
  <c r="E294" i="14"/>
  <c r="E310" i="14"/>
  <c r="E326" i="14"/>
  <c r="E153" i="14"/>
  <c r="E385" i="14"/>
  <c r="E401" i="14"/>
  <c r="E417" i="14"/>
  <c r="E433" i="14"/>
  <c r="E449" i="14"/>
  <c r="E465" i="14"/>
  <c r="E370" i="14"/>
  <c r="E402" i="14"/>
  <c r="E470" i="14"/>
  <c r="E486" i="14"/>
  <c r="E502" i="14"/>
  <c r="E518" i="14"/>
  <c r="E534" i="14"/>
  <c r="E550" i="14"/>
  <c r="E566" i="14"/>
  <c r="E12" i="14"/>
  <c r="E28" i="14"/>
  <c r="E44" i="14"/>
  <c r="E60" i="14"/>
  <c r="E76" i="14"/>
  <c r="E92" i="14"/>
  <c r="E112" i="14"/>
  <c r="E128" i="14"/>
  <c r="E144" i="14"/>
  <c r="E160" i="14"/>
  <c r="E176" i="14"/>
  <c r="E192" i="14"/>
  <c r="E208" i="14"/>
  <c r="E224" i="14"/>
  <c r="E240" i="14"/>
  <c r="E260" i="14"/>
  <c r="E276" i="14"/>
  <c r="E292" i="14"/>
  <c r="E308" i="14"/>
  <c r="E324" i="14"/>
  <c r="E340" i="14"/>
  <c r="E356" i="14"/>
  <c r="E372" i="14"/>
  <c r="E388" i="14"/>
  <c r="E404" i="14"/>
  <c r="E420" i="14"/>
  <c r="E436" i="14"/>
  <c r="E452" i="14"/>
  <c r="E468" i="14"/>
  <c r="E484" i="14"/>
  <c r="E500" i="14"/>
  <c r="E516" i="14"/>
  <c r="E532" i="14"/>
  <c r="E548" i="14"/>
  <c r="E564" i="14"/>
  <c r="E469" i="14"/>
  <c r="E501" i="14"/>
  <c r="E533" i="14"/>
  <c r="E565" i="14"/>
  <c r="E390" i="14"/>
  <c r="E434" i="14"/>
  <c r="E454" i="14"/>
  <c r="E179" i="14"/>
  <c r="E367" i="14"/>
  <c r="E383" i="14"/>
  <c r="E399" i="14"/>
  <c r="E415" i="14"/>
  <c r="E431" i="14"/>
  <c r="E447" i="14"/>
  <c r="E463" i="14"/>
  <c r="E479" i="14"/>
  <c r="E495" i="14"/>
  <c r="E511" i="14"/>
  <c r="E527" i="14"/>
  <c r="E543" i="14"/>
  <c r="E559" i="14"/>
  <c r="E575" i="14"/>
  <c r="K5" i="2"/>
  <c r="N296" i="2" l="1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15" i="2"/>
  <c r="N6" i="2"/>
  <c r="N7" i="2"/>
  <c r="N8" i="2"/>
  <c r="N9" i="2"/>
  <c r="N10" i="2"/>
  <c r="N11" i="2"/>
  <c r="N12" i="2"/>
  <c r="N13" i="2"/>
  <c r="N14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5" i="2"/>
  <c r="K2" i="2"/>
  <c r="J6" i="2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K7" i="2" l="1"/>
  <c r="N2" i="2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7" i="2"/>
  <c r="J8" i="2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K37" i="2" s="1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K64" i="2" s="1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L570" i="2" l="1"/>
  <c r="L572" i="2"/>
  <c r="L568" i="2"/>
  <c r="L564" i="2"/>
  <c r="L560" i="2"/>
  <c r="L556" i="2"/>
  <c r="L552" i="2"/>
  <c r="L548" i="2"/>
  <c r="L544" i="2"/>
  <c r="L540" i="2"/>
  <c r="L536" i="2"/>
  <c r="L532" i="2"/>
  <c r="L528" i="2"/>
  <c r="L524" i="2"/>
  <c r="L520" i="2"/>
  <c r="L516" i="2"/>
  <c r="L512" i="2"/>
  <c r="L508" i="2"/>
  <c r="L504" i="2"/>
  <c r="L500" i="2"/>
  <c r="L496" i="2"/>
  <c r="L492" i="2"/>
  <c r="L488" i="2"/>
  <c r="L484" i="2"/>
  <c r="L480" i="2"/>
  <c r="L476" i="2"/>
  <c r="L472" i="2"/>
  <c r="L468" i="2"/>
  <c r="L464" i="2"/>
  <c r="L460" i="2"/>
  <c r="L456" i="2"/>
  <c r="L452" i="2"/>
  <c r="L448" i="2"/>
  <c r="L444" i="2"/>
  <c r="L440" i="2"/>
  <c r="L436" i="2"/>
  <c r="L432" i="2"/>
  <c r="L428" i="2"/>
  <c r="L424" i="2"/>
  <c r="L420" i="2"/>
  <c r="L416" i="2"/>
  <c r="L412" i="2"/>
  <c r="L408" i="2"/>
  <c r="L404" i="2"/>
  <c r="L400" i="2"/>
  <c r="L396" i="2"/>
  <c r="L392" i="2"/>
  <c r="L388" i="2"/>
  <c r="L384" i="2"/>
  <c r="L380" i="2"/>
  <c r="L376" i="2"/>
  <c r="L372" i="2"/>
  <c r="L368" i="2"/>
  <c r="L364" i="2"/>
  <c r="L360" i="2"/>
  <c r="L356" i="2"/>
  <c r="L352" i="2"/>
  <c r="L348" i="2"/>
  <c r="L344" i="2"/>
  <c r="L340" i="2"/>
  <c r="L336" i="2"/>
  <c r="L332" i="2"/>
  <c r="L328" i="2"/>
  <c r="L324" i="2"/>
  <c r="L320" i="2"/>
  <c r="L316" i="2"/>
  <c r="L312" i="2"/>
  <c r="L308" i="2"/>
  <c r="L304" i="2"/>
  <c r="L300" i="2"/>
  <c r="L296" i="2"/>
  <c r="L525" i="2"/>
  <c r="L461" i="2"/>
  <c r="L397" i="2"/>
  <c r="L333" i="2"/>
  <c r="L571" i="2"/>
  <c r="L567" i="2"/>
  <c r="L563" i="2"/>
  <c r="L559" i="2"/>
  <c r="L555" i="2"/>
  <c r="L551" i="2"/>
  <c r="L547" i="2"/>
  <c r="L543" i="2"/>
  <c r="L539" i="2"/>
  <c r="L535" i="2"/>
  <c r="L531" i="2"/>
  <c r="L527" i="2"/>
  <c r="L523" i="2"/>
  <c r="L519" i="2"/>
  <c r="L515" i="2"/>
  <c r="L511" i="2"/>
  <c r="L507" i="2"/>
  <c r="L503" i="2"/>
  <c r="L499" i="2"/>
  <c r="L495" i="2"/>
  <c r="L491" i="2"/>
  <c r="L487" i="2"/>
  <c r="L483" i="2"/>
  <c r="L479" i="2"/>
  <c r="L475" i="2"/>
  <c r="L471" i="2"/>
  <c r="L467" i="2"/>
  <c r="L463" i="2"/>
  <c r="L459" i="2"/>
  <c r="L455" i="2"/>
  <c r="L451" i="2"/>
  <c r="L447" i="2"/>
  <c r="L443" i="2"/>
  <c r="L439" i="2"/>
  <c r="L435" i="2"/>
  <c r="L431" i="2"/>
  <c r="L427" i="2"/>
  <c r="L423" i="2"/>
  <c r="L419" i="2"/>
  <c r="L415" i="2"/>
  <c r="L411" i="2"/>
  <c r="L407" i="2"/>
  <c r="L403" i="2"/>
  <c r="L399" i="2"/>
  <c r="L395" i="2"/>
  <c r="L391" i="2"/>
  <c r="L387" i="2"/>
  <c r="L383" i="2"/>
  <c r="L379" i="2"/>
  <c r="L375" i="2"/>
  <c r="L371" i="2"/>
  <c r="L367" i="2"/>
  <c r="L363" i="2"/>
  <c r="L359" i="2"/>
  <c r="L355" i="2"/>
  <c r="L351" i="2"/>
  <c r="L347" i="2"/>
  <c r="L343" i="2"/>
  <c r="L339" i="2"/>
  <c r="L335" i="2"/>
  <c r="L331" i="2"/>
  <c r="L327" i="2"/>
  <c r="L323" i="2"/>
  <c r="L319" i="2"/>
  <c r="L315" i="2"/>
  <c r="L311" i="2"/>
  <c r="L307" i="2"/>
  <c r="L303" i="2"/>
  <c r="L299" i="2"/>
  <c r="L509" i="2"/>
  <c r="L445" i="2"/>
  <c r="L381" i="2"/>
  <c r="L317" i="2"/>
  <c r="L566" i="2"/>
  <c r="L562" i="2"/>
  <c r="L558" i="2"/>
  <c r="L554" i="2"/>
  <c r="L550" i="2"/>
  <c r="L546" i="2"/>
  <c r="L542" i="2"/>
  <c r="L538" i="2"/>
  <c r="L534" i="2"/>
  <c r="L530" i="2"/>
  <c r="L526" i="2"/>
  <c r="L522" i="2"/>
  <c r="L518" i="2"/>
  <c r="L514" i="2"/>
  <c r="L510" i="2"/>
  <c r="L506" i="2"/>
  <c r="L502" i="2"/>
  <c r="L498" i="2"/>
  <c r="L494" i="2"/>
  <c r="L490" i="2"/>
  <c r="L486" i="2"/>
  <c r="L482" i="2"/>
  <c r="L478" i="2"/>
  <c r="L474" i="2"/>
  <c r="L470" i="2"/>
  <c r="L466" i="2"/>
  <c r="L462" i="2"/>
  <c r="L458" i="2"/>
  <c r="L454" i="2"/>
  <c r="L450" i="2"/>
  <c r="L446" i="2"/>
  <c r="L442" i="2"/>
  <c r="L438" i="2"/>
  <c r="L434" i="2"/>
  <c r="L430" i="2"/>
  <c r="L426" i="2"/>
  <c r="L422" i="2"/>
  <c r="L418" i="2"/>
  <c r="L414" i="2"/>
  <c r="L410" i="2"/>
  <c r="L406" i="2"/>
  <c r="L402" i="2"/>
  <c r="L398" i="2"/>
  <c r="L394" i="2"/>
  <c r="L390" i="2"/>
  <c r="L386" i="2"/>
  <c r="L382" i="2"/>
  <c r="L378" i="2"/>
  <c r="L374" i="2"/>
  <c r="L370" i="2"/>
  <c r="L366" i="2"/>
  <c r="L362" i="2"/>
  <c r="L358" i="2"/>
  <c r="L354" i="2"/>
  <c r="L350" i="2"/>
  <c r="L346" i="2"/>
  <c r="L342" i="2"/>
  <c r="L338" i="2"/>
  <c r="L334" i="2"/>
  <c r="L330" i="2"/>
  <c r="L326" i="2"/>
  <c r="L322" i="2"/>
  <c r="L318" i="2"/>
  <c r="L314" i="2"/>
  <c r="L310" i="2"/>
  <c r="L306" i="2"/>
  <c r="L302" i="2"/>
  <c r="L298" i="2"/>
  <c r="L557" i="2"/>
  <c r="L493" i="2"/>
  <c r="L429" i="2"/>
  <c r="L365" i="2"/>
  <c r="L301" i="2"/>
  <c r="L569" i="2"/>
  <c r="L565" i="2"/>
  <c r="L561" i="2"/>
  <c r="L553" i="2"/>
  <c r="L549" i="2"/>
  <c r="L545" i="2"/>
  <c r="L537" i="2"/>
  <c r="L533" i="2"/>
  <c r="L529" i="2"/>
  <c r="L521" i="2"/>
  <c r="L517" i="2"/>
  <c r="L513" i="2"/>
  <c r="L505" i="2"/>
  <c r="L501" i="2"/>
  <c r="L497" i="2"/>
  <c r="L489" i="2"/>
  <c r="L485" i="2"/>
  <c r="L481" i="2"/>
  <c r="L473" i="2"/>
  <c r="L469" i="2"/>
  <c r="L465" i="2"/>
  <c r="L457" i="2"/>
  <c r="L453" i="2"/>
  <c r="L449" i="2"/>
  <c r="L441" i="2"/>
  <c r="L437" i="2"/>
  <c r="L433" i="2"/>
  <c r="L425" i="2"/>
  <c r="L421" i="2"/>
  <c r="L417" i="2"/>
  <c r="L409" i="2"/>
  <c r="L405" i="2"/>
  <c r="L401" i="2"/>
  <c r="L393" i="2"/>
  <c r="L389" i="2"/>
  <c r="L385" i="2"/>
  <c r="L377" i="2"/>
  <c r="L373" i="2"/>
  <c r="L369" i="2"/>
  <c r="L361" i="2"/>
  <c r="L357" i="2"/>
  <c r="L353" i="2"/>
  <c r="L345" i="2"/>
  <c r="L341" i="2"/>
  <c r="L337" i="2"/>
  <c r="L329" i="2"/>
  <c r="L325" i="2"/>
  <c r="L321" i="2"/>
  <c r="L313" i="2"/>
  <c r="L309" i="2"/>
  <c r="L305" i="2"/>
  <c r="L297" i="2"/>
  <c r="L541" i="2"/>
  <c r="L477" i="2"/>
  <c r="L413" i="2"/>
  <c r="L349" i="2"/>
  <c r="K26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293" i="2"/>
  <c r="A294" i="2"/>
  <c r="A295" i="2"/>
  <c r="A29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5" i="2"/>
  <c r="K294" i="2" l="1"/>
  <c r="K295" i="2"/>
  <c r="K293" i="2"/>
  <c r="K76" i="2"/>
  <c r="K279" i="2"/>
  <c r="K263" i="2"/>
  <c r="K87" i="2"/>
  <c r="K71" i="2"/>
  <c r="K90" i="2"/>
  <c r="L293" i="2" l="1"/>
  <c r="L295" i="2"/>
  <c r="L294" i="2"/>
  <c r="K65" i="2"/>
  <c r="K81" i="2"/>
  <c r="K97" i="2"/>
  <c r="K113" i="2"/>
  <c r="K129" i="2"/>
  <c r="K161" i="2"/>
  <c r="K193" i="2"/>
  <c r="K225" i="2"/>
  <c r="K257" i="2"/>
  <c r="K273" i="2"/>
  <c r="K289" i="2"/>
  <c r="K70" i="2"/>
  <c r="K86" i="2"/>
  <c r="K102" i="2"/>
  <c r="K118" i="2"/>
  <c r="K134" i="2"/>
  <c r="K166" i="2"/>
  <c r="K198" i="2"/>
  <c r="K230" i="2"/>
  <c r="K262" i="2"/>
  <c r="K278" i="2"/>
  <c r="K209" i="2"/>
  <c r="K241" i="2"/>
  <c r="K229" i="2"/>
  <c r="K202" i="2"/>
  <c r="K199" i="2"/>
  <c r="K215" i="2"/>
  <c r="K231" i="2"/>
  <c r="K247" i="2"/>
  <c r="K204" i="2"/>
  <c r="K214" i="2"/>
  <c r="K246" i="2"/>
  <c r="K145" i="2"/>
  <c r="K177" i="2"/>
  <c r="K133" i="2"/>
  <c r="K170" i="2"/>
  <c r="K135" i="2"/>
  <c r="K151" i="2"/>
  <c r="K167" i="2"/>
  <c r="K183" i="2"/>
  <c r="K140" i="2"/>
  <c r="K150" i="2"/>
  <c r="K182" i="2"/>
  <c r="K122" i="2"/>
  <c r="K103" i="2"/>
  <c r="K119" i="2"/>
  <c r="K282" i="2"/>
  <c r="K162" i="2"/>
  <c r="K242" i="2"/>
  <c r="K17" i="2"/>
  <c r="K55" i="2"/>
  <c r="K54" i="2"/>
  <c r="K21" i="2"/>
  <c r="K8" i="2"/>
  <c r="K39" i="2"/>
  <c r="K23" i="2"/>
  <c r="L7" i="2"/>
  <c r="K280" i="2"/>
  <c r="K184" i="2"/>
  <c r="K120" i="2"/>
  <c r="K56" i="2"/>
  <c r="K232" i="2"/>
  <c r="K40" i="2"/>
  <c r="K88" i="2"/>
  <c r="K24" i="2"/>
  <c r="K6" i="2"/>
  <c r="K248" i="2"/>
  <c r="K216" i="2"/>
  <c r="K141" i="2"/>
  <c r="K157" i="2"/>
  <c r="K237" i="2"/>
  <c r="K269" i="2"/>
  <c r="K66" i="2"/>
  <c r="K98" i="2"/>
  <c r="K130" i="2"/>
  <c r="K210" i="2"/>
  <c r="K226" i="2"/>
  <c r="K41" i="2"/>
  <c r="K9" i="2"/>
  <c r="K168" i="2"/>
  <c r="K104" i="2"/>
  <c r="K149" i="2"/>
  <c r="K245" i="2"/>
  <c r="K58" i="2"/>
  <c r="K218" i="2"/>
  <c r="K51" i="2"/>
  <c r="K35" i="2"/>
  <c r="K19" i="2"/>
  <c r="K264" i="2"/>
  <c r="K200" i="2"/>
  <c r="K136" i="2"/>
  <c r="K72" i="2"/>
  <c r="K46" i="2"/>
  <c r="K274" i="2"/>
  <c r="L118" i="2"/>
  <c r="K186" i="2"/>
  <c r="L71" i="2"/>
  <c r="L263" i="2"/>
  <c r="K93" i="2"/>
  <c r="K10" i="2"/>
  <c r="L129" i="2"/>
  <c r="K197" i="2"/>
  <c r="L90" i="2"/>
  <c r="K33" i="2"/>
  <c r="L87" i="2"/>
  <c r="L279" i="2"/>
  <c r="L76" i="2"/>
  <c r="K13" i="2"/>
  <c r="K44" i="2"/>
  <c r="K152" i="2"/>
  <c r="K284" i="2"/>
  <c r="K18" i="2"/>
  <c r="K36" i="2"/>
  <c r="K20" i="2"/>
  <c r="K212" i="2"/>
  <c r="K148" i="2"/>
  <c r="K84" i="2"/>
  <c r="K292" i="2"/>
  <c r="K57" i="2"/>
  <c r="K73" i="2"/>
  <c r="K105" i="2"/>
  <c r="K137" i="2"/>
  <c r="K169" i="2"/>
  <c r="K201" i="2"/>
  <c r="K233" i="2"/>
  <c r="K265" i="2"/>
  <c r="K277" i="2"/>
  <c r="K106" i="2"/>
  <c r="K138" i="2"/>
  <c r="K154" i="2"/>
  <c r="K96" i="2"/>
  <c r="K30" i="2"/>
  <c r="K173" i="2"/>
  <c r="K189" i="2"/>
  <c r="K221" i="2"/>
  <c r="K285" i="2"/>
  <c r="K82" i="2"/>
  <c r="K114" i="2"/>
  <c r="K146" i="2"/>
  <c r="K178" i="2"/>
  <c r="K194" i="2"/>
  <c r="K258" i="2"/>
  <c r="K290" i="2"/>
  <c r="K25" i="2"/>
  <c r="K28" i="2"/>
  <c r="K12" i="2"/>
  <c r="K43" i="2"/>
  <c r="K27" i="2"/>
  <c r="K11" i="2"/>
  <c r="K63" i="2"/>
  <c r="K79" i="2"/>
  <c r="K95" i="2"/>
  <c r="K111" i="2"/>
  <c r="K127" i="2"/>
  <c r="K143" i="2"/>
  <c r="K159" i="2"/>
  <c r="K175" i="2"/>
  <c r="K191" i="2"/>
  <c r="K207" i="2"/>
  <c r="K223" i="2"/>
  <c r="K239" i="2"/>
  <c r="K255" i="2"/>
  <c r="K271" i="2"/>
  <c r="K287" i="2"/>
  <c r="K224" i="2"/>
  <c r="K236" i="2"/>
  <c r="K172" i="2"/>
  <c r="K108" i="2"/>
  <c r="K50" i="2"/>
  <c r="K240" i="2"/>
  <c r="K80" i="2"/>
  <c r="K85" i="2"/>
  <c r="K101" i="2"/>
  <c r="K181" i="2"/>
  <c r="K74" i="2"/>
  <c r="K234" i="2"/>
  <c r="K250" i="2"/>
  <c r="K266" i="2"/>
  <c r="K49" i="2"/>
  <c r="K128" i="2"/>
  <c r="K272" i="2"/>
  <c r="K208" i="2"/>
  <c r="K112" i="2"/>
  <c r="K14" i="2"/>
  <c r="K89" i="2"/>
  <c r="K121" i="2"/>
  <c r="K153" i="2"/>
  <c r="K185" i="2"/>
  <c r="K217" i="2"/>
  <c r="K249" i="2"/>
  <c r="K281" i="2"/>
  <c r="K78" i="2"/>
  <c r="K110" i="2"/>
  <c r="K142" i="2"/>
  <c r="K174" i="2"/>
  <c r="K206" i="2"/>
  <c r="K238" i="2"/>
  <c r="K270" i="2"/>
  <c r="K45" i="2"/>
  <c r="K32" i="2"/>
  <c r="K16" i="2"/>
  <c r="K47" i="2"/>
  <c r="K31" i="2"/>
  <c r="K15" i="2"/>
  <c r="K22" i="2"/>
  <c r="K160" i="2"/>
  <c r="K192" i="2"/>
  <c r="K288" i="2"/>
  <c r="K42" i="2"/>
  <c r="K268" i="2"/>
  <c r="K176" i="2"/>
  <c r="K252" i="2"/>
  <c r="K61" i="2"/>
  <c r="K77" i="2"/>
  <c r="K109" i="2"/>
  <c r="K125" i="2"/>
  <c r="K205" i="2"/>
  <c r="K253" i="2"/>
  <c r="K34" i="2"/>
  <c r="K62" i="2"/>
  <c r="K94" i="2"/>
  <c r="K126" i="2"/>
  <c r="K158" i="2"/>
  <c r="K190" i="2"/>
  <c r="K222" i="2"/>
  <c r="K254" i="2"/>
  <c r="K286" i="2"/>
  <c r="K29" i="2"/>
  <c r="K59" i="2"/>
  <c r="K75" i="2"/>
  <c r="K91" i="2"/>
  <c r="K107" i="2"/>
  <c r="K123" i="2"/>
  <c r="K139" i="2"/>
  <c r="K155" i="2"/>
  <c r="K171" i="2"/>
  <c r="K187" i="2"/>
  <c r="K203" i="2"/>
  <c r="K219" i="2"/>
  <c r="K235" i="2"/>
  <c r="K251" i="2"/>
  <c r="K267" i="2"/>
  <c r="K283" i="2"/>
  <c r="K188" i="2"/>
  <c r="K124" i="2"/>
  <c r="K60" i="2"/>
  <c r="K196" i="2"/>
  <c r="K132" i="2"/>
  <c r="K68" i="2"/>
  <c r="K244" i="2"/>
  <c r="K38" i="2"/>
  <c r="K180" i="2"/>
  <c r="K116" i="2"/>
  <c r="K260" i="2"/>
  <c r="K52" i="2"/>
  <c r="K69" i="2"/>
  <c r="K117" i="2"/>
  <c r="K165" i="2"/>
  <c r="K213" i="2"/>
  <c r="K261" i="2"/>
  <c r="K53" i="2"/>
  <c r="K48" i="2"/>
  <c r="K67" i="2"/>
  <c r="K83" i="2"/>
  <c r="K99" i="2"/>
  <c r="K115" i="2"/>
  <c r="K131" i="2"/>
  <c r="K147" i="2"/>
  <c r="K163" i="2"/>
  <c r="K179" i="2"/>
  <c r="K195" i="2"/>
  <c r="K211" i="2"/>
  <c r="K227" i="2"/>
  <c r="K243" i="2"/>
  <c r="K259" i="2"/>
  <c r="K275" i="2"/>
  <c r="K291" i="2"/>
  <c r="K220" i="2"/>
  <c r="K156" i="2"/>
  <c r="K92" i="2"/>
  <c r="K228" i="2"/>
  <c r="K164" i="2"/>
  <c r="K100" i="2"/>
  <c r="K256" i="2"/>
  <c r="K144" i="2"/>
  <c r="K276" i="2"/>
  <c r="L12" i="2" l="1"/>
  <c r="L20" i="2"/>
  <c r="L274" i="2"/>
  <c r="L200" i="2"/>
  <c r="L157" i="2"/>
  <c r="L6" i="2"/>
  <c r="L232" i="2"/>
  <c r="L280" i="2"/>
  <c r="L8" i="2"/>
  <c r="L17" i="2"/>
  <c r="L151" i="2"/>
  <c r="L204" i="2"/>
  <c r="L199" i="2"/>
  <c r="L161" i="2"/>
  <c r="L22" i="2"/>
  <c r="L16" i="2"/>
  <c r="L11" i="2"/>
  <c r="L24" i="2"/>
  <c r="L56" i="2"/>
  <c r="L21" i="2"/>
  <c r="L135" i="2"/>
  <c r="L247" i="2"/>
  <c r="L202" i="2"/>
  <c r="L166" i="2"/>
  <c r="L257" i="2"/>
  <c r="L15" i="2"/>
  <c r="L14" i="2"/>
  <c r="L25" i="2"/>
  <c r="L18" i="2"/>
  <c r="L13" i="2"/>
  <c r="L10" i="2"/>
  <c r="L19" i="2"/>
  <c r="L168" i="2"/>
  <c r="L23" i="2"/>
  <c r="L231" i="2"/>
  <c r="L262" i="2"/>
  <c r="L134" i="2"/>
  <c r="L113" i="2"/>
  <c r="L136" i="2"/>
  <c r="L9" i="2"/>
  <c r="L237" i="2"/>
  <c r="L184" i="2"/>
  <c r="L182" i="2"/>
  <c r="L215" i="2"/>
  <c r="L289" i="2"/>
  <c r="L230" i="2"/>
  <c r="L193" i="2"/>
  <c r="L97" i="2"/>
  <c r="L278" i="2"/>
  <c r="L198" i="2"/>
  <c r="L273" i="2"/>
  <c r="L86" i="2"/>
  <c r="L65" i="2"/>
  <c r="L145" i="2"/>
  <c r="L81" i="2"/>
  <c r="L102" i="2"/>
  <c r="L70" i="2"/>
  <c r="L225" i="2"/>
  <c r="L140" i="2"/>
  <c r="L103" i="2"/>
  <c r="L214" i="2"/>
  <c r="L209" i="2"/>
  <c r="L241" i="2"/>
  <c r="L122" i="2"/>
  <c r="L183" i="2"/>
  <c r="L170" i="2"/>
  <c r="L246" i="2"/>
  <c r="L162" i="2"/>
  <c r="L229" i="2"/>
  <c r="L54" i="2"/>
  <c r="L216" i="2"/>
  <c r="L150" i="2"/>
  <c r="L133" i="2"/>
  <c r="L167" i="2"/>
  <c r="L177" i="2"/>
  <c r="L119" i="2"/>
  <c r="L282" i="2"/>
  <c r="L242" i="2"/>
  <c r="L72" i="2"/>
  <c r="L269" i="2"/>
  <c r="L55" i="2"/>
  <c r="L40" i="2"/>
  <c r="L39" i="2"/>
  <c r="L88" i="2"/>
  <c r="L120" i="2"/>
  <c r="L51" i="2"/>
  <c r="L210" i="2"/>
  <c r="L58" i="2"/>
  <c r="L98" i="2"/>
  <c r="L248" i="2"/>
  <c r="L245" i="2"/>
  <c r="L218" i="2"/>
  <c r="L104" i="2"/>
  <c r="L66" i="2"/>
  <c r="L264" i="2"/>
  <c r="L41" i="2"/>
  <c r="L149" i="2"/>
  <c r="L130" i="2"/>
  <c r="L35" i="2"/>
  <c r="L226" i="2"/>
  <c r="L141" i="2"/>
  <c r="L46" i="2"/>
  <c r="L220" i="2"/>
  <c r="L115" i="2"/>
  <c r="L261" i="2"/>
  <c r="L180" i="2"/>
  <c r="L235" i="2"/>
  <c r="L107" i="2"/>
  <c r="L190" i="2"/>
  <c r="L252" i="2"/>
  <c r="L238" i="2"/>
  <c r="L89" i="2"/>
  <c r="L250" i="2"/>
  <c r="L50" i="2"/>
  <c r="L239" i="2"/>
  <c r="L28" i="2"/>
  <c r="L194" i="2"/>
  <c r="L173" i="2"/>
  <c r="L138" i="2"/>
  <c r="L233" i="2"/>
  <c r="L105" i="2"/>
  <c r="L84" i="2"/>
  <c r="L36" i="2"/>
  <c r="L44" i="2"/>
  <c r="L33" i="2"/>
  <c r="L197" i="2"/>
  <c r="L93" i="2"/>
  <c r="L144" i="2"/>
  <c r="L228" i="2"/>
  <c r="L291" i="2"/>
  <c r="L227" i="2"/>
  <c r="L163" i="2"/>
  <c r="L99" i="2"/>
  <c r="L37" i="2"/>
  <c r="L213" i="2"/>
  <c r="L52" i="2"/>
  <c r="L38" i="2"/>
  <c r="L196" i="2"/>
  <c r="L283" i="2"/>
  <c r="L219" i="2"/>
  <c r="L155" i="2"/>
  <c r="L91" i="2"/>
  <c r="L286" i="2"/>
  <c r="L158" i="2"/>
  <c r="L34" i="2"/>
  <c r="L109" i="2"/>
  <c r="L176" i="2"/>
  <c r="L288" i="2"/>
  <c r="L32" i="2"/>
  <c r="L206" i="2"/>
  <c r="L78" i="2"/>
  <c r="L185" i="2"/>
  <c r="L128" i="2"/>
  <c r="L234" i="2"/>
  <c r="L85" i="2"/>
  <c r="L108" i="2"/>
  <c r="L287" i="2"/>
  <c r="L223" i="2"/>
  <c r="L159" i="2"/>
  <c r="L95" i="2"/>
  <c r="L27" i="2"/>
  <c r="L178" i="2"/>
  <c r="L285" i="2"/>
  <c r="L30" i="2"/>
  <c r="L106" i="2"/>
  <c r="L201" i="2"/>
  <c r="L73" i="2"/>
  <c r="L148" i="2"/>
  <c r="L26" i="2"/>
  <c r="L276" i="2"/>
  <c r="L164" i="2"/>
  <c r="L243" i="2"/>
  <c r="L179" i="2"/>
  <c r="L48" i="2"/>
  <c r="L69" i="2"/>
  <c r="L132" i="2"/>
  <c r="L188" i="2"/>
  <c r="L171" i="2"/>
  <c r="L29" i="2"/>
  <c r="L62" i="2"/>
  <c r="L125" i="2"/>
  <c r="L42" i="2"/>
  <c r="L110" i="2"/>
  <c r="L217" i="2"/>
  <c r="L272" i="2"/>
  <c r="L101" i="2"/>
  <c r="L224" i="2"/>
  <c r="L175" i="2"/>
  <c r="L111" i="2"/>
  <c r="L82" i="2"/>
  <c r="L256" i="2"/>
  <c r="L92" i="2"/>
  <c r="L275" i="2"/>
  <c r="L211" i="2"/>
  <c r="L147" i="2"/>
  <c r="L83" i="2"/>
  <c r="L53" i="2"/>
  <c r="L165" i="2"/>
  <c r="L260" i="2"/>
  <c r="L244" i="2"/>
  <c r="L60" i="2"/>
  <c r="L267" i="2"/>
  <c r="L203" i="2"/>
  <c r="L139" i="2"/>
  <c r="L75" i="2"/>
  <c r="L254" i="2"/>
  <c r="L126" i="2"/>
  <c r="L253" i="2"/>
  <c r="L77" i="2"/>
  <c r="L64" i="2"/>
  <c r="L192" i="2"/>
  <c r="L31" i="2"/>
  <c r="L45" i="2"/>
  <c r="L174" i="2"/>
  <c r="L281" i="2"/>
  <c r="L153" i="2"/>
  <c r="L112" i="2"/>
  <c r="L49" i="2"/>
  <c r="L74" i="2"/>
  <c r="L80" i="2"/>
  <c r="L172" i="2"/>
  <c r="L271" i="2"/>
  <c r="L207" i="2"/>
  <c r="L143" i="2"/>
  <c r="L79" i="2"/>
  <c r="L43" i="2"/>
  <c r="L290" i="2"/>
  <c r="L146" i="2"/>
  <c r="L221" i="2"/>
  <c r="L96" i="2"/>
  <c r="L277" i="2"/>
  <c r="L169" i="2"/>
  <c r="L57" i="2"/>
  <c r="L212" i="2"/>
  <c r="L284" i="2"/>
  <c r="L100" i="2"/>
  <c r="L156" i="2"/>
  <c r="L259" i="2"/>
  <c r="L195" i="2"/>
  <c r="L131" i="2"/>
  <c r="L67" i="2"/>
  <c r="L117" i="2"/>
  <c r="L116" i="2"/>
  <c r="L68" i="2"/>
  <c r="L124" i="2"/>
  <c r="L251" i="2"/>
  <c r="L187" i="2"/>
  <c r="L123" i="2"/>
  <c r="L59" i="2"/>
  <c r="L222" i="2"/>
  <c r="L94" i="2"/>
  <c r="L205" i="2"/>
  <c r="L61" i="2"/>
  <c r="L268" i="2"/>
  <c r="L160" i="2"/>
  <c r="L47" i="2"/>
  <c r="L270" i="2"/>
  <c r="L142" i="2"/>
  <c r="L249" i="2"/>
  <c r="L121" i="2"/>
  <c r="L208" i="2"/>
  <c r="L266" i="2"/>
  <c r="L181" i="2"/>
  <c r="L240" i="2"/>
  <c r="L236" i="2"/>
  <c r="L255" i="2"/>
  <c r="L191" i="2"/>
  <c r="L127" i="2"/>
  <c r="L63" i="2"/>
  <c r="L258" i="2"/>
  <c r="L114" i="2"/>
  <c r="L189" i="2"/>
  <c r="L154" i="2"/>
  <c r="L265" i="2"/>
  <c r="L137" i="2"/>
  <c r="L292" i="2"/>
  <c r="L152" i="2"/>
  <c r="L186" i="2"/>
</calcChain>
</file>

<file path=xl/sharedStrings.xml><?xml version="1.0" encoding="utf-8"?>
<sst xmlns="http://schemas.openxmlformats.org/spreadsheetml/2006/main" count="1504" uniqueCount="1246">
  <si>
    <t>Area</t>
  </si>
  <si>
    <t>Mean</t>
  </si>
  <si>
    <t>Min</t>
  </si>
  <si>
    <t>Max</t>
  </si>
  <si>
    <t>IntDen</t>
  </si>
  <si>
    <t>RawIntDen</t>
  </si>
  <si>
    <t>bkgnd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</si>
  <si>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</si>
  <si>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</si>
  <si>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</si>
  <si>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</si>
  <si>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</si>
  <si>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</si>
  <si>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</si>
  <si>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</si>
  <si>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</si>
  <si>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</si>
  <si>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</si>
  <si>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</si>
  <si>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</si>
  <si>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</si>
  <si>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</si>
  <si>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</si>
  <si>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</si>
  <si>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</si>
  <si>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</si>
  <si>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</si>
  <si>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</si>
  <si>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AA Seq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</si>
  <si>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</si>
  <si>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</si>
  <si>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</si>
  <si>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</si>
  <si>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</si>
  <si>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</si>
  <si>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</si>
  <si>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</si>
  <si>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</si>
  <si>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</si>
  <si>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</si>
  <si>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</si>
  <si>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</si>
  <si>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</si>
  <si>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</si>
  <si>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</si>
  <si>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</si>
  <si>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</si>
  <si>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</si>
  <si>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</si>
  <si>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</si>
  <si>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</si>
  <si>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</si>
  <si>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</si>
  <si>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</si>
  <si>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</si>
  <si>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</si>
  <si>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</si>
  <si>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</si>
  <si>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</si>
  <si>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</si>
  <si>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</si>
  <si>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</si>
  <si>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</si>
  <si>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</si>
  <si>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</si>
  <si>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</si>
  <si>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</si>
  <si>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</si>
  <si>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</si>
  <si>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</si>
  <si>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</si>
  <si>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</si>
  <si>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</si>
  <si>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</si>
  <si>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</si>
  <si>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</si>
  <si>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</si>
  <si>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</si>
  <si>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</si>
  <si>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</si>
  <si>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</si>
  <si>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</si>
  <si>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</si>
  <si>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</si>
  <si>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</si>
  <si>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</si>
  <si>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</si>
  <si>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</si>
  <si>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</si>
  <si>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</si>
  <si>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</si>
  <si>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</si>
  <si>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</si>
  <si>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</si>
  <si>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</si>
  <si>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</si>
  <si>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</si>
  <si>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</si>
  <si>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</si>
  <si>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</si>
  <si>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</si>
  <si>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</si>
  <si>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</si>
  <si>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</si>
  <si>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</si>
  <si>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</si>
  <si>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</si>
  <si>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</si>
  <si>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</si>
  <si>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</si>
  <si>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</si>
  <si>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</si>
  <si>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</si>
  <si>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</si>
  <si>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</si>
  <si>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</si>
  <si>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</si>
  <si>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</si>
  <si>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</si>
  <si>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</si>
  <si>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</si>
  <si>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</si>
  <si>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</si>
  <si>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</si>
  <si>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</si>
  <si>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</si>
  <si>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</si>
  <si>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</si>
  <si>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</si>
  <si>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</si>
  <si>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</si>
  <si>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</si>
  <si>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</si>
  <si>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</si>
  <si>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</si>
  <si>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</si>
  <si>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</si>
  <si>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</si>
  <si>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</si>
  <si>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</si>
  <si>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</si>
  <si>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</si>
  <si>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</si>
  <si>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</si>
  <si>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</si>
  <si>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</si>
  <si>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</si>
  <si>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</si>
  <si>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</si>
  <si>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</si>
  <si>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</si>
  <si>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</si>
  <si>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</si>
  <si>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</si>
  <si>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</si>
  <si>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</si>
  <si>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</si>
  <si>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</si>
  <si>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</si>
  <si>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</si>
  <si>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</si>
  <si>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</si>
  <si>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</si>
  <si>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</si>
  <si>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</si>
  <si>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</si>
  <si>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</si>
  <si>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</si>
  <si>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</si>
  <si>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</si>
  <si>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</si>
  <si>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</si>
  <si>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</si>
  <si>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</si>
  <si>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</si>
  <si>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</si>
  <si>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</si>
  <si>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</si>
  <si>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</si>
  <si>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</si>
  <si>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</si>
  <si>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</si>
  <si>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</si>
  <si>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</si>
  <si>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</si>
  <si>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</si>
  <si>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</si>
  <si>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</si>
  <si>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</si>
  <si>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</si>
  <si>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</si>
  <si>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</si>
  <si>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</si>
  <si>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</si>
  <si>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</si>
  <si>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</si>
  <si>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</si>
  <si>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</si>
  <si>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</si>
  <si>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</si>
  <si>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</si>
  <si>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</si>
  <si>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</si>
  <si>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</si>
  <si>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</si>
  <si>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</si>
  <si>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</si>
  <si>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</si>
  <si>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</si>
  <si>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</si>
  <si>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</si>
  <si>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</si>
  <si>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</si>
  <si>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</si>
  <si>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</si>
  <si>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</si>
  <si>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</si>
  <si>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</si>
  <si>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</si>
  <si>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</si>
  <si>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</si>
  <si>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</si>
  <si>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</si>
  <si>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</si>
  <si>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</si>
  <si>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</si>
  <si>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</si>
  <si>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</si>
  <si>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</si>
  <si>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</si>
  <si>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</si>
  <si>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</si>
  <si>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</si>
  <si>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</si>
  <si>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</si>
  <si>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</si>
  <si>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</si>
  <si>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</si>
  <si>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</si>
  <si>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</si>
  <si>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</si>
  <si>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</si>
  <si>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</si>
  <si>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</si>
  <si>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</si>
  <si>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</si>
  <si>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</si>
  <si>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</si>
  <si>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</si>
  <si>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</si>
  <si>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</si>
  <si>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</si>
  <si>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</si>
  <si>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</si>
  <si>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</si>
  <si>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</si>
  <si>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</si>
  <si>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</si>
  <si>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</si>
  <si>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</si>
  <si>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</si>
  <si>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</si>
  <si>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</si>
  <si>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</si>
  <si>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</si>
  <si>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</si>
  <si>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</si>
  <si>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</si>
  <si>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</si>
  <si>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</si>
  <si>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</si>
  <si>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</si>
  <si>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</si>
  <si>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</si>
  <si>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</si>
  <si>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</si>
  <si>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</si>
  <si>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</si>
  <si>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</si>
  <si>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</si>
  <si>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</si>
  <si>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</si>
  <si>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</si>
  <si>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</si>
  <si>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</si>
  <si>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</si>
  <si>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</si>
  <si>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</si>
  <si>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</si>
  <si>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</si>
  <si>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</si>
  <si>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</si>
  <si>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</si>
  <si>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</si>
  <si>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</si>
  <si>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</si>
  <si>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bkgnd sub</t>
  </si>
  <si>
    <t>%change</t>
  </si>
  <si>
    <t>A</t>
  </si>
  <si>
    <t>B</t>
  </si>
  <si>
    <t>C</t>
  </si>
  <si>
    <t>D</t>
  </si>
  <si>
    <t>E</t>
  </si>
  <si>
    <t>F</t>
  </si>
  <si>
    <t>H</t>
  </si>
  <si>
    <t>I</t>
  </si>
  <si>
    <t>J</t>
  </si>
  <si>
    <t>G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</si>
  <si>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</si>
  <si>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</si>
  <si>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</si>
  <si>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</si>
  <si>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</si>
  <si>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</si>
  <si>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</si>
  <si>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</si>
  <si>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</si>
  <si>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LCT CELL ASSIGNMENT</t>
  </si>
  <si>
    <t>delta-Sfp (bkgnd sub)</t>
  </si>
  <si>
    <t>AcpS</t>
  </si>
  <si>
    <t>Background</t>
  </si>
  <si>
    <t>J28</t>
  </si>
  <si>
    <t>J29</t>
  </si>
  <si>
    <t>J30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</si>
  <si>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</si>
  <si>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</si>
  <si>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</si>
  <si>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</si>
  <si>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</si>
  <si>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</si>
  <si>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</si>
  <si>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</si>
  <si>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</si>
  <si>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</si>
  <si>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</si>
  <si>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</si>
  <si>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</si>
  <si>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</si>
  <si>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</si>
  <si>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</si>
  <si>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</si>
  <si>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</si>
  <si>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</si>
  <si>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</si>
  <si>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</si>
  <si>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</si>
  <si>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</si>
  <si>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</si>
  <si>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</si>
  <si>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</si>
  <si>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</si>
  <si>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</si>
  <si>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</si>
  <si>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</si>
  <si>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</si>
  <si>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</si>
  <si>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</si>
  <si>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</si>
  <si>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</si>
  <si>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</si>
  <si>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</si>
  <si>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</si>
  <si>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</si>
  <si>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</si>
  <si>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</si>
  <si>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</si>
  <si>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</si>
  <si>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</si>
  <si>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</si>
  <si>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</si>
  <si>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</si>
  <si>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</si>
  <si>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</si>
  <si>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</si>
  <si>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</si>
  <si>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</si>
  <si>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</si>
  <si>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</si>
  <si>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</si>
  <si>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</si>
  <si>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</si>
  <si>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</si>
  <si>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</si>
  <si>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</si>
  <si>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</si>
  <si>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</si>
  <si>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</si>
  <si>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</si>
  <si>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</si>
  <si>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</si>
  <si>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</si>
  <si>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</si>
  <si>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</si>
  <si>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</si>
  <si>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</si>
  <si>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</si>
  <si>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</si>
  <si>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</si>
  <si>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</si>
  <si>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</si>
  <si>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</si>
  <si>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</si>
  <si>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</si>
  <si>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</si>
  <si>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</si>
  <si>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</si>
  <si>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</si>
  <si>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</si>
  <si>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</si>
  <si>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</si>
  <si>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</si>
  <si>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</si>
  <si>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</si>
  <si>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</si>
  <si>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</si>
  <si>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</si>
  <si>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</si>
  <si>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</si>
  <si>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</si>
  <si>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</si>
  <si>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</si>
  <si>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</si>
  <si>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</si>
  <si>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</si>
  <si>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</si>
  <si>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</si>
  <si>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</si>
  <si>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</si>
  <si>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</si>
  <si>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</si>
  <si>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</si>
  <si>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</si>
  <si>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</si>
  <si>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</si>
  <si>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</si>
  <si>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</si>
  <si>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</si>
  <si>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</si>
  <si>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</si>
  <si>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</si>
  <si>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</si>
  <si>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</si>
  <si>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</si>
  <si>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</si>
  <si>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</si>
  <si>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</si>
  <si>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</si>
  <si>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</si>
  <si>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</si>
  <si>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</si>
  <si>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</si>
  <si>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</si>
  <si>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</si>
  <si>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</si>
  <si>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</si>
  <si>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</si>
  <si>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</si>
  <si>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</si>
  <si>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</si>
  <si>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</si>
  <si>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</si>
  <si>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</si>
  <si>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</si>
  <si>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</si>
  <si>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</si>
  <si>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</si>
  <si>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</si>
  <si>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</si>
  <si>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</si>
  <si>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</si>
  <si>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</si>
  <si>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</si>
  <si>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</si>
  <si>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</si>
  <si>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</si>
  <si>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</si>
  <si>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</si>
  <si>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</si>
  <si>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</si>
  <si>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</si>
  <si>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</si>
  <si>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</si>
  <si>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</si>
  <si>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</si>
  <si>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</si>
  <si>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</si>
  <si>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</si>
  <si>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</si>
  <si>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</si>
  <si>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</si>
  <si>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</si>
  <si>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</si>
  <si>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</si>
  <si>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</si>
  <si>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</si>
  <si>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</si>
  <si>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</si>
  <si>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</si>
  <si>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</si>
  <si>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</si>
  <si>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</si>
  <si>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</si>
  <si>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</si>
  <si>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</si>
  <si>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Q1</t>
  </si>
  <si>
    <t>Q2</t>
  </si>
  <si>
    <t>Q3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</si>
  <si>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</si>
  <si>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</si>
  <si>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</si>
  <si>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</si>
  <si>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</si>
  <si>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</si>
  <si>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</si>
  <si>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</si>
  <si>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</si>
  <si>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</si>
  <si>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</si>
  <si>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</si>
  <si>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</si>
  <si>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</si>
  <si>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</si>
  <si>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</si>
  <si>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</si>
  <si>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</si>
  <si>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</si>
  <si>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</si>
  <si>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</si>
  <si>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</si>
  <si>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</si>
  <si>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Q5</t>
  </si>
  <si>
    <t>Q28</t>
  </si>
  <si>
    <t>Q29</t>
  </si>
  <si>
    <t>Q30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</si>
  <si>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</si>
  <si>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</si>
  <si>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</si>
  <si>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</si>
  <si>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</si>
  <si>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</si>
  <si>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</si>
  <si>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</si>
  <si>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</si>
  <si>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</si>
  <si>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</si>
  <si>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</si>
  <si>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</si>
  <si>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</si>
  <si>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</si>
  <si>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</si>
  <si>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</si>
  <si>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</si>
  <si>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</si>
  <si>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</si>
  <si>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</si>
  <si>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</si>
  <si>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</si>
  <si>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</si>
  <si>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</si>
  <si>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</si>
  <si>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</si>
  <si>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</si>
  <si>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</si>
  <si>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</si>
  <si>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</si>
  <si>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</si>
  <si>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</si>
  <si>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</si>
  <si>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</si>
  <si>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</si>
  <si>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</si>
  <si>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</si>
  <si>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</si>
  <si>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</si>
  <si>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</si>
  <si>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</si>
  <si>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</si>
  <si>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</si>
  <si>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</si>
  <si>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</si>
  <si>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</si>
  <si>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</si>
  <si>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</si>
  <si>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</si>
  <si>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</si>
  <si>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</si>
  <si>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</si>
  <si>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</si>
  <si>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</si>
  <si>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</si>
  <si>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</si>
  <si>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</si>
  <si>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</si>
  <si>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</si>
  <si>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 xml:space="preserve">D S L E F I A S K L A </t>
  </si>
  <si>
    <t xml:space="preserve">D A L E F I A S K L A </t>
  </si>
  <si>
    <t>D A L E F I A A K L A</t>
  </si>
  <si>
    <t xml:space="preserve">G D S L D M L E W S L M </t>
  </si>
  <si>
    <t xml:space="preserve">G D A L D M L E W S L M </t>
  </si>
  <si>
    <t>G D S L D M L E W A L M</t>
  </si>
  <si>
    <t>G D A L D M L E W A L M</t>
  </si>
  <si>
    <t xml:space="preserve">G D S L S W L L R L L N </t>
  </si>
  <si>
    <t xml:space="preserve">G D A L S W L L R L L N </t>
  </si>
  <si>
    <t>G D S L A W L L R L L N</t>
  </si>
  <si>
    <t>G D A L A W L L R L L N</t>
  </si>
  <si>
    <t xml:space="preserve">N S A S F V E D L G A D S L D T V E L V </t>
  </si>
  <si>
    <t>N A A S F V E D L G A D S L D T V E L V</t>
  </si>
  <si>
    <t>N S A A F V E D L G A D S L D T V E L V</t>
  </si>
  <si>
    <t xml:space="preserve">N S A S F V E D L G A D A L D T V E L V </t>
  </si>
  <si>
    <t>N A A A F V E D L G A D A L D T V E L V</t>
  </si>
  <si>
    <t xml:space="preserve">N N A S F V E D L G A D S L D T V T L V </t>
  </si>
  <si>
    <t xml:space="preserve">N N A S F V E D L G A D A L D T V T L V </t>
  </si>
  <si>
    <t xml:space="preserve">N G A E S S S S K V V G C M </t>
  </si>
  <si>
    <t xml:space="preserve">N G A E A S S S K V V G C M </t>
  </si>
  <si>
    <t xml:space="preserve">N G A E S A S S K V V G C M </t>
  </si>
  <si>
    <t xml:space="preserve">N G A E S S A S K V V G C M </t>
  </si>
  <si>
    <t xml:space="preserve">N G A E S S S A K V V G C M </t>
  </si>
  <si>
    <t xml:space="preserve">N G A E A A A A K V V G C M </t>
  </si>
  <si>
    <t xml:space="preserve">D D D H K A S L D F S K </t>
  </si>
  <si>
    <t xml:space="preserve">D D D H K A A L D F S K </t>
  </si>
  <si>
    <t>D D D H K A A L D F A K</t>
  </si>
  <si>
    <t xml:space="preserve">D V V D Y H I S K A A </t>
  </si>
  <si>
    <t xml:space="preserve">L E K L D S M A T H D K K A Q </t>
  </si>
  <si>
    <t xml:space="preserve">I S A G Y M V S K I Q </t>
  </si>
  <si>
    <t xml:space="preserve">Q P C I D R K M S L C F S K S </t>
  </si>
  <si>
    <t>P L E S L D T L D</t>
  </si>
  <si>
    <t>N R A S F S E D L G A D S L G T V E L V</t>
  </si>
  <si>
    <t>G I K N D S I E T F E N M V C</t>
  </si>
  <si>
    <t>D S V D Y L E</t>
  </si>
  <si>
    <t>E S P M D S L E T S P</t>
  </si>
  <si>
    <t>D P P D S L D S M S</t>
  </si>
  <si>
    <t>P I D S Q E C I T I A I P</t>
  </si>
  <si>
    <t>A P A E S L E S V S L V M</t>
  </si>
  <si>
    <t>N E A K F D D D C G A D S L D N V E C V</t>
  </si>
  <si>
    <t>G V D S M E S V D</t>
  </si>
  <si>
    <t>D S M E P A D V G L L</t>
  </si>
  <si>
    <t>D D I G V E S M E S I D A</t>
  </si>
  <si>
    <t>L E S L E S M E A M C P</t>
  </si>
  <si>
    <t>A P I E S V D T I</t>
  </si>
  <si>
    <t>E V G A D S A D S V E M A V G</t>
  </si>
  <si>
    <t>E A G I D S M D S L</t>
  </si>
  <si>
    <t>A D A Q S L D T V D I C C Y</t>
  </si>
  <si>
    <t>G C E S M D Y V P L M S S</t>
  </si>
  <si>
    <t>E S M E T M E I V M G</t>
  </si>
  <si>
    <t>M P A E S I E S A D A V C P</t>
  </si>
  <si>
    <t>P A D S I E S V D V M L P</t>
  </si>
  <si>
    <t>R P C D S A E P V D Q A E P</t>
  </si>
  <si>
    <t>G L E S I D I A D L S</t>
  </si>
  <si>
    <t>R A G A E S A E T N E H</t>
  </si>
  <si>
    <t>D E I G I D S L D S</t>
  </si>
  <si>
    <t>D I G L E S V E T M E</t>
  </si>
  <si>
    <t>I G C E S V D Q I C M</t>
  </si>
  <si>
    <t>E S A D T C D R V C</t>
  </si>
  <si>
    <t>E Q C A E S I E C V D S N Q N</t>
  </si>
  <si>
    <t>A D S A D T I D L M M</t>
  </si>
  <si>
    <t>L G I D S M E T V E K M A N</t>
  </si>
  <si>
    <t>V E S C E T V D</t>
  </si>
  <si>
    <t>N S T S F S E D L G A D S L D T L K T V</t>
  </si>
  <si>
    <t>G L D S V W S M</t>
  </si>
  <si>
    <t>G A E S I E S A P T N C S</t>
  </si>
  <si>
    <t>E S V D S A D M V C</t>
  </si>
  <si>
    <t>D M E A E S I E D</t>
  </si>
  <si>
    <t>N S A S F C E D L G A D S L D T W E L E</t>
  </si>
  <si>
    <t>E D G N E S C D S A</t>
  </si>
  <si>
    <t>N N A S F T E D L H N D S L D T V E G G</t>
  </si>
  <si>
    <t>D M G V D S A E T V E I L C G</t>
  </si>
  <si>
    <t>D S V D Y M E C A</t>
  </si>
  <si>
    <t>D H D M D S C D T V E</t>
  </si>
  <si>
    <t>D S V E T I E M V L</t>
  </si>
  <si>
    <t>M P V E S A E S V</t>
  </si>
  <si>
    <t>E V G L E S A D T L D A L V P</t>
  </si>
  <si>
    <t>I P A D S V E S A E A I A P</t>
  </si>
  <si>
    <t>A E S L E T G D H L R</t>
  </si>
  <si>
    <t>Q D S L D T</t>
  </si>
  <si>
    <t>I D S V E S L E L</t>
  </si>
  <si>
    <t>A E S A D S</t>
  </si>
  <si>
    <t>N E D S F V D K W D A D S L D N V E L V</t>
  </si>
  <si>
    <t>M E S A E S</t>
  </si>
  <si>
    <t>D D T P N D S A E C C D L E E</t>
  </si>
  <si>
    <t>D E M G L E S M D S V E A</t>
  </si>
  <si>
    <t>G I D S I D S M E A V M C</t>
  </si>
  <si>
    <t>E P L D S M D F</t>
  </si>
  <si>
    <t>E S I E T V E A V</t>
  </si>
  <si>
    <t>N D S A D S L</t>
  </si>
  <si>
    <t>C P L P I E S L E T</t>
  </si>
  <si>
    <t>P I E S A E T M D L M V G</t>
  </si>
  <si>
    <t>D R T P M E S I E S G</t>
  </si>
  <si>
    <t>I G V D S M E S V E L L D T</t>
  </si>
  <si>
    <t>N E D S F V D D L G E D S D D P V T L V</t>
  </si>
  <si>
    <t>D N S M E S M D S D E H</t>
  </si>
  <si>
    <t>D S M E C V E A</t>
  </si>
  <si>
    <t>L E A S F V D D L G N D S R D T V E L C</t>
  </si>
  <si>
    <t>E A D S I E T</t>
  </si>
  <si>
    <t>E G E V D S M D T C D</t>
  </si>
  <si>
    <t>G M E S A E T L D M I M</t>
  </si>
  <si>
    <t>E D K C C D S A E S A L N</t>
  </si>
  <si>
    <t>D D M P I D S M D T V E M I V G</t>
  </si>
  <si>
    <t>A D S V D T M E V L</t>
  </si>
  <si>
    <t>E S I E S W D A</t>
  </si>
  <si>
    <t>D M G I D S M E S I</t>
  </si>
  <si>
    <t>D S A E T A E V A G</t>
  </si>
  <si>
    <t>M D S A D S L E</t>
  </si>
  <si>
    <t>G M C S A E T M D Q D K</t>
  </si>
  <si>
    <t>P A E S V E S</t>
  </si>
  <si>
    <t>N W A H F V D D L G A D S L D T V I E V</t>
  </si>
  <si>
    <t>E E A P I E S I D S L E L V C</t>
  </si>
  <si>
    <t>V G L D S A D T I E I I G P</t>
  </si>
  <si>
    <t>A G I D S L D T L D V I M C</t>
  </si>
  <si>
    <t>L D S M E T</t>
  </si>
  <si>
    <t>K F G A E S A D S</t>
  </si>
  <si>
    <t>I E S L D S A E</t>
  </si>
  <si>
    <t>E L G L D S M E S L D V A V Q</t>
  </si>
  <si>
    <t>A P V D S I E T I D M M</t>
  </si>
  <si>
    <t>V E S L D T M E M</t>
  </si>
  <si>
    <t>N S T S F V E D C H A D S L D T V E L V</t>
  </si>
  <si>
    <t>E K Y P Q D S A D C I</t>
  </si>
  <si>
    <t>G A D S M E T I D V I</t>
  </si>
  <si>
    <t>G I D S A E T M E M C C C</t>
  </si>
  <si>
    <t>D M G I E S L E T M D V</t>
  </si>
  <si>
    <t>A P A E S V E S A D A L</t>
  </si>
  <si>
    <t>G A D S I E T V D V I M Q</t>
  </si>
  <si>
    <t>V D S I D Q C E V</t>
  </si>
  <si>
    <t>S P A N Q S E D L G A D S L D T L E T V</t>
  </si>
  <si>
    <t>G M D S A E T A D A A</t>
  </si>
  <si>
    <t>D S A E S L</t>
  </si>
  <si>
    <t>A P V E S V E T A E V L I F</t>
  </si>
  <si>
    <t>D A G A E S L E S A E A V L L</t>
  </si>
  <si>
    <t>E I P V E S M D T A E I A M</t>
  </si>
  <si>
    <t>N W C S E E E D L G A D S L D T V E E V</t>
  </si>
  <si>
    <t>D L P V E S M D T I D I I</t>
  </si>
  <si>
    <t>G I E S A D S V D L</t>
  </si>
  <si>
    <t>N E A P C V D D D C T D S L D T V E L V</t>
  </si>
  <si>
    <t>L D S I E S A D H V A G</t>
  </si>
  <si>
    <t>E D Q P W E S V E F</t>
  </si>
  <si>
    <t>P I E S M E S V D M V S S</t>
  </si>
  <si>
    <t>L D S V D N Y D A I M</t>
  </si>
  <si>
    <t>E D L P A D S A E S</t>
  </si>
  <si>
    <t>P V D S A E S I D V V M C</t>
  </si>
  <si>
    <t>D V P L E S I E T I D V</t>
  </si>
  <si>
    <t>D S L D T I D V C V</t>
  </si>
  <si>
    <t>N E A S F C D D D G A D S L D T V E D C</t>
  </si>
  <si>
    <t>E V P A E S V E S I E A A V</t>
  </si>
  <si>
    <t>P M E S L D S A D A C L</t>
  </si>
  <si>
    <t>E S I E C M D K V K</t>
  </si>
  <si>
    <t>D M H M C S L E T A E Y M C S</t>
  </si>
  <si>
    <t>E E P P L E S A E N I Y</t>
  </si>
  <si>
    <t>E S V C S V D I C R</t>
  </si>
  <si>
    <t>N S A S F S D M L G E D S G D T V E L V</t>
  </si>
  <si>
    <t>D S V D S I</t>
  </si>
  <si>
    <t>V P L D S I E T M E I L C</t>
  </si>
  <si>
    <t>N N R S F V Q D P G A D S K D T V E L V</t>
  </si>
  <si>
    <t>D M P V D S L E T M D V L</t>
  </si>
  <si>
    <t>P L D S L E T</t>
  </si>
  <si>
    <t>P A D S I C S L S C L</t>
  </si>
  <si>
    <t>D D A G A E S V E S V D M M</t>
  </si>
  <si>
    <t>D D V P V E S V D T M E</t>
  </si>
  <si>
    <t>N N A S F V E D L M A D S R T T F Q L V</t>
  </si>
  <si>
    <t>D S L E F Q A K R A G S M S G S G S V</t>
  </si>
  <si>
    <t>M D S L D S L E L I</t>
  </si>
  <si>
    <t>N N A S F S E D L G A D S Y D T V S L V</t>
  </si>
  <si>
    <t>L P I D S I D S A E Q</t>
  </si>
  <si>
    <t>V G L E S V E S M D L I N G</t>
  </si>
  <si>
    <t>E L P P E S V D S D E</t>
  </si>
  <si>
    <t>N Q Q S F C E D L G E D S Q D T V E L V</t>
  </si>
  <si>
    <t>M G M D S A E S V D L A I G</t>
  </si>
  <si>
    <t>P V D S L D S A E V I P</t>
  </si>
  <si>
    <t>G I D S P D T M</t>
  </si>
  <si>
    <t>D Q P C D S A E S</t>
  </si>
  <si>
    <t>L G L E S I E T L E L</t>
  </si>
  <si>
    <t>E A E S M D S L</t>
  </si>
  <si>
    <t>D M P V E S A D T M D A I D</t>
  </si>
  <si>
    <t>N S A S F D D D L G A Y S L P T H E L V</t>
  </si>
  <si>
    <t>E V G A D S M E T V E V I M T</t>
  </si>
  <si>
    <t>N E A S F S W R L G A D S L D T V E Q V</t>
  </si>
  <si>
    <t>E S I E T V E L L C</t>
  </si>
  <si>
    <t>L G V E S M D S L D</t>
  </si>
  <si>
    <t>E D M P L D S M D T M D I M C</t>
  </si>
  <si>
    <t>I P I D S M E S V D A V D</t>
  </si>
  <si>
    <t>E A P I E S A C W L C</t>
  </si>
  <si>
    <t>N S A S F S E D L G T C S S D T L E T V</t>
  </si>
  <si>
    <t>E L K A T S I E S V</t>
  </si>
  <si>
    <t>D D I P A D S I D S L E L A V</t>
  </si>
  <si>
    <t>P N E S M E T I D D R Y</t>
  </si>
  <si>
    <t>D S A E T V E A</t>
  </si>
  <si>
    <t>V P L D S I D T I D</t>
  </si>
  <si>
    <t>N E A S F V D H L G A F S L D C V H L C</t>
  </si>
  <si>
    <t>E W P V C S I D T V</t>
  </si>
  <si>
    <t>L D S L E W A D</t>
  </si>
  <si>
    <t>D S V E T M D</t>
  </si>
  <si>
    <t>V E S I D T I E V I L Q</t>
  </si>
  <si>
    <t>L G L E S I E S M E L M E M</t>
  </si>
  <si>
    <t>D E L P M D S A D S I E V I D</t>
  </si>
  <si>
    <t>E I G M D S A E S L D</t>
  </si>
  <si>
    <t>G V D S M D P A C V</t>
  </si>
  <si>
    <t>I D S M D N A D L Q</t>
  </si>
  <si>
    <t>D L G V D S V D T M E L M Q</t>
  </si>
  <si>
    <t>P I E S M D T I E V A P</t>
  </si>
  <si>
    <t>A D S C E T L D I V</t>
  </si>
  <si>
    <t>D S V D T L E L I V G</t>
  </si>
  <si>
    <t>E P P I D S V D T D L P V M T</t>
  </si>
  <si>
    <t>D E A P A E S A D T V D L I I P</t>
  </si>
  <si>
    <t>V D S I D S M D V L A N</t>
  </si>
  <si>
    <t>I G T D S M E E M E C V E C</t>
  </si>
  <si>
    <t>D F G A E S I D G D E F C F</t>
  </si>
  <si>
    <t>S D S A E S I E N</t>
  </si>
  <si>
    <t>V D S A D T V D V V V P</t>
  </si>
  <si>
    <t>E S I D S V T L Q</t>
  </si>
  <si>
    <t>E E M G I D S L E T M E V M I S</t>
  </si>
  <si>
    <t>E L G M E S A E T A D I M P G</t>
  </si>
  <si>
    <t>I G L D S V D S L D I V C</t>
  </si>
  <si>
    <t>D L H M E S V D P A S D V Q</t>
  </si>
  <si>
    <t>M H Q E S A D S L E</t>
  </si>
  <si>
    <t>N N Y G F N E D L G A M S L D T V E L V</t>
  </si>
  <si>
    <t>V D S L E D C E M C</t>
  </si>
  <si>
    <t>D S L D S M D V A</t>
  </si>
  <si>
    <t>E E G C I E S V C Y V D</t>
  </si>
  <si>
    <t>D S I D S W E T C P F</t>
  </si>
  <si>
    <t>N E I P N D S I D C I</t>
  </si>
  <si>
    <t>E M D C D S V D C Q D A I K</t>
  </si>
  <si>
    <t>A P L E S I E T V D M V M</t>
  </si>
  <si>
    <t>D L P M D S M E S</t>
  </si>
  <si>
    <t>V G I D S I E T A E V</t>
  </si>
  <si>
    <t>E S A E F C E K L C N</t>
  </si>
  <si>
    <t>D S L D S V D I M I N</t>
  </si>
  <si>
    <t>L C S L D T L E</t>
  </si>
  <si>
    <t>N E A S C V G M L G A D S N D T V E L C</t>
  </si>
  <si>
    <t>E S I E S Q E L</t>
  </si>
  <si>
    <t>C S S S F C E I L G A D S L D T V E L V</t>
  </si>
  <si>
    <t>E S L D F A D L T</t>
  </si>
  <si>
    <t>N G E S R S D D L G A D S L D F V E L V</t>
  </si>
  <si>
    <t>A G Q D S L E T</t>
  </si>
  <si>
    <t>P M D S M E S M E V</t>
  </si>
  <si>
    <t>D P V P C D S L E T</t>
  </si>
  <si>
    <t>G L E S A E T S</t>
  </si>
  <si>
    <t>N E A C F V N D L G A D S L D T T T C V</t>
  </si>
  <si>
    <t>E E L G A D S A D T A D I A Q C</t>
  </si>
  <si>
    <t>N S A S F V S D R G A D S L D T H E L V</t>
  </si>
  <si>
    <t>Q Y P A E S M D S</t>
  </si>
  <si>
    <t>D E R G N D S N D G A E</t>
  </si>
  <si>
    <t>E D M G A E S M D T V E</t>
  </si>
  <si>
    <t>E S I E T</t>
  </si>
  <si>
    <t>D D A P I E S L E T A D A V</t>
  </si>
  <si>
    <t>N E N S F D D D L G A D S L D I V E R V</t>
  </si>
  <si>
    <t>L E S M D T M E M C V P</t>
  </si>
  <si>
    <t>Q A E S L D T L S V V</t>
  </si>
  <si>
    <t>G L E S L D T Y C</t>
  </si>
  <si>
    <t>G I D S L E S I</t>
  </si>
  <si>
    <t>G I E S L D T I Q</t>
  </si>
  <si>
    <t>E I G A P S M D S</t>
  </si>
  <si>
    <t>L G L E S M D T</t>
  </si>
  <si>
    <t>P R E S I E F M E T L</t>
  </si>
  <si>
    <t>D D A P M E S L E S L D L V C G</t>
  </si>
  <si>
    <t>A E S I E S V</t>
  </si>
  <si>
    <t>I G V E S V C T</t>
  </si>
  <si>
    <t>A T S I E T L D</t>
  </si>
  <si>
    <t>A P A D S L E S A E K</t>
  </si>
  <si>
    <t>M P L D S I E S A E I V R</t>
  </si>
  <si>
    <t>D S I D E I D N M</t>
  </si>
  <si>
    <t>D L P L D S L E S A E M A C C</t>
  </si>
  <si>
    <t>N N A S F H E D L G A D S L D T V C L V</t>
  </si>
  <si>
    <t>D S M E T L D V L C P</t>
  </si>
  <si>
    <t>E D V P V E S M D T I D M V A</t>
  </si>
  <si>
    <t>N D S M E T D E C A D</t>
  </si>
  <si>
    <t>E E A G M D S A D T M</t>
  </si>
  <si>
    <t>E S I E T L D M A I</t>
  </si>
  <si>
    <t>E W C N E S L E T L</t>
  </si>
  <si>
    <t>A P V D S A E W L E L</t>
  </si>
  <si>
    <t>N S Q S F H E D R G A D S L D T V E L V</t>
  </si>
  <si>
    <t>N S A S F V P D L G A D S L D T Q E L N</t>
  </si>
  <si>
    <t>D E G N G S I D S L</t>
  </si>
  <si>
    <t>I P C E S V E T C D</t>
  </si>
  <si>
    <t>G S L E F D A K K W</t>
  </si>
  <si>
    <t>D S M E T P D M</t>
  </si>
  <si>
    <t>D E P Q D S L D S F Y L C</t>
  </si>
  <si>
    <t>D S A D T M E M I I C</t>
  </si>
  <si>
    <t>P V D S A P S I</t>
  </si>
  <si>
    <t>N E A Q F V D D D G Q D S L D T V E L V</t>
  </si>
  <si>
    <t>G V D S M E S L E A A A</t>
  </si>
  <si>
    <t>D L P L E S L D S</t>
  </si>
  <si>
    <t>G F D S M D T T E I V Y P</t>
  </si>
  <si>
    <t>M C M D S V E F A L M C I</t>
  </si>
  <si>
    <t>I E S M D T V E I I E</t>
  </si>
  <si>
    <t>F W N D S M E S A D S A C P</t>
  </si>
  <si>
    <t>V E S M F S V E</t>
  </si>
  <si>
    <t>K M D S I C T A D</t>
  </si>
  <si>
    <t>N P A S F V D D W D A W S L D C V E L C</t>
  </si>
  <si>
    <t>D E H P N E S A D Q</t>
  </si>
  <si>
    <t>L G L E S M D F</t>
  </si>
  <si>
    <t>I G L D S I E K V D E P</t>
  </si>
  <si>
    <t>I E S V D T V I S L</t>
  </si>
  <si>
    <t>D S I E T F E T L A W</t>
  </si>
  <si>
    <t>M E S A D T V E L I L I</t>
  </si>
  <si>
    <t>V D S L D S L E A L C S</t>
  </si>
  <si>
    <t>V D S I E S V E L V A P</t>
  </si>
  <si>
    <t>M D S T D T C V T G L</t>
  </si>
  <si>
    <t>T L N G V I S S D S C</t>
  </si>
  <si>
    <t>M M E L I S L I T Q I H G</t>
  </si>
  <si>
    <t>E S K E Y C L K</t>
  </si>
  <si>
    <t>V C S L S Y M M R T S</t>
  </si>
  <si>
    <t>V D S S E Y C L S G V L</t>
  </si>
  <si>
    <t>D D P M E S K E L C V V T</t>
  </si>
  <si>
    <t>T V V Y M D S M I S M</t>
  </si>
  <si>
    <t>A G A D S T S T A W L S C R</t>
  </si>
  <si>
    <t>A D I D S S E V M M</t>
  </si>
  <si>
    <t>E A C S A E F Y M K S G L</t>
  </si>
  <si>
    <t>C V E S S E M</t>
  </si>
  <si>
    <t>S V Q C I L S A L W Q S S</t>
  </si>
  <si>
    <t>V E S S D S C A T G C</t>
  </si>
  <si>
    <t>T R E P V D S S D F</t>
  </si>
  <si>
    <t>A E S S D T R L W</t>
  </si>
  <si>
    <t>I D Y V D S V E V H I S P V</t>
  </si>
  <si>
    <t>S L C P V E S T E S A M S</t>
  </si>
  <si>
    <t>C L E S T D S C V T P C M</t>
  </si>
  <si>
    <t>C G L D S S E W V L S P L V</t>
  </si>
  <si>
    <t>P V E S T E T A V T P</t>
  </si>
  <si>
    <t>N G N D S D S T G L L S S E</t>
  </si>
  <si>
    <t>S E P I E S V D A Q V K</t>
  </si>
  <si>
    <t>E Y L D S T V A N M I T M</t>
  </si>
  <si>
    <t>T M V G V D S T A V M</t>
  </si>
  <si>
    <t>S L D P I D S I L S N C</t>
  </si>
  <si>
    <t>C N E L D S T E I C E T S</t>
  </si>
  <si>
    <t>E V E S S D S C M F P K T</t>
  </si>
  <si>
    <t>C E C C I C S L C M M V R P</t>
  </si>
  <si>
    <t>D E P A M S R E Y M</t>
  </si>
  <si>
    <t>M E S T E S C</t>
  </si>
  <si>
    <t>S M E P V E S T E T I I S G V</t>
  </si>
  <si>
    <t>D S T D T N</t>
  </si>
  <si>
    <t>E I D S M D S N I S</t>
  </si>
  <si>
    <t>M L S V V V C M T</t>
  </si>
  <si>
    <t>T D D E A V S T D I N A R T V A</t>
  </si>
  <si>
    <t>A E S S E F Q L K S L</t>
  </si>
  <si>
    <t>V E S R D W V V H P C M</t>
  </si>
  <si>
    <t>C Q P L C S K T L M I H R</t>
  </si>
  <si>
    <t>C A C S H I W N D R P L</t>
  </si>
  <si>
    <t>C P L E S H D T</t>
  </si>
  <si>
    <t>S Y M E S H L T C V S S C</t>
  </si>
  <si>
    <t>G L E S T D S</t>
  </si>
  <si>
    <t>N S H E F I A S F N A</t>
  </si>
  <si>
    <t>S I D D M E S L D T M M T S S</t>
  </si>
  <si>
    <t>T L D C V E S R E T</t>
  </si>
  <si>
    <t>A C S K T W N V M C M</t>
  </si>
  <si>
    <t>D G M D S S L F M</t>
  </si>
  <si>
    <t>M D G M E S T D S Q I H</t>
  </si>
  <si>
    <t>D S L E F I N F K Q A</t>
  </si>
  <si>
    <t>N G A E S Q S S W V V G C T</t>
  </si>
  <si>
    <t>D G V E S T L S</t>
  </si>
  <si>
    <t>I E G A E S K D S A L R G I</t>
  </si>
  <si>
    <t>P V D S S D S Q I S G L M</t>
  </si>
  <si>
    <t>I D G I E S L D T F M</t>
  </si>
  <si>
    <t>T M C P V E S K E T L I K</t>
  </si>
  <si>
    <t>C C G V E S E D V Q V T S M T</t>
  </si>
  <si>
    <t>N E A S F V D P L G A D S R D T R E L T</t>
  </si>
  <si>
    <t>A Q C I A S T S W K L</t>
  </si>
  <si>
    <t>R E A S I V D D L G A D S T D T Q E L T</t>
  </si>
  <si>
    <t>L D S S L I H I V G A P</t>
  </si>
  <si>
    <t>D S M M Y C L T S C S</t>
  </si>
  <si>
    <t>N S A S F V E D L C A D S L D T V Q E P</t>
  </si>
  <si>
    <t>E S T E Y N A S Q A A</t>
  </si>
  <si>
    <t>D S L E K I A C C L A</t>
  </si>
  <si>
    <t>D S S D A A L R S V</t>
  </si>
  <si>
    <t>P M I S R D S C V</t>
  </si>
  <si>
    <t>Y I E S K A Y K M R</t>
  </si>
  <si>
    <t>A G A Y S T S T A L L S C E</t>
  </si>
  <si>
    <t>D E G A V S I V T I M H</t>
  </si>
  <si>
    <t>E C A D S R E I L</t>
  </si>
  <si>
    <t>D S S D Y M L K P</t>
  </si>
  <si>
    <t>C V D S S E S C M S P C</t>
  </si>
  <si>
    <t>G V E S S E T I V R G A</t>
  </si>
  <si>
    <t>S C C P V E S M E A C V C H A</t>
  </si>
  <si>
    <t>E S T D W</t>
  </si>
  <si>
    <t>T L D P L E S T D S Q V R G</t>
  </si>
  <si>
    <t>M S S T L C I S G C</t>
  </si>
  <si>
    <t>N E A S F V D D L G N D S T C T Q E Y T</t>
  </si>
  <si>
    <t>C W M D S T D W K A</t>
  </si>
  <si>
    <t>S E C Y I V S Y D S H V</t>
  </si>
  <si>
    <t>A D S S E T C</t>
  </si>
  <si>
    <t>T L A F A D S K I S C L I T S V</t>
  </si>
  <si>
    <t>E C P V D S S S L V I M G M M</t>
  </si>
  <si>
    <t>D Q P M D S R T Y Q I H T</t>
  </si>
  <si>
    <t>S A D C M E S T D S C L S P C</t>
  </si>
  <si>
    <t>T S E P I D S R D M I V</t>
  </si>
  <si>
    <t>S G C D S T S T A L L S S E</t>
  </si>
  <si>
    <t>P A D S I S T H A I T A</t>
  </si>
  <si>
    <t>V E S T E A V I T T V</t>
  </si>
  <si>
    <t>G L D S T D W</t>
  </si>
  <si>
    <t>D E A E S H M S C M T H C V</t>
  </si>
  <si>
    <t>P I D S V A S V L I</t>
  </si>
  <si>
    <t>T L C W V C S R T C C I H G</t>
  </si>
  <si>
    <t>A M C L E S H M S I E T</t>
  </si>
  <si>
    <t>M E S S D T K I</t>
  </si>
  <si>
    <t>C A D S T D F</t>
  </si>
  <si>
    <t>M G Y C S S P S W I Y G M E</t>
  </si>
  <si>
    <t>E M E S I E S L C R G A T</t>
  </si>
  <si>
    <t>C P V D S S D V V A S S M</t>
  </si>
  <si>
    <t>W M D S S E S V I T P L</t>
  </si>
  <si>
    <t>M D S S D T I I S</t>
  </si>
  <si>
    <t>N E A H F V D D L G A D S T D Y H E L T</t>
  </si>
  <si>
    <t>C P G A V S H V W I E S G</t>
  </si>
  <si>
    <t>C M E S L D T Q D K Q C</t>
  </si>
  <si>
    <t>E C M E S S D F N A K</t>
  </si>
  <si>
    <t>M E S L L F N M T T</t>
  </si>
  <si>
    <t>E S S D S I L T</t>
  </si>
  <si>
    <t>L D S T D Y L</t>
  </si>
  <si>
    <t>D S T E W I V H P I A</t>
  </si>
  <si>
    <t>N E E C K D S S D T C M K G C</t>
  </si>
  <si>
    <t>T E C W V D S S I C C L S C H G</t>
  </si>
  <si>
    <t>G I D S S D S C M T P C M</t>
  </si>
  <si>
    <t>T L D P L E S K E T Q M K G</t>
  </si>
  <si>
    <t>M M P I D S H T I M M T</t>
  </si>
  <si>
    <t>N T A E S N S S K V K G S M</t>
  </si>
  <si>
    <t>P M D S T D T M I</t>
  </si>
  <si>
    <t>F V E S T E A L A T G V M</t>
  </si>
  <si>
    <t>D S R E Y N L S K</t>
  </si>
  <si>
    <t>T D C F A E S H E S W</t>
  </si>
  <si>
    <t>S A C C V D S A L T A</t>
  </si>
  <si>
    <t>D C L D S T E T</t>
  </si>
  <si>
    <t>E M E S T D Y R Y T T I A</t>
  </si>
  <si>
    <t>S V S T Y F N R Y G L D S S K S I S L T</t>
  </si>
  <si>
    <t>C C V M S S D C I V K Q V</t>
  </si>
  <si>
    <t>T M C W V C S L S S</t>
  </si>
  <si>
    <t>E G L D S S D T C</t>
  </si>
  <si>
    <t>E G M D S S D S</t>
  </si>
  <si>
    <t>T A C P A E S S D F A M H G C L</t>
  </si>
  <si>
    <t>M E S S E G M I K G M D</t>
  </si>
  <si>
    <t>S L D G L E S R I S</t>
  </si>
  <si>
    <t>D S H E F C V</t>
  </si>
  <si>
    <t>L D G L E S S D T</t>
  </si>
  <si>
    <t>S I I E L C S V E F M M T P M</t>
  </si>
  <si>
    <t>D P M D S T E S C A T G A</t>
  </si>
  <si>
    <t>E G M E S R E W M</t>
  </si>
  <si>
    <t>C I D S T E Y C</t>
  </si>
  <si>
    <t>E P I E S T D S C M</t>
  </si>
  <si>
    <t>T D E D A D S L E T D I</t>
  </si>
  <si>
    <t>M D S S E W C A K G</t>
  </si>
  <si>
    <t>L G F L E S T D W C C H R S</t>
  </si>
  <si>
    <t>G D A C S W L L R L L N G S G S G W G S</t>
  </si>
  <si>
    <t>G M D S R D S M A H G C A</t>
  </si>
  <si>
    <t>A G A D S V S T N L E S S F</t>
  </si>
  <si>
    <t>G I E S S D F</t>
  </si>
  <si>
    <t>Y M E S T A Y V I S S L L</t>
  </si>
  <si>
    <t>D S L E P R A S K D A</t>
  </si>
  <si>
    <t>T C I G V C S K S Q I A H R I I</t>
  </si>
  <si>
    <t>P D E P L L S K L T V L R A A G</t>
  </si>
  <si>
    <t>L E G L E S T E Y C I T P V A</t>
  </si>
  <si>
    <t>G L E S K T S K V K</t>
  </si>
  <si>
    <t>M Q C I D S T E Y N V</t>
  </si>
  <si>
    <t>T D E P M V S T T W</t>
  </si>
  <si>
    <t>P C I I S H D W C A I G S T</t>
  </si>
  <si>
    <t>E S T E F C A S G A V</t>
  </si>
  <si>
    <t>E C L D S S E S V V</t>
  </si>
  <si>
    <t>D L F A E S H A T I A R</t>
  </si>
  <si>
    <t>G D A L S W L L D L L F G S G R G S G E</t>
  </si>
  <si>
    <t>I D P A E S V D M</t>
  </si>
  <si>
    <t>D S L E T K A S K L A</t>
  </si>
  <si>
    <t>I C G L C S T D F</t>
  </si>
  <si>
    <t>I E G L E S S D Y</t>
  </si>
  <si>
    <t>M C S H E V C I</t>
  </si>
  <si>
    <t>N G M I S M D T C I K K G</t>
  </si>
  <si>
    <t>V V S K S F A M R N A E</t>
  </si>
  <si>
    <t>C E A E S H L Y I D K</t>
  </si>
  <si>
    <t>C Y E A D S H V S M A K S I Q</t>
  </si>
  <si>
    <t>D G I L S K A W H A</t>
  </si>
  <si>
    <t>P A D S T E I V V A</t>
  </si>
  <si>
    <t>L E S S E S</t>
  </si>
  <si>
    <t>N R A S F V D D L G N D S T D T Q E Q T</t>
  </si>
  <si>
    <t>D S H T Y C I T T T</t>
  </si>
  <si>
    <t>C C L D S S D F N A</t>
  </si>
  <si>
    <t>G I D S T D S M A T P M L</t>
  </si>
  <si>
    <t>D R L W A I E S K L A</t>
  </si>
  <si>
    <t>E C V D S T E T</t>
  </si>
  <si>
    <t>N E A S D V D F Y G A D S T D T Q E L A</t>
  </si>
  <si>
    <t>M E S I D Y H M R S C</t>
  </si>
  <si>
    <t>M E S H L L C A H S</t>
  </si>
  <si>
    <t>C A D S R S F C D T G C</t>
  </si>
  <si>
    <t>M D S S D S M V S P L</t>
  </si>
  <si>
    <t>E S S E Y L V S G</t>
  </si>
  <si>
    <t>G M D S S D T M A T</t>
  </si>
  <si>
    <t>C G M D S T T S R M T Q G</t>
  </si>
  <si>
    <t>G A D S T D S C A S G I V</t>
  </si>
  <si>
    <t>K C G I E S T A Y Y M W G V T</t>
  </si>
  <si>
    <t>E C A E S S D T C I S P I</t>
  </si>
  <si>
    <t>I C S T L I C A C P L E</t>
  </si>
  <si>
    <t>L D S T E W C A S G</t>
  </si>
  <si>
    <t>M E S K D S V M R P</t>
  </si>
  <si>
    <t>C S V I S M A T T</t>
  </si>
  <si>
    <t>F C P A C S S D F Q M</t>
  </si>
  <si>
    <t>C I E S R D A Q E H G</t>
  </si>
  <si>
    <t>I D S S D F</t>
  </si>
  <si>
    <t>C F M D S T E V C</t>
  </si>
  <si>
    <t>G V D S H D W C</t>
  </si>
  <si>
    <t>A E S R S L K V K R I</t>
  </si>
  <si>
    <t>V E P M E S S E S M</t>
  </si>
  <si>
    <t>T D W C L E S K E S V</t>
  </si>
  <si>
    <t>D P M D S S E T N I T G</t>
  </si>
  <si>
    <t>K P V D S S E Q Q R A P W A</t>
  </si>
  <si>
    <t>P A E S K E S L A R P C A</t>
  </si>
  <si>
    <t>C C D D A V S M E F K V S R G</t>
  </si>
  <si>
    <t>W M I S M I T M A I R C L</t>
  </si>
  <si>
    <t>E S S D S I L</t>
  </si>
  <si>
    <t>G V D S T D S Q A</t>
  </si>
  <si>
    <t>V D S T D M I L H</t>
  </si>
  <si>
    <t>T A C G M D S T D T M A T S A</t>
  </si>
  <si>
    <t>D C I E S T D S L I S P</t>
  </si>
  <si>
    <t>E S T E F N A S G M A</t>
  </si>
  <si>
    <t>V E S I D A M A R P M I</t>
  </si>
  <si>
    <t>E P L D S R E S M V R P L M</t>
  </si>
  <si>
    <t>N A G F I E S S S A C I C R C D</t>
  </si>
  <si>
    <t>G A C S T I F R V H T L</t>
  </si>
  <si>
    <t>L V S T D S H A H K A G</t>
  </si>
  <si>
    <t>T E E C A C S L S Y</t>
  </si>
  <si>
    <t>T V C G L E S T D S L M T G</t>
  </si>
  <si>
    <t>V D P L E S T E S C A</t>
  </si>
  <si>
    <t>N F A S F V E D L C A C S L D T V E L P</t>
  </si>
  <si>
    <t>E S S E S C I T P</t>
  </si>
  <si>
    <t>L C P L D S S D T A L K</t>
  </si>
  <si>
    <t>C P T D S S E T Q L A P E C</t>
  </si>
  <si>
    <t>V C S K E W C L H T P</t>
  </si>
  <si>
    <t>S I C G A M S T E L N T H</t>
  </si>
  <si>
    <t>D S D I F I A D K L A</t>
  </si>
  <si>
    <t>W E S S E T N I K G M G</t>
  </si>
  <si>
    <t>F V D S V D A H L K</t>
  </si>
  <si>
    <t>D P I D S R D I</t>
  </si>
  <si>
    <t>C C V E S S E S</t>
  </si>
  <si>
    <t>A D S S C Y V L T S C V</t>
  </si>
  <si>
    <t>A E S K E T V A R H A V</t>
  </si>
  <si>
    <t>D E C L E S S L F C</t>
  </si>
  <si>
    <t>D S K A A V L I P I</t>
  </si>
  <si>
    <t>C G V D S I E Y</t>
  </si>
  <si>
    <t>S T S T Y Q N R V G F D S S E S I S L T</t>
  </si>
  <si>
    <t>M N I C S S S S W P Y T M C</t>
  </si>
  <si>
    <t>E G L D S T D S M</t>
  </si>
  <si>
    <t>C S L E C I A Q C L A</t>
  </si>
  <si>
    <t>T E N D V E S R D Y</t>
  </si>
  <si>
    <t>N P M C S S S M C V S P</t>
  </si>
  <si>
    <t>D G I D S S D S C L T P C M</t>
  </si>
  <si>
    <t>E S T E T V</t>
  </si>
  <si>
    <t>G L E S K S F N</t>
  </si>
  <si>
    <t>C S K D V Q L T G C</t>
  </si>
  <si>
    <t>I E P L D S T D W L V R</t>
  </si>
  <si>
    <t>F E E C I C S K V A A A R S</t>
  </si>
  <si>
    <t>S A C P I D S S D T V I R P V</t>
  </si>
  <si>
    <t>V D S V D T V V</t>
  </si>
  <si>
    <t>E S T E T C M S</t>
  </si>
  <si>
    <t>V E S S E T A</t>
  </si>
  <si>
    <t>P V L S H E T Q I A</t>
  </si>
  <si>
    <t>E S S E S A V</t>
  </si>
  <si>
    <t>E S S E S C</t>
  </si>
  <si>
    <t>M E S K D S A A W P</t>
  </si>
  <si>
    <t>P M D S T D S C L</t>
  </si>
  <si>
    <t>D S L E F A P S K L W</t>
  </si>
  <si>
    <t>S T S T Y F N R Y G L D S S A S I S L K</t>
  </si>
  <si>
    <t>E F I D S T I T C I S R</t>
  </si>
  <si>
    <t>I E P L D S T D Y A V S G L M</t>
  </si>
  <si>
    <t>G A D S S E C Q M S P S N</t>
  </si>
  <si>
    <t>D S S E F H A H G I</t>
  </si>
  <si>
    <t>C C F V D S S E M N A</t>
  </si>
  <si>
    <t>P L V S S S T L I V G I M</t>
  </si>
  <si>
    <t>D S L E F I A G N A G F G S G K G S G</t>
  </si>
  <si>
    <t>C E E I E S S T T R D S</t>
  </si>
  <si>
    <t>M E G A E S T E T I V H P I A</t>
  </si>
  <si>
    <t>V D S S D T C M S G C A</t>
  </si>
  <si>
    <t>E S T D L I I H G V</t>
  </si>
  <si>
    <t>T I D G V D S S D Y A V H P</t>
  </si>
  <si>
    <t>Average</t>
  </si>
  <si>
    <t>delta-Sfp (raw)</t>
  </si>
  <si>
    <t>LCT Cell Assignment</t>
  </si>
  <si>
    <t>Type I: Sfp type (Sfp&amp;AcpH)</t>
  </si>
  <si>
    <t>Type II: AcpS type (AcpS&amp;AcpH)</t>
  </si>
  <si>
    <t>positive high numbers are desirable (column K)</t>
  </si>
  <si>
    <t>Sfp Labeling</t>
  </si>
  <si>
    <t>Sfp Labeling - PaACPH Unlabeling</t>
  </si>
  <si>
    <t>K</t>
  </si>
  <si>
    <t>L</t>
  </si>
  <si>
    <t>M</t>
  </si>
  <si>
    <t>N</t>
  </si>
  <si>
    <t>O</t>
  </si>
  <si>
    <t>P</t>
  </si>
  <si>
    <t>Q</t>
  </si>
  <si>
    <t>R</t>
  </si>
  <si>
    <t>S</t>
  </si>
  <si>
    <t>SFP</t>
  </si>
  <si>
    <t>average</t>
  </si>
  <si>
    <t>x</t>
  </si>
  <si>
    <t>MIN</t>
  </si>
  <si>
    <t>MAX</t>
  </si>
  <si>
    <t>Normalized</t>
  </si>
  <si>
    <t>Xi, 0-1 = (Xi-Xmin)/(Xmax-Xmin)</t>
  </si>
  <si>
    <t>AcpS_PfAcpH</t>
  </si>
  <si>
    <t>Sfp_PfAcpH</t>
  </si>
  <si>
    <t xml:space="preserve"> (visual inspection)</t>
  </si>
  <si>
    <t>Specific for Sfp</t>
  </si>
  <si>
    <t xml:space="preserve">Specific for AcpS </t>
  </si>
  <si>
    <t>(visual inspection)</t>
  </si>
  <si>
    <t>positive high numbers are desirable (unlabels)</t>
  </si>
  <si>
    <t>positive high numbers are desirable (labels)</t>
  </si>
  <si>
    <t>YES</t>
  </si>
  <si>
    <t>Taken off by AcpH?</t>
  </si>
  <si>
    <t>NO?</t>
  </si>
  <si>
    <t>NO</t>
  </si>
  <si>
    <t>are taken off by AcpH</t>
  </si>
  <si>
    <r>
      <rPr>
        <b/>
        <sz val="11"/>
        <color theme="1"/>
        <rFont val="Calibri"/>
        <family val="2"/>
        <scheme val="minor"/>
      </rPr>
      <t>Result:</t>
    </r>
    <r>
      <rPr>
        <sz val="11"/>
        <color theme="1"/>
        <rFont val="Calibri"/>
        <family val="2"/>
        <scheme val="minor"/>
      </rPr>
      <t xml:space="preserve"> None of the orthogonal AcpS peptides</t>
    </r>
  </si>
  <si>
    <t>YES?</t>
  </si>
  <si>
    <t>YES*</t>
  </si>
  <si>
    <r>
      <rPr>
        <b/>
        <sz val="11"/>
        <color theme="1"/>
        <rFont val="Calibri"/>
        <family val="2"/>
        <scheme val="minor"/>
      </rPr>
      <t>Result:</t>
    </r>
    <r>
      <rPr>
        <sz val="11"/>
        <color theme="1"/>
        <rFont val="Calibri"/>
        <family val="2"/>
        <scheme val="minor"/>
      </rPr>
      <t xml:space="preserve"> 41/60 orthogonal Sfp peptides unlabeled</t>
    </r>
  </si>
  <si>
    <t>*Observable unlabeling</t>
  </si>
  <si>
    <t>** Confirmed by heat map</t>
  </si>
  <si>
    <t>*(*) Confirmed by heat map, but does itensity does not match up visually</t>
  </si>
  <si>
    <t>*X Discrepancy between heat map and visual inspection</t>
  </si>
  <si>
    <t>*</t>
  </si>
  <si>
    <t>* (similar)</t>
  </si>
  <si>
    <t>* (check)*</t>
  </si>
  <si>
    <t>* (check)</t>
  </si>
  <si>
    <t>Sfp/Acp Labeling Ratio</t>
  </si>
  <si>
    <t>Legend:</t>
  </si>
  <si>
    <t>*Observable labeling</t>
  </si>
  <si>
    <t>AcpS RESULTS</t>
  </si>
  <si>
    <t>Sfp RESULTS</t>
  </si>
  <si>
    <t>LEGEND</t>
  </si>
  <si>
    <r>
      <rPr>
        <b/>
        <u/>
        <sz val="11"/>
        <color theme="1"/>
        <rFont val="Calibri"/>
        <family val="2"/>
        <scheme val="minor"/>
      </rPr>
      <t>AcpS RESULTS</t>
    </r>
    <r>
      <rPr>
        <b/>
        <sz val="11"/>
        <color theme="1"/>
        <rFont val="Calibri"/>
        <family val="2"/>
        <scheme val="minor"/>
      </rPr>
      <t>:</t>
    </r>
  </si>
  <si>
    <t>1.) 8 peptide labeled by AcpS</t>
  </si>
  <si>
    <t>2.) Only 2 predicted AcpS peptides labeled by AcpS</t>
  </si>
  <si>
    <t>3.) 6 Sfp predicted peptides were labeled by AcpS</t>
  </si>
  <si>
    <t>Analysis</t>
  </si>
  <si>
    <t>POOL needs to be optimized</t>
  </si>
  <si>
    <t>Sfp more promiscous than AcpS</t>
  </si>
  <si>
    <r>
      <rPr>
        <b/>
        <u/>
        <sz val="11"/>
        <color theme="1"/>
        <rFont val="Calibri"/>
        <family val="2"/>
        <scheme val="minor"/>
      </rPr>
      <t>Sfp RESULTS</t>
    </r>
    <r>
      <rPr>
        <sz val="11"/>
        <color theme="1"/>
        <rFont val="Calibri"/>
        <family val="2"/>
        <scheme val="minor"/>
      </rPr>
      <t>:</t>
    </r>
  </si>
  <si>
    <t>1.) 60 peptides labeled by Sfp</t>
  </si>
  <si>
    <t>2.) 18/60 predicted Sfp peptides labeled by Sfp</t>
  </si>
  <si>
    <t>3.) 42/60 predicted AcpS peptides labeled by Sfp</t>
  </si>
  <si>
    <t>** Confirmed by visual inspection &amp; heat map</t>
  </si>
  <si>
    <t>*(*) Confirmed by heat map, but does itensity is not consistent by visual inspection</t>
  </si>
  <si>
    <t>Peptide SEQ.</t>
  </si>
  <si>
    <t>Sfp LABELING Normalized</t>
  </si>
  <si>
    <t>Sfp UNLABELING Normalized</t>
  </si>
  <si>
    <t xml:space="preserve">delta-Sfp </t>
  </si>
  <si>
    <t xml:space="preserve">delta-AcpS </t>
  </si>
  <si>
    <t>When labeled by AcpS</t>
  </si>
  <si>
    <t>When labeled by Sfp</t>
  </si>
  <si>
    <t>YES**</t>
  </si>
  <si>
    <t>YES?**</t>
  </si>
  <si>
    <t>? Questionable unlabeling due to light initial intensity</t>
  </si>
  <si>
    <t>(deltaSfp/deltaAcpS)_PfAcpH</t>
  </si>
  <si>
    <t>AcpS LABELING Normalized</t>
  </si>
  <si>
    <t>AcpS UNLABELING Normalized</t>
  </si>
  <si>
    <t>AcpS Labeling - PaACPH Unlabeling</t>
  </si>
  <si>
    <t>AcpS Labeling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</si>
</sst>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1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6" fillId="0" borderId="10" xfId="0" applyFont="1" applyBorder="1"/>
    <xf numFmtId="0" fontId="0" fillId="0" borderId="0" xfId="0"/>
    <xf numFmtId="0" fontId="0" fillId="0" borderId="0" xfId="0" applyFill="1"/>
    <xf numFmtId="0" fontId="16" fillId="0" borderId="10" xfId="0" applyFont="1" applyBorder="1" applyAlignment="1">
      <alignment horizontal="center"/>
    </xf>
    <xf numFmtId="0" fontId="16" fillId="0" borderId="10" xfId="0" applyFont="1" applyFill="1" applyBorder="1"/>
    <xf numFmtId="0" fontId="0" fillId="0" borderId="10" xfId="0" applyFill="1" applyBorder="1"/>
    <xf numFmtId="0" fontId="16" fillId="0" borderId="10" xfId="0" applyFont="1" applyBorder="1"/>
    <xf numFmtId="2" fontId="0" fillId="0" borderId="0" xfId="0" applyNumberFormat="1"/>
    <xf numFmtId="0" fontId="0" fillId="0" borderId="10" xfId="0" applyBorder="1"/>
    <xf numFmtId="1" fontId="0" fillId="0" borderId="0" xfId="0" applyNumberFormat="1"/>
    <xf numFmtId="0" fontId="0" fillId="0" borderId="0" xfId="0"/>
    <xf numFmtId="0" fontId="16" fillId="0" borderId="0" xfId="0" applyFont="1" applyBorder="1"/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10" fontId="0" fillId="0" borderId="0" xfId="0" applyNumberFormat="1" applyFill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6" fillId="34" borderId="10" xfId="0" applyFont="1" applyFill="1" applyBorder="1"/>
    <xf numFmtId="0" fontId="0" fillId="34" borderId="0" xfId="0" applyFill="1"/>
    <xf numFmtId="0" fontId="0" fillId="36" borderId="0" xfId="0" applyFill="1"/>
    <xf numFmtId="0" fontId="0" fillId="33" borderId="0" xfId="0" applyFill="1"/>
    <xf numFmtId="0" fontId="0" fillId="0" borderId="0" xfId="0" applyFill="1"/>
    <xf numFmtId="0" fontId="0" fillId="0" borderId="0" xfId="0" applyBorder="1"/>
    <xf numFmtId="10" fontId="0" fillId="0" borderId="0" xfId="0" applyNumberFormat="1" applyFill="1"/>
    <xf numFmtId="0" fontId="19" fillId="37" borderId="0" xfId="0" applyFont="1" applyFill="1" applyAlignment="1">
      <alignment vertical="center"/>
    </xf>
    <xf numFmtId="0" fontId="20" fillId="37" borderId="0" xfId="0" applyFont="1" applyFill="1" applyAlignment="1">
      <alignment vertical="center"/>
    </xf>
    <xf numFmtId="0" fontId="0" fillId="37" borderId="0" xfId="0" applyFill="1"/>
    <xf numFmtId="0" fontId="0" fillId="38" borderId="0" xfId="0" applyFill="1"/>
    <xf numFmtId="0" fontId="0" fillId="38" borderId="0" xfId="0" applyFill="1" applyAlignment="1">
      <alignment vertical="center"/>
    </xf>
    <xf numFmtId="0" fontId="0" fillId="0" borderId="16" xfId="0" applyBorder="1"/>
    <xf numFmtId="0" fontId="0" fillId="36" borderId="0" xfId="0" applyFill="1" applyAlignment="1">
      <alignment vertical="center"/>
    </xf>
    <xf numFmtId="0" fontId="16" fillId="0" borderId="14" xfId="0" applyFont="1" applyBorder="1"/>
    <xf numFmtId="0" fontId="0" fillId="36" borderId="0" xfId="0" applyFill="1"/>
    <xf numFmtId="0" fontId="0" fillId="0" borderId="0" xfId="0"/>
    <xf numFmtId="0" fontId="0" fillId="36" borderId="0" xfId="0" applyFill="1"/>
    <xf numFmtId="0" fontId="0" fillId="33" borderId="0" xfId="0" applyFill="1"/>
    <xf numFmtId="0" fontId="0" fillId="0" borderId="0" xfId="0"/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0" borderId="17" xfId="0" applyFont="1" applyFill="1" applyBorder="1"/>
    <xf numFmtId="2" fontId="0" fillId="0" borderId="10" xfId="0" applyNumberFormat="1" applyBorder="1"/>
    <xf numFmtId="0" fontId="16" fillId="38" borderId="13" xfId="0" applyFont="1" applyFill="1" applyBorder="1"/>
    <xf numFmtId="0" fontId="16" fillId="36" borderId="10" xfId="0" applyFont="1" applyFill="1" applyBorder="1"/>
    <xf numFmtId="0" fontId="16" fillId="34" borderId="12" xfId="0" applyFont="1" applyFill="1" applyBorder="1"/>
    <xf numFmtId="0" fontId="0" fillId="39" borderId="0" xfId="0" applyFill="1"/>
    <xf numFmtId="2" fontId="0" fillId="0" borderId="10" xfId="0" applyNumberFormat="1" applyFill="1" applyBorder="1"/>
    <xf numFmtId="0" fontId="16" fillId="0" borderId="12" xfId="0" applyFont="1" applyFill="1" applyBorder="1"/>
    <xf numFmtId="2" fontId="0" fillId="0" borderId="0" xfId="0" applyNumberFormat="1" applyBorder="1"/>
    <xf numFmtId="0" fontId="0" fillId="0" borderId="0" xfId="0"/>
    <xf numFmtId="0" fontId="0" fillId="0" borderId="0" xfId="0" applyFill="1"/>
    <xf numFmtId="0" fontId="16" fillId="34" borderId="10" xfId="0" applyFont="1" applyFill="1" applyBorder="1"/>
    <xf numFmtId="0" fontId="0" fillId="0" borderId="0" xfId="0"/>
    <xf numFmtId="0" fontId="16" fillId="0" borderId="10" xfId="0" applyFont="1" applyFill="1" applyBorder="1"/>
    <xf numFmtId="2" fontId="0" fillId="0" borderId="0" xfId="0" applyNumberFormat="1"/>
    <xf numFmtId="0" fontId="16" fillId="34" borderId="10" xfId="0" applyFont="1" applyFill="1" applyBorder="1"/>
    <xf numFmtId="0" fontId="0" fillId="36" borderId="0" xfId="0" applyFill="1"/>
    <xf numFmtId="0" fontId="0" fillId="33" borderId="0" xfId="0" applyFill="1"/>
    <xf numFmtId="0" fontId="0" fillId="0" borderId="10" xfId="0" applyFill="1" applyBorder="1"/>
    <xf numFmtId="2" fontId="0" fillId="0" borderId="0" xfId="0" applyNumberFormat="1" applyFill="1"/>
    <xf numFmtId="0" fontId="0" fillId="40" borderId="0" xfId="0" applyFill="1"/>
    <xf numFmtId="0" fontId="0" fillId="40" borderId="10" xfId="0" applyFill="1" applyBorder="1"/>
    <xf numFmtId="0" fontId="16" fillId="33" borderId="10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0" fillId="34" borderId="10" xfId="0" applyFill="1" applyBorder="1"/>
    <xf numFmtId="0" fontId="16" fillId="38" borderId="10" xfId="0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21" fillId="0" borderId="0" xfId="0" applyFont="1" applyFill="1" applyBorder="1"/>
    <xf numFmtId="0" fontId="21" fillId="0" borderId="0" xfId="0" applyFont="1"/>
    <xf numFmtId="0" fontId="16" fillId="0" borderId="13" xfId="0" applyFont="1" applyBorder="1"/>
    <xf numFmtId="0" fontId="16" fillId="41" borderId="15" xfId="0" applyFont="1" applyFill="1" applyBorder="1"/>
    <xf numFmtId="2" fontId="0" fillId="0" borderId="10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/>
  </cellXfs>
  <cellStyles count="516">
    <cellStyle name="20% - Accent1" xfId="19" builtinId="30" customBuiltin="1"/>
    <cellStyle name="20% - Accent1 2" xfId="50"/>
    <cellStyle name="20% - Accent1 2 2" xfId="78"/>
    <cellStyle name="20% - Accent1 2 2 2" xfId="134"/>
    <cellStyle name="20% - Accent1 2 2 2 2" xfId="247"/>
    <cellStyle name="20% - Accent1 2 2 2 2 2" xfId="487"/>
    <cellStyle name="20% - Accent1 2 2 2 3" xfId="374"/>
    <cellStyle name="20% - Accent1 2 2 3" xfId="191"/>
    <cellStyle name="20% - Accent1 2 2 3 2" xfId="431"/>
    <cellStyle name="20% - Accent1 2 2 4" xfId="318"/>
    <cellStyle name="20% - Accent1 2 3" xfId="106"/>
    <cellStyle name="20% - Accent1 2 3 2" xfId="219"/>
    <cellStyle name="20% - Accent1 2 3 2 2" xfId="459"/>
    <cellStyle name="20% - Accent1 2 3 3" xfId="346"/>
    <cellStyle name="20% - Accent1 2 4" xfId="163"/>
    <cellStyle name="20% - Accent1 2 4 2" xfId="403"/>
    <cellStyle name="20% - Accent1 2 5" xfId="290"/>
    <cellStyle name="20% - Accent1 3" xfId="64"/>
    <cellStyle name="20% - Accent1 3 2" xfId="120"/>
    <cellStyle name="20% - Accent1 3 2 2" xfId="233"/>
    <cellStyle name="20% - Accent1 3 2 2 2" xfId="473"/>
    <cellStyle name="20% - Accent1 3 2 3" xfId="360"/>
    <cellStyle name="20% - Accent1 3 3" xfId="177"/>
    <cellStyle name="20% - Accent1 3 3 2" xfId="417"/>
    <cellStyle name="20% - Accent1 3 4" xfId="304"/>
    <cellStyle name="20% - Accent1 4" xfId="92"/>
    <cellStyle name="20% - Accent1 4 2" xfId="205"/>
    <cellStyle name="20% - Accent1 4 2 2" xfId="445"/>
    <cellStyle name="20% - Accent1 4 3" xfId="332"/>
    <cellStyle name="20% - Accent1 5" xfId="149"/>
    <cellStyle name="20% - Accent1 5 2" xfId="389"/>
    <cellStyle name="20% - Accent1 6" xfId="264"/>
    <cellStyle name="20% - Accent1 6 2" xfId="504"/>
    <cellStyle name="20% - Accent1 7" xfId="276"/>
    <cellStyle name="20% - Accent2" xfId="23" builtinId="34" customBuiltin="1"/>
    <cellStyle name="20% - Accent2 2" xfId="52"/>
    <cellStyle name="20% - Accent2 2 2" xfId="80"/>
    <cellStyle name="20% - Accent2 2 2 2" xfId="136"/>
    <cellStyle name="20% - Accent2 2 2 2 2" xfId="249"/>
    <cellStyle name="20% - Accent2 2 2 2 2 2" xfId="489"/>
    <cellStyle name="20% - Accent2 2 2 2 3" xfId="376"/>
    <cellStyle name="20% - Accent2 2 2 3" xfId="193"/>
    <cellStyle name="20% - Accent2 2 2 3 2" xfId="433"/>
    <cellStyle name="20% - Accent2 2 2 4" xfId="320"/>
    <cellStyle name="20% - Accent2 2 3" xfId="108"/>
    <cellStyle name="20% - Accent2 2 3 2" xfId="221"/>
    <cellStyle name="20% - Accent2 2 3 2 2" xfId="461"/>
    <cellStyle name="20% - Accent2 2 3 3" xfId="348"/>
    <cellStyle name="20% - Accent2 2 4" xfId="165"/>
    <cellStyle name="20% - Accent2 2 4 2" xfId="405"/>
    <cellStyle name="20% - Accent2 2 5" xfId="292"/>
    <cellStyle name="20% - Accent2 3" xfId="66"/>
    <cellStyle name="20% - Accent2 3 2" xfId="122"/>
    <cellStyle name="20% - Accent2 3 2 2" xfId="235"/>
    <cellStyle name="20% - Accent2 3 2 2 2" xfId="475"/>
    <cellStyle name="20% - Accent2 3 2 3" xfId="362"/>
    <cellStyle name="20% - Accent2 3 3" xfId="179"/>
    <cellStyle name="20% - Accent2 3 3 2" xfId="419"/>
    <cellStyle name="20% - Accent2 3 4" xfId="306"/>
    <cellStyle name="20% - Accent2 4" xfId="94"/>
    <cellStyle name="20% - Accent2 4 2" xfId="207"/>
    <cellStyle name="20% - Accent2 4 2 2" xfId="447"/>
    <cellStyle name="20% - Accent2 4 3" xfId="334"/>
    <cellStyle name="20% - Accent2 5" xfId="151"/>
    <cellStyle name="20% - Accent2 5 2" xfId="391"/>
    <cellStyle name="20% - Accent2 6" xfId="266"/>
    <cellStyle name="20% - Accent2 6 2" xfId="506"/>
    <cellStyle name="20% - Accent2 7" xfId="278"/>
    <cellStyle name="20% - Accent3" xfId="27" builtinId="38" customBuiltin="1"/>
    <cellStyle name="20% - Accent3 2" xfId="54"/>
    <cellStyle name="20% - Accent3 2 2" xfId="82"/>
    <cellStyle name="20% - Accent3 2 2 2" xfId="138"/>
    <cellStyle name="20% - Accent3 2 2 2 2" xfId="251"/>
    <cellStyle name="20% - Accent3 2 2 2 2 2" xfId="491"/>
    <cellStyle name="20% - Accent3 2 2 2 3" xfId="378"/>
    <cellStyle name="20% - Accent3 2 2 3" xfId="195"/>
    <cellStyle name="20% - Accent3 2 2 3 2" xfId="435"/>
    <cellStyle name="20% - Accent3 2 2 4" xfId="322"/>
    <cellStyle name="20% - Accent3 2 3" xfId="110"/>
    <cellStyle name="20% - Accent3 2 3 2" xfId="223"/>
    <cellStyle name="20% - Accent3 2 3 2 2" xfId="463"/>
    <cellStyle name="20% - Accent3 2 3 3" xfId="350"/>
    <cellStyle name="20% - Accent3 2 4" xfId="167"/>
    <cellStyle name="20% - Accent3 2 4 2" xfId="407"/>
    <cellStyle name="20% - Accent3 2 5" xfId="294"/>
    <cellStyle name="20% - Accent3 3" xfId="68"/>
    <cellStyle name="20% - Accent3 3 2" xfId="124"/>
    <cellStyle name="20% - Accent3 3 2 2" xfId="237"/>
    <cellStyle name="20% - Accent3 3 2 2 2" xfId="477"/>
    <cellStyle name="20% - Accent3 3 2 3" xfId="364"/>
    <cellStyle name="20% - Accent3 3 3" xfId="181"/>
    <cellStyle name="20% - Accent3 3 3 2" xfId="421"/>
    <cellStyle name="20% - Accent3 3 4" xfId="308"/>
    <cellStyle name="20% - Accent3 4" xfId="96"/>
    <cellStyle name="20% - Accent3 4 2" xfId="209"/>
    <cellStyle name="20% - Accent3 4 2 2" xfId="449"/>
    <cellStyle name="20% - Accent3 4 3" xfId="336"/>
    <cellStyle name="20% - Accent3 5" xfId="153"/>
    <cellStyle name="20% - Accent3 5 2" xfId="393"/>
    <cellStyle name="20% - Accent3 6" xfId="268"/>
    <cellStyle name="20% - Accent3 6 2" xfId="508"/>
    <cellStyle name="20% - Accent3 7" xfId="280"/>
    <cellStyle name="20% - Accent4" xfId="31" builtinId="42" customBuiltin="1"/>
    <cellStyle name="20% - Accent4 2" xfId="56"/>
    <cellStyle name="20% - Accent4 2 2" xfId="84"/>
    <cellStyle name="20% - Accent4 2 2 2" xfId="140"/>
    <cellStyle name="20% - Accent4 2 2 2 2" xfId="253"/>
    <cellStyle name="20% - Accent4 2 2 2 2 2" xfId="493"/>
    <cellStyle name="20% - Accent4 2 2 2 3" xfId="380"/>
    <cellStyle name="20% - Accent4 2 2 3" xfId="197"/>
    <cellStyle name="20% - Accent4 2 2 3 2" xfId="437"/>
    <cellStyle name="20% - Accent4 2 2 4" xfId="324"/>
    <cellStyle name="20% - Accent4 2 3" xfId="112"/>
    <cellStyle name="20% - Accent4 2 3 2" xfId="225"/>
    <cellStyle name="20% - Accent4 2 3 2 2" xfId="465"/>
    <cellStyle name="20% - Accent4 2 3 3" xfId="352"/>
    <cellStyle name="20% - Accent4 2 4" xfId="169"/>
    <cellStyle name="20% - Accent4 2 4 2" xfId="409"/>
    <cellStyle name="20% - Accent4 2 5" xfId="296"/>
    <cellStyle name="20% - Accent4 3" xfId="70"/>
    <cellStyle name="20% - Accent4 3 2" xfId="126"/>
    <cellStyle name="20% - Accent4 3 2 2" xfId="239"/>
    <cellStyle name="20% - Accent4 3 2 2 2" xfId="479"/>
    <cellStyle name="20% - Accent4 3 2 3" xfId="366"/>
    <cellStyle name="20% - Accent4 3 3" xfId="183"/>
    <cellStyle name="20% - Accent4 3 3 2" xfId="423"/>
    <cellStyle name="20% - Accent4 3 4" xfId="310"/>
    <cellStyle name="20% - Accent4 4" xfId="98"/>
    <cellStyle name="20% - Accent4 4 2" xfId="211"/>
    <cellStyle name="20% - Accent4 4 2 2" xfId="451"/>
    <cellStyle name="20% - Accent4 4 3" xfId="338"/>
    <cellStyle name="20% - Accent4 5" xfId="155"/>
    <cellStyle name="20% - Accent4 5 2" xfId="395"/>
    <cellStyle name="20% - Accent4 6" xfId="270"/>
    <cellStyle name="20% - Accent4 6 2" xfId="510"/>
    <cellStyle name="20% - Accent4 7" xfId="282"/>
    <cellStyle name="20% - Accent5" xfId="35" builtinId="46" customBuiltin="1"/>
    <cellStyle name="20% - Accent5 2" xfId="58"/>
    <cellStyle name="20% - Accent5 2 2" xfId="86"/>
    <cellStyle name="20% - Accent5 2 2 2" xfId="142"/>
    <cellStyle name="20% - Accent5 2 2 2 2" xfId="255"/>
    <cellStyle name="20% - Accent5 2 2 2 2 2" xfId="495"/>
    <cellStyle name="20% - Accent5 2 2 2 3" xfId="382"/>
    <cellStyle name="20% - Accent5 2 2 3" xfId="199"/>
    <cellStyle name="20% - Accent5 2 2 3 2" xfId="439"/>
    <cellStyle name="20% - Accent5 2 2 4" xfId="326"/>
    <cellStyle name="20% - Accent5 2 3" xfId="114"/>
    <cellStyle name="20% - Accent5 2 3 2" xfId="227"/>
    <cellStyle name="20% - Accent5 2 3 2 2" xfId="467"/>
    <cellStyle name="20% - Accent5 2 3 3" xfId="354"/>
    <cellStyle name="20% - Accent5 2 4" xfId="171"/>
    <cellStyle name="20% - Accent5 2 4 2" xfId="411"/>
    <cellStyle name="20% - Accent5 2 5" xfId="298"/>
    <cellStyle name="20% - Accent5 3" xfId="72"/>
    <cellStyle name="20% - Accent5 3 2" xfId="128"/>
    <cellStyle name="20% - Accent5 3 2 2" xfId="241"/>
    <cellStyle name="20% - Accent5 3 2 2 2" xfId="481"/>
    <cellStyle name="20% - Accent5 3 2 3" xfId="368"/>
    <cellStyle name="20% - Accent5 3 3" xfId="185"/>
    <cellStyle name="20% - Accent5 3 3 2" xfId="425"/>
    <cellStyle name="20% - Accent5 3 4" xfId="312"/>
    <cellStyle name="20% - Accent5 4" xfId="100"/>
    <cellStyle name="20% - Accent5 4 2" xfId="213"/>
    <cellStyle name="20% - Accent5 4 2 2" xfId="453"/>
    <cellStyle name="20% - Accent5 4 3" xfId="340"/>
    <cellStyle name="20% - Accent5 5" xfId="157"/>
    <cellStyle name="20% - Accent5 5 2" xfId="397"/>
    <cellStyle name="20% - Accent5 6" xfId="272"/>
    <cellStyle name="20% - Accent5 6 2" xfId="512"/>
    <cellStyle name="20% - Accent5 7" xfId="284"/>
    <cellStyle name="20% - Accent6" xfId="39" builtinId="50" customBuiltin="1"/>
    <cellStyle name="20% - Accent6 2" xfId="60"/>
    <cellStyle name="20% - Accent6 2 2" xfId="88"/>
    <cellStyle name="20% - Accent6 2 2 2" xfId="144"/>
    <cellStyle name="20% - Accent6 2 2 2 2" xfId="257"/>
    <cellStyle name="20% - Accent6 2 2 2 2 2" xfId="497"/>
    <cellStyle name="20% - Accent6 2 2 2 3" xfId="384"/>
    <cellStyle name="20% - Accent6 2 2 3" xfId="201"/>
    <cellStyle name="20% - Accent6 2 2 3 2" xfId="441"/>
    <cellStyle name="20% - Accent6 2 2 4" xfId="328"/>
    <cellStyle name="20% - Accent6 2 3" xfId="116"/>
    <cellStyle name="20% - Accent6 2 3 2" xfId="229"/>
    <cellStyle name="20% - Accent6 2 3 2 2" xfId="469"/>
    <cellStyle name="20% - Accent6 2 3 3" xfId="356"/>
    <cellStyle name="20% - Accent6 2 4" xfId="173"/>
    <cellStyle name="20% - Accent6 2 4 2" xfId="413"/>
    <cellStyle name="20% - Accent6 2 5" xfId="300"/>
    <cellStyle name="20% - Accent6 3" xfId="74"/>
    <cellStyle name="20% - Accent6 3 2" xfId="130"/>
    <cellStyle name="20% - Accent6 3 2 2" xfId="243"/>
    <cellStyle name="20% - Accent6 3 2 2 2" xfId="483"/>
    <cellStyle name="20% - Accent6 3 2 3" xfId="370"/>
    <cellStyle name="20% - Accent6 3 3" xfId="187"/>
    <cellStyle name="20% - Accent6 3 3 2" xfId="427"/>
    <cellStyle name="20% - Accent6 3 4" xfId="314"/>
    <cellStyle name="20% - Accent6 4" xfId="102"/>
    <cellStyle name="20% - Accent6 4 2" xfId="215"/>
    <cellStyle name="20% - Accent6 4 2 2" xfId="455"/>
    <cellStyle name="20% - Accent6 4 3" xfId="342"/>
    <cellStyle name="20% - Accent6 5" xfId="159"/>
    <cellStyle name="20% - Accent6 5 2" xfId="399"/>
    <cellStyle name="20% - Accent6 6" xfId="274"/>
    <cellStyle name="20% - Accent6 6 2" xfId="514"/>
    <cellStyle name="20% - Accent6 7" xfId="286"/>
    <cellStyle name="40% - Accent1" xfId="20" builtinId="31" customBuiltin="1"/>
    <cellStyle name="40% - Accent1 2" xfId="51"/>
    <cellStyle name="40% - Accent1 2 2" xfId="79"/>
    <cellStyle name="40% - Accent1 2 2 2" xfId="135"/>
    <cellStyle name="40% - Accent1 2 2 2 2" xfId="248"/>
    <cellStyle name="40% - Accent1 2 2 2 2 2" xfId="488"/>
    <cellStyle name="40% - Accent1 2 2 2 3" xfId="375"/>
    <cellStyle name="40% - Accent1 2 2 3" xfId="192"/>
    <cellStyle name="40% - Accent1 2 2 3 2" xfId="432"/>
    <cellStyle name="40% - Accent1 2 2 4" xfId="319"/>
    <cellStyle name="40% - Accent1 2 3" xfId="107"/>
    <cellStyle name="40% - Accent1 2 3 2" xfId="220"/>
    <cellStyle name="40% - Accent1 2 3 2 2" xfId="460"/>
    <cellStyle name="40% - Accent1 2 3 3" xfId="347"/>
    <cellStyle name="40% - Accent1 2 4" xfId="164"/>
    <cellStyle name="40% - Accent1 2 4 2" xfId="404"/>
    <cellStyle name="40% - Accent1 2 5" xfId="291"/>
    <cellStyle name="40% - Accent1 3" xfId="65"/>
    <cellStyle name="40% - Accent1 3 2" xfId="121"/>
    <cellStyle name="40% - Accent1 3 2 2" xfId="234"/>
    <cellStyle name="40% - Accent1 3 2 2 2" xfId="474"/>
    <cellStyle name="40% - Accent1 3 2 3" xfId="361"/>
    <cellStyle name="40% - Accent1 3 3" xfId="178"/>
    <cellStyle name="40% - Accent1 3 3 2" xfId="418"/>
    <cellStyle name="40% - Accent1 3 4" xfId="305"/>
    <cellStyle name="40% - Accent1 4" xfId="93"/>
    <cellStyle name="40% - Accent1 4 2" xfId="206"/>
    <cellStyle name="40% - Accent1 4 2 2" xfId="446"/>
    <cellStyle name="40% - Accent1 4 3" xfId="333"/>
    <cellStyle name="40% - Accent1 5" xfId="150"/>
    <cellStyle name="40% - Accent1 5 2" xfId="390"/>
    <cellStyle name="40% - Accent1 6" xfId="265"/>
    <cellStyle name="40% - Accent1 6 2" xfId="505"/>
    <cellStyle name="40% - Accent1 7" xfId="277"/>
    <cellStyle name="40% - Accent2" xfId="24" builtinId="35" customBuiltin="1"/>
    <cellStyle name="40% - Accent2 2" xfId="53"/>
    <cellStyle name="40% - Accent2 2 2" xfId="81"/>
    <cellStyle name="40% - Accent2 2 2 2" xfId="137"/>
    <cellStyle name="40% - Accent2 2 2 2 2" xfId="250"/>
    <cellStyle name="40% - Accent2 2 2 2 2 2" xfId="490"/>
    <cellStyle name="40% - Accent2 2 2 2 3" xfId="377"/>
    <cellStyle name="40% - Accent2 2 2 3" xfId="194"/>
    <cellStyle name="40% - Accent2 2 2 3 2" xfId="434"/>
    <cellStyle name="40% - Accent2 2 2 4" xfId="321"/>
    <cellStyle name="40% - Accent2 2 3" xfId="109"/>
    <cellStyle name="40% - Accent2 2 3 2" xfId="222"/>
    <cellStyle name="40% - Accent2 2 3 2 2" xfId="462"/>
    <cellStyle name="40% - Accent2 2 3 3" xfId="349"/>
    <cellStyle name="40% - Accent2 2 4" xfId="166"/>
    <cellStyle name="40% - Accent2 2 4 2" xfId="406"/>
    <cellStyle name="40% - Accent2 2 5" xfId="293"/>
    <cellStyle name="40% - Accent2 3" xfId="67"/>
    <cellStyle name="40% - Accent2 3 2" xfId="123"/>
    <cellStyle name="40% - Accent2 3 2 2" xfId="236"/>
    <cellStyle name="40% - Accent2 3 2 2 2" xfId="476"/>
    <cellStyle name="40% - Accent2 3 2 3" xfId="363"/>
    <cellStyle name="40% - Accent2 3 3" xfId="180"/>
    <cellStyle name="40% - Accent2 3 3 2" xfId="420"/>
    <cellStyle name="40% - Accent2 3 4" xfId="307"/>
    <cellStyle name="40% - Accent2 4" xfId="95"/>
    <cellStyle name="40% - Accent2 4 2" xfId="208"/>
    <cellStyle name="40% - Accent2 4 2 2" xfId="448"/>
    <cellStyle name="40% - Accent2 4 3" xfId="335"/>
    <cellStyle name="40% - Accent2 5" xfId="152"/>
    <cellStyle name="40% - Accent2 5 2" xfId="392"/>
    <cellStyle name="40% - Accent2 6" xfId="267"/>
    <cellStyle name="40% - Accent2 6 2" xfId="507"/>
    <cellStyle name="40% - Accent2 7" xfId="279"/>
    <cellStyle name="40% - Accent3" xfId="28" builtinId="39" customBuiltin="1"/>
    <cellStyle name="40% - Accent3 2" xfId="55"/>
    <cellStyle name="40% - Accent3 2 2" xfId="83"/>
    <cellStyle name="40% - Accent3 2 2 2" xfId="139"/>
    <cellStyle name="40% - Accent3 2 2 2 2" xfId="252"/>
    <cellStyle name="40% - Accent3 2 2 2 2 2" xfId="492"/>
    <cellStyle name="40% - Accent3 2 2 2 3" xfId="379"/>
    <cellStyle name="40% - Accent3 2 2 3" xfId="196"/>
    <cellStyle name="40% - Accent3 2 2 3 2" xfId="436"/>
    <cellStyle name="40% - Accent3 2 2 4" xfId="323"/>
    <cellStyle name="40% - Accent3 2 3" xfId="111"/>
    <cellStyle name="40% - Accent3 2 3 2" xfId="224"/>
    <cellStyle name="40% - Accent3 2 3 2 2" xfId="464"/>
    <cellStyle name="40% - Accent3 2 3 3" xfId="351"/>
    <cellStyle name="40% - Accent3 2 4" xfId="168"/>
    <cellStyle name="40% - Accent3 2 4 2" xfId="408"/>
    <cellStyle name="40% - Accent3 2 5" xfId="295"/>
    <cellStyle name="40% - Accent3 3" xfId="69"/>
    <cellStyle name="40% - Accent3 3 2" xfId="125"/>
    <cellStyle name="40% - Accent3 3 2 2" xfId="238"/>
    <cellStyle name="40% - Accent3 3 2 2 2" xfId="478"/>
    <cellStyle name="40% - Accent3 3 2 3" xfId="365"/>
    <cellStyle name="40% - Accent3 3 3" xfId="182"/>
    <cellStyle name="40% - Accent3 3 3 2" xfId="422"/>
    <cellStyle name="40% - Accent3 3 4" xfId="309"/>
    <cellStyle name="40% - Accent3 4" xfId="97"/>
    <cellStyle name="40% - Accent3 4 2" xfId="210"/>
    <cellStyle name="40% - Accent3 4 2 2" xfId="450"/>
    <cellStyle name="40% - Accent3 4 3" xfId="337"/>
    <cellStyle name="40% - Accent3 5" xfId="154"/>
    <cellStyle name="40% - Accent3 5 2" xfId="394"/>
    <cellStyle name="40% - Accent3 6" xfId="269"/>
    <cellStyle name="40% - Accent3 6 2" xfId="509"/>
    <cellStyle name="40% - Accent3 7" xfId="281"/>
    <cellStyle name="40% - Accent4" xfId="32" builtinId="43" customBuiltin="1"/>
    <cellStyle name="40% - Accent4 2" xfId="57"/>
    <cellStyle name="40% - Accent4 2 2" xfId="85"/>
    <cellStyle name="40% - Accent4 2 2 2" xfId="141"/>
    <cellStyle name="40% - Accent4 2 2 2 2" xfId="254"/>
    <cellStyle name="40% - Accent4 2 2 2 2 2" xfId="494"/>
    <cellStyle name="40% - Accent4 2 2 2 3" xfId="381"/>
    <cellStyle name="40% - Accent4 2 2 3" xfId="198"/>
    <cellStyle name="40% - Accent4 2 2 3 2" xfId="438"/>
    <cellStyle name="40% - Accent4 2 2 4" xfId="325"/>
    <cellStyle name="40% - Accent4 2 3" xfId="113"/>
    <cellStyle name="40% - Accent4 2 3 2" xfId="226"/>
    <cellStyle name="40% - Accent4 2 3 2 2" xfId="466"/>
    <cellStyle name="40% - Accent4 2 3 3" xfId="353"/>
    <cellStyle name="40% - Accent4 2 4" xfId="170"/>
    <cellStyle name="40% - Accent4 2 4 2" xfId="410"/>
    <cellStyle name="40% - Accent4 2 5" xfId="297"/>
    <cellStyle name="40% - Accent4 3" xfId="71"/>
    <cellStyle name="40% - Accent4 3 2" xfId="127"/>
    <cellStyle name="40% - Accent4 3 2 2" xfId="240"/>
    <cellStyle name="40% - Accent4 3 2 2 2" xfId="480"/>
    <cellStyle name="40% - Accent4 3 2 3" xfId="367"/>
    <cellStyle name="40% - Accent4 3 3" xfId="184"/>
    <cellStyle name="40% - Accent4 3 3 2" xfId="424"/>
    <cellStyle name="40% - Accent4 3 4" xfId="311"/>
    <cellStyle name="40% - Accent4 4" xfId="99"/>
    <cellStyle name="40% - Accent4 4 2" xfId="212"/>
    <cellStyle name="40% - Accent4 4 2 2" xfId="452"/>
    <cellStyle name="40% - Accent4 4 3" xfId="339"/>
    <cellStyle name="40% - Accent4 5" xfId="156"/>
    <cellStyle name="40% - Accent4 5 2" xfId="396"/>
    <cellStyle name="40% - Accent4 6" xfId="271"/>
    <cellStyle name="40% - Accent4 6 2" xfId="511"/>
    <cellStyle name="40% - Accent4 7" xfId="283"/>
    <cellStyle name="40% - Accent5" xfId="36" builtinId="47" customBuiltin="1"/>
    <cellStyle name="40% - Accent5 2" xfId="59"/>
    <cellStyle name="40% - Accent5 2 2" xfId="87"/>
    <cellStyle name="40% - Accent5 2 2 2" xfId="143"/>
    <cellStyle name="40% - Accent5 2 2 2 2" xfId="256"/>
    <cellStyle name="40% - Accent5 2 2 2 2 2" xfId="496"/>
    <cellStyle name="40% - Accent5 2 2 2 3" xfId="383"/>
    <cellStyle name="40% - Accent5 2 2 3" xfId="200"/>
    <cellStyle name="40% - Accent5 2 2 3 2" xfId="440"/>
    <cellStyle name="40% - Accent5 2 2 4" xfId="327"/>
    <cellStyle name="40% - Accent5 2 3" xfId="115"/>
    <cellStyle name="40% - Accent5 2 3 2" xfId="228"/>
    <cellStyle name="40% - Accent5 2 3 2 2" xfId="468"/>
    <cellStyle name="40% - Accent5 2 3 3" xfId="355"/>
    <cellStyle name="40% - Accent5 2 4" xfId="172"/>
    <cellStyle name="40% - Accent5 2 4 2" xfId="412"/>
    <cellStyle name="40% - Accent5 2 5" xfId="299"/>
    <cellStyle name="40% - Accent5 3" xfId="73"/>
    <cellStyle name="40% - Accent5 3 2" xfId="129"/>
    <cellStyle name="40% - Accent5 3 2 2" xfId="242"/>
    <cellStyle name="40% - Accent5 3 2 2 2" xfId="482"/>
    <cellStyle name="40% - Accent5 3 2 3" xfId="369"/>
    <cellStyle name="40% - Accent5 3 3" xfId="186"/>
    <cellStyle name="40% - Accent5 3 3 2" xfId="426"/>
    <cellStyle name="40% - Accent5 3 4" xfId="313"/>
    <cellStyle name="40% - Accent5 4" xfId="101"/>
    <cellStyle name="40% - Accent5 4 2" xfId="214"/>
    <cellStyle name="40% - Accent5 4 2 2" xfId="454"/>
    <cellStyle name="40% - Accent5 4 3" xfId="341"/>
    <cellStyle name="40% - Accent5 5" xfId="158"/>
    <cellStyle name="40% - Accent5 5 2" xfId="398"/>
    <cellStyle name="40% - Accent5 6" xfId="273"/>
    <cellStyle name="40% - Accent5 6 2" xfId="513"/>
    <cellStyle name="40% - Accent5 7" xfId="285"/>
    <cellStyle name="40% - Accent6" xfId="40" builtinId="51" customBuiltin="1"/>
    <cellStyle name="40% - Accent6 2" xfId="61"/>
    <cellStyle name="40% - Accent6 2 2" xfId="89"/>
    <cellStyle name="40% - Accent6 2 2 2" xfId="145"/>
    <cellStyle name="40% - Accent6 2 2 2 2" xfId="258"/>
    <cellStyle name="40% - Accent6 2 2 2 2 2" xfId="498"/>
    <cellStyle name="40% - Accent6 2 2 2 3" xfId="385"/>
    <cellStyle name="40% - Accent6 2 2 3" xfId="202"/>
    <cellStyle name="40% - Accent6 2 2 3 2" xfId="442"/>
    <cellStyle name="40% - Accent6 2 2 4" xfId="329"/>
    <cellStyle name="40% - Accent6 2 3" xfId="117"/>
    <cellStyle name="40% - Accent6 2 3 2" xfId="230"/>
    <cellStyle name="40% - Accent6 2 3 2 2" xfId="470"/>
    <cellStyle name="40% - Accent6 2 3 3" xfId="357"/>
    <cellStyle name="40% - Accent6 2 4" xfId="174"/>
    <cellStyle name="40% - Accent6 2 4 2" xfId="414"/>
    <cellStyle name="40% - Accent6 2 5" xfId="301"/>
    <cellStyle name="40% - Accent6 3" xfId="75"/>
    <cellStyle name="40% - Accent6 3 2" xfId="131"/>
    <cellStyle name="40% - Accent6 3 2 2" xfId="244"/>
    <cellStyle name="40% - Accent6 3 2 2 2" xfId="484"/>
    <cellStyle name="40% - Accent6 3 2 3" xfId="371"/>
    <cellStyle name="40% - Accent6 3 3" xfId="188"/>
    <cellStyle name="40% - Accent6 3 3 2" xfId="428"/>
    <cellStyle name="40% - Accent6 3 4" xfId="315"/>
    <cellStyle name="40% - Accent6 4" xfId="103"/>
    <cellStyle name="40% - Accent6 4 2" xfId="216"/>
    <cellStyle name="40% - Accent6 4 2 2" xfId="456"/>
    <cellStyle name="40% - Accent6 4 3" xfId="343"/>
    <cellStyle name="40% - Accent6 5" xfId="160"/>
    <cellStyle name="40% - Accent6 5 2" xfId="400"/>
    <cellStyle name="40% - Accent6 6" xfId="275"/>
    <cellStyle name="40% - Accent6 6 2" xfId="515"/>
    <cellStyle name="40% - Accent6 7" xfId="28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2" xfId="44"/>
    <cellStyle name="Normal 2 2" xfId="62"/>
    <cellStyle name="Normal 2 2 2" xfId="90"/>
    <cellStyle name="Normal 2 2 2 2" xfId="146"/>
    <cellStyle name="Normal 2 2 2 2 2" xfId="259"/>
    <cellStyle name="Normal 2 2 2 2 2 2" xfId="499"/>
    <cellStyle name="Normal 2 2 2 2 3" xfId="386"/>
    <cellStyle name="Normal 2 2 2 3" xfId="203"/>
    <cellStyle name="Normal 2 2 2 3 2" xfId="443"/>
    <cellStyle name="Normal 2 2 2 4" xfId="330"/>
    <cellStyle name="Normal 2 2 3" xfId="118"/>
    <cellStyle name="Normal 2 2 3 2" xfId="231"/>
    <cellStyle name="Normal 2 2 3 2 2" xfId="471"/>
    <cellStyle name="Normal 2 2 3 3" xfId="358"/>
    <cellStyle name="Normal 2 2 4" xfId="175"/>
    <cellStyle name="Normal 2 2 4 2" xfId="415"/>
    <cellStyle name="Normal 2 2 5" xfId="302"/>
    <cellStyle name="Normal 2 3" xfId="76"/>
    <cellStyle name="Normal 2 3 2" xfId="132"/>
    <cellStyle name="Normal 2 3 2 2" xfId="245"/>
    <cellStyle name="Normal 2 3 2 2 2" xfId="485"/>
    <cellStyle name="Normal 2 3 2 3" xfId="372"/>
    <cellStyle name="Normal 2 3 3" xfId="189"/>
    <cellStyle name="Normal 2 3 3 2" xfId="429"/>
    <cellStyle name="Normal 2 3 4" xfId="316"/>
    <cellStyle name="Normal 2 4" xfId="104"/>
    <cellStyle name="Normal 2 4 2" xfId="217"/>
    <cellStyle name="Normal 2 4 2 2" xfId="457"/>
    <cellStyle name="Normal 2 4 3" xfId="344"/>
    <cellStyle name="Normal 2 5" xfId="161"/>
    <cellStyle name="Normal 2 5 2" xfId="401"/>
    <cellStyle name="Normal 2 6" xfId="288"/>
    <cellStyle name="Normal 3" xfId="45"/>
    <cellStyle name="Normal 4" xfId="46"/>
    <cellStyle name="Normal 5" xfId="47"/>
    <cellStyle name="Normal 6" xfId="48"/>
    <cellStyle name="Normal 7" xfId="43"/>
    <cellStyle name="Normal 8" xfId="148"/>
    <cellStyle name="Normal 8 2" xfId="261"/>
    <cellStyle name="Normal 8 2 2" xfId="501"/>
    <cellStyle name="Normal 8 3" xfId="388"/>
    <cellStyle name="Normal 9" xfId="262"/>
    <cellStyle name="Normal 9 2" xfId="502"/>
    <cellStyle name="Note" xfId="15" builtinId="10" customBuiltin="1"/>
    <cellStyle name="Note 2" xfId="49"/>
    <cellStyle name="Note 2 2" xfId="63"/>
    <cellStyle name="Note 2 2 2" xfId="91"/>
    <cellStyle name="Note 2 2 2 2" xfId="147"/>
    <cellStyle name="Note 2 2 2 2 2" xfId="260"/>
    <cellStyle name="Note 2 2 2 2 2 2" xfId="500"/>
    <cellStyle name="Note 2 2 2 2 3" xfId="387"/>
    <cellStyle name="Note 2 2 2 3" xfId="204"/>
    <cellStyle name="Note 2 2 2 3 2" xfId="444"/>
    <cellStyle name="Note 2 2 2 4" xfId="331"/>
    <cellStyle name="Note 2 2 3" xfId="119"/>
    <cellStyle name="Note 2 2 3 2" xfId="232"/>
    <cellStyle name="Note 2 2 3 2 2" xfId="472"/>
    <cellStyle name="Note 2 2 3 3" xfId="359"/>
    <cellStyle name="Note 2 2 4" xfId="176"/>
    <cellStyle name="Note 2 2 4 2" xfId="416"/>
    <cellStyle name="Note 2 2 5" xfId="303"/>
    <cellStyle name="Note 2 3" xfId="77"/>
    <cellStyle name="Note 2 3 2" xfId="133"/>
    <cellStyle name="Note 2 3 2 2" xfId="246"/>
    <cellStyle name="Note 2 3 2 2 2" xfId="486"/>
    <cellStyle name="Note 2 3 2 3" xfId="373"/>
    <cellStyle name="Note 2 3 3" xfId="190"/>
    <cellStyle name="Note 2 3 3 2" xfId="430"/>
    <cellStyle name="Note 2 3 4" xfId="317"/>
    <cellStyle name="Note 2 4" xfId="105"/>
    <cellStyle name="Note 2 4 2" xfId="218"/>
    <cellStyle name="Note 2 4 2 2" xfId="458"/>
    <cellStyle name="Note 2 4 3" xfId="345"/>
    <cellStyle name="Note 2 5" xfId="162"/>
    <cellStyle name="Note 2 5 2" xfId="402"/>
    <cellStyle name="Note 2 6" xfId="289"/>
    <cellStyle name="Note 3" xfId="263"/>
    <cellStyle name="Note 3 2" xfId="50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1"/>
  <sheetViews>
    <sheetView workbookViewId="0">
      <selection activeCell="L6" sqref="L6"/>
    </sheetView>
  </sheetViews>
  <sheetFormatPr defaultRowHeight="15" x14ac:dyDescent="0.25"/>
  <cols>
    <col min="1" max="1" width="20.28515625" style="2" bestFit="1" customWidth="1"/>
    <col min="2" max="2" width="34.140625" style="5" bestFit="1" customWidth="1"/>
    <col min="3" max="6" width="9.140625" style="5"/>
    <col min="7" max="7" width="9.140625" style="27"/>
    <col min="8" max="8" width="10.7109375" style="5" bestFit="1" customWidth="1"/>
    <col min="9" max="9" width="9.140625" style="5"/>
    <col min="10" max="10" width="12.7109375" style="5" bestFit="1" customWidth="1"/>
    <col min="11" max="11" width="20.5703125" style="21" customWidth="1"/>
    <col min="12" max="12" width="11.7109375" style="5" customWidth="1"/>
    <col min="13" max="13" width="9.140625" style="5"/>
    <col min="14" max="14" width="14.42578125" style="5" bestFit="1" customWidth="1"/>
    <col min="15" max="16" width="9.140625" style="5"/>
    <col min="17" max="17" width="43.42578125" style="2" bestFit="1" customWidth="1"/>
    <col min="18" max="18" width="9.140625" style="2"/>
    <col min="19" max="19" width="11.28515625" style="2" bestFit="1" customWidth="1"/>
    <col min="20" max="21" width="12" style="2" bestFit="1" customWidth="1"/>
    <col min="22" max="22" width="9.140625" style="2"/>
    <col min="23" max="23" width="12" style="2" bestFit="1" customWidth="1"/>
    <col min="24" max="16384" width="9.140625" style="2"/>
  </cols>
  <sheetData>
    <row r="1" spans="1:23" x14ac:dyDescent="0.25">
      <c r="A1" s="7" t="s">
        <v>1165</v>
      </c>
      <c r="B1" s="3" t="s">
        <v>28</v>
      </c>
      <c r="C1" s="3" t="s">
        <v>0</v>
      </c>
      <c r="D1" s="3" t="s">
        <v>1</v>
      </c>
      <c r="E1" s="3" t="s">
        <v>2</v>
      </c>
      <c r="F1" s="3" t="s">
        <v>3</v>
      </c>
      <c r="G1" s="23" t="s">
        <v>4</v>
      </c>
      <c r="H1" s="3" t="s">
        <v>5</v>
      </c>
      <c r="I1" s="3" t="s">
        <v>1163</v>
      </c>
      <c r="J1" s="3" t="s">
        <v>296</v>
      </c>
      <c r="K1" s="6" t="s">
        <v>318</v>
      </c>
      <c r="L1" s="3" t="s">
        <v>297</v>
      </c>
      <c r="M1" s="3"/>
      <c r="N1" s="3" t="s">
        <v>1164</v>
      </c>
      <c r="O1" s="2"/>
      <c r="P1" s="2"/>
      <c r="Q1" s="83" t="s">
        <v>1168</v>
      </c>
      <c r="S1" s="2" t="s">
        <v>320</v>
      </c>
      <c r="U1" s="42"/>
      <c r="V1" s="23" t="s">
        <v>4</v>
      </c>
      <c r="W1" s="9" t="s">
        <v>5</v>
      </c>
    </row>
    <row r="2" spans="1:23" x14ac:dyDescent="0.25">
      <c r="A2" s="86" t="s">
        <v>6</v>
      </c>
      <c r="B2" s="15"/>
      <c r="C2" s="5">
        <v>0.10199999999999999</v>
      </c>
      <c r="G2" s="24">
        <v>964.05100000000004</v>
      </c>
      <c r="H2" s="5">
        <v>38562053</v>
      </c>
      <c r="I2" s="88">
        <f>V19</f>
        <v>1078.2069411764705</v>
      </c>
      <c r="J2" s="88">
        <v>0</v>
      </c>
      <c r="K2" s="87">
        <f>J2-'TS#1_Orthog_SFP_Step 1'!J2:J4</f>
        <v>0</v>
      </c>
      <c r="N2" s="85">
        <f>'TS#1_Orthog_SFP_Step 1'!I2:I4-'TS#1_Orthog_Sfp_PfAcpH_Step 2'!I2:I4</f>
        <v>392.17423529411758</v>
      </c>
      <c r="Q2" s="84"/>
      <c r="S2" s="42">
        <v>1</v>
      </c>
      <c r="T2" s="42">
        <v>0.10199999999999999</v>
      </c>
      <c r="U2" s="42">
        <v>1.28</v>
      </c>
      <c r="V2" s="42">
        <v>873.82600000000002</v>
      </c>
      <c r="W2" s="42">
        <v>34953057</v>
      </c>
    </row>
    <row r="3" spans="1:23" x14ac:dyDescent="0.25">
      <c r="A3" s="86"/>
      <c r="B3" s="15"/>
      <c r="C3" s="5">
        <v>0.10199999999999999</v>
      </c>
      <c r="G3" s="24">
        <v>980.59500000000003</v>
      </c>
      <c r="H3" s="5">
        <v>39223798</v>
      </c>
      <c r="I3" s="88"/>
      <c r="J3" s="88"/>
      <c r="K3" s="85"/>
      <c r="N3" s="85"/>
      <c r="S3" s="42">
        <v>2</v>
      </c>
      <c r="T3" s="42">
        <v>0.10199999999999999</v>
      </c>
      <c r="U3" s="42">
        <v>1.28</v>
      </c>
      <c r="V3" s="42">
        <v>1021.841</v>
      </c>
      <c r="W3" s="42">
        <v>40873657</v>
      </c>
    </row>
    <row r="4" spans="1:23" x14ac:dyDescent="0.25">
      <c r="A4" s="86"/>
      <c r="B4" s="15"/>
      <c r="C4" s="5">
        <v>0.10199999999999999</v>
      </c>
      <c r="G4" s="24">
        <v>1444.5609999999999</v>
      </c>
      <c r="H4" s="5">
        <v>57782425</v>
      </c>
      <c r="I4" s="88"/>
      <c r="J4" s="88"/>
      <c r="K4" s="85"/>
      <c r="N4" s="85"/>
      <c r="Q4" s="26" t="s">
        <v>1166</v>
      </c>
      <c r="S4" s="42">
        <v>3</v>
      </c>
      <c r="T4" s="42">
        <v>0.10199999999999999</v>
      </c>
      <c r="U4" s="42">
        <v>1.28</v>
      </c>
      <c r="V4" s="42">
        <v>1132.5360000000001</v>
      </c>
      <c r="W4" s="42">
        <v>45301458</v>
      </c>
    </row>
    <row r="5" spans="1:23" x14ac:dyDescent="0.25">
      <c r="A5" s="5" t="str">
        <f>'TS#1_Orthog_SFP_Step 1'!A5</f>
        <v>A1</v>
      </c>
      <c r="B5" s="5" t="str">
        <f>'TS#1_Orthog_SFP_Step 1'!B5</f>
        <v xml:space="preserve">D S L E F I A S K L A </v>
      </c>
      <c r="C5" s="5">
        <v>0.10199999999999999</v>
      </c>
      <c r="G5" s="24">
        <v>2072.864</v>
      </c>
      <c r="H5" s="5">
        <v>82914562</v>
      </c>
      <c r="J5" s="5">
        <f>G5-$I$2</f>
        <v>994.6570588235295</v>
      </c>
      <c r="K5" s="16">
        <f>'TS#1_Orthog_SFP_Step 1'!J5-'TS#1_Orthog_Sfp_PfAcpH_Step 2'!J5</f>
        <v>-205.08223529411748</v>
      </c>
      <c r="L5" s="17">
        <f>-K5/'TS#1_Orthog_SFP_Step 1'!J5</f>
        <v>0.25973755644512148</v>
      </c>
      <c r="N5" s="8">
        <f>G5-'TS#1_Orthog_SFP_Step 1'!G5</f>
        <v>-187.0920000000001</v>
      </c>
      <c r="S5" s="42">
        <v>4</v>
      </c>
      <c r="T5" s="42">
        <v>0.10199999999999999</v>
      </c>
      <c r="U5" s="42">
        <v>1.28</v>
      </c>
      <c r="V5" s="42">
        <v>1046</v>
      </c>
      <c r="W5" s="42">
        <v>41839988</v>
      </c>
    </row>
    <row r="6" spans="1:23" x14ac:dyDescent="0.25">
      <c r="A6" s="5" t="str">
        <f>'TS#1_Orthog_SFP_Step 1'!A6</f>
        <v>A2</v>
      </c>
      <c r="B6" s="32" t="str">
        <f>'TS#1_Orthog_SFP_Step 1'!B6</f>
        <v xml:space="preserve">D A L E F I A S K L A </v>
      </c>
      <c r="C6" s="5">
        <v>0.10199999999999999</v>
      </c>
      <c r="G6" s="24">
        <v>1385.7650000000001</v>
      </c>
      <c r="H6" s="5">
        <v>55430617</v>
      </c>
      <c r="J6" s="5">
        <f t="shared" ref="J6:J36" si="0">G6-$I$2</f>
        <v>307.55805882352956</v>
      </c>
      <c r="K6" s="16">
        <f>'TS#1_Orthog_SFP_Step 1'!J6-'TS#1_Orthog_Sfp_PfAcpH_Step 2'!J6</f>
        <v>-3.7882352941176123</v>
      </c>
      <c r="L6" s="17">
        <f>-K6/'TS#1_Orthog_SFP_Step 1'!J6</f>
        <v>1.2470742650152751E-2</v>
      </c>
      <c r="N6" s="8">
        <f>G6-'TS#1_Orthog_SFP_Step 1'!G6</f>
        <v>-388.38599999999997</v>
      </c>
      <c r="Q6" s="25" t="s">
        <v>1167</v>
      </c>
      <c r="S6" s="42">
        <v>5</v>
      </c>
      <c r="T6" s="42">
        <v>0.10199999999999999</v>
      </c>
      <c r="U6" s="42">
        <v>1.28</v>
      </c>
      <c r="V6" s="42">
        <v>1026.23</v>
      </c>
      <c r="W6" s="42">
        <v>41049204</v>
      </c>
    </row>
    <row r="7" spans="1:23" x14ac:dyDescent="0.25">
      <c r="A7" s="5" t="str">
        <f>'TS#1_Orthog_SFP_Step 1'!A7</f>
        <v>A3</v>
      </c>
      <c r="B7" s="32" t="str">
        <f>'TS#1_Orthog_SFP_Step 1'!B7</f>
        <v>D A L E F I A A K L A</v>
      </c>
      <c r="C7" s="5">
        <v>0.10199999999999999</v>
      </c>
      <c r="G7" s="24">
        <v>1469.518</v>
      </c>
      <c r="H7" s="5">
        <v>58780714</v>
      </c>
      <c r="J7" s="5">
        <f t="shared" si="0"/>
        <v>391.31105882352949</v>
      </c>
      <c r="K7" s="16">
        <f>'TS#1_Orthog_SFP_Step 1'!J7-'TS#1_Orthog_Sfp_PfAcpH_Step 2'!J7</f>
        <v>12.485764705882502</v>
      </c>
      <c r="L7" s="17">
        <f>-K7/'TS#1_Orthog_SFP_Step 1'!J7</f>
        <v>-3.0920908680632693E-2</v>
      </c>
      <c r="N7" s="8">
        <f>G7-'TS#1_Orthog_SFP_Step 1'!G7</f>
        <v>-404.66000000000008</v>
      </c>
      <c r="S7" s="42">
        <v>6</v>
      </c>
      <c r="T7" s="42">
        <v>0.10199999999999999</v>
      </c>
      <c r="U7" s="42">
        <v>1.28</v>
      </c>
      <c r="V7" s="42">
        <v>1118.4259999999999</v>
      </c>
      <c r="W7" s="42">
        <v>44737041</v>
      </c>
    </row>
    <row r="8" spans="1:23" x14ac:dyDescent="0.25">
      <c r="A8" s="5" t="str">
        <f>'TS#1_Orthog_SFP_Step 1'!A8</f>
        <v>A4</v>
      </c>
      <c r="B8" s="5" t="str">
        <f>'TS#1_Orthog_SFP_Step 1'!B8</f>
        <v xml:space="preserve">G D S L D M L E W S L M </v>
      </c>
      <c r="C8" s="5">
        <v>0.10199999999999999</v>
      </c>
      <c r="G8" s="24">
        <v>1373.799</v>
      </c>
      <c r="H8" s="5">
        <v>54951957</v>
      </c>
      <c r="J8" s="5">
        <f t="shared" si="0"/>
        <v>295.59205882352944</v>
      </c>
      <c r="K8" s="16">
        <f>'TS#1_Orthog_SFP_Step 1'!J8-'TS#1_Orthog_Sfp_PfAcpH_Step 2'!J8</f>
        <v>-272.77123529411756</v>
      </c>
      <c r="L8" s="17">
        <f>-K8/'TS#1_Orthog_SFP_Step 1'!J8</f>
        <v>11.952734087030871</v>
      </c>
      <c r="N8" s="8">
        <f>G8-'TS#1_Orthog_SFP_Step 1'!G8</f>
        <v>-119.40300000000002</v>
      </c>
      <c r="S8" s="42">
        <v>7</v>
      </c>
      <c r="T8" s="42">
        <v>0.10199999999999999</v>
      </c>
      <c r="U8" s="42">
        <v>1.28</v>
      </c>
      <c r="V8" s="42">
        <v>1389.95</v>
      </c>
      <c r="W8" s="42">
        <v>55597985</v>
      </c>
    </row>
    <row r="9" spans="1:23" x14ac:dyDescent="0.25">
      <c r="A9" s="5" t="str">
        <f>'TS#1_Orthog_SFP_Step 1'!A9</f>
        <v>A5</v>
      </c>
      <c r="B9" s="32" t="str">
        <f>'TS#1_Orthog_SFP_Step 1'!B9</f>
        <v xml:space="preserve">G D A L D M L E W S L M </v>
      </c>
      <c r="C9" s="5">
        <v>0.10199999999999999</v>
      </c>
      <c r="G9" s="24">
        <v>1035.683</v>
      </c>
      <c r="H9" s="5">
        <v>41427305</v>
      </c>
      <c r="J9" s="5">
        <f t="shared" si="0"/>
        <v>-42.523941176470544</v>
      </c>
      <c r="K9" s="16">
        <f>'TS#1_Orthog_SFP_Step 1'!J9-'TS#1_Orthog_Sfp_PfAcpH_Step 2'!J9</f>
        <v>-191.56123529411752</v>
      </c>
      <c r="L9" s="17">
        <f>-K9/'TS#1_Orthog_SFP_Step 1'!J9</f>
        <v>-0.81833988030500715</v>
      </c>
      <c r="N9" s="8">
        <f>G9-'TS#1_Orthog_SFP_Step 1'!G9</f>
        <v>-200.61300000000006</v>
      </c>
      <c r="S9" s="42">
        <v>8</v>
      </c>
      <c r="T9" s="42">
        <v>0.10199999999999999</v>
      </c>
      <c r="U9" s="42">
        <v>1.28</v>
      </c>
      <c r="V9" s="42">
        <v>1088.7239999999999</v>
      </c>
      <c r="W9" s="42">
        <v>43548944</v>
      </c>
    </row>
    <row r="10" spans="1:23" x14ac:dyDescent="0.25">
      <c r="A10" s="5" t="str">
        <f>'TS#1_Orthog_SFP_Step 1'!A10</f>
        <v>A6</v>
      </c>
      <c r="B10" s="32" t="str">
        <f>'TS#1_Orthog_SFP_Step 1'!B10</f>
        <v>G D S L D M L E W A L M</v>
      </c>
      <c r="C10" s="5">
        <v>0.10199999999999999</v>
      </c>
      <c r="G10" s="24">
        <v>1366.931</v>
      </c>
      <c r="H10" s="5">
        <v>54677244</v>
      </c>
      <c r="J10" s="5">
        <f t="shared" si="0"/>
        <v>288.7240588235295</v>
      </c>
      <c r="K10" s="16">
        <f>'TS#1_Orthog_SFP_Step 1'!J10-'TS#1_Orthog_Sfp_PfAcpH_Step 2'!J10</f>
        <v>-229.57423529411767</v>
      </c>
      <c r="L10" s="17">
        <f>-K10/'TS#1_Orthog_SFP_Step 1'!J10</f>
        <v>3.8812328016492477</v>
      </c>
      <c r="N10" s="8">
        <f>G10-'TS#1_Orthog_SFP_Step 1'!G10</f>
        <v>-162.59999999999991</v>
      </c>
      <c r="S10" s="42">
        <v>9</v>
      </c>
      <c r="T10" s="42">
        <v>0.10199999999999999</v>
      </c>
      <c r="U10" s="42">
        <v>1.28</v>
      </c>
      <c r="V10" s="42">
        <v>991.70600000000002</v>
      </c>
      <c r="W10" s="42">
        <v>39668233</v>
      </c>
    </row>
    <row r="11" spans="1:23" x14ac:dyDescent="0.25">
      <c r="A11" s="5" t="str">
        <f>'TS#1_Orthog_SFP_Step 1'!A11</f>
        <v>A7</v>
      </c>
      <c r="B11" s="32" t="str">
        <f>'TS#1_Orthog_SFP_Step 1'!B11</f>
        <v>G D A L D M L E W A L M</v>
      </c>
      <c r="C11" s="5">
        <v>0.10199999999999999</v>
      </c>
      <c r="G11" s="24">
        <v>999.59199999999998</v>
      </c>
      <c r="H11" s="5">
        <v>39983678</v>
      </c>
      <c r="J11" s="5">
        <f>G11-$I$2</f>
        <v>-78.614941176470552</v>
      </c>
      <c r="K11" s="16">
        <f>'TS#1_Orthog_SFP_Step 1'!J11-'TS#1_Orthog_Sfp_PfAcpH_Step 2'!J11</f>
        <v>-194.91023529411757</v>
      </c>
      <c r="L11" s="17">
        <f>-K11/'TS#1_Orthog_SFP_Step 1'!J11</f>
        <v>-0.71258608735447093</v>
      </c>
      <c r="N11" s="8">
        <f>G11-'TS#1_Orthog_SFP_Step 1'!G11</f>
        <v>-197.26400000000001</v>
      </c>
      <c r="S11" s="42">
        <v>10</v>
      </c>
      <c r="T11" s="42">
        <v>0.10199999999999999</v>
      </c>
      <c r="U11" s="42">
        <v>1.28</v>
      </c>
      <c r="V11" s="42">
        <v>1105.721</v>
      </c>
      <c r="W11" s="42">
        <v>44228854</v>
      </c>
    </row>
    <row r="12" spans="1:23" x14ac:dyDescent="0.25">
      <c r="A12" s="5" t="str">
        <f>'TS#1_Orthog_SFP_Step 1'!A12</f>
        <v>A8</v>
      </c>
      <c r="B12" s="32" t="str">
        <f>'TS#1_Orthog_SFP_Step 1'!B12</f>
        <v xml:space="preserve">G D S L S W L L R L L N </v>
      </c>
      <c r="C12" s="5">
        <v>0.10199999999999999</v>
      </c>
      <c r="G12" s="24">
        <v>1748.13</v>
      </c>
      <c r="H12" s="5">
        <v>69925201</v>
      </c>
      <c r="J12" s="5">
        <f t="shared" si="0"/>
        <v>669.92305882352957</v>
      </c>
      <c r="K12" s="16">
        <f>'TS#1_Orthog_SFP_Step 1'!J12-'TS#1_Orthog_Sfp_PfAcpH_Step 2'!J12</f>
        <v>-247.27023529411758</v>
      </c>
      <c r="L12" s="17">
        <f>-K12/'TS#1_Orthog_SFP_Step 1'!J12</f>
        <v>0.58504337727891764</v>
      </c>
      <c r="N12" s="8">
        <f>G12-'TS#1_Orthog_SFP_Step 1'!G12</f>
        <v>-144.904</v>
      </c>
      <c r="S12" s="42">
        <v>11</v>
      </c>
      <c r="T12" s="42">
        <v>0.10199999999999999</v>
      </c>
      <c r="U12" s="42">
        <v>1.28</v>
      </c>
      <c r="V12" s="42">
        <v>1375.278</v>
      </c>
      <c r="W12" s="42">
        <v>55011105</v>
      </c>
    </row>
    <row r="13" spans="1:23" x14ac:dyDescent="0.25">
      <c r="A13" s="5" t="str">
        <f>'TS#1_Orthog_SFP_Step 1'!A13</f>
        <v>A9</v>
      </c>
      <c r="B13" s="32" t="str">
        <f>'TS#1_Orthog_SFP_Step 1'!B13</f>
        <v xml:space="preserve">G D A L S W L L R L L N </v>
      </c>
      <c r="C13" s="5">
        <v>0.10199999999999999</v>
      </c>
      <c r="G13" s="24">
        <v>1240.778</v>
      </c>
      <c r="H13" s="5">
        <v>49631106</v>
      </c>
      <c r="J13" s="5">
        <f t="shared" si="0"/>
        <v>162.57105882352948</v>
      </c>
      <c r="K13" s="16">
        <f>'TS#1_Orthog_SFP_Step 1'!J13-'TS#1_Orthog_Sfp_PfAcpH_Step 2'!J13</f>
        <v>-115.45923529411766</v>
      </c>
      <c r="L13" s="17">
        <f>-K13/'TS#1_Orthog_SFP_Step 1'!J13</f>
        <v>2.4507485943955594</v>
      </c>
      <c r="N13" s="8">
        <f>G13-'TS#1_Orthog_SFP_Step 1'!G13</f>
        <v>-276.71499999999992</v>
      </c>
      <c r="S13" s="42">
        <v>12</v>
      </c>
      <c r="T13" s="42">
        <v>0.10199999999999999</v>
      </c>
      <c r="U13" s="42">
        <v>1.28</v>
      </c>
      <c r="V13" s="42">
        <v>1139.7639999999999</v>
      </c>
      <c r="W13" s="42">
        <v>45590574</v>
      </c>
    </row>
    <row r="14" spans="1:23" x14ac:dyDescent="0.25">
      <c r="A14" s="5" t="str">
        <f>'TS#1_Orthog_SFP_Step 1'!A14</f>
        <v>A10</v>
      </c>
      <c r="B14" s="32" t="str">
        <f>'TS#1_Orthog_SFP_Step 1'!B14</f>
        <v>G D S L A W L L R L L N</v>
      </c>
      <c r="C14" s="5">
        <v>0.10199999999999999</v>
      </c>
      <c r="G14" s="24">
        <v>1744.114</v>
      </c>
      <c r="H14" s="5">
        <v>69764579</v>
      </c>
      <c r="J14" s="5">
        <f t="shared" si="0"/>
        <v>665.9070588235295</v>
      </c>
      <c r="K14" s="16">
        <f>'TS#1_Orthog_SFP_Step 1'!J14-'TS#1_Orthog_Sfp_PfAcpH_Step 2'!J14</f>
        <v>-132.05223529411751</v>
      </c>
      <c r="L14" s="17">
        <f>-K14/'TS#1_Orthog_SFP_Step 1'!J14</f>
        <v>0.24735607785857586</v>
      </c>
      <c r="N14" s="8">
        <f>G14-'TS#1_Orthog_SFP_Step 1'!G14</f>
        <v>-260.12200000000007</v>
      </c>
      <c r="S14" s="42">
        <v>13</v>
      </c>
      <c r="T14" s="42">
        <v>0.10199999999999999</v>
      </c>
      <c r="U14" s="42">
        <v>1.28</v>
      </c>
      <c r="V14" s="42">
        <v>1053.913</v>
      </c>
      <c r="W14" s="42">
        <v>42156539</v>
      </c>
    </row>
    <row r="15" spans="1:23" x14ac:dyDescent="0.25">
      <c r="A15" s="5" t="str">
        <f>'TS#1_Orthog_SFP_Step 1'!A15</f>
        <v>A11</v>
      </c>
      <c r="B15" s="32" t="str">
        <f>'TS#1_Orthog_SFP_Step 1'!B15</f>
        <v>G D A L A W L L R L L N</v>
      </c>
      <c r="C15" s="5">
        <v>0.10199999999999999</v>
      </c>
      <c r="G15" s="24">
        <v>1186.8579999999999</v>
      </c>
      <c r="H15" s="5">
        <v>47474321</v>
      </c>
      <c r="J15" s="5">
        <f t="shared" si="0"/>
        <v>108.65105882352941</v>
      </c>
      <c r="K15" s="16">
        <f>'TS#1_Orthog_SFP_Step 1'!J15-'TS#1_Orthog_Sfp_PfAcpH_Step 2'!J15</f>
        <v>-125.31723529411761</v>
      </c>
      <c r="L15" s="17">
        <f>-K15/'TS#1_Orthog_SFP_Step 1'!J15</f>
        <v>-7.5192552722139032</v>
      </c>
      <c r="N15" s="8">
        <f>G15-'TS#1_Orthog_SFP_Step 1'!G15</f>
        <v>-266.85699999999997</v>
      </c>
      <c r="S15" s="42">
        <v>14</v>
      </c>
      <c r="T15" s="42">
        <v>0.10199999999999999</v>
      </c>
      <c r="U15" s="42">
        <v>1.28</v>
      </c>
      <c r="V15" s="42">
        <v>1096.3720000000001</v>
      </c>
      <c r="W15" s="42">
        <v>43854877</v>
      </c>
    </row>
    <row r="16" spans="1:23" x14ac:dyDescent="0.25">
      <c r="A16" s="5" t="str">
        <f>'TS#1_Orthog_SFP_Step 1'!A16</f>
        <v>A12</v>
      </c>
      <c r="B16" s="5" t="str">
        <f>'TS#1_Orthog_SFP_Step 1'!B16</f>
        <v xml:space="preserve">N S A S F V E D L G A D S L D T V E L V </v>
      </c>
      <c r="C16" s="5">
        <v>0.10199999999999999</v>
      </c>
      <c r="G16" s="24">
        <v>1277.095</v>
      </c>
      <c r="H16" s="5">
        <v>51083804</v>
      </c>
      <c r="J16" s="5">
        <f t="shared" si="0"/>
        <v>198.88805882352949</v>
      </c>
      <c r="K16" s="16">
        <f>'TS#1_Orthog_SFP_Step 1'!J16-'TS#1_Orthog_Sfp_PfAcpH_Step 2'!J16</f>
        <v>-64.196235294117514</v>
      </c>
      <c r="L16" s="17">
        <f>-K16/'TS#1_Orthog_SFP_Step 1'!J16</f>
        <v>0.47661568172398605</v>
      </c>
      <c r="N16" s="8">
        <f>G16-'TS#1_Orthog_SFP_Step 1'!G16</f>
        <v>-327.97800000000007</v>
      </c>
      <c r="S16" s="42">
        <v>15</v>
      </c>
      <c r="T16" s="42">
        <v>0.10199999999999999</v>
      </c>
      <c r="U16" s="42">
        <v>1.28</v>
      </c>
      <c r="V16" s="42">
        <v>991.64200000000005</v>
      </c>
      <c r="W16" s="42">
        <v>39665667</v>
      </c>
    </row>
    <row r="17" spans="1:23" x14ac:dyDescent="0.25">
      <c r="A17" s="5" t="str">
        <f>'TS#1_Orthog_SFP_Step 1'!A17</f>
        <v>A13</v>
      </c>
      <c r="B17" s="32" t="str">
        <f>'TS#1_Orthog_SFP_Step 1'!B17</f>
        <v>N A A S F V E D L G A D S L D T V E L V</v>
      </c>
      <c r="C17" s="5">
        <v>0.10199999999999999</v>
      </c>
      <c r="G17" s="24">
        <v>1208.2449999999999</v>
      </c>
      <c r="H17" s="5">
        <v>48329789</v>
      </c>
      <c r="J17" s="5">
        <f t="shared" si="0"/>
        <v>130.03805882352935</v>
      </c>
      <c r="K17" s="16">
        <f>'TS#1_Orthog_SFP_Step 1'!J17-'TS#1_Orthog_Sfp_PfAcpH_Step 2'!J17</f>
        <v>-56.902235294117418</v>
      </c>
      <c r="L17" s="17">
        <f>-K17/'TS#1_Orthog_SFP_Step 1'!J17</f>
        <v>0.77803506610182493</v>
      </c>
      <c r="N17" s="8">
        <f>G17-'TS#1_Orthog_SFP_Step 1'!G17</f>
        <v>-335.27200000000016</v>
      </c>
      <c r="S17" s="42">
        <v>16</v>
      </c>
      <c r="T17" s="42">
        <v>0.10199999999999999</v>
      </c>
      <c r="U17" s="42">
        <v>1.28</v>
      </c>
      <c r="V17" s="42">
        <v>861.96</v>
      </c>
      <c r="W17" s="42">
        <v>34478402</v>
      </c>
    </row>
    <row r="18" spans="1:23" x14ac:dyDescent="0.25">
      <c r="A18" s="5" t="str">
        <f>'TS#1_Orthog_SFP_Step 1'!A18</f>
        <v>A14</v>
      </c>
      <c r="B18" s="32" t="str">
        <f>'TS#1_Orthog_SFP_Step 1'!B18</f>
        <v>N S A A F V E D L G A D S L D T V E L V</v>
      </c>
      <c r="C18" s="5">
        <v>0.10199999999999999</v>
      </c>
      <c r="G18" s="24">
        <v>1252.6120000000001</v>
      </c>
      <c r="H18" s="5">
        <v>50104467</v>
      </c>
      <c r="J18" s="5">
        <f t="shared" si="0"/>
        <v>174.40505882352954</v>
      </c>
      <c r="K18" s="16">
        <f>'TS#1_Orthog_SFP_Step 1'!J18-'TS#1_Orthog_Sfp_PfAcpH_Step 2'!J18</f>
        <v>-81.899235294117716</v>
      </c>
      <c r="L18" s="17">
        <f>-K18/'TS#1_Orthog_SFP_Step 1'!J18</f>
        <v>0.88534139981012339</v>
      </c>
      <c r="N18" s="8">
        <f>G18-'TS#1_Orthog_SFP_Step 1'!G18</f>
        <v>-310.27499999999986</v>
      </c>
      <c r="S18" s="42">
        <v>17</v>
      </c>
      <c r="T18" s="42">
        <v>0.10199999999999999</v>
      </c>
      <c r="U18" s="42">
        <v>1.28</v>
      </c>
      <c r="V18" s="42">
        <v>1015.629</v>
      </c>
      <c r="W18" s="42">
        <v>40625169</v>
      </c>
    </row>
    <row r="19" spans="1:23" x14ac:dyDescent="0.25">
      <c r="A19" s="5" t="str">
        <f>'TS#1_Orthog_SFP_Step 1'!A19</f>
        <v>A15</v>
      </c>
      <c r="B19" s="32" t="str">
        <f>'TS#1_Orthog_SFP_Step 1'!B19</f>
        <v xml:space="preserve">N S A S F V E D L G A D A L D T V E L V </v>
      </c>
      <c r="C19" s="5">
        <v>0.10199999999999999</v>
      </c>
      <c r="G19" s="24">
        <v>1125.25</v>
      </c>
      <c r="H19" s="5">
        <v>45009990</v>
      </c>
      <c r="J19" s="5">
        <f t="shared" si="0"/>
        <v>47.043058823529464</v>
      </c>
      <c r="K19" s="16">
        <f>'TS#1_Orthog_SFP_Step 1'!J19-'TS#1_Orthog_Sfp_PfAcpH_Step 2'!J19</f>
        <v>-132.38423529411762</v>
      </c>
      <c r="L19" s="17">
        <f>-K19/'TS#1_Orthog_SFP_Step 1'!J19</f>
        <v>-1.5512351805900204</v>
      </c>
      <c r="N19" s="8">
        <f>G19-'TS#1_Orthog_SFP_Step 1'!G19</f>
        <v>-259.78999999999996</v>
      </c>
      <c r="U19" s="2" t="s">
        <v>1181</v>
      </c>
      <c r="V19" s="2">
        <f>AVERAGE(V2:V18)</f>
        <v>1078.2069411764705</v>
      </c>
      <c r="W19" s="2">
        <f>AVERAGE(W2:W18)</f>
        <v>43128279.647058822</v>
      </c>
    </row>
    <row r="20" spans="1:23" x14ac:dyDescent="0.25">
      <c r="A20" s="5" t="str">
        <f>'TS#1_Orthog_SFP_Step 1'!A20</f>
        <v>A16</v>
      </c>
      <c r="B20" s="32" t="str">
        <f>'TS#1_Orthog_SFP_Step 1'!B20</f>
        <v>N A A A F V E D L G A D A L D T V E L V</v>
      </c>
      <c r="C20" s="5">
        <v>0.10199999999999999</v>
      </c>
      <c r="G20" s="24">
        <v>1097.7819999999999</v>
      </c>
      <c r="H20" s="5">
        <v>43911269</v>
      </c>
      <c r="J20" s="5">
        <f t="shared" si="0"/>
        <v>19.575058823529389</v>
      </c>
      <c r="K20" s="16">
        <f>'TS#1_Orthog_SFP_Step 1'!J20-'TS#1_Orthog_Sfp_PfAcpH_Step 2'!J20</f>
        <v>-156.73023529411739</v>
      </c>
      <c r="L20" s="17">
        <f>-K20/'TS#1_Orthog_SFP_Step 1'!J20</f>
        <v>-1.1427219834296749</v>
      </c>
      <c r="N20" s="8">
        <f>G20-'TS#1_Orthog_SFP_Step 1'!G20</f>
        <v>-235.44400000000019</v>
      </c>
    </row>
    <row r="21" spans="1:23" x14ac:dyDescent="0.25">
      <c r="A21" s="5" t="str">
        <f>'TS#1_Orthog_SFP_Step 1'!A21</f>
        <v>A17</v>
      </c>
      <c r="B21" s="32" t="str">
        <f>'TS#1_Orthog_SFP_Step 1'!B21</f>
        <v xml:space="preserve">N N A S F V E D L G A D S L D T V T L V </v>
      </c>
      <c r="C21" s="5">
        <v>0.10199999999999999</v>
      </c>
      <c r="G21" s="24">
        <v>1449.9259999999999</v>
      </c>
      <c r="H21" s="5">
        <v>57997032</v>
      </c>
      <c r="J21" s="5">
        <f t="shared" si="0"/>
        <v>371.71905882352939</v>
      </c>
      <c r="K21" s="16">
        <f>'TS#1_Orthog_SFP_Step 1'!J21-'TS#1_Orthog_Sfp_PfAcpH_Step 2'!J21</f>
        <v>-34.567235294117609</v>
      </c>
      <c r="L21" s="17">
        <f>-K21/'TS#1_Orthog_SFP_Step 1'!J21</f>
        <v>0.10252720846133018</v>
      </c>
      <c r="N21" s="8">
        <f>G21-'TS#1_Orthog_SFP_Step 1'!G21</f>
        <v>-357.60699999999997</v>
      </c>
    </row>
    <row r="22" spans="1:23" x14ac:dyDescent="0.25">
      <c r="A22" s="5" t="str">
        <f>'TS#1_Orthog_SFP_Step 1'!A22</f>
        <v>A18</v>
      </c>
      <c r="B22" s="32" t="str">
        <f>'TS#1_Orthog_SFP_Step 1'!B22</f>
        <v xml:space="preserve">N N A S F V E D L G A D A L D T V T L V </v>
      </c>
      <c r="C22" s="5">
        <v>0.10199999999999999</v>
      </c>
      <c r="G22" s="24">
        <v>1110.0260000000001</v>
      </c>
      <c r="H22" s="5">
        <v>44401024</v>
      </c>
      <c r="J22" s="5">
        <f t="shared" si="0"/>
        <v>31.819058823529531</v>
      </c>
      <c r="K22" s="16">
        <f>'TS#1_Orthog_SFP_Step 1'!J22-'TS#1_Orthog_Sfp_PfAcpH_Step 2'!J22</f>
        <v>-130.46023529411764</v>
      </c>
      <c r="L22" s="17">
        <f>-K22/'TS#1_Orthog_SFP_Step 1'!J22</f>
        <v>-1.3225737968871147</v>
      </c>
      <c r="N22" s="8">
        <f>G22-'TS#1_Orthog_SFP_Step 1'!G22</f>
        <v>-261.71399999999994</v>
      </c>
    </row>
    <row r="23" spans="1:23" x14ac:dyDescent="0.25">
      <c r="A23" s="5" t="str">
        <f>'TS#1_Orthog_SFP_Step 1'!A23</f>
        <v>A19</v>
      </c>
      <c r="B23" s="5" t="str">
        <f>'TS#1_Orthog_SFP_Step 1'!B23</f>
        <v xml:space="preserve">N G A E S S S S K V V G C M </v>
      </c>
      <c r="C23" s="5">
        <v>0.10199999999999999</v>
      </c>
      <c r="G23" s="24">
        <v>1350.097</v>
      </c>
      <c r="H23" s="5">
        <v>54003883</v>
      </c>
      <c r="J23" s="5">
        <f t="shared" si="0"/>
        <v>271.89005882352944</v>
      </c>
      <c r="K23" s="16">
        <f>'TS#1_Orthog_SFP_Step 1'!J23-'TS#1_Orthog_Sfp_PfAcpH_Step 2'!J23</f>
        <v>-79.856235294117596</v>
      </c>
      <c r="L23" s="17">
        <f>-K23/'TS#1_Orthog_SFP_Step 1'!J23</f>
        <v>0.4158446352128527</v>
      </c>
      <c r="N23" s="8">
        <f>G23-'TS#1_Orthog_SFP_Step 1'!G23</f>
        <v>-312.31799999999998</v>
      </c>
    </row>
    <row r="24" spans="1:23" x14ac:dyDescent="0.25">
      <c r="A24" s="5" t="str">
        <f>'TS#1_Orthog_SFP_Step 1'!A24</f>
        <v>A20</v>
      </c>
      <c r="B24" s="32" t="str">
        <f>'TS#1_Orthog_SFP_Step 1'!B24</f>
        <v xml:space="preserve">N G A E A S S S K V V G C M </v>
      </c>
      <c r="C24" s="5">
        <v>0.10199999999999999</v>
      </c>
      <c r="G24" s="24">
        <v>1372.865</v>
      </c>
      <c r="H24" s="5">
        <v>54914605</v>
      </c>
      <c r="J24" s="5">
        <f t="shared" si="0"/>
        <v>294.65805882352947</v>
      </c>
      <c r="K24" s="16">
        <f>'TS#1_Orthog_SFP_Step 1'!J24-'TS#1_Orthog_Sfp_PfAcpH_Step 2'!J24</f>
        <v>-43.884235294117616</v>
      </c>
      <c r="L24" s="17">
        <f>-K24/'TS#1_Orthog_SFP_Step 1'!J24</f>
        <v>0.17499527931778205</v>
      </c>
      <c r="N24" s="8">
        <f>G24-'TS#1_Orthog_SFP_Step 1'!G24</f>
        <v>-348.28999999999996</v>
      </c>
    </row>
    <row r="25" spans="1:23" x14ac:dyDescent="0.25">
      <c r="A25" s="5" t="str">
        <f>'TS#1_Orthog_SFP_Step 1'!A25</f>
        <v>A21</v>
      </c>
      <c r="B25" s="32" t="str">
        <f>'TS#1_Orthog_SFP_Step 1'!B25</f>
        <v xml:space="preserve">N G A E S A S S K V V G C M </v>
      </c>
      <c r="C25" s="5">
        <v>0.10199999999999999</v>
      </c>
      <c r="G25" s="24">
        <v>1463.796</v>
      </c>
      <c r="H25" s="5">
        <v>58551853</v>
      </c>
      <c r="J25" s="5">
        <f t="shared" si="0"/>
        <v>385.58905882352951</v>
      </c>
      <c r="K25" s="16">
        <f>'TS#1_Orthog_SFP_Step 1'!J25-'TS#1_Orthog_Sfp_PfAcpH_Step 2'!J25</f>
        <v>4.4767647058822604</v>
      </c>
      <c r="L25" s="17">
        <f>-K25/'TS#1_Orthog_SFP_Step 1'!J25</f>
        <v>-1.1476946801889459E-2</v>
      </c>
      <c r="N25" s="8">
        <f>G25-'TS#1_Orthog_SFP_Step 1'!G25</f>
        <v>-396.65099999999984</v>
      </c>
    </row>
    <row r="26" spans="1:23" x14ac:dyDescent="0.25">
      <c r="A26" s="5" t="str">
        <f>'TS#1_Orthog_SFP_Step 1'!A26</f>
        <v>A22</v>
      </c>
      <c r="B26" s="32" t="str">
        <f>'TS#1_Orthog_SFP_Step 1'!B26</f>
        <v xml:space="preserve">N G A E S S A S K V V G C M </v>
      </c>
      <c r="C26" s="5">
        <v>0.10199999999999999</v>
      </c>
      <c r="G26" s="24">
        <v>1218.7</v>
      </c>
      <c r="H26" s="5">
        <v>48747984</v>
      </c>
      <c r="J26" s="5">
        <f t="shared" si="0"/>
        <v>140.49305882352951</v>
      </c>
      <c r="K26" s="16">
        <f>'TS#1_Orthog_SFP_Step 1'!J26-'TS#1_Orthog_Sfp_PfAcpH_Step 2'!J26</f>
        <v>-13.895235294117583</v>
      </c>
      <c r="L26" s="17">
        <f>-K26/'TS#1_Orthog_SFP_Step 1'!J26</f>
        <v>0.1097588797874504</v>
      </c>
      <c r="N26" s="8">
        <f>G26-'TS#1_Orthog_SFP_Step 1'!G26</f>
        <v>-378.279</v>
      </c>
    </row>
    <row r="27" spans="1:23" x14ac:dyDescent="0.25">
      <c r="A27" s="5" t="str">
        <f>'TS#1_Orthog_SFP_Step 1'!A27</f>
        <v>A23</v>
      </c>
      <c r="B27" s="32" t="str">
        <f>'TS#1_Orthog_SFP_Step 1'!B27</f>
        <v xml:space="preserve">N G A E S S S A K V V G C M </v>
      </c>
      <c r="C27" s="5">
        <v>0.10199999999999999</v>
      </c>
      <c r="G27" s="24">
        <v>1110.164</v>
      </c>
      <c r="H27" s="5">
        <v>44406553</v>
      </c>
      <c r="J27" s="5">
        <f t="shared" si="0"/>
        <v>31.957058823529451</v>
      </c>
      <c r="K27" s="16">
        <f>'TS#1_Orthog_SFP_Step 1'!J27-'TS#1_Orthog_Sfp_PfAcpH_Step 2'!J27</f>
        <v>7.6547647058823713</v>
      </c>
      <c r="L27" s="17">
        <f>-K27/'TS#1_Orthog_SFP_Step 1'!J27</f>
        <v>-0.19324444127644616</v>
      </c>
      <c r="N27" s="8">
        <f>G27-'TS#1_Orthog_SFP_Step 1'!G27</f>
        <v>-399.82899999999995</v>
      </c>
    </row>
    <row r="28" spans="1:23" x14ac:dyDescent="0.25">
      <c r="A28" s="5" t="str">
        <f>'TS#1_Orthog_SFP_Step 1'!A28</f>
        <v>A24</v>
      </c>
      <c r="B28" s="32" t="str">
        <f>'TS#1_Orthog_SFP_Step 1'!B28</f>
        <v xml:space="preserve">N G A E A A A A K V V G C M </v>
      </c>
      <c r="C28" s="5">
        <v>0.10199999999999999</v>
      </c>
      <c r="G28" s="24">
        <v>1132.7180000000001</v>
      </c>
      <c r="H28" s="5">
        <v>45308737</v>
      </c>
      <c r="J28" s="5">
        <f t="shared" si="0"/>
        <v>54.511058823529538</v>
      </c>
      <c r="K28" s="16">
        <f>'TS#1_Orthog_SFP_Step 1'!J28-'TS#1_Orthog_Sfp_PfAcpH_Step 2'!J28</f>
        <v>95.4077647058823</v>
      </c>
      <c r="L28" s="17">
        <f>-K28/'TS#1_Orthog_SFP_Step 1'!J28</f>
        <v>-0.63639616733761739</v>
      </c>
      <c r="N28" s="8">
        <f>G28-'TS#1_Orthog_SFP_Step 1'!G28</f>
        <v>-487.58199999999988</v>
      </c>
    </row>
    <row r="29" spans="1:23" x14ac:dyDescent="0.25">
      <c r="A29" s="5" t="str">
        <f>'TS#1_Orthog_SFP_Step 1'!A29</f>
        <v>A25</v>
      </c>
      <c r="B29" s="5" t="str">
        <f>'TS#1_Orthog_SFP_Step 1'!B29</f>
        <v xml:space="preserve">D D D H K A S L D F S K </v>
      </c>
      <c r="C29" s="5">
        <v>0.10199999999999999</v>
      </c>
      <c r="G29" s="24">
        <v>1865.425</v>
      </c>
      <c r="H29" s="5">
        <v>74616995</v>
      </c>
      <c r="J29" s="5">
        <f t="shared" si="0"/>
        <v>787.21805882352942</v>
      </c>
      <c r="K29" s="16">
        <f>'TS#1_Orthog_SFP_Step 1'!J29-'TS#1_Orthog_Sfp_PfAcpH_Step 2'!J29</f>
        <v>723.62776470588233</v>
      </c>
      <c r="L29" s="17">
        <f>-K29/'TS#1_Orthog_SFP_Step 1'!J29</f>
        <v>-0.47895539931099756</v>
      </c>
      <c r="N29" s="8">
        <f>G29-'TS#1_Orthog_SFP_Step 1'!G29</f>
        <v>-1115.8019999999999</v>
      </c>
    </row>
    <row r="30" spans="1:23" x14ac:dyDescent="0.25">
      <c r="A30" s="5" t="str">
        <f>'TS#1_Orthog_SFP_Step 1'!A30</f>
        <v>A26</v>
      </c>
      <c r="B30" s="32" t="str">
        <f>'TS#1_Orthog_SFP_Step 1'!B30</f>
        <v xml:space="preserve">D D D H K A A L D F S K </v>
      </c>
      <c r="C30" s="5">
        <v>0.10199999999999999</v>
      </c>
      <c r="G30" s="24">
        <v>2118.2539999999999</v>
      </c>
      <c r="H30" s="5">
        <v>84730174</v>
      </c>
      <c r="J30" s="5">
        <f t="shared" si="0"/>
        <v>1040.0470588235294</v>
      </c>
      <c r="K30" s="16">
        <f>'TS#1_Orthog_SFP_Step 1'!J30-'TS#1_Orthog_Sfp_PfAcpH_Step 2'!J30</f>
        <v>954.36176470588248</v>
      </c>
      <c r="L30" s="17">
        <f>-K30/'TS#1_Orthog_SFP_Step 1'!J30</f>
        <v>-0.47851862338685064</v>
      </c>
      <c r="N30" s="8">
        <f>G30-'TS#1_Orthog_SFP_Step 1'!G30</f>
        <v>-1346.5360000000001</v>
      </c>
    </row>
    <row r="31" spans="1:23" x14ac:dyDescent="0.25">
      <c r="A31" s="5" t="str">
        <f>'TS#1_Orthog_SFP_Step 1'!A31</f>
        <v>A27</v>
      </c>
      <c r="B31" s="32" t="str">
        <f>'TS#1_Orthog_SFP_Step 1'!B31</f>
        <v>D D D H K A A L D F A K</v>
      </c>
      <c r="C31" s="5">
        <v>0.10199999999999999</v>
      </c>
      <c r="G31" s="24">
        <v>2230.5390000000002</v>
      </c>
      <c r="H31" s="5">
        <v>89221556</v>
      </c>
      <c r="J31" s="5">
        <f t="shared" si="0"/>
        <v>1152.3320588235297</v>
      </c>
      <c r="K31" s="16">
        <f>'TS#1_Orthog_SFP_Step 1'!J31-'TS#1_Orthog_Sfp_PfAcpH_Step 2'!J31</f>
        <v>1027.0947647058824</v>
      </c>
      <c r="L31" s="17">
        <f>-K31/'TS#1_Orthog_SFP_Step 1'!J31</f>
        <v>-0.47126829569004863</v>
      </c>
      <c r="N31" s="8">
        <f>G31-'TS#1_Orthog_SFP_Step 1'!G31</f>
        <v>-1419.2689999999998</v>
      </c>
    </row>
    <row r="32" spans="1:23" x14ac:dyDescent="0.25">
      <c r="A32" s="5" t="str">
        <f>'TS#1_Orthog_SFP_Step 1'!A32</f>
        <v>A28</v>
      </c>
      <c r="B32" s="32" t="str">
        <f>'TS#1_Orthog_SFP_Step 1'!B32</f>
        <v>D D D H K A A L D F A K</v>
      </c>
      <c r="C32" s="5">
        <v>0.10199999999999999</v>
      </c>
      <c r="G32" s="24">
        <v>2112.8789999999999</v>
      </c>
      <c r="H32" s="5">
        <v>84515165</v>
      </c>
      <c r="J32" s="5">
        <f t="shared" si="0"/>
        <v>1034.6720588235294</v>
      </c>
      <c r="K32" s="16">
        <f>'TS#1_Orthog_SFP_Step 1'!J32-'TS#1_Orthog_Sfp_PfAcpH_Step 2'!J32</f>
        <v>990.30476470588269</v>
      </c>
      <c r="L32" s="17">
        <f>-K32/'TS#1_Orthog_SFP_Step 1'!J32</f>
        <v>-0.48904498718155276</v>
      </c>
      <c r="N32" s="8">
        <f>G32-'TS#1_Orthog_SFP_Step 1'!G32</f>
        <v>-1382.4790000000003</v>
      </c>
    </row>
    <row r="33" spans="1:14" x14ac:dyDescent="0.25">
      <c r="A33" s="5" t="str">
        <f>'TS#1_Orthog_SFP_Step 1'!A33</f>
        <v>A29</v>
      </c>
      <c r="B33" s="32" t="str">
        <f>'TS#1_Orthog_SFP_Step 1'!B33</f>
        <v xml:space="preserve">D V V D Y H I S K A A </v>
      </c>
      <c r="C33" s="5">
        <v>0.10199999999999999</v>
      </c>
      <c r="G33" s="24">
        <v>1945.1020000000001</v>
      </c>
      <c r="H33" s="5">
        <v>77804060</v>
      </c>
      <c r="J33" s="5">
        <f t="shared" si="0"/>
        <v>866.89505882352955</v>
      </c>
      <c r="K33" s="16">
        <f>'TS#1_Orthog_SFP_Step 1'!J33-'TS#1_Orthog_Sfp_PfAcpH_Step 2'!J33</f>
        <v>907.06676470588218</v>
      </c>
      <c r="L33" s="17">
        <f>-K33/'TS#1_Orthog_SFP_Step 1'!J33</f>
        <v>-0.51132259594020701</v>
      </c>
      <c r="N33" s="8">
        <f>G33-'TS#1_Orthog_SFP_Step 1'!G33</f>
        <v>-1299.2409999999998</v>
      </c>
    </row>
    <row r="34" spans="1:14" x14ac:dyDescent="0.25">
      <c r="A34" s="5" t="str">
        <f>'TS#1_Orthog_SFP_Step 1'!A34</f>
        <v>A30</v>
      </c>
      <c r="B34" s="5" t="str">
        <f>'TS#1_Orthog_SFP_Step 1'!B34</f>
        <v xml:space="preserve">L E K L D S M A T H D K K A Q </v>
      </c>
      <c r="C34" s="5">
        <v>0.10199999999999999</v>
      </c>
      <c r="G34" s="24">
        <v>2273</v>
      </c>
      <c r="H34" s="5">
        <v>90920011</v>
      </c>
      <c r="J34" s="5">
        <f t="shared" si="0"/>
        <v>1194.7930588235295</v>
      </c>
      <c r="K34" s="16">
        <f>'TS#1_Orthog_SFP_Step 1'!J34-'TS#1_Orthog_Sfp_PfAcpH_Step 2'!J34</f>
        <v>804.95876470588223</v>
      </c>
      <c r="L34" s="17">
        <f>-K34/'TS#1_Orthog_SFP_Step 1'!J34</f>
        <v>-0.40252933150734199</v>
      </c>
      <c r="N34" s="8">
        <f>G34-'TS#1_Orthog_SFP_Step 1'!G34</f>
        <v>-1197.1329999999998</v>
      </c>
    </row>
    <row r="35" spans="1:14" x14ac:dyDescent="0.25">
      <c r="A35" s="5" t="str">
        <f>'TS#1_Orthog_SFP_Step 1'!A35</f>
        <v>B1</v>
      </c>
      <c r="B35" s="5" t="str">
        <f>'TS#1_Orthog_SFP_Step 1'!B35</f>
        <v xml:space="preserve">I S A G Y M V S K I Q </v>
      </c>
      <c r="C35" s="5">
        <v>0.10199999999999999</v>
      </c>
      <c r="G35" s="24">
        <v>2122.596</v>
      </c>
      <c r="H35" s="5">
        <v>84903847</v>
      </c>
      <c r="J35" s="5">
        <f t="shared" si="0"/>
        <v>1044.3890588235295</v>
      </c>
      <c r="K35" s="16">
        <f>'TS#1_Orthog_SFP_Step 1'!J35-'TS#1_Orthog_Sfp_PfAcpH_Step 2'!J35</f>
        <v>-61.360235294117729</v>
      </c>
      <c r="L35" s="17">
        <f>-K35/'TS#1_Orthog_SFP_Step 1'!J35</f>
        <v>6.2419568811638064E-2</v>
      </c>
      <c r="N35" s="8">
        <f>G35-'TS#1_Orthog_SFP_Step 1'!G35</f>
        <v>-330.81399999999985</v>
      </c>
    </row>
    <row r="36" spans="1:14" x14ac:dyDescent="0.25">
      <c r="A36" s="5" t="str">
        <f>'TS#1_Orthog_SFP_Step 1'!A36</f>
        <v>B2</v>
      </c>
      <c r="B36" s="5" t="str">
        <f>'TS#1_Orthog_SFP_Step 1'!B36</f>
        <v xml:space="preserve">Q P C I D R K M S L C F S K S </v>
      </c>
      <c r="C36" s="5">
        <v>0.10199999999999999</v>
      </c>
      <c r="G36" s="24">
        <v>3320.799</v>
      </c>
      <c r="H36" s="5">
        <v>132831956</v>
      </c>
      <c r="J36" s="5">
        <f t="shared" si="0"/>
        <v>2242.5920588235294</v>
      </c>
      <c r="K36" s="16">
        <f>'TS#1_Orthog_SFP_Step 1'!J36-'TS#1_Orthog_Sfp_PfAcpH_Step 2'!J36</f>
        <v>-542.94523529411777</v>
      </c>
      <c r="L36" s="17">
        <f>-K36/'TS#1_Orthog_SFP_Step 1'!J36</f>
        <v>0.31944591533825928</v>
      </c>
      <c r="N36" s="8">
        <f>G36-'TS#1_Orthog_SFP_Step 1'!G36</f>
        <v>150.77100000000019</v>
      </c>
    </row>
    <row r="37" spans="1:14" x14ac:dyDescent="0.25">
      <c r="A37" s="26" t="str">
        <f>'TS#1_Orthog_SFP_Step 1'!A37</f>
        <v>B3</v>
      </c>
      <c r="B37" s="26" t="str">
        <f>'TS#1_Orthog_SFP_Step 1'!B37</f>
        <v>P L E S L D T L D</v>
      </c>
      <c r="C37" s="5">
        <v>0.10199999999999999</v>
      </c>
      <c r="G37" s="24">
        <v>1144.154</v>
      </c>
      <c r="H37" s="5">
        <v>45766147</v>
      </c>
      <c r="J37" s="5">
        <f t="shared" ref="J37:J69" si="1">G37-$I$2</f>
        <v>65.94705882352946</v>
      </c>
      <c r="K37" s="16">
        <f>'TS#1_Orthog_SFP_Step 1'!J37-'TS#1_Orthog_Sfp_PfAcpH_Step 2'!J37</f>
        <v>-226.47723529411746</v>
      </c>
      <c r="L37" s="17">
        <f>-K37/'TS#1_Orthog_SFP_Step 1'!J37</f>
        <v>-1.4108078635023</v>
      </c>
      <c r="N37" s="8">
        <f>G37-'TS#1_Orthog_SFP_Step 1'!G37</f>
        <v>-165.69700000000012</v>
      </c>
    </row>
    <row r="38" spans="1:14" x14ac:dyDescent="0.25">
      <c r="A38" s="26" t="str">
        <f>'TS#1_Orthog_SFP_Step 1'!A38</f>
        <v>B4</v>
      </c>
      <c r="B38" s="26" t="str">
        <f>'TS#1_Orthog_SFP_Step 1'!B38</f>
        <v>N R A S F S E D L G A D S L G T V E L V</v>
      </c>
      <c r="C38" s="5">
        <v>0.10199999999999999</v>
      </c>
      <c r="G38" s="24">
        <v>1520.085</v>
      </c>
      <c r="H38" s="5">
        <v>60803393</v>
      </c>
      <c r="J38" s="5">
        <f t="shared" si="1"/>
        <v>441.8780588235295</v>
      </c>
      <c r="K38" s="16">
        <f>'TS#1_Orthog_SFP_Step 1'!J38-'TS#1_Orthog_Sfp_PfAcpH_Step 2'!J38</f>
        <v>-144.0632352941177</v>
      </c>
      <c r="L38" s="17">
        <f>-K38/'TS#1_Orthog_SFP_Step 1'!J38</f>
        <v>0.48373426677295733</v>
      </c>
      <c r="N38" s="8">
        <f>G38-'TS#1_Orthog_SFP_Step 1'!G38</f>
        <v>-248.11099999999988</v>
      </c>
    </row>
    <row r="39" spans="1:14" x14ac:dyDescent="0.25">
      <c r="A39" s="26" t="str">
        <f>'TS#1_Orthog_SFP_Step 1'!A39</f>
        <v>B5</v>
      </c>
      <c r="B39" s="26" t="str">
        <f>'TS#1_Orthog_SFP_Step 1'!B39</f>
        <v>G I K N D S I E T F E N M V C</v>
      </c>
      <c r="C39" s="5">
        <v>0.10199999999999999</v>
      </c>
      <c r="G39" s="24">
        <v>1284.0509999999999</v>
      </c>
      <c r="H39" s="5">
        <v>51362054</v>
      </c>
      <c r="J39" s="5">
        <f t="shared" si="1"/>
        <v>205.84405882352939</v>
      </c>
      <c r="K39" s="16">
        <f>'TS#1_Orthog_SFP_Step 1'!J39-'TS#1_Orthog_Sfp_PfAcpH_Step 2'!J39</f>
        <v>-168.35123529411749</v>
      </c>
      <c r="L39" s="17">
        <f>-K39/'TS#1_Orthog_SFP_Step 1'!J39</f>
        <v>4.4902255804247817</v>
      </c>
      <c r="N39" s="8">
        <f>G39-'TS#1_Orthog_SFP_Step 1'!G39</f>
        <v>-223.82300000000009</v>
      </c>
    </row>
    <row r="40" spans="1:14" x14ac:dyDescent="0.25">
      <c r="A40" s="26" t="str">
        <f>'TS#1_Orthog_SFP_Step 1'!A40</f>
        <v>B6</v>
      </c>
      <c r="B40" s="26" t="str">
        <f>'TS#1_Orthog_SFP_Step 1'!B40</f>
        <v>D S V D Y L E</v>
      </c>
      <c r="C40" s="5">
        <v>0.10199999999999999</v>
      </c>
      <c r="G40" s="24">
        <v>1063.663</v>
      </c>
      <c r="H40" s="5">
        <v>42546522</v>
      </c>
      <c r="J40" s="5">
        <f t="shared" si="1"/>
        <v>-14.543941176470526</v>
      </c>
      <c r="K40" s="16">
        <f>'TS#1_Orthog_SFP_Step 1'!J40-'TS#1_Orthog_Sfp_PfAcpH_Step 2'!J40</f>
        <v>-202.85523529411762</v>
      </c>
      <c r="L40" s="17">
        <f>-K40/'TS#1_Orthog_SFP_Step 1'!J40</f>
        <v>-0.93310029314467913</v>
      </c>
      <c r="N40" s="8">
        <f>G40-'TS#1_Orthog_SFP_Step 1'!G40</f>
        <v>-189.31899999999996</v>
      </c>
    </row>
    <row r="41" spans="1:14" x14ac:dyDescent="0.25">
      <c r="A41" s="26" t="str">
        <f>'TS#1_Orthog_SFP_Step 1'!A41</f>
        <v>B7</v>
      </c>
      <c r="B41" s="26" t="str">
        <f>'TS#1_Orthog_SFP_Step 1'!B41</f>
        <v>E S P M D S L E T S P</v>
      </c>
      <c r="C41" s="5">
        <v>0.10199999999999999</v>
      </c>
      <c r="G41" s="24">
        <v>1034.9739999999999</v>
      </c>
      <c r="H41" s="5">
        <v>41398950</v>
      </c>
      <c r="J41" s="5">
        <f t="shared" si="1"/>
        <v>-43.232941176470604</v>
      </c>
      <c r="K41" s="16">
        <f>'TS#1_Orthog_SFP_Step 1'!J41-'TS#1_Orthog_Sfp_PfAcpH_Step 2'!J41</f>
        <v>-196.07323529411747</v>
      </c>
      <c r="L41" s="17">
        <f>-K41/'TS#1_Orthog_SFP_Step 1'!J41</f>
        <v>-0.81934047079731709</v>
      </c>
      <c r="N41" s="8">
        <f>G41-'TS#1_Orthog_SFP_Step 1'!G41</f>
        <v>-196.10100000000011</v>
      </c>
    </row>
    <row r="42" spans="1:14" x14ac:dyDescent="0.25">
      <c r="A42" s="26" t="str">
        <f>'TS#1_Orthog_SFP_Step 1'!A42</f>
        <v>B8</v>
      </c>
      <c r="B42" s="26" t="str">
        <f>'TS#1_Orthog_SFP_Step 1'!B42</f>
        <v>D P P D S L D S M S</v>
      </c>
      <c r="C42" s="5">
        <v>0.10199999999999999</v>
      </c>
      <c r="G42" s="24">
        <v>1070.319</v>
      </c>
      <c r="H42" s="5">
        <v>42812749</v>
      </c>
      <c r="J42" s="5">
        <f t="shared" si="1"/>
        <v>-7.8879411764705765</v>
      </c>
      <c r="K42" s="16">
        <f>'TS#1_Orthog_SFP_Step 1'!J42-'TS#1_Orthog_Sfp_PfAcpH_Step 2'!J42</f>
        <v>-186.39123529411745</v>
      </c>
      <c r="L42" s="17">
        <f>-K42/'TS#1_Orthog_SFP_Step 1'!J42</f>
        <v>-0.95939893652130681</v>
      </c>
      <c r="N42" s="8">
        <f>G42-'TS#1_Orthog_SFP_Step 1'!G42</f>
        <v>-205.78300000000013</v>
      </c>
    </row>
    <row r="43" spans="1:14" x14ac:dyDescent="0.25">
      <c r="A43" s="26" t="str">
        <f>'TS#1_Orthog_SFP_Step 1'!A43</f>
        <v>B9</v>
      </c>
      <c r="B43" s="26" t="str">
        <f>'TS#1_Orthog_SFP_Step 1'!B43</f>
        <v>P I D S Q E C I T I A I P</v>
      </c>
      <c r="C43" s="5">
        <v>0.10199999999999999</v>
      </c>
      <c r="G43" s="24">
        <v>1180.3150000000001</v>
      </c>
      <c r="H43" s="5">
        <v>47212587</v>
      </c>
      <c r="J43" s="5">
        <f t="shared" si="1"/>
        <v>102.10805882352952</v>
      </c>
      <c r="K43" s="16">
        <f>'TS#1_Orthog_SFP_Step 1'!J43-'TS#1_Orthog_Sfp_PfAcpH_Step 2'!J43</f>
        <v>-109.22923529411764</v>
      </c>
      <c r="L43" s="17">
        <f>-K43/'TS#1_Orthog_SFP_Step 1'!J43</f>
        <v>-15.338650256071606</v>
      </c>
      <c r="N43" s="8">
        <f>G43-'TS#1_Orthog_SFP_Step 1'!G43</f>
        <v>-282.94499999999994</v>
      </c>
    </row>
    <row r="44" spans="1:14" x14ac:dyDescent="0.25">
      <c r="A44" s="26" t="str">
        <f>'TS#1_Orthog_SFP_Step 1'!A44</f>
        <v>B10</v>
      </c>
      <c r="B44" s="26" t="str">
        <f>'TS#1_Orthog_SFP_Step 1'!B44</f>
        <v>A P A E S L E S V S L V M</v>
      </c>
      <c r="C44" s="5">
        <v>0.10199999999999999</v>
      </c>
      <c r="G44" s="24">
        <v>1238.528</v>
      </c>
      <c r="H44" s="5">
        <v>49541117</v>
      </c>
      <c r="J44" s="5">
        <f t="shared" si="1"/>
        <v>160.32105882352948</v>
      </c>
      <c r="K44" s="16">
        <f>'TS#1_Orthog_SFP_Step 1'!J44-'TS#1_Orthog_Sfp_PfAcpH_Step 2'!J44</f>
        <v>-106.32623529411762</v>
      </c>
      <c r="L44" s="17">
        <f>-K44/'TS#1_Orthog_SFP_Step 1'!J44</f>
        <v>1.9691931252669062</v>
      </c>
      <c r="N44" s="8">
        <f>G44-'TS#1_Orthog_SFP_Step 1'!G44</f>
        <v>-285.84799999999996</v>
      </c>
    </row>
    <row r="45" spans="1:14" x14ac:dyDescent="0.25">
      <c r="A45" s="26" t="str">
        <f>'TS#1_Orthog_SFP_Step 1'!A45</f>
        <v>B11</v>
      </c>
      <c r="B45" s="26" t="str">
        <f>'TS#1_Orthog_SFP_Step 1'!B45</f>
        <v>N E A K F D D D C G A D S L D N V E C V</v>
      </c>
      <c r="C45" s="5">
        <v>0.10199999999999999</v>
      </c>
      <c r="G45" s="24">
        <v>1288.511</v>
      </c>
      <c r="H45" s="5">
        <v>51540426</v>
      </c>
      <c r="J45" s="5">
        <f t="shared" si="1"/>
        <v>210.30405882352943</v>
      </c>
      <c r="K45" s="16">
        <f>'TS#1_Orthog_SFP_Step 1'!J45-'TS#1_Orthog_Sfp_PfAcpH_Step 2'!J45</f>
        <v>-97.012235294117545</v>
      </c>
      <c r="L45" s="17">
        <f>-K45/'TS#1_Orthog_SFP_Step 1'!J45</f>
        <v>0.85630394384932851</v>
      </c>
      <c r="N45" s="8">
        <f>G45-'TS#1_Orthog_SFP_Step 1'!G45</f>
        <v>-295.16200000000003</v>
      </c>
    </row>
    <row r="46" spans="1:14" x14ac:dyDescent="0.25">
      <c r="A46" s="26" t="str">
        <f>'TS#1_Orthog_SFP_Step 1'!A46</f>
        <v>B12</v>
      </c>
      <c r="B46" s="26" t="str">
        <f>'TS#1_Orthog_SFP_Step 1'!B46</f>
        <v>G V D S M E S V D</v>
      </c>
      <c r="C46" s="5">
        <v>0.10199999999999999</v>
      </c>
      <c r="G46" s="24">
        <v>1127.009</v>
      </c>
      <c r="H46" s="5">
        <v>45080354</v>
      </c>
      <c r="J46" s="5">
        <f t="shared" si="1"/>
        <v>48.802058823529478</v>
      </c>
      <c r="K46" s="16">
        <f>'TS#1_Orthog_SFP_Step 1'!J46-'TS#1_Orthog_Sfp_PfAcpH_Step 2'!J46</f>
        <v>-151.6252352941176</v>
      </c>
      <c r="L46" s="17">
        <f>-K46/'TS#1_Orthog_SFP_Step 1'!J46</f>
        <v>-1.474621194351927</v>
      </c>
      <c r="N46" s="8">
        <f>G46-'TS#1_Orthog_SFP_Step 1'!G46</f>
        <v>-240.54899999999998</v>
      </c>
    </row>
    <row r="47" spans="1:14" x14ac:dyDescent="0.25">
      <c r="A47" s="26" t="str">
        <f>'TS#1_Orthog_SFP_Step 1'!A47</f>
        <v>B13</v>
      </c>
      <c r="B47" s="26" t="str">
        <f>'TS#1_Orthog_SFP_Step 1'!B47</f>
        <v>D S M E P A D V G L L</v>
      </c>
      <c r="C47" s="5">
        <v>0.10199999999999999</v>
      </c>
      <c r="G47" s="24">
        <v>1236.7729999999999</v>
      </c>
      <c r="H47" s="5">
        <v>49470905</v>
      </c>
      <c r="J47" s="5">
        <f t="shared" si="1"/>
        <v>158.56605882352937</v>
      </c>
      <c r="K47" s="16">
        <f>'TS#1_Orthog_SFP_Step 1'!J47-'TS#1_Orthog_Sfp_PfAcpH_Step 2'!J47</f>
        <v>-146.72623529411749</v>
      </c>
      <c r="L47" s="17">
        <f>-K47/'TS#1_Orthog_SFP_Step 1'!J47</f>
        <v>12.392603228386609</v>
      </c>
      <c r="N47" s="8">
        <f>G47-'TS#1_Orthog_SFP_Step 1'!G47</f>
        <v>-245.44800000000009</v>
      </c>
    </row>
    <row r="48" spans="1:14" x14ac:dyDescent="0.25">
      <c r="A48" s="26" t="str">
        <f>'TS#1_Orthog_SFP_Step 1'!A48</f>
        <v>B14</v>
      </c>
      <c r="B48" s="26" t="str">
        <f>'TS#1_Orthog_SFP_Step 1'!B48</f>
        <v>D D I G V E S M E S I D A</v>
      </c>
      <c r="C48" s="5">
        <v>0.10199999999999999</v>
      </c>
      <c r="G48" s="24">
        <v>1131.69</v>
      </c>
      <c r="H48" s="5">
        <v>45267619</v>
      </c>
      <c r="J48" s="5">
        <f t="shared" si="1"/>
        <v>53.483058823529518</v>
      </c>
      <c r="K48" s="16">
        <f>'TS#1_Orthog_SFP_Step 1'!J48-'TS#1_Orthog_Sfp_PfAcpH_Step 2'!J48</f>
        <v>-212.62723529411755</v>
      </c>
      <c r="L48" s="17">
        <f>-K48/'TS#1_Orthog_SFP_Step 1'!J48</f>
        <v>-1.3360667038508562</v>
      </c>
      <c r="N48" s="8">
        <f>G48-'TS#1_Orthog_SFP_Step 1'!G48</f>
        <v>-179.54700000000003</v>
      </c>
    </row>
    <row r="49" spans="1:14" x14ac:dyDescent="0.25">
      <c r="A49" s="26" t="str">
        <f>'TS#1_Orthog_SFP_Step 1'!A49</f>
        <v>B15</v>
      </c>
      <c r="B49" s="26" t="str">
        <f>'TS#1_Orthog_SFP_Step 1'!B49</f>
        <v>L E S L E S M E A M C P</v>
      </c>
      <c r="C49" s="5">
        <v>0.10199999999999999</v>
      </c>
      <c r="G49" s="24">
        <v>1207.133</v>
      </c>
      <c r="H49" s="5">
        <v>48285310</v>
      </c>
      <c r="J49" s="5">
        <f t="shared" si="1"/>
        <v>128.9260588235295</v>
      </c>
      <c r="K49" s="16">
        <f>'TS#1_Orthog_SFP_Step 1'!J49-'TS#1_Orthog_Sfp_PfAcpH_Step 2'!J49</f>
        <v>-233.50923529411762</v>
      </c>
      <c r="L49" s="17">
        <f>-K49/'TS#1_Orthog_SFP_Step 1'!J49</f>
        <v>-2.2327609771901251</v>
      </c>
      <c r="N49" s="8">
        <f>G49-'TS#1_Orthog_SFP_Step 1'!G49</f>
        <v>-158.66499999999996</v>
      </c>
    </row>
    <row r="50" spans="1:14" x14ac:dyDescent="0.25">
      <c r="A50" s="26" t="str">
        <f>'TS#1_Orthog_SFP_Step 1'!A50</f>
        <v>B16</v>
      </c>
      <c r="B50" s="26" t="str">
        <f>'TS#1_Orthog_SFP_Step 1'!B50</f>
        <v>A P I E S V D T I</v>
      </c>
      <c r="C50" s="5">
        <v>0.10199999999999999</v>
      </c>
      <c r="G50" s="24">
        <v>1164.05</v>
      </c>
      <c r="H50" s="5">
        <v>46562006</v>
      </c>
      <c r="J50" s="5">
        <f t="shared" si="1"/>
        <v>85.843058823529418</v>
      </c>
      <c r="K50" s="16">
        <f>'TS#1_Orthog_SFP_Step 1'!J50-'TS#1_Orthog_Sfp_PfAcpH_Step 2'!J50</f>
        <v>-162.08823529411757</v>
      </c>
      <c r="L50" s="17">
        <f>-K50/'TS#1_Orthog_SFP_Step 1'!J50</f>
        <v>-2.1258818301331321</v>
      </c>
      <c r="N50" s="8">
        <f>G50-'TS#1_Orthog_SFP_Step 1'!G50</f>
        <v>-230.08600000000001</v>
      </c>
    </row>
    <row r="51" spans="1:14" x14ac:dyDescent="0.25">
      <c r="A51" s="26" t="str">
        <f>'TS#1_Orthog_SFP_Step 1'!A51</f>
        <v>B17</v>
      </c>
      <c r="B51" s="26" t="str">
        <f>'TS#1_Orthog_SFP_Step 1'!B51</f>
        <v>E V G A D S A D S V E M A V G</v>
      </c>
      <c r="C51" s="5">
        <v>0.10199999999999999</v>
      </c>
      <c r="G51" s="24">
        <v>1088.5719999999999</v>
      </c>
      <c r="H51" s="5">
        <v>43542890</v>
      </c>
      <c r="J51" s="5">
        <f t="shared" si="1"/>
        <v>10.365058823529353</v>
      </c>
      <c r="K51" s="16">
        <f>'TS#1_Orthog_SFP_Step 1'!J51-'TS#1_Orthog_Sfp_PfAcpH_Step 2'!J51</f>
        <v>-190.60923529411752</v>
      </c>
      <c r="L51" s="17">
        <f>-K51/'TS#1_Orthog_SFP_Step 1'!J51</f>
        <v>-1.0575056516470627</v>
      </c>
      <c r="N51" s="8">
        <f>G51-'TS#1_Orthog_SFP_Step 1'!G51</f>
        <v>-201.56500000000005</v>
      </c>
    </row>
    <row r="52" spans="1:14" x14ac:dyDescent="0.25">
      <c r="A52" s="26" t="str">
        <f>'TS#1_Orthog_SFP_Step 1'!A52</f>
        <v>B18</v>
      </c>
      <c r="B52" s="26" t="str">
        <f>'TS#1_Orthog_SFP_Step 1'!B52</f>
        <v>E A G I D S M D S L</v>
      </c>
      <c r="C52" s="5">
        <v>0.10199999999999999</v>
      </c>
      <c r="G52" s="24">
        <v>1121.4110000000001</v>
      </c>
      <c r="H52" s="5">
        <v>44856436</v>
      </c>
      <c r="J52" s="5">
        <f t="shared" si="1"/>
        <v>43.204058823529522</v>
      </c>
      <c r="K52" s="16">
        <f>'TS#1_Orthog_SFP_Step 1'!J52-'TS#1_Orthog_Sfp_PfAcpH_Step 2'!J52</f>
        <v>-144.61223529411768</v>
      </c>
      <c r="L52" s="17">
        <f>-K52/'TS#1_Orthog_SFP_Step 1'!J52</f>
        <v>-1.4260411766309611</v>
      </c>
      <c r="N52" s="8">
        <f>G52-'TS#1_Orthog_SFP_Step 1'!G52</f>
        <v>-247.5619999999999</v>
      </c>
    </row>
    <row r="53" spans="1:14" x14ac:dyDescent="0.25">
      <c r="A53" s="26" t="str">
        <f>'TS#1_Orthog_SFP_Step 1'!A53</f>
        <v>B19</v>
      </c>
      <c r="B53" s="26" t="str">
        <f>'TS#1_Orthog_SFP_Step 1'!B53</f>
        <v>A D A Q S L D T V D I C C Y</v>
      </c>
      <c r="C53" s="5">
        <v>0.10199999999999999</v>
      </c>
      <c r="G53" s="24">
        <v>1376.2919999999999</v>
      </c>
      <c r="H53" s="5">
        <v>55051671</v>
      </c>
      <c r="J53" s="5">
        <f t="shared" si="1"/>
        <v>298.08505882352938</v>
      </c>
      <c r="K53" s="16">
        <f>'TS#1_Orthog_SFP_Step 1'!J53-'TS#1_Orthog_Sfp_PfAcpH_Step 2'!J53</f>
        <v>-89.897235294117536</v>
      </c>
      <c r="L53" s="17">
        <f>-K53/'TS#1_Orthog_SFP_Step 1'!J53</f>
        <v>0.43180832466610258</v>
      </c>
      <c r="N53" s="8">
        <f>G53-'TS#1_Orthog_SFP_Step 1'!G53</f>
        <v>-302.27700000000004</v>
      </c>
    </row>
    <row r="54" spans="1:14" x14ac:dyDescent="0.25">
      <c r="A54" s="26" t="str">
        <f>'TS#1_Orthog_SFP_Step 1'!A54</f>
        <v>B20</v>
      </c>
      <c r="B54" s="26" t="str">
        <f>'TS#1_Orthog_SFP_Step 1'!B54</f>
        <v>G C E S M D Y V P L M S S</v>
      </c>
      <c r="C54" s="5">
        <v>0.10199999999999999</v>
      </c>
      <c r="G54" s="24">
        <v>1212.414</v>
      </c>
      <c r="H54" s="5">
        <v>48496559</v>
      </c>
      <c r="J54" s="5">
        <f t="shared" si="1"/>
        <v>134.20705882352945</v>
      </c>
      <c r="K54" s="16">
        <f>'TS#1_Orthog_SFP_Step 1'!J54-'TS#1_Orthog_Sfp_PfAcpH_Step 2'!J54</f>
        <v>-109.86623529411759</v>
      </c>
      <c r="L54" s="17">
        <f>-K54/'TS#1_Orthog_SFP_Step 1'!J54</f>
        <v>4.513661387066974</v>
      </c>
      <c r="N54" s="8">
        <f>G54-'TS#1_Orthog_SFP_Step 1'!G54</f>
        <v>-282.30799999999999</v>
      </c>
    </row>
    <row r="55" spans="1:14" x14ac:dyDescent="0.25">
      <c r="A55" s="26" t="str">
        <f>'TS#1_Orthog_SFP_Step 1'!A55</f>
        <v>B21</v>
      </c>
      <c r="B55" s="26" t="str">
        <f>'TS#1_Orthog_SFP_Step 1'!B55</f>
        <v>E S M E T M E I V M G</v>
      </c>
      <c r="C55" s="5">
        <v>0.10199999999999999</v>
      </c>
      <c r="G55" s="24">
        <v>1102.6500000000001</v>
      </c>
      <c r="H55" s="5">
        <v>44105987</v>
      </c>
      <c r="J55" s="5">
        <f t="shared" si="1"/>
        <v>24.443058823529555</v>
      </c>
      <c r="K55" s="16">
        <f>'TS#1_Orthog_SFP_Step 1'!J55-'TS#1_Orthog_Sfp_PfAcpH_Step 2'!J55</f>
        <v>-111.25623529411769</v>
      </c>
      <c r="L55" s="17">
        <f>-K55/'TS#1_Orthog_SFP_Step 1'!J55</f>
        <v>-1.2815593187263541</v>
      </c>
      <c r="N55" s="8">
        <f>G55-'TS#1_Orthog_SFP_Step 1'!G55</f>
        <v>-280.91799999999989</v>
      </c>
    </row>
    <row r="56" spans="1:14" x14ac:dyDescent="0.25">
      <c r="A56" s="26" t="str">
        <f>'TS#1_Orthog_SFP_Step 1'!A56</f>
        <v>B22</v>
      </c>
      <c r="B56" s="26" t="str">
        <f>'TS#1_Orthog_SFP_Step 1'!B56</f>
        <v>M P A E S I E S A D A V C P</v>
      </c>
      <c r="C56" s="5">
        <v>0.10199999999999999</v>
      </c>
      <c r="G56" s="24">
        <v>1171.75</v>
      </c>
      <c r="H56" s="5">
        <v>46870007</v>
      </c>
      <c r="J56" s="5">
        <f t="shared" si="1"/>
        <v>93.543058823529464</v>
      </c>
      <c r="K56" s="16">
        <f>'TS#1_Orthog_SFP_Step 1'!J56-'TS#1_Orthog_Sfp_PfAcpH_Step 2'!J56</f>
        <v>-89.880235294117483</v>
      </c>
      <c r="L56" s="17">
        <f>-K56/'TS#1_Orthog_SFP_Step 1'!J56</f>
        <v>24.538510952654772</v>
      </c>
      <c r="N56" s="8">
        <f>G56-'TS#1_Orthog_SFP_Step 1'!G56</f>
        <v>-302.2940000000001</v>
      </c>
    </row>
    <row r="57" spans="1:14" x14ac:dyDescent="0.25">
      <c r="A57" s="26" t="str">
        <f>'TS#1_Orthog_SFP_Step 1'!A57</f>
        <v>B23</v>
      </c>
      <c r="B57" s="26" t="str">
        <f>'TS#1_Orthog_SFP_Step 1'!B57</f>
        <v>P A D S I E S V D V M L P</v>
      </c>
      <c r="C57" s="5">
        <v>0.10199999999999999</v>
      </c>
      <c r="G57" s="24">
        <v>1070.6110000000001</v>
      </c>
      <c r="H57" s="5">
        <v>42824437</v>
      </c>
      <c r="J57" s="5">
        <f t="shared" si="1"/>
        <v>-7.5959411764704328</v>
      </c>
      <c r="K57" s="16">
        <f>'TS#1_Orthog_SFP_Step 1'!J57-'TS#1_Orthog_Sfp_PfAcpH_Step 2'!J57</f>
        <v>-104.69423529411779</v>
      </c>
      <c r="L57" s="17">
        <f>-K57/'TS#1_Orthog_SFP_Step 1'!J57</f>
        <v>-0.93235435711992121</v>
      </c>
      <c r="N57" s="8">
        <f>G57-'TS#1_Orthog_SFP_Step 1'!G57</f>
        <v>-287.47999999999979</v>
      </c>
    </row>
    <row r="58" spans="1:14" x14ac:dyDescent="0.25">
      <c r="A58" s="26" t="str">
        <f>'TS#1_Orthog_SFP_Step 1'!A58</f>
        <v>B24</v>
      </c>
      <c r="B58" s="26" t="str">
        <f>'TS#1_Orthog_SFP_Step 1'!B58</f>
        <v>R P C D S A E P V D Q A E P</v>
      </c>
      <c r="C58" s="5">
        <v>0.10199999999999999</v>
      </c>
      <c r="G58" s="24">
        <v>1028.96</v>
      </c>
      <c r="H58" s="5">
        <v>41158399</v>
      </c>
      <c r="J58" s="5">
        <f t="shared" si="1"/>
        <v>-49.2469411764705</v>
      </c>
      <c r="K58" s="16">
        <f>'TS#1_Orthog_SFP_Step 1'!J58-'TS#1_Orthog_Sfp_PfAcpH_Step 2'!J58</f>
        <v>-58.93923529411768</v>
      </c>
      <c r="L58" s="17">
        <f>-K58/'TS#1_Orthog_SFP_Step 1'!J58</f>
        <v>-0.54479451272724366</v>
      </c>
      <c r="N58" s="8">
        <f>G58-'TS#1_Orthog_SFP_Step 1'!G58</f>
        <v>-333.2349999999999</v>
      </c>
    </row>
    <row r="59" spans="1:14" x14ac:dyDescent="0.25">
      <c r="A59" s="26" t="str">
        <f>'TS#1_Orthog_SFP_Step 1'!A59</f>
        <v>B25</v>
      </c>
      <c r="B59" s="26" t="str">
        <f>'TS#1_Orthog_SFP_Step 1'!B59</f>
        <v>G L E S I D I A D L S</v>
      </c>
      <c r="C59" s="5">
        <v>0.10199999999999999</v>
      </c>
      <c r="G59" s="24">
        <v>1087.2270000000001</v>
      </c>
      <c r="H59" s="5">
        <v>43489091</v>
      </c>
      <c r="J59" s="5">
        <f t="shared" si="1"/>
        <v>9.0200588235295527</v>
      </c>
      <c r="K59" s="16">
        <f>'TS#1_Orthog_SFP_Step 1'!J59-'TS#1_Orthog_Sfp_PfAcpH_Step 2'!J59</f>
        <v>27.146764705882333</v>
      </c>
      <c r="L59" s="17">
        <f>-K59/'TS#1_Orthog_SFP_Step 1'!J59</f>
        <v>-0.75059853359269479</v>
      </c>
      <c r="N59" s="8">
        <f>G59-'TS#1_Orthog_SFP_Step 1'!G59</f>
        <v>-419.32099999999991</v>
      </c>
    </row>
    <row r="60" spans="1:14" x14ac:dyDescent="0.25">
      <c r="A60" s="26" t="str">
        <f>'TS#1_Orthog_SFP_Step 1'!A60</f>
        <v>B26</v>
      </c>
      <c r="B60" s="26" t="str">
        <f>'TS#1_Orthog_SFP_Step 1'!B60</f>
        <v>R A G A E S A E T N E H</v>
      </c>
      <c r="C60" s="5">
        <v>0.10199999999999999</v>
      </c>
      <c r="G60" s="24">
        <v>978.00800000000004</v>
      </c>
      <c r="H60" s="5">
        <v>39120306</v>
      </c>
      <c r="J60" s="5">
        <f t="shared" si="1"/>
        <v>-100.1989411764705</v>
      </c>
      <c r="K60" s="16">
        <f>'TS#1_Orthog_SFP_Step 1'!J60-'TS#1_Orthog_Sfp_PfAcpH_Step 2'!J60</f>
        <v>61.875764705882375</v>
      </c>
      <c r="L60" s="17">
        <f>-K60/'TS#1_Orthog_SFP_Step 1'!J60</f>
        <v>1.6145781849103806</v>
      </c>
      <c r="N60" s="8">
        <f>G60-'TS#1_Orthog_SFP_Step 1'!G60</f>
        <v>-454.04999999999995</v>
      </c>
    </row>
    <row r="61" spans="1:14" x14ac:dyDescent="0.25">
      <c r="A61" s="26" t="str">
        <f>'TS#1_Orthog_SFP_Step 1'!A61</f>
        <v>B27</v>
      </c>
      <c r="B61" s="26" t="str">
        <f>'TS#1_Orthog_SFP_Step 1'!B61</f>
        <v>D E I G I D S L D S</v>
      </c>
      <c r="C61" s="5">
        <v>0.10199999999999999</v>
      </c>
      <c r="G61" s="24">
        <v>937.69899999999996</v>
      </c>
      <c r="H61" s="5">
        <v>37507955</v>
      </c>
      <c r="J61" s="5">
        <f t="shared" si="1"/>
        <v>-140.50794117647058</v>
      </c>
      <c r="K61" s="16">
        <f>'TS#1_Orthog_SFP_Step 1'!J61-'TS#1_Orthog_Sfp_PfAcpH_Step 2'!J61</f>
        <v>109.41476470588248</v>
      </c>
      <c r="L61" s="17">
        <f>-K61/'TS#1_Orthog_SFP_Step 1'!J61</f>
        <v>3.5189317118944383</v>
      </c>
      <c r="N61" s="8">
        <f>G61-'TS#1_Orthog_SFP_Step 1'!G61</f>
        <v>-501.58900000000006</v>
      </c>
    </row>
    <row r="62" spans="1:14" x14ac:dyDescent="0.25">
      <c r="A62" s="26" t="str">
        <f>'TS#1_Orthog_SFP_Step 1'!A62</f>
        <v>B28</v>
      </c>
      <c r="B62" s="26" t="str">
        <f>'TS#1_Orthog_SFP_Step 1'!B62</f>
        <v>D I G L E S V E T M E</v>
      </c>
      <c r="C62" s="5">
        <v>0.10199999999999999</v>
      </c>
      <c r="G62" s="24">
        <v>925.52599999999995</v>
      </c>
      <c r="H62" s="5">
        <v>37021024</v>
      </c>
      <c r="J62" s="5">
        <f t="shared" si="1"/>
        <v>-152.68094117647058</v>
      </c>
      <c r="K62" s="16">
        <f>'TS#1_Orthog_SFP_Step 1'!J62-'TS#1_Orthog_Sfp_PfAcpH_Step 2'!J62</f>
        <v>128.10576470588251</v>
      </c>
      <c r="L62" s="17">
        <f>-K62/'TS#1_Orthog_SFP_Step 1'!J62</f>
        <v>5.2128115889300464</v>
      </c>
      <c r="N62" s="8">
        <f>G62-'TS#1_Orthog_SFP_Step 1'!G62</f>
        <v>-520.28000000000009</v>
      </c>
    </row>
    <row r="63" spans="1:14" x14ac:dyDescent="0.25">
      <c r="A63" s="26" t="str">
        <f>'TS#1_Orthog_SFP_Step 1'!A63</f>
        <v>B29</v>
      </c>
      <c r="B63" s="26" t="str">
        <f>'TS#1_Orthog_SFP_Step 1'!B63</f>
        <v>I G C E S V D Q I C M</v>
      </c>
      <c r="C63" s="5">
        <v>0.10199999999999999</v>
      </c>
      <c r="G63" s="24">
        <v>1114.8219999999999</v>
      </c>
      <c r="H63" s="5">
        <v>44592892</v>
      </c>
      <c r="J63" s="5">
        <f t="shared" si="1"/>
        <v>36.615058823529353</v>
      </c>
      <c r="K63" s="16">
        <f>'TS#1_Orthog_SFP_Step 1'!J63-'TS#1_Orthog_Sfp_PfAcpH_Step 2'!J63</f>
        <v>287.41476470588259</v>
      </c>
      <c r="L63" s="17">
        <f>-K63/'TS#1_Orthog_SFP_Step 1'!J63</f>
        <v>-0.88700096051434651</v>
      </c>
      <c r="N63" s="8">
        <f>G63-'TS#1_Orthog_SFP_Step 1'!G63</f>
        <v>-679.58900000000017</v>
      </c>
    </row>
    <row r="64" spans="1:14" x14ac:dyDescent="0.25">
      <c r="A64" s="26" t="str">
        <f>'TS#1_Orthog_SFP_Step 1'!A64</f>
        <v>B30</v>
      </c>
      <c r="B64" s="26" t="str">
        <f>'TS#1_Orthog_SFP_Step 1'!B64</f>
        <v>E S A D T C D R V C</v>
      </c>
      <c r="C64" s="5">
        <v>0.10199999999999999</v>
      </c>
      <c r="G64" s="24">
        <v>1095.848</v>
      </c>
      <c r="H64" s="5">
        <v>43833929</v>
      </c>
      <c r="J64" s="5">
        <f t="shared" si="1"/>
        <v>17.64105882352942</v>
      </c>
      <c r="K64" s="16">
        <f>'TS#1_Orthog_SFP_Step 1'!J64-'TS#1_Orthog_Sfp_PfAcpH_Step 2'!J64</f>
        <v>312.53976470588236</v>
      </c>
      <c r="L64" s="17">
        <f>-K64/'TS#1_Orthog_SFP_Step 1'!J64</f>
        <v>-0.94657152212851636</v>
      </c>
      <c r="N64" s="8">
        <f>G64-'TS#1_Orthog_SFP_Step 1'!G64</f>
        <v>-704.71399999999994</v>
      </c>
    </row>
    <row r="65" spans="1:14" x14ac:dyDescent="0.25">
      <c r="A65" s="26" t="str">
        <f>'TS#1_Orthog_SFP_Step 1'!A65</f>
        <v>C1</v>
      </c>
      <c r="B65" s="26" t="str">
        <f>'TS#1_Orthog_SFP_Step 1'!B65</f>
        <v>E Q C A E S I E C V D S N Q N</v>
      </c>
      <c r="C65" s="5">
        <v>0.10199999999999999</v>
      </c>
      <c r="G65" s="24">
        <v>1180.4549999999999</v>
      </c>
      <c r="H65" s="5">
        <v>47218216</v>
      </c>
      <c r="J65" s="5">
        <f t="shared" si="1"/>
        <v>102.24805882352939</v>
      </c>
      <c r="K65" s="16">
        <f>'TS#1_Orthog_SFP_Step 1'!J65-'TS#1_Orthog_Sfp_PfAcpH_Step 2'!J65</f>
        <v>-182.20523529411753</v>
      </c>
      <c r="L65" s="17">
        <f>-K65/'TS#1_Orthog_SFP_Step 1'!J65</f>
        <v>-2.2787852615223456</v>
      </c>
      <c r="N65" s="8">
        <f>G65-'TS#1_Orthog_SFP_Step 1'!G65</f>
        <v>-209.96900000000005</v>
      </c>
    </row>
    <row r="66" spans="1:14" x14ac:dyDescent="0.25">
      <c r="A66" s="26" t="str">
        <f>'TS#1_Orthog_SFP_Step 1'!A66</f>
        <v>C2</v>
      </c>
      <c r="B66" s="26" t="str">
        <f>'TS#1_Orthog_SFP_Step 1'!B66</f>
        <v>A D S A D T I D L M M</v>
      </c>
      <c r="C66" s="5">
        <v>0.10199999999999999</v>
      </c>
      <c r="G66" s="24">
        <v>1239.0129999999999</v>
      </c>
      <c r="H66" s="5">
        <v>49560507</v>
      </c>
      <c r="J66" s="5">
        <f t="shared" si="1"/>
        <v>160.80605882352938</v>
      </c>
      <c r="K66" s="16">
        <f>'TS#1_Orthog_SFP_Step 1'!J66-'TS#1_Orthog_Sfp_PfAcpH_Step 2'!J66</f>
        <v>-175.99123529411759</v>
      </c>
      <c r="L66" s="17">
        <f>-K66/'TS#1_Orthog_SFP_Step 1'!J66</f>
        <v>-11.589673365666227</v>
      </c>
      <c r="N66" s="8">
        <f>G66-'TS#1_Orthog_SFP_Step 1'!G66</f>
        <v>-216.18299999999999</v>
      </c>
    </row>
    <row r="67" spans="1:14" x14ac:dyDescent="0.25">
      <c r="A67" s="26" t="str">
        <f>'TS#1_Orthog_SFP_Step 1'!A67</f>
        <v>C3</v>
      </c>
      <c r="B67" s="26" t="str">
        <f>'TS#1_Orthog_SFP_Step 1'!B67</f>
        <v>L G I D S M E T V E K M A N</v>
      </c>
      <c r="C67" s="5">
        <v>0.10199999999999999</v>
      </c>
      <c r="G67" s="24">
        <v>1263.722</v>
      </c>
      <c r="H67" s="5">
        <v>50548886</v>
      </c>
      <c r="J67" s="5">
        <f t="shared" si="1"/>
        <v>185.51505882352944</v>
      </c>
      <c r="K67" s="16">
        <f>'TS#1_Orthog_SFP_Step 1'!J67-'TS#1_Orthog_Sfp_PfAcpH_Step 2'!J67</f>
        <v>-167.14923529411749</v>
      </c>
      <c r="L67" s="17">
        <f>-K67/'TS#1_Orthog_SFP_Step 1'!J67</f>
        <v>9.1011021110181254</v>
      </c>
      <c r="N67" s="8">
        <f>G67-'TS#1_Orthog_SFP_Step 1'!G67</f>
        <v>-225.02500000000009</v>
      </c>
    </row>
    <row r="68" spans="1:14" x14ac:dyDescent="0.25">
      <c r="A68" s="26" t="str">
        <f>'TS#1_Orthog_SFP_Step 1'!A68</f>
        <v>C4</v>
      </c>
      <c r="B68" s="26" t="str">
        <f>'TS#1_Orthog_SFP_Step 1'!B68</f>
        <v>V E S C E T V D</v>
      </c>
      <c r="C68" s="5">
        <v>0.10199999999999999</v>
      </c>
      <c r="G68" s="24">
        <v>1130.0419999999999</v>
      </c>
      <c r="H68" s="5">
        <v>45201697</v>
      </c>
      <c r="J68" s="5">
        <f t="shared" si="1"/>
        <v>51.83505882352938</v>
      </c>
      <c r="K68" s="16">
        <f>'TS#1_Orthog_SFP_Step 1'!J68-'TS#1_Orthog_Sfp_PfAcpH_Step 2'!J68</f>
        <v>-149.08223529411748</v>
      </c>
      <c r="L68" s="17">
        <f>-K68/'TS#1_Orthog_SFP_Step 1'!J68</f>
        <v>-1.5330237926157848</v>
      </c>
      <c r="N68" s="8">
        <f>G68-'TS#1_Orthog_SFP_Step 1'!G68</f>
        <v>-243.0920000000001</v>
      </c>
    </row>
    <row r="69" spans="1:14" x14ac:dyDescent="0.25">
      <c r="A69" s="26" t="str">
        <f>'TS#1_Orthog_SFP_Step 1'!A69</f>
        <v>C5</v>
      </c>
      <c r="B69" s="26" t="str">
        <f>'TS#1_Orthog_SFP_Step 1'!B69</f>
        <v>N S T S F S E D L G A D S L D T L K T V</v>
      </c>
      <c r="C69" s="5">
        <v>0.10199999999999999</v>
      </c>
      <c r="G69" s="24">
        <v>1811.008</v>
      </c>
      <c r="H69" s="5">
        <v>72440314</v>
      </c>
      <c r="J69" s="5">
        <f t="shared" si="1"/>
        <v>732.8010588235295</v>
      </c>
      <c r="K69" s="16">
        <f>'TS#1_Orthog_SFP_Step 1'!J69-'TS#1_Orthog_Sfp_PfAcpH_Step 2'!J69</f>
        <v>117.77676470588221</v>
      </c>
      <c r="L69" s="17">
        <f>-K69/'TS#1_Orthog_SFP_Step 1'!J69</f>
        <v>-0.13846677099712754</v>
      </c>
      <c r="N69" s="8">
        <f>G69-'TS#1_Orthog_SFP_Step 1'!G69</f>
        <v>-509.95099999999979</v>
      </c>
    </row>
    <row r="70" spans="1:14" x14ac:dyDescent="0.25">
      <c r="A70" s="26" t="str">
        <f>'TS#1_Orthog_SFP_Step 1'!A70</f>
        <v>C6</v>
      </c>
      <c r="B70" s="26" t="str">
        <f>'TS#1_Orthog_SFP_Step 1'!B70</f>
        <v>G L D S V W S M</v>
      </c>
      <c r="C70" s="5">
        <v>0.10199999999999999</v>
      </c>
      <c r="G70" s="24">
        <v>969.12599999999998</v>
      </c>
      <c r="H70" s="5">
        <v>38765040</v>
      </c>
      <c r="J70" s="5">
        <f t="shared" ref="J70:J133" si="2">G70-$I$2</f>
        <v>-109.08094117647056</v>
      </c>
      <c r="K70" s="16">
        <f>'TS#1_Orthog_SFP_Step 1'!J70-'TS#1_Orthog_Sfp_PfAcpH_Step 2'!J70</f>
        <v>-185.89323529411763</v>
      </c>
      <c r="L70" s="17">
        <f>-K70/'TS#1_Orthog_SFP_Step 1'!J70</f>
        <v>-0.63020172653199358</v>
      </c>
      <c r="N70" s="8">
        <f>G70-'TS#1_Orthog_SFP_Step 1'!G70</f>
        <v>-206.28099999999995</v>
      </c>
    </row>
    <row r="71" spans="1:14" x14ac:dyDescent="0.25">
      <c r="A71" s="26" t="str">
        <f>'TS#1_Orthog_SFP_Step 1'!A71</f>
        <v>C7</v>
      </c>
      <c r="B71" s="26" t="str">
        <f>'TS#1_Orthog_SFP_Step 1'!B71</f>
        <v>G A E S I E S A P T N C S</v>
      </c>
      <c r="C71" s="5">
        <v>0.10199999999999999</v>
      </c>
      <c r="G71" s="24">
        <v>1097.7239999999999</v>
      </c>
      <c r="H71" s="5">
        <v>43908946</v>
      </c>
      <c r="J71" s="5">
        <f t="shared" si="2"/>
        <v>19.517058823529396</v>
      </c>
      <c r="K71" s="16">
        <f>'TS#1_Orthog_SFP_Step 1'!J71-'TS#1_Orthog_Sfp_PfAcpH_Step 2'!J71</f>
        <v>-176.62323529411742</v>
      </c>
      <c r="L71" s="17">
        <f>-K71/'TS#1_Orthog_SFP_Step 1'!J71</f>
        <v>-1.1242284629540533</v>
      </c>
      <c r="N71" s="8">
        <f>G71-'TS#1_Orthog_SFP_Step 1'!G71</f>
        <v>-215.55100000000016</v>
      </c>
    </row>
    <row r="72" spans="1:14" x14ac:dyDescent="0.25">
      <c r="A72" s="26" t="str">
        <f>'TS#1_Orthog_SFP_Step 1'!A72</f>
        <v>C8</v>
      </c>
      <c r="B72" s="26" t="str">
        <f>'TS#1_Orthog_SFP_Step 1'!B72</f>
        <v>E S V D S A D M V C</v>
      </c>
      <c r="C72" s="5">
        <v>0.10199999999999999</v>
      </c>
      <c r="G72" s="24">
        <v>1140.461</v>
      </c>
      <c r="H72" s="5">
        <v>45618432</v>
      </c>
      <c r="J72" s="5">
        <f t="shared" si="2"/>
        <v>62.254058823529476</v>
      </c>
      <c r="K72" s="16">
        <f>'TS#1_Orthog_SFP_Step 1'!J72-'TS#1_Orthog_Sfp_PfAcpH_Step 2'!J72</f>
        <v>-165.88023529411748</v>
      </c>
      <c r="L72" s="17">
        <f>-K72/'TS#1_Orthog_SFP_Step 1'!J72</f>
        <v>-1.6007561114753559</v>
      </c>
      <c r="N72" s="8">
        <f>G72-'TS#1_Orthog_SFP_Step 1'!G72</f>
        <v>-226.2940000000001</v>
      </c>
    </row>
    <row r="73" spans="1:14" x14ac:dyDescent="0.25">
      <c r="A73" s="26" t="str">
        <f>'TS#1_Orthog_SFP_Step 1'!A73</f>
        <v>C9</v>
      </c>
      <c r="B73" s="26" t="str">
        <f>'TS#1_Orthog_SFP_Step 1'!B73</f>
        <v>D M E A E S I E D</v>
      </c>
      <c r="C73" s="5">
        <v>0.10199999999999999</v>
      </c>
      <c r="G73" s="24">
        <v>999.75699999999995</v>
      </c>
      <c r="H73" s="5">
        <v>39990269</v>
      </c>
      <c r="J73" s="5">
        <f t="shared" si="2"/>
        <v>-78.449941176470588</v>
      </c>
      <c r="K73" s="16">
        <f>'TS#1_Orthog_SFP_Step 1'!J73-'TS#1_Orthog_Sfp_PfAcpH_Step 2'!J73</f>
        <v>-170.9572352941176</v>
      </c>
      <c r="L73" s="17">
        <f>-K73/'TS#1_Orthog_SFP_Step 1'!J73</f>
        <v>-0.68545435505653163</v>
      </c>
      <c r="N73" s="8">
        <f>G73-'TS#1_Orthog_SFP_Step 1'!G73</f>
        <v>-221.21699999999998</v>
      </c>
    </row>
    <row r="74" spans="1:14" x14ac:dyDescent="0.25">
      <c r="A74" s="26" t="str">
        <f>'TS#1_Orthog_SFP_Step 1'!A74</f>
        <v>C10</v>
      </c>
      <c r="B74" s="26" t="str">
        <f>'TS#1_Orthog_SFP_Step 1'!B74</f>
        <v>N S A S F C E D L G A D S L D T W E L E</v>
      </c>
      <c r="C74" s="5">
        <v>0.10199999999999999</v>
      </c>
      <c r="G74" s="24">
        <v>1050.02</v>
      </c>
      <c r="H74" s="5">
        <v>42000815</v>
      </c>
      <c r="J74" s="5">
        <f t="shared" si="2"/>
        <v>-28.186941176470555</v>
      </c>
      <c r="K74" s="16">
        <f>'TS#1_Orthog_SFP_Step 1'!J74-'TS#1_Orthog_Sfp_PfAcpH_Step 2'!J74</f>
        <v>-135.35523529411762</v>
      </c>
      <c r="L74" s="17">
        <f>-K74/'TS#1_Orthog_SFP_Step 1'!J74</f>
        <v>-0.82764726638244435</v>
      </c>
      <c r="N74" s="8">
        <f>G74-'TS#1_Orthog_SFP_Step 1'!G74</f>
        <v>-256.81899999999996</v>
      </c>
    </row>
    <row r="75" spans="1:14" x14ac:dyDescent="0.25">
      <c r="A75" s="26" t="str">
        <f>'TS#1_Orthog_SFP_Step 1'!A75</f>
        <v>C11</v>
      </c>
      <c r="B75" s="26" t="str">
        <f>'TS#1_Orthog_SFP_Step 1'!B75</f>
        <v>E D G N E S C D S A</v>
      </c>
      <c r="C75" s="5">
        <v>0.10199999999999999</v>
      </c>
      <c r="G75" s="24">
        <v>1230.8050000000001</v>
      </c>
      <c r="H75" s="5">
        <v>49232194</v>
      </c>
      <c r="J75" s="5">
        <f t="shared" si="2"/>
        <v>152.59805882352953</v>
      </c>
      <c r="K75" s="16">
        <f>'TS#1_Orthog_SFP_Step 1'!J75-'TS#1_Orthog_Sfp_PfAcpH_Step 2'!J75</f>
        <v>-150.23423529411775</v>
      </c>
      <c r="L75" s="17">
        <f>-K75/'TS#1_Orthog_SFP_Step 1'!J75</f>
        <v>63.555605325369932</v>
      </c>
      <c r="N75" s="8">
        <f>G75-'TS#1_Orthog_SFP_Step 1'!G75</f>
        <v>-241.93999999999983</v>
      </c>
    </row>
    <row r="76" spans="1:14" x14ac:dyDescent="0.25">
      <c r="A76" s="26" t="str">
        <f>'TS#1_Orthog_SFP_Step 1'!A76</f>
        <v>C12</v>
      </c>
      <c r="B76" s="26" t="str">
        <f>'TS#1_Orthog_SFP_Step 1'!B76</f>
        <v>N N A S F T E D L H N D S L D T V E G G</v>
      </c>
      <c r="C76" s="5">
        <v>0.10199999999999999</v>
      </c>
      <c r="G76" s="24">
        <v>1177.2629999999999</v>
      </c>
      <c r="H76" s="5">
        <v>47090507</v>
      </c>
      <c r="J76" s="5">
        <f t="shared" si="2"/>
        <v>99.056058823529384</v>
      </c>
      <c r="K76" s="16">
        <f>'TS#1_Orthog_SFP_Step 1'!J76-'TS#1_Orthog_Sfp_PfAcpH_Step 2'!J76</f>
        <v>-152.97323529411756</v>
      </c>
      <c r="L76" s="17">
        <f>-K76/'TS#1_Orthog_SFP_Step 1'!J76</f>
        <v>-2.8371892837816621</v>
      </c>
      <c r="N76" s="8">
        <f>G76-'TS#1_Orthog_SFP_Step 1'!G76</f>
        <v>-239.20100000000002</v>
      </c>
    </row>
    <row r="77" spans="1:14" x14ac:dyDescent="0.25">
      <c r="A77" s="26" t="str">
        <f>'TS#1_Orthog_SFP_Step 1'!A77</f>
        <v>C13</v>
      </c>
      <c r="B77" s="26" t="str">
        <f>'TS#1_Orthog_SFP_Step 1'!B77</f>
        <v>D M G V D S A E T V E I L C G</v>
      </c>
      <c r="C77" s="5">
        <v>0.10199999999999999</v>
      </c>
      <c r="G77" s="24">
        <v>1325.9659999999999</v>
      </c>
      <c r="H77" s="5">
        <v>53038624</v>
      </c>
      <c r="J77" s="5">
        <f t="shared" si="2"/>
        <v>247.75905882352936</v>
      </c>
      <c r="K77" s="16">
        <f>'TS#1_Orthog_SFP_Step 1'!J77-'TS#1_Orthog_Sfp_PfAcpH_Step 2'!J77</f>
        <v>-124.2642352941175</v>
      </c>
      <c r="L77" s="17">
        <f>-K77/'TS#1_Orthog_SFP_Step 1'!J77</f>
        <v>1.0062303159170263</v>
      </c>
      <c r="N77" s="8">
        <f>G77-'TS#1_Orthog_SFP_Step 1'!G77</f>
        <v>-267.91000000000008</v>
      </c>
    </row>
    <row r="78" spans="1:14" x14ac:dyDescent="0.25">
      <c r="A78" s="26" t="str">
        <f>'TS#1_Orthog_SFP_Step 1'!A78</f>
        <v>C14</v>
      </c>
      <c r="B78" s="26" t="str">
        <f>'TS#1_Orthog_SFP_Step 1'!B78</f>
        <v>D S V D Y M E C A</v>
      </c>
      <c r="C78" s="5">
        <v>0.10199999999999999</v>
      </c>
      <c r="G78" s="24">
        <v>1222.0250000000001</v>
      </c>
      <c r="H78" s="5">
        <v>48881005</v>
      </c>
      <c r="J78" s="5">
        <f t="shared" si="2"/>
        <v>143.81805882352955</v>
      </c>
      <c r="K78" s="16">
        <f>'TS#1_Orthog_SFP_Step 1'!J78-'TS#1_Orthog_Sfp_PfAcpH_Step 2'!J78</f>
        <v>-186.27023529411758</v>
      </c>
      <c r="L78" s="17">
        <f>-K78/'TS#1_Orthog_SFP_Step 1'!J78</f>
        <v>-4.3877664416845725</v>
      </c>
      <c r="N78" s="8">
        <f>G78-'TS#1_Orthog_SFP_Step 1'!G78</f>
        <v>-205.904</v>
      </c>
    </row>
    <row r="79" spans="1:14" x14ac:dyDescent="0.25">
      <c r="A79" s="26" t="str">
        <f>'TS#1_Orthog_SFP_Step 1'!A79</f>
        <v>C15</v>
      </c>
      <c r="B79" s="26" t="str">
        <f>'TS#1_Orthog_SFP_Step 1'!B79</f>
        <v>D H D M D S C D T V E</v>
      </c>
      <c r="C79" s="5">
        <v>0.10199999999999999</v>
      </c>
      <c r="G79" s="24">
        <v>1100.8230000000001</v>
      </c>
      <c r="H79" s="5">
        <v>44032935</v>
      </c>
      <c r="J79" s="5">
        <f t="shared" si="2"/>
        <v>22.616058823529556</v>
      </c>
      <c r="K79" s="16">
        <f>'TS#1_Orthog_SFP_Step 1'!J79-'TS#1_Orthog_Sfp_PfAcpH_Step 2'!J79</f>
        <v>-195.74823529411765</v>
      </c>
      <c r="L79" s="17">
        <f>-K79/'TS#1_Orthog_SFP_Step 1'!J79</f>
        <v>-1.1306288598952119</v>
      </c>
      <c r="N79" s="8">
        <f>G79-'TS#1_Orthog_SFP_Step 1'!G79</f>
        <v>-196.42599999999993</v>
      </c>
    </row>
    <row r="80" spans="1:14" x14ac:dyDescent="0.25">
      <c r="A80" s="26" t="str">
        <f>'TS#1_Orthog_SFP_Step 1'!A80</f>
        <v>C16</v>
      </c>
      <c r="B80" s="26" t="str">
        <f>'TS#1_Orthog_SFP_Step 1'!B80</f>
        <v>D S V E T I E M V L</v>
      </c>
      <c r="C80" s="5">
        <v>0.10199999999999999</v>
      </c>
      <c r="G80" s="24">
        <v>1103.056</v>
      </c>
      <c r="H80" s="5">
        <v>44122245</v>
      </c>
      <c r="J80" s="5">
        <f t="shared" si="2"/>
        <v>24.849058823529504</v>
      </c>
      <c r="K80" s="16">
        <f>'TS#1_Orthog_SFP_Step 1'!J80-'TS#1_Orthog_Sfp_PfAcpH_Step 2'!J80</f>
        <v>-169.62623529411758</v>
      </c>
      <c r="L80" s="17">
        <f>-K80/'TS#1_Orthog_SFP_Step 1'!J80</f>
        <v>-1.1716365758008664</v>
      </c>
      <c r="N80" s="8">
        <f>G80-'TS#1_Orthog_SFP_Step 1'!G80</f>
        <v>-222.548</v>
      </c>
    </row>
    <row r="81" spans="1:14" x14ac:dyDescent="0.25">
      <c r="A81" s="26" t="str">
        <f>'TS#1_Orthog_SFP_Step 1'!A81</f>
        <v>C17</v>
      </c>
      <c r="B81" s="26" t="str">
        <f>'TS#1_Orthog_SFP_Step 1'!B81</f>
        <v>M P V E S A E S V</v>
      </c>
      <c r="C81" s="5">
        <v>0.10199999999999999</v>
      </c>
      <c r="G81" s="24">
        <v>1120.654</v>
      </c>
      <c r="H81" s="5">
        <v>44826179</v>
      </c>
      <c r="J81" s="5">
        <f t="shared" si="2"/>
        <v>42.44705882352946</v>
      </c>
      <c r="K81" s="16">
        <f>'TS#1_Orthog_SFP_Step 1'!J81-'TS#1_Orthog_Sfp_PfAcpH_Step 2'!J81</f>
        <v>-192.10823529411755</v>
      </c>
      <c r="L81" s="17">
        <f>-K81/'TS#1_Orthog_SFP_Step 1'!J81</f>
        <v>-1.2836210420400598</v>
      </c>
      <c r="N81" s="8">
        <f>G81-'TS#1_Orthog_SFP_Step 1'!G81</f>
        <v>-200.06600000000003</v>
      </c>
    </row>
    <row r="82" spans="1:14" x14ac:dyDescent="0.25">
      <c r="A82" s="26" t="str">
        <f>'TS#1_Orthog_SFP_Step 1'!A82</f>
        <v>C18</v>
      </c>
      <c r="B82" s="26" t="str">
        <f>'TS#1_Orthog_SFP_Step 1'!B82</f>
        <v>E V G L E S A D T L D A L V P</v>
      </c>
      <c r="C82" s="5">
        <v>0.10199999999999999</v>
      </c>
      <c r="G82" s="24">
        <v>1130.518</v>
      </c>
      <c r="H82" s="5">
        <v>45220724</v>
      </c>
      <c r="J82" s="5">
        <f t="shared" si="2"/>
        <v>52.311058823529493</v>
      </c>
      <c r="K82" s="16">
        <f>'TS#1_Orthog_SFP_Step 1'!J82-'TS#1_Orthog_Sfp_PfAcpH_Step 2'!J82</f>
        <v>-152.14223529411765</v>
      </c>
      <c r="L82" s="17">
        <f>-K82/'TS#1_Orthog_SFP_Step 1'!J82</f>
        <v>-1.52399521545197</v>
      </c>
      <c r="N82" s="8">
        <f>G82-'TS#1_Orthog_SFP_Step 1'!G82</f>
        <v>-240.03199999999993</v>
      </c>
    </row>
    <row r="83" spans="1:14" x14ac:dyDescent="0.25">
      <c r="A83" s="26" t="str">
        <f>'TS#1_Orthog_SFP_Step 1'!A83</f>
        <v>C19</v>
      </c>
      <c r="B83" s="26" t="str">
        <f>'TS#1_Orthog_SFP_Step 1'!B83</f>
        <v>I P A D S V E S A E A I A P</v>
      </c>
      <c r="C83" s="5">
        <v>0.10199999999999999</v>
      </c>
      <c r="G83" s="24">
        <v>1110.578</v>
      </c>
      <c r="H83" s="5">
        <v>44423102</v>
      </c>
      <c r="J83" s="5">
        <f t="shared" si="2"/>
        <v>32.371058823529438</v>
      </c>
      <c r="K83" s="16">
        <f>'TS#1_Orthog_SFP_Step 1'!J83-'TS#1_Orthog_Sfp_PfAcpH_Step 2'!J83</f>
        <v>-158.57923529411755</v>
      </c>
      <c r="L83" s="17">
        <f>-K83/'TS#1_Orthog_SFP_Step 1'!J83</f>
        <v>-1.2564893949725457</v>
      </c>
      <c r="N83" s="8">
        <f>G83-'TS#1_Orthog_SFP_Step 1'!G83</f>
        <v>-233.59500000000003</v>
      </c>
    </row>
    <row r="84" spans="1:14" x14ac:dyDescent="0.25">
      <c r="A84" s="26" t="str">
        <f>'TS#1_Orthog_SFP_Step 1'!A84</f>
        <v>C20</v>
      </c>
      <c r="B84" s="26" t="str">
        <f>'TS#1_Orthog_SFP_Step 1'!B84</f>
        <v>A E S L E T G D H L R</v>
      </c>
      <c r="C84" s="5">
        <v>0.10199999999999999</v>
      </c>
      <c r="G84" s="24">
        <v>1408.921</v>
      </c>
      <c r="H84" s="5">
        <v>56356843</v>
      </c>
      <c r="J84" s="5">
        <f t="shared" si="2"/>
        <v>330.71405882352951</v>
      </c>
      <c r="K84" s="16">
        <f>'TS#1_Orthog_SFP_Step 1'!J84-'TS#1_Orthog_Sfp_PfAcpH_Step 2'!J84</f>
        <v>-69.841235294117723</v>
      </c>
      <c r="L84" s="17">
        <f>-K84/'TS#1_Orthog_SFP_Step 1'!J84</f>
        <v>0.26772139140144491</v>
      </c>
      <c r="N84" s="8">
        <f>G84-'TS#1_Orthog_SFP_Step 1'!G84</f>
        <v>-322.33299999999986</v>
      </c>
    </row>
    <row r="85" spans="1:14" x14ac:dyDescent="0.25">
      <c r="A85" s="26" t="str">
        <f>'TS#1_Orthog_SFP_Step 1'!A85</f>
        <v>C21</v>
      </c>
      <c r="B85" s="26" t="str">
        <f>'TS#1_Orthog_SFP_Step 1'!B85</f>
        <v>Q D S L D T</v>
      </c>
      <c r="C85" s="5">
        <v>0.10199999999999999</v>
      </c>
      <c r="G85" s="24">
        <v>1092.683</v>
      </c>
      <c r="H85" s="5">
        <v>43707303</v>
      </c>
      <c r="J85" s="5">
        <f t="shared" si="2"/>
        <v>14.476058823529456</v>
      </c>
      <c r="K85" s="16">
        <f>'TS#1_Orthog_SFP_Step 1'!J85-'TS#1_Orthog_Sfp_PfAcpH_Step 2'!J85</f>
        <v>-146.27423529411749</v>
      </c>
      <c r="L85" s="17">
        <f>-K85/'TS#1_Orthog_SFP_Step 1'!J85</f>
        <v>-1.1098350463654549</v>
      </c>
      <c r="N85" s="8">
        <f>G85-'TS#1_Orthog_SFP_Step 1'!G85</f>
        <v>-245.90000000000009</v>
      </c>
    </row>
    <row r="86" spans="1:14" x14ac:dyDescent="0.25">
      <c r="A86" s="26" t="str">
        <f>'TS#1_Orthog_SFP_Step 1'!A86</f>
        <v>C22</v>
      </c>
      <c r="B86" s="26" t="str">
        <f>'TS#1_Orthog_SFP_Step 1'!B86</f>
        <v>I D S V E S L E L</v>
      </c>
      <c r="C86" s="5">
        <v>0.10199999999999999</v>
      </c>
      <c r="G86" s="24">
        <v>1077.78</v>
      </c>
      <c r="H86" s="5">
        <v>43111215</v>
      </c>
      <c r="J86" s="5">
        <f t="shared" si="2"/>
        <v>-0.42694117647056373</v>
      </c>
      <c r="K86" s="16">
        <f>'TS#1_Orthog_SFP_Step 1'!J86-'TS#1_Orthog_Sfp_PfAcpH_Step 2'!J86</f>
        <v>-130.17223529411763</v>
      </c>
      <c r="L86" s="17">
        <f>-K86/'TS#1_Orthog_SFP_Step 1'!J86</f>
        <v>-0.99673090452781898</v>
      </c>
      <c r="N86" s="8">
        <f>G86-'TS#1_Orthog_SFP_Step 1'!G86</f>
        <v>-262.00199999999995</v>
      </c>
    </row>
    <row r="87" spans="1:14" x14ac:dyDescent="0.25">
      <c r="A87" s="26" t="str">
        <f>'TS#1_Orthog_SFP_Step 1'!A87</f>
        <v>C23</v>
      </c>
      <c r="B87" s="26" t="str">
        <f>'TS#1_Orthog_SFP_Step 1'!B87</f>
        <v>A E S A D S</v>
      </c>
      <c r="C87" s="5">
        <v>0.10199999999999999</v>
      </c>
      <c r="G87" s="24">
        <v>1069.951</v>
      </c>
      <c r="H87" s="5">
        <v>42798036</v>
      </c>
      <c r="J87" s="5">
        <f t="shared" si="2"/>
        <v>-8.2559411764705146</v>
      </c>
      <c r="K87" s="16">
        <f>'TS#1_Orthog_SFP_Step 1'!J87-'TS#1_Orthog_Sfp_PfAcpH_Step 2'!J87</f>
        <v>-134.97723529411769</v>
      </c>
      <c r="L87" s="17">
        <f>-K87/'TS#1_Orthog_SFP_Step 1'!J87</f>
        <v>-0.9423601334557723</v>
      </c>
      <c r="N87" s="8">
        <f>G87-'TS#1_Orthog_SFP_Step 1'!G87</f>
        <v>-257.19699999999989</v>
      </c>
    </row>
    <row r="88" spans="1:14" x14ac:dyDescent="0.25">
      <c r="A88" s="26" t="str">
        <f>'TS#1_Orthog_SFP_Step 1'!A88</f>
        <v>C24</v>
      </c>
      <c r="B88" s="26" t="str">
        <f>'TS#1_Orthog_SFP_Step 1'!B88</f>
        <v>N E D S F V D K W D A D S L D N V E L V</v>
      </c>
      <c r="C88" s="5">
        <v>0.10199999999999999</v>
      </c>
      <c r="G88" s="24">
        <v>1077.758</v>
      </c>
      <c r="H88" s="5">
        <v>43110326</v>
      </c>
      <c r="J88" s="5">
        <f t="shared" si="2"/>
        <v>-0.44894117647049825</v>
      </c>
      <c r="K88" s="16">
        <f>'TS#1_Orthog_SFP_Step 1'!J88-'TS#1_Orthog_Sfp_PfAcpH_Step 2'!J88</f>
        <v>-78.663235294117612</v>
      </c>
      <c r="L88" s="17">
        <f>-K88/'TS#1_Orthog_SFP_Step 1'!J88</f>
        <v>-0.99432525817770412</v>
      </c>
      <c r="N88" s="8">
        <f>G88-'TS#1_Orthog_SFP_Step 1'!G88</f>
        <v>-313.51099999999997</v>
      </c>
    </row>
    <row r="89" spans="1:14" x14ac:dyDescent="0.25">
      <c r="A89" s="26" t="str">
        <f>'TS#1_Orthog_SFP_Step 1'!A89</f>
        <v>C25</v>
      </c>
      <c r="B89" s="26" t="str">
        <f>'TS#1_Orthog_SFP_Step 1'!B89</f>
        <v>M E S A E S</v>
      </c>
      <c r="C89" s="5">
        <v>0.10199999999999999</v>
      </c>
      <c r="G89" s="24">
        <v>1038.8489999999999</v>
      </c>
      <c r="H89" s="5">
        <v>41553953</v>
      </c>
      <c r="J89" s="5">
        <f t="shared" si="2"/>
        <v>-39.357941176470604</v>
      </c>
      <c r="K89" s="16">
        <f>'TS#1_Orthog_SFP_Step 1'!J89-'TS#1_Orthog_Sfp_PfAcpH_Step 2'!J89</f>
        <v>-106.34923529411753</v>
      </c>
      <c r="L89" s="17">
        <f>-K89/'TS#1_Orthog_SFP_Step 1'!J89</f>
        <v>-0.7298833034183787</v>
      </c>
      <c r="N89" s="8">
        <f>G89-'TS#1_Orthog_SFP_Step 1'!G89</f>
        <v>-285.82500000000005</v>
      </c>
    </row>
    <row r="90" spans="1:14" x14ac:dyDescent="0.25">
      <c r="A90" s="26" t="str">
        <f>'TS#1_Orthog_SFP_Step 1'!A90</f>
        <v>C26</v>
      </c>
      <c r="B90" s="26" t="str">
        <f>'TS#1_Orthog_SFP_Step 1'!B90</f>
        <v>D D T P N D S A E C C D L E E</v>
      </c>
      <c r="C90" s="5">
        <v>0.10199999999999999</v>
      </c>
      <c r="G90" s="24">
        <v>1062.6389999999999</v>
      </c>
      <c r="H90" s="5">
        <v>42505543</v>
      </c>
      <c r="J90" s="5">
        <f t="shared" si="2"/>
        <v>-15.56794117647064</v>
      </c>
      <c r="K90" s="16">
        <f>'TS#1_Orthog_SFP_Step 1'!J90-'TS#1_Orthog_Sfp_PfAcpH_Step 2'!J90</f>
        <v>-23.417235294117518</v>
      </c>
      <c r="L90" s="17">
        <f>-K90/'TS#1_Orthog_SFP_Step 1'!J90</f>
        <v>-0.60067023966877098</v>
      </c>
      <c r="N90" s="8">
        <f>G90-'TS#1_Orthog_SFP_Step 1'!G90</f>
        <v>-368.75700000000006</v>
      </c>
    </row>
    <row r="91" spans="1:14" x14ac:dyDescent="0.25">
      <c r="A91" s="26" t="str">
        <f>'TS#1_Orthog_SFP_Step 1'!A91</f>
        <v>C27</v>
      </c>
      <c r="B91" s="26" t="str">
        <f>'TS#1_Orthog_SFP_Step 1'!B91</f>
        <v>D E M G L E S M D S V E A</v>
      </c>
      <c r="C91" s="5">
        <v>0.10199999999999999</v>
      </c>
      <c r="G91" s="24">
        <v>1014.724</v>
      </c>
      <c r="H91" s="5">
        <v>40588942</v>
      </c>
      <c r="J91" s="5">
        <f t="shared" si="2"/>
        <v>-63.48294117647049</v>
      </c>
      <c r="K91" s="16">
        <f>'TS#1_Orthog_SFP_Step 1'!J91-'TS#1_Orthog_Sfp_PfAcpH_Step 2'!J91</f>
        <v>-19.577235294117713</v>
      </c>
      <c r="L91" s="17">
        <f>-K91/'TS#1_Orthog_SFP_Step 1'!J91</f>
        <v>-0.23569941849389228</v>
      </c>
      <c r="N91" s="8">
        <f>G91-'TS#1_Orthog_SFP_Step 1'!G91</f>
        <v>-372.59699999999987</v>
      </c>
    </row>
    <row r="92" spans="1:14" x14ac:dyDescent="0.25">
      <c r="A92" s="26" t="str">
        <f>'TS#1_Orthog_SFP_Step 1'!A92</f>
        <v>C28</v>
      </c>
      <c r="B92" s="26" t="str">
        <f>'TS#1_Orthog_SFP_Step 1'!B92</f>
        <v>G I D S I D S M E A V M C</v>
      </c>
      <c r="C92" s="5">
        <v>0.10199999999999999</v>
      </c>
      <c r="G92" s="24">
        <v>1136.0350000000001</v>
      </c>
      <c r="H92" s="5">
        <v>45441417</v>
      </c>
      <c r="J92" s="5">
        <f t="shared" si="2"/>
        <v>57.828058823529545</v>
      </c>
      <c r="K92" s="16">
        <f>'TS#1_Orthog_SFP_Step 1'!J92-'TS#1_Orthog_Sfp_PfAcpH_Step 2'!J92</f>
        <v>41.420764705882448</v>
      </c>
      <c r="L92" s="17">
        <f>-K92/'TS#1_Orthog_SFP_Step 1'!J92</f>
        <v>-0.41734262667211941</v>
      </c>
      <c r="N92" s="8">
        <f>G92-'TS#1_Orthog_SFP_Step 1'!G92</f>
        <v>-433.59500000000003</v>
      </c>
    </row>
    <row r="93" spans="1:14" x14ac:dyDescent="0.25">
      <c r="A93" s="26" t="str">
        <f>'TS#1_Orthog_SFP_Step 1'!A93</f>
        <v>C29</v>
      </c>
      <c r="B93" s="26" t="str">
        <f>'TS#1_Orthog_SFP_Step 1'!B93</f>
        <v>E P L D S M D F</v>
      </c>
      <c r="C93" s="5">
        <v>0.10199999999999999</v>
      </c>
      <c r="G93" s="24">
        <v>1060.921</v>
      </c>
      <c r="H93" s="5">
        <v>42436848</v>
      </c>
      <c r="J93" s="5">
        <f t="shared" si="2"/>
        <v>-17.285941176470487</v>
      </c>
      <c r="K93" s="16">
        <f>'TS#1_Orthog_SFP_Step 1'!J93-'TS#1_Orthog_Sfp_PfAcpH_Step 2'!J93</f>
        <v>146.41776470588229</v>
      </c>
      <c r="L93" s="17">
        <f>-K93/'TS#1_Orthog_SFP_Step 1'!J93</f>
        <v>-1.1338627512878987</v>
      </c>
      <c r="N93" s="8">
        <f>G93-'TS#1_Orthog_SFP_Step 1'!G93</f>
        <v>-538.59199999999987</v>
      </c>
    </row>
    <row r="94" spans="1:14" x14ac:dyDescent="0.25">
      <c r="A94" s="26" t="str">
        <f>'TS#1_Orthog_SFP_Step 1'!A94</f>
        <v>C30</v>
      </c>
      <c r="B94" s="26" t="str">
        <f>'TS#1_Orthog_SFP_Step 1'!B94</f>
        <v>E S I E T V E A V</v>
      </c>
      <c r="C94" s="5">
        <v>0.10199999999999999</v>
      </c>
      <c r="G94" s="24">
        <v>998.68499999999995</v>
      </c>
      <c r="H94" s="5">
        <v>39947399</v>
      </c>
      <c r="J94" s="5">
        <f t="shared" si="2"/>
        <v>-79.521941176470591</v>
      </c>
      <c r="K94" s="16">
        <f>'TS#1_Orthog_SFP_Step 1'!J94-'TS#1_Orthog_Sfp_PfAcpH_Step 2'!J94</f>
        <v>212.30776470588239</v>
      </c>
      <c r="L94" s="17">
        <f>-K94/'TS#1_Orthog_SFP_Step 1'!J94</f>
        <v>-1.5988737281043908</v>
      </c>
      <c r="N94" s="8">
        <f>G94-'TS#1_Orthog_SFP_Step 1'!G94</f>
        <v>-604.48199999999997</v>
      </c>
    </row>
    <row r="95" spans="1:14" x14ac:dyDescent="0.25">
      <c r="A95" s="26" t="str">
        <f>'TS#1_Orthog_SFP_Step 1'!A95</f>
        <v>D1</v>
      </c>
      <c r="B95" s="26" t="str">
        <f>'TS#1_Orthog_SFP_Step 1'!B95</f>
        <v>N D S A D S L</v>
      </c>
      <c r="C95" s="5">
        <v>0.10199999999999999</v>
      </c>
      <c r="G95" s="24">
        <v>1124.1020000000001</v>
      </c>
      <c r="H95" s="5">
        <v>44964080</v>
      </c>
      <c r="J95" s="5">
        <f t="shared" si="2"/>
        <v>45.895058823529553</v>
      </c>
      <c r="K95" s="16">
        <f>'TS#1_Orthog_SFP_Step 1'!J95-'TS#1_Orthog_Sfp_PfAcpH_Step 2'!J95</f>
        <v>-229.11723529411756</v>
      </c>
      <c r="L95" s="17">
        <f>-K95/'TS#1_Orthog_SFP_Step 1'!J95</f>
        <v>-1.2504885582499174</v>
      </c>
      <c r="N95" s="8">
        <f>G95-'TS#1_Orthog_SFP_Step 1'!G95</f>
        <v>-163.05700000000002</v>
      </c>
    </row>
    <row r="96" spans="1:14" x14ac:dyDescent="0.25">
      <c r="A96" s="26" t="str">
        <f>'TS#1_Orthog_SFP_Step 1'!A96</f>
        <v>D2</v>
      </c>
      <c r="B96" s="26" t="str">
        <f>'TS#1_Orthog_SFP_Step 1'!B96</f>
        <v>C P L P I E S L E T</v>
      </c>
      <c r="C96" s="5">
        <v>0.10199999999999999</v>
      </c>
      <c r="G96" s="24">
        <v>1188.837</v>
      </c>
      <c r="H96" s="5">
        <v>47553468</v>
      </c>
      <c r="J96" s="5">
        <f t="shared" si="2"/>
        <v>110.63005882352945</v>
      </c>
      <c r="K96" s="16">
        <f>'TS#1_Orthog_SFP_Step 1'!J96-'TS#1_Orthog_Sfp_PfAcpH_Step 2'!J96</f>
        <v>-129.05823529411759</v>
      </c>
      <c r="L96" s="17">
        <f>-K96/'TS#1_Orthog_SFP_Step 1'!J96</f>
        <v>-7.0033101484619467</v>
      </c>
      <c r="N96" s="8">
        <f>G96-'TS#1_Orthog_SFP_Step 1'!G96</f>
        <v>-263.11599999999999</v>
      </c>
    </row>
    <row r="97" spans="1:14" x14ac:dyDescent="0.25">
      <c r="A97" s="26" t="str">
        <f>'TS#1_Orthog_SFP_Step 1'!A97</f>
        <v>D3</v>
      </c>
      <c r="B97" s="26" t="str">
        <f>'TS#1_Orthog_SFP_Step 1'!B97</f>
        <v>P I E S A E T M D L M V G</v>
      </c>
      <c r="C97" s="5">
        <v>0.10199999999999999</v>
      </c>
      <c r="G97" s="24">
        <v>1157.5229999999999</v>
      </c>
      <c r="H97" s="5">
        <v>46300934</v>
      </c>
      <c r="J97" s="5">
        <f t="shared" si="2"/>
        <v>79.316058823529374</v>
      </c>
      <c r="K97" s="16">
        <f>'TS#1_Orthog_SFP_Step 1'!J97-'TS#1_Orthog_Sfp_PfAcpH_Step 2'!J97</f>
        <v>-91.341235294117496</v>
      </c>
      <c r="L97" s="17">
        <f>-K97/'TS#1_Orthog_SFP_Step 1'!J97</f>
        <v>-7.5958332518050957</v>
      </c>
      <c r="N97" s="8">
        <f>G97-'TS#1_Orthog_SFP_Step 1'!G97</f>
        <v>-300.83300000000008</v>
      </c>
    </row>
    <row r="98" spans="1:14" x14ac:dyDescent="0.25">
      <c r="A98" s="26" t="str">
        <f>'TS#1_Orthog_SFP_Step 1'!A98</f>
        <v>D4</v>
      </c>
      <c r="B98" s="26" t="str">
        <f>'TS#1_Orthog_SFP_Step 1'!B98</f>
        <v>D R T P M E S I E S G</v>
      </c>
      <c r="C98" s="5">
        <v>0.10199999999999999</v>
      </c>
      <c r="G98" s="24">
        <v>1095.0429999999999</v>
      </c>
      <c r="H98" s="5">
        <v>43801726</v>
      </c>
      <c r="J98" s="5">
        <f t="shared" si="2"/>
        <v>16.836058823529356</v>
      </c>
      <c r="K98" s="16">
        <f>'TS#1_Orthog_SFP_Step 1'!J98-'TS#1_Orthog_Sfp_PfAcpH_Step 2'!J98</f>
        <v>-71.614235294117407</v>
      </c>
      <c r="L98" s="17">
        <f>-K98/'TS#1_Orthog_SFP_Step 1'!J98</f>
        <v>-1.307349749631938</v>
      </c>
      <c r="N98" s="8">
        <f>G98-'TS#1_Orthog_SFP_Step 1'!G98</f>
        <v>-320.56000000000017</v>
      </c>
    </row>
    <row r="99" spans="1:14" x14ac:dyDescent="0.25">
      <c r="A99" s="26" t="str">
        <f>'TS#1_Orthog_SFP_Step 1'!A99</f>
        <v>D5</v>
      </c>
      <c r="B99" s="26" t="str">
        <f>'TS#1_Orthog_SFP_Step 1'!B99</f>
        <v>I G V D S M E S V E L L D T</v>
      </c>
      <c r="C99" s="5">
        <v>0.10199999999999999</v>
      </c>
      <c r="G99" s="24">
        <v>1059.4949999999999</v>
      </c>
      <c r="H99" s="5">
        <v>42379812</v>
      </c>
      <c r="J99" s="5">
        <f t="shared" si="2"/>
        <v>-18.711941176470646</v>
      </c>
      <c r="K99" s="16">
        <f>'TS#1_Orthog_SFP_Step 1'!J99-'TS#1_Orthog_Sfp_PfAcpH_Step 2'!J99</f>
        <v>-82.761235294117569</v>
      </c>
      <c r="L99" s="17">
        <f>-K99/'TS#1_Orthog_SFP_Step 1'!J99</f>
        <v>-0.8155971673765996</v>
      </c>
      <c r="N99" s="8">
        <f>G99-'TS#1_Orthog_SFP_Step 1'!G99</f>
        <v>-309.41300000000001</v>
      </c>
    </row>
    <row r="100" spans="1:14" x14ac:dyDescent="0.25">
      <c r="A100" s="26" t="str">
        <f>'TS#1_Orthog_SFP_Step 1'!A100</f>
        <v>D6</v>
      </c>
      <c r="B100" s="26" t="str">
        <f>'TS#1_Orthog_SFP_Step 1'!B100</f>
        <v>N E D S F V D D L G E D S D D P V T L V</v>
      </c>
      <c r="C100" s="5">
        <v>0.10199999999999999</v>
      </c>
      <c r="G100" s="24">
        <v>1021.524</v>
      </c>
      <c r="H100" s="5">
        <v>40860947</v>
      </c>
      <c r="J100" s="5">
        <f t="shared" si="2"/>
        <v>-56.682941176470536</v>
      </c>
      <c r="K100" s="16">
        <f>'TS#1_Orthog_SFP_Step 1'!J100-'TS#1_Orthog_Sfp_PfAcpH_Step 2'!J100</f>
        <v>-117.67523529411767</v>
      </c>
      <c r="L100" s="17">
        <f>-K100/'TS#1_Orthog_SFP_Step 1'!J100</f>
        <v>-0.67490517322523069</v>
      </c>
      <c r="N100" s="8">
        <f>G100-'TS#1_Orthog_SFP_Step 1'!G100</f>
        <v>-274.49899999999991</v>
      </c>
    </row>
    <row r="101" spans="1:14" x14ac:dyDescent="0.25">
      <c r="A101" s="26" t="str">
        <f>'TS#1_Orthog_SFP_Step 1'!A101</f>
        <v>D7</v>
      </c>
      <c r="B101" s="26" t="str">
        <f>'TS#1_Orthog_SFP_Step 1'!B101</f>
        <v>D N S M E S M D S D E H</v>
      </c>
      <c r="C101" s="5">
        <v>0.10199999999999999</v>
      </c>
      <c r="G101" s="24">
        <v>957.12800000000004</v>
      </c>
      <c r="H101" s="5">
        <v>38285109</v>
      </c>
      <c r="J101" s="5">
        <f t="shared" si="2"/>
        <v>-121.07894117647049</v>
      </c>
      <c r="K101" s="16">
        <f>'TS#1_Orthog_SFP_Step 1'!J101-'TS#1_Orthog_Sfp_PfAcpH_Step 2'!J101</f>
        <v>-153.89023529411759</v>
      </c>
      <c r="L101" s="17">
        <f>-K101/'TS#1_Orthog_SFP_Step 1'!J101</f>
        <v>-0.55966358582223985</v>
      </c>
      <c r="N101" s="8">
        <f>G101-'TS#1_Orthog_SFP_Step 1'!G101</f>
        <v>-238.28399999999999</v>
      </c>
    </row>
    <row r="102" spans="1:14" x14ac:dyDescent="0.25">
      <c r="A102" s="26" t="str">
        <f>'TS#1_Orthog_SFP_Step 1'!A102</f>
        <v>D8</v>
      </c>
      <c r="B102" s="26" t="str">
        <f>'TS#1_Orthog_SFP_Step 1'!B102</f>
        <v>D S M E C V E A</v>
      </c>
      <c r="C102" s="5">
        <v>0.10199999999999999</v>
      </c>
      <c r="G102" s="24">
        <v>1074.181</v>
      </c>
      <c r="H102" s="5">
        <v>42967226</v>
      </c>
      <c r="J102" s="5">
        <f t="shared" si="2"/>
        <v>-4.0259411764704964</v>
      </c>
      <c r="K102" s="16">
        <f>'TS#1_Orthog_SFP_Step 1'!J102-'TS#1_Orthog_Sfp_PfAcpH_Step 2'!J102</f>
        <v>-153.79323529411772</v>
      </c>
      <c r="L102" s="17">
        <f>-K102/'TS#1_Orthog_SFP_Step 1'!J102</f>
        <v>-0.97449016484241513</v>
      </c>
      <c r="N102" s="8">
        <f>G102-'TS#1_Orthog_SFP_Step 1'!G102</f>
        <v>-238.38099999999986</v>
      </c>
    </row>
    <row r="103" spans="1:14" x14ac:dyDescent="0.25">
      <c r="A103" s="26" t="str">
        <f>'TS#1_Orthog_SFP_Step 1'!A103</f>
        <v>D9</v>
      </c>
      <c r="B103" s="26" t="str">
        <f>'TS#1_Orthog_SFP_Step 1'!B103</f>
        <v>L E A S F V D D L G N D S R D T V E L C</v>
      </c>
      <c r="C103" s="5">
        <v>0.10199999999999999</v>
      </c>
      <c r="G103" s="24">
        <v>1086.0070000000001</v>
      </c>
      <c r="H103" s="5">
        <v>43440273</v>
      </c>
      <c r="J103" s="5">
        <f t="shared" si="2"/>
        <v>7.8000588235295254</v>
      </c>
      <c r="K103" s="16">
        <f>'TS#1_Orthog_SFP_Step 1'!J103-'TS#1_Orthog_Sfp_PfAcpH_Step 2'!J103</f>
        <v>-143.47723529411769</v>
      </c>
      <c r="L103" s="17">
        <f>-K103/'TS#1_Orthog_SFP_Step 1'!J103</f>
        <v>-1.0574898374688717</v>
      </c>
      <c r="N103" s="8">
        <f>G103-'TS#1_Orthog_SFP_Step 1'!G103</f>
        <v>-248.69699999999989</v>
      </c>
    </row>
    <row r="104" spans="1:14" x14ac:dyDescent="0.25">
      <c r="A104" s="26" t="str">
        <f>'TS#1_Orthog_SFP_Step 1'!A104</f>
        <v>D10</v>
      </c>
      <c r="B104" s="26" t="str">
        <f>'TS#1_Orthog_SFP_Step 1'!B104</f>
        <v>E A D S I E T</v>
      </c>
      <c r="C104" s="5">
        <v>0.10199999999999999</v>
      </c>
      <c r="G104" s="24">
        <v>1036.5360000000001</v>
      </c>
      <c r="H104" s="5">
        <v>41461425</v>
      </c>
      <c r="J104" s="5">
        <f t="shared" si="2"/>
        <v>-41.670941176470478</v>
      </c>
      <c r="K104" s="16">
        <f>'TS#1_Orthog_SFP_Step 1'!J104-'TS#1_Orthog_Sfp_PfAcpH_Step 2'!J104</f>
        <v>-158.85423529411764</v>
      </c>
      <c r="L104" s="17">
        <f>-K104/'TS#1_Orthog_SFP_Step 1'!J104</f>
        <v>-0.79219097616611478</v>
      </c>
      <c r="N104" s="8">
        <f>G104-'TS#1_Orthog_SFP_Step 1'!G104</f>
        <v>-233.31999999999994</v>
      </c>
    </row>
    <row r="105" spans="1:14" x14ac:dyDescent="0.25">
      <c r="A105" s="26" t="str">
        <f>'TS#1_Orthog_SFP_Step 1'!A105</f>
        <v>D11</v>
      </c>
      <c r="B105" s="26" t="str">
        <f>'TS#1_Orthog_SFP_Step 1'!B105</f>
        <v>E G E V D S M D T C D</v>
      </c>
      <c r="C105" s="5">
        <v>0.10199999999999999</v>
      </c>
      <c r="G105" s="24">
        <v>1126.867</v>
      </c>
      <c r="H105" s="5">
        <v>45074661</v>
      </c>
      <c r="J105" s="5">
        <f t="shared" si="2"/>
        <v>48.660058823529425</v>
      </c>
      <c r="K105" s="16">
        <f>'TS#1_Orthog_SFP_Step 1'!J105-'TS#1_Orthog_Sfp_PfAcpH_Step 2'!J105</f>
        <v>-120.44623529411751</v>
      </c>
      <c r="L105" s="17">
        <f>-K105/'TS#1_Orthog_SFP_Step 1'!J105</f>
        <v>-1.6778472014520263</v>
      </c>
      <c r="N105" s="8">
        <f>G105-'TS#1_Orthog_SFP_Step 1'!G105</f>
        <v>-271.72800000000007</v>
      </c>
    </row>
    <row r="106" spans="1:14" x14ac:dyDescent="0.25">
      <c r="A106" s="26" t="str">
        <f>'TS#1_Orthog_SFP_Step 1'!A106</f>
        <v>D12</v>
      </c>
      <c r="B106" s="26" t="str">
        <f>'TS#1_Orthog_SFP_Step 1'!B106</f>
        <v>G M E S A E T L D M I M</v>
      </c>
      <c r="C106" s="5">
        <v>0.10199999999999999</v>
      </c>
      <c r="G106" s="24">
        <v>1152.625</v>
      </c>
      <c r="H106" s="5">
        <v>46104990</v>
      </c>
      <c r="J106" s="5">
        <f t="shared" si="2"/>
        <v>74.418058823529464</v>
      </c>
      <c r="K106" s="16">
        <f>'TS#1_Orthog_SFP_Step 1'!J106-'TS#1_Orthog_Sfp_PfAcpH_Step 2'!J106</f>
        <v>-114.23923529411763</v>
      </c>
      <c r="L106" s="17">
        <f>-K106/'TS#1_Orthog_SFP_Step 1'!J106</f>
        <v>-2.8688061333018244</v>
      </c>
      <c r="N106" s="8">
        <f>G106-'TS#1_Orthog_SFP_Step 1'!G106</f>
        <v>-277.93499999999995</v>
      </c>
    </row>
    <row r="107" spans="1:14" x14ac:dyDescent="0.25">
      <c r="A107" s="26" t="str">
        <f>'TS#1_Orthog_SFP_Step 1'!A107</f>
        <v>D13</v>
      </c>
      <c r="B107" s="26" t="str">
        <f>'TS#1_Orthog_SFP_Step 1'!B107</f>
        <v>E D K C C D S A E S A L N</v>
      </c>
      <c r="C107" s="5">
        <v>0.10199999999999999</v>
      </c>
      <c r="G107" s="24">
        <v>1111.97</v>
      </c>
      <c r="H107" s="5">
        <v>44478790</v>
      </c>
      <c r="J107" s="5">
        <f t="shared" si="2"/>
        <v>33.763058823529491</v>
      </c>
      <c r="K107" s="16">
        <f>'TS#1_Orthog_SFP_Step 1'!J107-'TS#1_Orthog_Sfp_PfAcpH_Step 2'!J107</f>
        <v>-124.4042352941176</v>
      </c>
      <c r="L107" s="17">
        <f>-K107/'TS#1_Orthog_SFP_Step 1'!J107</f>
        <v>-1.3724914011292115</v>
      </c>
      <c r="N107" s="8">
        <f>G107-'TS#1_Orthog_SFP_Step 1'!G107</f>
        <v>-267.77</v>
      </c>
    </row>
    <row r="108" spans="1:14" x14ac:dyDescent="0.25">
      <c r="A108" s="26" t="str">
        <f>'TS#1_Orthog_SFP_Step 1'!A108</f>
        <v>D14</v>
      </c>
      <c r="B108" s="26" t="str">
        <f>'TS#1_Orthog_SFP_Step 1'!B108</f>
        <v>D D M P I D S M D T V E M I V G</v>
      </c>
      <c r="C108" s="5">
        <v>0.10199999999999999</v>
      </c>
      <c r="G108" s="24">
        <v>1083.3979999999999</v>
      </c>
      <c r="H108" s="5">
        <v>43335928</v>
      </c>
      <c r="J108" s="5">
        <f t="shared" si="2"/>
        <v>5.1910588235293744</v>
      </c>
      <c r="K108" s="16">
        <f>'TS#1_Orthog_SFP_Step 1'!J108-'TS#1_Orthog_Sfp_PfAcpH_Step 2'!J108</f>
        <v>-143.0952352941174</v>
      </c>
      <c r="L108" s="17">
        <f>-K108/'TS#1_Orthog_SFP_Step 1'!J108</f>
        <v>-1.037642506241546</v>
      </c>
      <c r="N108" s="8">
        <f>G108-'TS#1_Orthog_SFP_Step 1'!G108</f>
        <v>-249.07900000000018</v>
      </c>
    </row>
    <row r="109" spans="1:14" x14ac:dyDescent="0.25">
      <c r="A109" s="26" t="str">
        <f>'TS#1_Orthog_SFP_Step 1'!A109</f>
        <v>D15</v>
      </c>
      <c r="B109" s="26" t="str">
        <f>'TS#1_Orthog_SFP_Step 1'!B109</f>
        <v>A D S V D T M E V L</v>
      </c>
      <c r="C109" s="5">
        <v>0.10199999999999999</v>
      </c>
      <c r="G109" s="24">
        <v>1056.816</v>
      </c>
      <c r="H109" s="5">
        <v>42272630</v>
      </c>
      <c r="J109" s="5">
        <f t="shared" si="2"/>
        <v>-21.390941176470506</v>
      </c>
      <c r="K109" s="16">
        <f>'TS#1_Orthog_SFP_Step 1'!J109-'TS#1_Orthog_Sfp_PfAcpH_Step 2'!J109</f>
        <v>-178.87323529411765</v>
      </c>
      <c r="L109" s="17">
        <f>-K109/'TS#1_Orthog_SFP_Step 1'!J109</f>
        <v>-0.89318638234026793</v>
      </c>
      <c r="N109" s="8">
        <f>G109-'TS#1_Orthog_SFP_Step 1'!G109</f>
        <v>-213.30099999999993</v>
      </c>
    </row>
    <row r="110" spans="1:14" x14ac:dyDescent="0.25">
      <c r="A110" s="26" t="str">
        <f>'TS#1_Orthog_SFP_Step 1'!A110</f>
        <v>D16</v>
      </c>
      <c r="B110" s="26" t="str">
        <f>'TS#1_Orthog_SFP_Step 1'!B110</f>
        <v>E S I E S W D A</v>
      </c>
      <c r="C110" s="5">
        <v>0.10199999999999999</v>
      </c>
      <c r="G110" s="24">
        <v>973.78200000000004</v>
      </c>
      <c r="H110" s="5">
        <v>38951289</v>
      </c>
      <c r="J110" s="5">
        <f t="shared" si="2"/>
        <v>-104.4249411764705</v>
      </c>
      <c r="K110" s="16">
        <f>'TS#1_Orthog_SFP_Step 1'!J110-'TS#1_Orthog_Sfp_PfAcpH_Step 2'!J110</f>
        <v>-200.89723529411765</v>
      </c>
      <c r="L110" s="17">
        <f>-K110/'TS#1_Orthog_SFP_Step 1'!J110</f>
        <v>-0.65798442031435667</v>
      </c>
      <c r="N110" s="8">
        <f>G110-'TS#1_Orthog_SFP_Step 1'!G110</f>
        <v>-191.27699999999993</v>
      </c>
    </row>
    <row r="111" spans="1:14" x14ac:dyDescent="0.25">
      <c r="A111" s="26" t="str">
        <f>'TS#1_Orthog_SFP_Step 1'!A111</f>
        <v>D17</v>
      </c>
      <c r="B111" s="26" t="str">
        <f>'TS#1_Orthog_SFP_Step 1'!B111</f>
        <v>D M G I D S M E S I</v>
      </c>
      <c r="C111" s="5">
        <v>0.10199999999999999</v>
      </c>
      <c r="G111" s="24">
        <v>1091.758</v>
      </c>
      <c r="H111" s="5">
        <v>43670325</v>
      </c>
      <c r="J111" s="5">
        <f t="shared" si="2"/>
        <v>13.551058823529502</v>
      </c>
      <c r="K111" s="16">
        <f>'TS#1_Orthog_SFP_Step 1'!J111-'TS#1_Orthog_Sfp_PfAcpH_Step 2'!J111</f>
        <v>-154.67523529411756</v>
      </c>
      <c r="L111" s="17">
        <f>-K111/'TS#1_Orthog_SFP_Step 1'!J111</f>
        <v>-1.0960222349028461</v>
      </c>
      <c r="N111" s="8">
        <f>G111-'TS#1_Orthog_SFP_Step 1'!G111</f>
        <v>-237.49900000000002</v>
      </c>
    </row>
    <row r="112" spans="1:14" x14ac:dyDescent="0.25">
      <c r="A112" s="26" t="str">
        <f>'TS#1_Orthog_SFP_Step 1'!A112</f>
        <v>D18</v>
      </c>
      <c r="B112" s="26" t="str">
        <f>'TS#1_Orthog_SFP_Step 1'!B112</f>
        <v>D S A E T A E V A G</v>
      </c>
      <c r="C112" s="5">
        <v>0.10199999999999999</v>
      </c>
      <c r="G112" s="24">
        <v>1002.603</v>
      </c>
      <c r="H112" s="5">
        <v>40104133</v>
      </c>
      <c r="J112" s="5">
        <f t="shared" si="2"/>
        <v>-75.603941176470585</v>
      </c>
      <c r="K112" s="16">
        <f>'TS#1_Orthog_SFP_Step 1'!J112-'TS#1_Orthog_Sfp_PfAcpH_Step 2'!J112</f>
        <v>-135.0242352941176</v>
      </c>
      <c r="L112" s="17">
        <f>-K112/'TS#1_Orthog_SFP_Step 1'!J112</f>
        <v>-0.64105495075096086</v>
      </c>
      <c r="N112" s="8">
        <f>G112-'TS#1_Orthog_SFP_Step 1'!G112</f>
        <v>-257.14999999999998</v>
      </c>
    </row>
    <row r="113" spans="1:14" x14ac:dyDescent="0.25">
      <c r="A113" s="26" t="str">
        <f>'TS#1_Orthog_SFP_Step 1'!A113</f>
        <v>D19</v>
      </c>
      <c r="B113" s="26" t="str">
        <f>'TS#1_Orthog_SFP_Step 1'!B113</f>
        <v>M D S A D S L E</v>
      </c>
      <c r="C113" s="5">
        <v>0.10199999999999999</v>
      </c>
      <c r="G113" s="24">
        <v>1028.7660000000001</v>
      </c>
      <c r="H113" s="5">
        <v>41150621</v>
      </c>
      <c r="J113" s="5">
        <f t="shared" si="2"/>
        <v>-49.44094117647046</v>
      </c>
      <c r="K113" s="16">
        <f>'TS#1_Orthog_SFP_Step 1'!J113-'TS#1_Orthog_Sfp_PfAcpH_Step 2'!J113</f>
        <v>-132.09023529411775</v>
      </c>
      <c r="L113" s="17">
        <f>-K113/'TS#1_Orthog_SFP_Step 1'!J113</f>
        <v>-0.72764490299835127</v>
      </c>
      <c r="N113" s="8">
        <f>G113-'TS#1_Orthog_SFP_Step 1'!G113</f>
        <v>-260.08399999999983</v>
      </c>
    </row>
    <row r="114" spans="1:14" x14ac:dyDescent="0.25">
      <c r="A114" s="26" t="str">
        <f>'TS#1_Orthog_SFP_Step 1'!A114</f>
        <v>D20</v>
      </c>
      <c r="B114" s="26" t="str">
        <f>'TS#1_Orthog_SFP_Step 1'!B114</f>
        <v>G M C S A E T M D Q D K</v>
      </c>
      <c r="C114" s="5">
        <v>0.10199999999999999</v>
      </c>
      <c r="G114" s="24">
        <v>1221.893</v>
      </c>
      <c r="H114" s="5">
        <v>48875725</v>
      </c>
      <c r="J114" s="5">
        <f t="shared" si="2"/>
        <v>143.68605882352949</v>
      </c>
      <c r="K114" s="16">
        <f>'TS#1_Orthog_SFP_Step 1'!J114-'TS#1_Orthog_Sfp_PfAcpH_Step 2'!J114</f>
        <v>22.764764705882499</v>
      </c>
      <c r="L114" s="17">
        <f>-K114/'TS#1_Orthog_SFP_Step 1'!J114</f>
        <v>-0.13676570787203071</v>
      </c>
      <c r="N114" s="8">
        <f>G114-'TS#1_Orthog_SFP_Step 1'!G114</f>
        <v>-414.93900000000008</v>
      </c>
    </row>
    <row r="115" spans="1:14" x14ac:dyDescent="0.25">
      <c r="A115" s="26" t="str">
        <f>'TS#1_Orthog_SFP_Step 1'!A115</f>
        <v>D21</v>
      </c>
      <c r="B115" s="26" t="str">
        <f>'TS#1_Orthog_SFP_Step 1'!B115</f>
        <v>P A E S V E S</v>
      </c>
      <c r="C115" s="5">
        <v>0.10199999999999999</v>
      </c>
      <c r="G115" s="24">
        <v>1086.8789999999999</v>
      </c>
      <c r="H115" s="5">
        <v>43475158</v>
      </c>
      <c r="J115" s="5">
        <f t="shared" si="2"/>
        <v>8.672058823529369</v>
      </c>
      <c r="K115" s="16">
        <f>'TS#1_Orthog_SFP_Step 1'!J115-'TS#1_Orthog_Sfp_PfAcpH_Step 2'!J115</f>
        <v>-106.84623529411738</v>
      </c>
      <c r="L115" s="17">
        <f>-K115/'TS#1_Orthog_SFP_Step 1'!J115</f>
        <v>-1.0883334002412277</v>
      </c>
      <c r="N115" s="8">
        <f>G115-'TS#1_Orthog_SFP_Step 1'!G115</f>
        <v>-285.3280000000002</v>
      </c>
    </row>
    <row r="116" spans="1:14" x14ac:dyDescent="0.25">
      <c r="A116" s="26" t="str">
        <f>'TS#1_Orthog_SFP_Step 1'!A116</f>
        <v>D22</v>
      </c>
      <c r="B116" s="26" t="str">
        <f>'TS#1_Orthog_SFP_Step 1'!B116</f>
        <v>N W A H F V D D L G A D S L D T V I E V</v>
      </c>
      <c r="C116" s="5">
        <v>0.10199999999999999</v>
      </c>
      <c r="G116" s="24">
        <v>1176.422</v>
      </c>
      <c r="H116" s="5">
        <v>47056888</v>
      </c>
      <c r="J116" s="5">
        <f t="shared" si="2"/>
        <v>98.215058823529489</v>
      </c>
      <c r="K116" s="16">
        <f>'TS#1_Orthog_SFP_Step 1'!J116-'TS#1_Orthog_Sfp_PfAcpH_Step 2'!J116</f>
        <v>-95.068235294117585</v>
      </c>
      <c r="L116" s="17">
        <f>-K116/'TS#1_Orthog_SFP_Step 1'!J116</f>
        <v>30.210856886494831</v>
      </c>
      <c r="N116" s="8">
        <f>G116-'TS#1_Orthog_SFP_Step 1'!G116</f>
        <v>-297.10599999999999</v>
      </c>
    </row>
    <row r="117" spans="1:14" x14ac:dyDescent="0.25">
      <c r="A117" s="26" t="str">
        <f>'TS#1_Orthog_SFP_Step 1'!A117</f>
        <v>D23</v>
      </c>
      <c r="B117" s="26" t="str">
        <f>'TS#1_Orthog_SFP_Step 1'!B117</f>
        <v>E E A P I E S I D S L E L V C</v>
      </c>
      <c r="C117" s="5">
        <v>0.10199999999999999</v>
      </c>
      <c r="G117" s="24">
        <v>1285.905</v>
      </c>
      <c r="H117" s="5">
        <v>51436184</v>
      </c>
      <c r="J117" s="5">
        <f t="shared" si="2"/>
        <v>207.69805882352944</v>
      </c>
      <c r="K117" s="16">
        <f>'TS#1_Orthog_SFP_Step 1'!J117-'TS#1_Orthog_Sfp_PfAcpH_Step 2'!J117</f>
        <v>-62.186235294117523</v>
      </c>
      <c r="L117" s="17">
        <f>-K117/'TS#1_Orthog_SFP_Step 1'!J117</f>
        <v>0.42736207811695787</v>
      </c>
      <c r="N117" s="8">
        <f>G117-'TS#1_Orthog_SFP_Step 1'!G117</f>
        <v>-329.98800000000006</v>
      </c>
    </row>
    <row r="118" spans="1:14" x14ac:dyDescent="0.25">
      <c r="A118" s="26" t="str">
        <f>'TS#1_Orthog_SFP_Step 1'!A118</f>
        <v>D24</v>
      </c>
      <c r="B118" s="26" t="str">
        <f>'TS#1_Orthog_SFP_Step 1'!B118</f>
        <v>V G L D S A D T I E I I G P</v>
      </c>
      <c r="C118" s="5">
        <v>0.10199999999999999</v>
      </c>
      <c r="G118" s="24">
        <v>1106.6859999999999</v>
      </c>
      <c r="H118" s="5">
        <v>44267433</v>
      </c>
      <c r="J118" s="5">
        <f t="shared" si="2"/>
        <v>28.479058823529385</v>
      </c>
      <c r="K118" s="16">
        <f>'TS#1_Orthog_SFP_Step 1'!J118-'TS#1_Orthog_Sfp_PfAcpH_Step 2'!J118</f>
        <v>-100.34823529411756</v>
      </c>
      <c r="L118" s="17">
        <f>-K118/'TS#1_Orthog_SFP_Step 1'!J118</f>
        <v>-1.3962624900145362</v>
      </c>
      <c r="N118" s="8">
        <f>G118-'TS#1_Orthog_SFP_Step 1'!G118</f>
        <v>-291.82600000000002</v>
      </c>
    </row>
    <row r="119" spans="1:14" x14ac:dyDescent="0.25">
      <c r="A119" s="26" t="str">
        <f>'TS#1_Orthog_SFP_Step 1'!A119</f>
        <v>D25</v>
      </c>
      <c r="B119" s="26" t="str">
        <f>'TS#1_Orthog_SFP_Step 1'!B119</f>
        <v>A G I D S L D T L D V I M C</v>
      </c>
      <c r="C119" s="5">
        <v>0.10199999999999999</v>
      </c>
      <c r="G119" s="24">
        <v>1241.414</v>
      </c>
      <c r="H119" s="5">
        <v>49656577</v>
      </c>
      <c r="J119" s="5">
        <f t="shared" si="2"/>
        <v>163.20705882352945</v>
      </c>
      <c r="K119" s="16">
        <f>'TS#1_Orthog_SFP_Step 1'!J119-'TS#1_Orthog_Sfp_PfAcpH_Step 2'!J119</f>
        <v>-21.801235294117532</v>
      </c>
      <c r="L119" s="17">
        <f>-K119/'TS#1_Orthog_SFP_Step 1'!J119</f>
        <v>0.15417494661797257</v>
      </c>
      <c r="N119" s="8">
        <f>G119-'TS#1_Orthog_SFP_Step 1'!G119</f>
        <v>-370.37300000000005</v>
      </c>
    </row>
    <row r="120" spans="1:14" x14ac:dyDescent="0.25">
      <c r="A120" s="26" t="str">
        <f>'TS#1_Orthog_SFP_Step 1'!A120</f>
        <v>D26</v>
      </c>
      <c r="B120" s="26" t="str">
        <f>'TS#1_Orthog_SFP_Step 1'!B120</f>
        <v>L D S M E T</v>
      </c>
      <c r="C120" s="5">
        <v>0.10199999999999999</v>
      </c>
      <c r="G120" s="24">
        <v>1110.5540000000001</v>
      </c>
      <c r="H120" s="5">
        <v>44422153</v>
      </c>
      <c r="J120" s="5">
        <f t="shared" si="2"/>
        <v>32.347058823529551</v>
      </c>
      <c r="K120" s="16">
        <f>'TS#1_Orthog_SFP_Step 1'!J120-'TS#1_Orthog_Sfp_PfAcpH_Step 2'!J120</f>
        <v>-88.713235294117567</v>
      </c>
      <c r="L120" s="17">
        <f>-K120/'TS#1_Orthog_SFP_Step 1'!J120</f>
        <v>-1.5738735683164231</v>
      </c>
      <c r="N120" s="8">
        <f>G120-'TS#1_Orthog_SFP_Step 1'!G120</f>
        <v>-303.46100000000001</v>
      </c>
    </row>
    <row r="121" spans="1:14" x14ac:dyDescent="0.25">
      <c r="A121" s="26" t="str">
        <f>'TS#1_Orthog_SFP_Step 1'!A121</f>
        <v>D27</v>
      </c>
      <c r="B121" s="26" t="str">
        <f>'TS#1_Orthog_SFP_Step 1'!B121</f>
        <v>K F G A E S A D S</v>
      </c>
      <c r="C121" s="5">
        <v>0.10199999999999999</v>
      </c>
      <c r="G121" s="24">
        <v>1163.088</v>
      </c>
      <c r="H121" s="5">
        <v>46523525</v>
      </c>
      <c r="J121" s="5">
        <f t="shared" si="2"/>
        <v>84.881058823529429</v>
      </c>
      <c r="K121" s="16">
        <f>'TS#1_Orthog_SFP_Step 1'!J121-'TS#1_Orthog_Sfp_PfAcpH_Step 2'!J121</f>
        <v>-42.663235294117612</v>
      </c>
      <c r="L121" s="17">
        <f>-K121/'TS#1_Orthog_SFP_Step 1'!J121</f>
        <v>1.0105503251344894</v>
      </c>
      <c r="N121" s="8">
        <f>G121-'TS#1_Orthog_SFP_Step 1'!G121</f>
        <v>-349.51099999999997</v>
      </c>
    </row>
    <row r="122" spans="1:14" x14ac:dyDescent="0.25">
      <c r="A122" s="26" t="str">
        <f>'TS#1_Orthog_SFP_Step 1'!A122</f>
        <v>D28</v>
      </c>
      <c r="B122" s="26" t="str">
        <f>'TS#1_Orthog_SFP_Step 1'!B122</f>
        <v>I E S L D S A E</v>
      </c>
      <c r="C122" s="5">
        <v>0.10199999999999999</v>
      </c>
      <c r="G122" s="24">
        <v>1099.8219999999999</v>
      </c>
      <c r="H122" s="5">
        <v>43992863</v>
      </c>
      <c r="J122" s="5">
        <f t="shared" si="2"/>
        <v>21.615058823529353</v>
      </c>
      <c r="K122" s="16">
        <f>'TS#1_Orthog_SFP_Step 1'!J122-'TS#1_Orthog_Sfp_PfAcpH_Step 2'!J122</f>
        <v>-77.170235294117447</v>
      </c>
      <c r="L122" s="17">
        <f>-K122/'TS#1_Orthog_SFP_Step 1'!J122</f>
        <v>-1.389073713679458</v>
      </c>
      <c r="N122" s="8">
        <f>G122-'TS#1_Orthog_SFP_Step 1'!G122</f>
        <v>-315.00400000000013</v>
      </c>
    </row>
    <row r="123" spans="1:14" x14ac:dyDescent="0.25">
      <c r="A123" s="26" t="str">
        <f>'TS#1_Orthog_SFP_Step 1'!A123</f>
        <v>D29</v>
      </c>
      <c r="B123" s="26" t="str">
        <f>'TS#1_Orthog_SFP_Step 1'!B123</f>
        <v>E L G L D S M E S L D V A V Q</v>
      </c>
      <c r="C123" s="5">
        <v>0.10199999999999999</v>
      </c>
      <c r="G123" s="24">
        <v>1134.9590000000001</v>
      </c>
      <c r="H123" s="5">
        <v>45398364</v>
      </c>
      <c r="J123" s="5">
        <f t="shared" si="2"/>
        <v>56.752058823529524</v>
      </c>
      <c r="K123" s="16">
        <f>'TS#1_Orthog_SFP_Step 1'!J123-'TS#1_Orthog_Sfp_PfAcpH_Step 2'!J123</f>
        <v>39.334764705882435</v>
      </c>
      <c r="L123" s="17">
        <f>-K123/'TS#1_Orthog_SFP_Step 1'!J123</f>
        <v>-0.40936689611601274</v>
      </c>
      <c r="N123" s="8">
        <f>G123-'TS#1_Orthog_SFP_Step 1'!G123</f>
        <v>-431.50900000000001</v>
      </c>
    </row>
    <row r="124" spans="1:14" x14ac:dyDescent="0.25">
      <c r="A124" s="26" t="str">
        <f>'TS#1_Orthog_SFP_Step 1'!A124</f>
        <v>D30</v>
      </c>
      <c r="B124" s="26" t="str">
        <f>'TS#1_Orthog_SFP_Step 1'!B124</f>
        <v>A P V D S I E T I D M M</v>
      </c>
      <c r="C124" s="5">
        <v>0.10199999999999999</v>
      </c>
      <c r="G124" s="24">
        <v>1114.453</v>
      </c>
      <c r="H124" s="5">
        <v>44578116</v>
      </c>
      <c r="J124" s="5">
        <f t="shared" si="2"/>
        <v>36.246058823529438</v>
      </c>
      <c r="K124" s="16">
        <f>'TS#1_Orthog_SFP_Step 1'!J124-'TS#1_Orthog_Sfp_PfAcpH_Step 2'!J124</f>
        <v>81.74176470588236</v>
      </c>
      <c r="L124" s="17">
        <f>-K124/'TS#1_Orthog_SFP_Step 1'!J124</f>
        <v>-0.69279830969596545</v>
      </c>
      <c r="N124" s="8">
        <f>G124-'TS#1_Orthog_SFP_Step 1'!G124</f>
        <v>-473.91599999999994</v>
      </c>
    </row>
    <row r="125" spans="1:14" x14ac:dyDescent="0.25">
      <c r="A125" s="26" t="str">
        <f>'TS#1_Orthog_SFP_Step 1'!A125</f>
        <v>E1</v>
      </c>
      <c r="B125" s="26" t="str">
        <f>'TS#1_Orthog_SFP_Step 1'!B125</f>
        <v>V E S L D T M E M</v>
      </c>
      <c r="C125" s="5">
        <v>0.10199999999999999</v>
      </c>
      <c r="G125" s="24">
        <v>1078.9349999999999</v>
      </c>
      <c r="H125" s="5">
        <v>43157404</v>
      </c>
      <c r="J125" s="5">
        <f t="shared" si="2"/>
        <v>0.72805882352940898</v>
      </c>
      <c r="K125" s="16">
        <f>'TS#1_Orthog_SFP_Step 1'!J125-'TS#1_Orthog_Sfp_PfAcpH_Step 2'!J125</f>
        <v>-148.30223529411751</v>
      </c>
      <c r="L125" s="17">
        <f>-K125/'TS#1_Orthog_SFP_Step 1'!J125</f>
        <v>-1.0049335110040374</v>
      </c>
      <c r="N125" s="8">
        <f>G125-'TS#1_Orthog_SFP_Step 1'!G125</f>
        <v>-243.87200000000007</v>
      </c>
    </row>
    <row r="126" spans="1:14" x14ac:dyDescent="0.25">
      <c r="A126" s="26" t="str">
        <f>'TS#1_Orthog_SFP_Step 1'!A126</f>
        <v>E2</v>
      </c>
      <c r="B126" s="26" t="str">
        <f>'TS#1_Orthog_SFP_Step 1'!B126</f>
        <v>N S T S F V E D C H A D S L D T V E L V</v>
      </c>
      <c r="C126" s="5">
        <v>0.10199999999999999</v>
      </c>
      <c r="G126" s="24">
        <v>1193.9670000000001</v>
      </c>
      <c r="H126" s="5">
        <v>47758669</v>
      </c>
      <c r="J126" s="5">
        <f t="shared" si="2"/>
        <v>115.76005882352956</v>
      </c>
      <c r="K126" s="16">
        <f>'TS#1_Orthog_SFP_Step 1'!J126-'TS#1_Orthog_Sfp_PfAcpH_Step 2'!J126</f>
        <v>-50.438235294117703</v>
      </c>
      <c r="L126" s="17">
        <f>-K126/'TS#1_Orthog_SFP_Step 1'!J126</f>
        <v>0.77214983552024297</v>
      </c>
      <c r="N126" s="8">
        <f>G126-'TS#1_Orthog_SFP_Step 1'!G126</f>
        <v>-341.73599999999988</v>
      </c>
    </row>
    <row r="127" spans="1:14" x14ac:dyDescent="0.25">
      <c r="A127" s="26" t="str">
        <f>'TS#1_Orthog_SFP_Step 1'!A127</f>
        <v>E3</v>
      </c>
      <c r="B127" s="26" t="str">
        <f>'TS#1_Orthog_SFP_Step 1'!B127</f>
        <v>E K Y P Q D S A D C I</v>
      </c>
      <c r="C127" s="5">
        <v>0.10199999999999999</v>
      </c>
      <c r="G127" s="24">
        <v>1097.7090000000001</v>
      </c>
      <c r="H127" s="5">
        <v>43908366</v>
      </c>
      <c r="J127" s="5">
        <f t="shared" si="2"/>
        <v>19.502058823529524</v>
      </c>
      <c r="K127" s="16">
        <f>'TS#1_Orthog_SFP_Step 1'!J127-'TS#1_Orthog_Sfp_PfAcpH_Step 2'!J127</f>
        <v>-43.857235294117572</v>
      </c>
      <c r="L127" s="17">
        <f>-K127/'TS#1_Orthog_SFP_Step 1'!J127</f>
        <v>-1.8007356812659814</v>
      </c>
      <c r="N127" s="8">
        <f>G127-'TS#1_Orthog_SFP_Step 1'!G127</f>
        <v>-348.31700000000001</v>
      </c>
    </row>
    <row r="128" spans="1:14" x14ac:dyDescent="0.25">
      <c r="A128" s="26" t="str">
        <f>'TS#1_Orthog_SFP_Step 1'!A128</f>
        <v>E4</v>
      </c>
      <c r="B128" s="26" t="str">
        <f>'TS#1_Orthog_SFP_Step 1'!B128</f>
        <v>G A D S M E T I D V I</v>
      </c>
      <c r="C128" s="5">
        <v>0.10199999999999999</v>
      </c>
      <c r="G128" s="24">
        <v>1081.3219999999999</v>
      </c>
      <c r="H128" s="5">
        <v>43252894</v>
      </c>
      <c r="J128" s="5">
        <f t="shared" si="2"/>
        <v>3.1150588235293526</v>
      </c>
      <c r="K128" s="16">
        <f>'TS#1_Orthog_SFP_Step 1'!J128-'TS#1_Orthog_Sfp_PfAcpH_Step 2'!J128</f>
        <v>-86.22523529411751</v>
      </c>
      <c r="L128" s="17">
        <f>-K128/'TS#1_Orthog_SFP_Step 1'!J128</f>
        <v>-1.0374810757937898</v>
      </c>
      <c r="N128" s="8">
        <f>G128-'TS#1_Orthog_SFP_Step 1'!G128</f>
        <v>-305.94900000000007</v>
      </c>
    </row>
    <row r="129" spans="1:14" x14ac:dyDescent="0.25">
      <c r="A129" s="26" t="str">
        <f>'TS#1_Orthog_SFP_Step 1'!A129</f>
        <v>E5</v>
      </c>
      <c r="B129" s="26" t="str">
        <f>'TS#1_Orthog_SFP_Step 1'!B129</f>
        <v>G I D S A E T M E M C C C</v>
      </c>
      <c r="C129" s="5">
        <v>0.10199999999999999</v>
      </c>
      <c r="G129" s="24">
        <v>1084.8499999999999</v>
      </c>
      <c r="H129" s="5">
        <v>43393985</v>
      </c>
      <c r="J129" s="5">
        <f t="shared" si="2"/>
        <v>6.6430588235293726</v>
      </c>
      <c r="K129" s="16">
        <f>'TS#1_Orthog_SFP_Step 1'!J129-'TS#1_Orthog_Sfp_PfAcpH_Step 2'!J129</f>
        <v>-84.519235294117379</v>
      </c>
      <c r="L129" s="17">
        <f>-K129/'TS#1_Orthog_SFP_Step 1'!J129</f>
        <v>-1.0853028374606746</v>
      </c>
      <c r="N129" s="8">
        <f>G129-'TS#1_Orthog_SFP_Step 1'!G129</f>
        <v>-307.6550000000002</v>
      </c>
    </row>
    <row r="130" spans="1:14" x14ac:dyDescent="0.25">
      <c r="A130" s="26" t="str">
        <f>'TS#1_Orthog_SFP_Step 1'!A130</f>
        <v>E6</v>
      </c>
      <c r="B130" s="26" t="str">
        <f>'TS#1_Orthog_SFP_Step 1'!B130</f>
        <v>D M G I E S L E T M D V</v>
      </c>
      <c r="C130" s="5">
        <v>0.10199999999999999</v>
      </c>
      <c r="G130" s="24">
        <v>1023.01</v>
      </c>
      <c r="H130" s="5">
        <v>40920411</v>
      </c>
      <c r="J130" s="5">
        <f t="shared" si="2"/>
        <v>-55.196941176470546</v>
      </c>
      <c r="K130" s="16">
        <f>'TS#1_Orthog_SFP_Step 1'!J130-'TS#1_Orthog_Sfp_PfAcpH_Step 2'!J130</f>
        <v>-118.13523529411759</v>
      </c>
      <c r="L130" s="17">
        <f>-K130/'TS#1_Orthog_SFP_Step 1'!J130</f>
        <v>-0.68155398322228633</v>
      </c>
      <c r="N130" s="8">
        <f>G130-'TS#1_Orthog_SFP_Step 1'!G130</f>
        <v>-274.03899999999999</v>
      </c>
    </row>
    <row r="131" spans="1:14" x14ac:dyDescent="0.25">
      <c r="A131" s="26" t="str">
        <f>'TS#1_Orthog_SFP_Step 1'!A131</f>
        <v>E7</v>
      </c>
      <c r="B131" s="26" t="str">
        <f>'TS#1_Orthog_SFP_Step 1'!B131</f>
        <v>A P A E S V E S A D A L</v>
      </c>
      <c r="C131" s="5">
        <v>0.10199999999999999</v>
      </c>
      <c r="G131" s="24">
        <v>1006.793</v>
      </c>
      <c r="H131" s="5">
        <v>40271738</v>
      </c>
      <c r="J131" s="5">
        <f t="shared" si="2"/>
        <v>-71.41394117647053</v>
      </c>
      <c r="K131" s="16">
        <f>'TS#1_Orthog_SFP_Step 1'!J131-'TS#1_Orthog_Sfp_PfAcpH_Step 2'!J131</f>
        <v>-151.67123529411754</v>
      </c>
      <c r="L131" s="17">
        <f>-K131/'TS#1_Orthog_SFP_Step 1'!J131</f>
        <v>-0.67988038333023948</v>
      </c>
      <c r="N131" s="8">
        <f>G131-'TS#1_Orthog_SFP_Step 1'!G131</f>
        <v>-240.50300000000004</v>
      </c>
    </row>
    <row r="132" spans="1:14" x14ac:dyDescent="0.25">
      <c r="A132" s="26" t="str">
        <f>'TS#1_Orthog_SFP_Step 1'!A132</f>
        <v>E8</v>
      </c>
      <c r="B132" s="26" t="str">
        <f>'TS#1_Orthog_SFP_Step 1'!B132</f>
        <v>G A D S I E T V D V I M Q</v>
      </c>
      <c r="C132" s="5">
        <v>0.10199999999999999</v>
      </c>
      <c r="G132" s="24">
        <v>1069.45</v>
      </c>
      <c r="H132" s="5">
        <v>42777994</v>
      </c>
      <c r="J132" s="5">
        <f t="shared" si="2"/>
        <v>-8.756941176470491</v>
      </c>
      <c r="K132" s="16">
        <f>'TS#1_Orthog_SFP_Step 1'!J132-'TS#1_Orthog_Sfp_PfAcpH_Step 2'!J132</f>
        <v>-143.03923529411759</v>
      </c>
      <c r="L132" s="17">
        <f>-K132/'TS#1_Orthog_SFP_Step 1'!J132</f>
        <v>-0.94231118740881314</v>
      </c>
      <c r="N132" s="8">
        <f>G132-'TS#1_Orthog_SFP_Step 1'!G132</f>
        <v>-249.13499999999999</v>
      </c>
    </row>
    <row r="133" spans="1:14" x14ac:dyDescent="0.25">
      <c r="A133" s="26" t="str">
        <f>'TS#1_Orthog_SFP_Step 1'!A133</f>
        <v>E9</v>
      </c>
      <c r="B133" s="26" t="str">
        <f>'TS#1_Orthog_SFP_Step 1'!B133</f>
        <v>V D S I D Q C E V</v>
      </c>
      <c r="C133" s="5">
        <v>0.10199999999999999</v>
      </c>
      <c r="G133" s="24">
        <v>1079.6790000000001</v>
      </c>
      <c r="H133" s="5">
        <v>43187142</v>
      </c>
      <c r="J133" s="5">
        <f t="shared" si="2"/>
        <v>1.4720588235295509</v>
      </c>
      <c r="K133" s="16">
        <f>'TS#1_Orthog_SFP_Step 1'!J133-'TS#1_Orthog_Sfp_PfAcpH_Step 2'!J133</f>
        <v>-171.51823529411763</v>
      </c>
      <c r="L133" s="17">
        <f>-K133/'TS#1_Orthog_SFP_Step 1'!J133</f>
        <v>-1.0086568181307163</v>
      </c>
      <c r="N133" s="8">
        <f>G133-'TS#1_Orthog_SFP_Step 1'!G133</f>
        <v>-220.65599999999995</v>
      </c>
    </row>
    <row r="134" spans="1:14" x14ac:dyDescent="0.25">
      <c r="A134" s="26" t="str">
        <f>'TS#1_Orthog_SFP_Step 1'!A134</f>
        <v>E10</v>
      </c>
      <c r="B134" s="26" t="str">
        <f>'TS#1_Orthog_SFP_Step 1'!B134</f>
        <v>S P A N Q S E D L G A D S L D T L E T V</v>
      </c>
      <c r="C134" s="5">
        <v>0.10199999999999999</v>
      </c>
      <c r="G134" s="24">
        <v>1076.491</v>
      </c>
      <c r="H134" s="5">
        <v>43059659</v>
      </c>
      <c r="J134" s="5">
        <f t="shared" ref="J134:J197" si="3">G134-$I$2</f>
        <v>-1.715941176470551</v>
      </c>
      <c r="K134" s="16">
        <f>'TS#1_Orthog_SFP_Step 1'!J134-'TS#1_Orthog_Sfp_PfAcpH_Step 2'!J134</f>
        <v>-132.05123529411753</v>
      </c>
      <c r="L134" s="17">
        <f>-K134/'TS#1_Orthog_SFP_Step 1'!J134</f>
        <v>-0.98717218063694545</v>
      </c>
      <c r="N134" s="8">
        <f>G134-'TS#1_Orthog_SFP_Step 1'!G134</f>
        <v>-260.12300000000005</v>
      </c>
    </row>
    <row r="135" spans="1:14" x14ac:dyDescent="0.25">
      <c r="A135" s="26" t="str">
        <f>'TS#1_Orthog_SFP_Step 1'!A135</f>
        <v>E11</v>
      </c>
      <c r="B135" s="26" t="str">
        <f>'TS#1_Orthog_SFP_Step 1'!B135</f>
        <v>G M D S A E T A D A A</v>
      </c>
      <c r="C135" s="5">
        <v>0.10199999999999999</v>
      </c>
      <c r="G135" s="24">
        <v>1035.2180000000001</v>
      </c>
      <c r="H135" s="5">
        <v>41408723</v>
      </c>
      <c r="J135" s="5">
        <f t="shared" si="3"/>
        <v>-42.988941176470462</v>
      </c>
      <c r="K135" s="16">
        <f>'TS#1_Orthog_SFP_Step 1'!J135-'TS#1_Orthog_Sfp_PfAcpH_Step 2'!J135</f>
        <v>-145.21323529411757</v>
      </c>
      <c r="L135" s="17">
        <f>-K135/'TS#1_Orthog_SFP_Step 1'!J135</f>
        <v>-0.77158106254319159</v>
      </c>
      <c r="N135" s="8">
        <f>G135-'TS#1_Orthog_SFP_Step 1'!G135</f>
        <v>-246.96100000000001</v>
      </c>
    </row>
    <row r="136" spans="1:14" x14ac:dyDescent="0.25">
      <c r="A136" s="26" t="str">
        <f>'TS#1_Orthog_SFP_Step 1'!A136</f>
        <v>E12</v>
      </c>
      <c r="B136" s="26" t="str">
        <f>'TS#1_Orthog_SFP_Step 1'!B136</f>
        <v>D S A E S L</v>
      </c>
      <c r="C136" s="5">
        <v>0.10199999999999999</v>
      </c>
      <c r="G136" s="24">
        <v>1078.624</v>
      </c>
      <c r="H136" s="5">
        <v>43144956</v>
      </c>
      <c r="J136" s="5">
        <f t="shared" si="3"/>
        <v>0.4170588235294872</v>
      </c>
      <c r="K136" s="16">
        <f>'TS#1_Orthog_SFP_Step 1'!J136-'TS#1_Orthog_Sfp_PfAcpH_Step 2'!J136</f>
        <v>-137.45523529411753</v>
      </c>
      <c r="L136" s="17">
        <f>-K136/'TS#1_Orthog_SFP_Step 1'!J136</f>
        <v>-1.0030433769207299</v>
      </c>
      <c r="N136" s="8">
        <f>G136-'TS#1_Orthog_SFP_Step 1'!G136</f>
        <v>-254.71900000000005</v>
      </c>
    </row>
    <row r="137" spans="1:14" x14ac:dyDescent="0.25">
      <c r="A137" s="26" t="str">
        <f>'TS#1_Orthog_SFP_Step 1'!A137</f>
        <v>E13</v>
      </c>
      <c r="B137" s="26" t="str">
        <f>'TS#1_Orthog_SFP_Step 1'!B137</f>
        <v>A P V E S V E T A E V L I F</v>
      </c>
      <c r="C137" s="5">
        <v>0.10199999999999999</v>
      </c>
      <c r="G137" s="24">
        <v>1158.2370000000001</v>
      </c>
      <c r="H137" s="5">
        <v>46329481</v>
      </c>
      <c r="J137" s="5">
        <f t="shared" si="3"/>
        <v>80.030058823529544</v>
      </c>
      <c r="K137" s="16">
        <f>'TS#1_Orthog_SFP_Step 1'!J137-'TS#1_Orthog_Sfp_PfAcpH_Step 2'!J137</f>
        <v>-140.13423529411762</v>
      </c>
      <c r="L137" s="17">
        <f>-K137/'TS#1_Orthog_SFP_Step 1'!J137</f>
        <v>-2.3315224252792515</v>
      </c>
      <c r="N137" s="8">
        <f>G137-'TS#1_Orthog_SFP_Step 1'!G137</f>
        <v>-252.03999999999996</v>
      </c>
    </row>
    <row r="138" spans="1:14" x14ac:dyDescent="0.25">
      <c r="A138" s="26" t="str">
        <f>'TS#1_Orthog_SFP_Step 1'!A138</f>
        <v>E14</v>
      </c>
      <c r="B138" s="26" t="str">
        <f>'TS#1_Orthog_SFP_Step 1'!B138</f>
        <v>D A G A E S L E S A E A V L L</v>
      </c>
      <c r="C138" s="5">
        <v>0.10199999999999999</v>
      </c>
      <c r="G138" s="24">
        <v>1158.4590000000001</v>
      </c>
      <c r="H138" s="5">
        <v>46338343</v>
      </c>
      <c r="J138" s="5">
        <f t="shared" si="3"/>
        <v>80.252058823529524</v>
      </c>
      <c r="K138" s="16">
        <f>'TS#1_Orthog_SFP_Step 1'!J138-'TS#1_Orthog_Sfp_PfAcpH_Step 2'!J138</f>
        <v>-112.6402352941177</v>
      </c>
      <c r="L138" s="17">
        <f>-K138/'TS#1_Orthog_SFP_Step 1'!J138</f>
        <v>-3.4778196110054767</v>
      </c>
      <c r="N138" s="8">
        <f>G138-'TS#1_Orthog_SFP_Step 1'!G138</f>
        <v>-279.53399999999988</v>
      </c>
    </row>
    <row r="139" spans="1:14" x14ac:dyDescent="0.25">
      <c r="A139" s="26" t="str">
        <f>'TS#1_Orthog_SFP_Step 1'!A139</f>
        <v>E15</v>
      </c>
      <c r="B139" s="26" t="str">
        <f>'TS#1_Orthog_SFP_Step 1'!B139</f>
        <v>E I P V E S M D T A E I A M</v>
      </c>
      <c r="C139" s="5">
        <v>0.10199999999999999</v>
      </c>
      <c r="G139" s="24">
        <v>1077.452</v>
      </c>
      <c r="H139" s="5">
        <v>43098069</v>
      </c>
      <c r="J139" s="5">
        <f t="shared" si="3"/>
        <v>-0.75494117647053827</v>
      </c>
      <c r="K139" s="16">
        <f>'TS#1_Orthog_SFP_Step 1'!J139-'TS#1_Orthog_Sfp_PfAcpH_Step 2'!J139</f>
        <v>-136.62623529411758</v>
      </c>
      <c r="L139" s="17">
        <f>-K139/'TS#1_Orthog_SFP_Step 1'!J139</f>
        <v>-0.99450476989740899</v>
      </c>
      <c r="N139" s="8">
        <f>G139-'TS#1_Orthog_SFP_Step 1'!G139</f>
        <v>-255.548</v>
      </c>
    </row>
    <row r="140" spans="1:14" x14ac:dyDescent="0.25">
      <c r="A140" s="26" t="str">
        <f>'TS#1_Orthog_SFP_Step 1'!A140</f>
        <v>E16</v>
      </c>
      <c r="B140" s="26" t="str">
        <f>'TS#1_Orthog_SFP_Step 1'!B140</f>
        <v>N W C S E E E D L G A D S L D T V E E V</v>
      </c>
      <c r="C140" s="5">
        <v>0.10199999999999999</v>
      </c>
      <c r="G140" s="24">
        <v>988.60900000000004</v>
      </c>
      <c r="H140" s="5">
        <v>39544378</v>
      </c>
      <c r="J140" s="5">
        <f t="shared" si="3"/>
        <v>-89.597941176470499</v>
      </c>
      <c r="K140" s="16">
        <f>'TS#1_Orthog_SFP_Step 1'!J140-'TS#1_Orthog_Sfp_PfAcpH_Step 2'!J140</f>
        <v>-125.2072352941176</v>
      </c>
      <c r="L140" s="17">
        <f>-K140/'TS#1_Orthog_SFP_Step 1'!J140</f>
        <v>-0.58288742083113354</v>
      </c>
      <c r="N140" s="8">
        <f>G140-'TS#1_Orthog_SFP_Step 1'!G140</f>
        <v>-266.96699999999998</v>
      </c>
    </row>
    <row r="141" spans="1:14" x14ac:dyDescent="0.25">
      <c r="A141" s="26" t="str">
        <f>'TS#1_Orthog_SFP_Step 1'!A141</f>
        <v>E17</v>
      </c>
      <c r="B141" s="26" t="str">
        <f>'TS#1_Orthog_SFP_Step 1'!B141</f>
        <v>D L P V E S M D T I D I I</v>
      </c>
      <c r="C141" s="5">
        <v>0.10199999999999999</v>
      </c>
      <c r="G141" s="24">
        <v>1019.7670000000001</v>
      </c>
      <c r="H141" s="5">
        <v>40790671</v>
      </c>
      <c r="J141" s="5">
        <f t="shared" si="3"/>
        <v>-58.439941176470484</v>
      </c>
      <c r="K141" s="16">
        <f>'TS#1_Orthog_SFP_Step 1'!J141-'TS#1_Orthog_Sfp_PfAcpH_Step 2'!J141</f>
        <v>-132.23023529411762</v>
      </c>
      <c r="L141" s="17">
        <f>-K141/'TS#1_Orthog_SFP_Step 1'!J141</f>
        <v>-0.69350245403750832</v>
      </c>
      <c r="N141" s="8">
        <f>G141-'TS#1_Orthog_SFP_Step 1'!G141</f>
        <v>-259.94399999999996</v>
      </c>
    </row>
    <row r="142" spans="1:14" x14ac:dyDescent="0.25">
      <c r="A142" s="26" t="str">
        <f>'TS#1_Orthog_SFP_Step 1'!A142</f>
        <v>E18</v>
      </c>
      <c r="B142" s="26" t="str">
        <f>'TS#1_Orthog_SFP_Step 1'!B142</f>
        <v>G I E S A D S V D L</v>
      </c>
      <c r="C142" s="5">
        <v>0.10199999999999999</v>
      </c>
      <c r="G142" s="24">
        <v>983.23099999999999</v>
      </c>
      <c r="H142" s="5">
        <v>39329227</v>
      </c>
      <c r="J142" s="5">
        <f t="shared" si="3"/>
        <v>-94.975941176470542</v>
      </c>
      <c r="K142" s="16">
        <f>'TS#1_Orthog_SFP_Step 1'!J142-'TS#1_Orthog_Sfp_PfAcpH_Step 2'!J142</f>
        <v>-119.47223529411758</v>
      </c>
      <c r="L142" s="17">
        <f>-K142/'TS#1_Orthog_SFP_Step 1'!J142</f>
        <v>-0.55711471769266063</v>
      </c>
      <c r="N142" s="8">
        <f>G142-'TS#1_Orthog_SFP_Step 1'!G142</f>
        <v>-272.702</v>
      </c>
    </row>
    <row r="143" spans="1:14" x14ac:dyDescent="0.25">
      <c r="A143" s="26" t="str">
        <f>'TS#1_Orthog_SFP_Step 1'!A143</f>
        <v>E19</v>
      </c>
      <c r="B143" s="26" t="str">
        <f>'TS#1_Orthog_SFP_Step 1'!B143</f>
        <v>N E A P C V D D D C T D S L D T V E L V</v>
      </c>
      <c r="C143" s="5">
        <v>0.10199999999999999</v>
      </c>
      <c r="G143" s="24">
        <v>1098.4079999999999</v>
      </c>
      <c r="H143" s="5">
        <v>43936335</v>
      </c>
      <c r="J143" s="5">
        <f t="shared" si="3"/>
        <v>20.201058823529365</v>
      </c>
      <c r="K143" s="16">
        <f>'TS#1_Orthog_SFP_Step 1'!J143-'TS#1_Orthog_Sfp_PfAcpH_Step 2'!J143</f>
        <v>35.67776470588251</v>
      </c>
      <c r="L143" s="17">
        <f>-K143/'TS#1_Orthog_SFP_Step 1'!J143</f>
        <v>-0.63848453586542464</v>
      </c>
      <c r="N143" s="8">
        <f>G143-'TS#1_Orthog_SFP_Step 1'!G143</f>
        <v>-427.85200000000009</v>
      </c>
    </row>
    <row r="144" spans="1:14" x14ac:dyDescent="0.25">
      <c r="A144" s="26" t="str">
        <f>'TS#1_Orthog_SFP_Step 1'!A144</f>
        <v>E20</v>
      </c>
      <c r="B144" s="26" t="str">
        <f>'TS#1_Orthog_SFP_Step 1'!B144</f>
        <v>L D S I E S A D H V A G</v>
      </c>
      <c r="C144" s="5">
        <v>0.10199999999999999</v>
      </c>
      <c r="G144" s="24">
        <v>1072.318</v>
      </c>
      <c r="H144" s="5">
        <v>42892721</v>
      </c>
      <c r="J144" s="5">
        <f t="shared" si="3"/>
        <v>-5.8889411764705528</v>
      </c>
      <c r="K144" s="16">
        <f>'TS#1_Orthog_SFP_Step 1'!J144-'TS#1_Orthog_Sfp_PfAcpH_Step 2'!J144</f>
        <v>-110.17223529411763</v>
      </c>
      <c r="L144" s="17">
        <f>-K144/'TS#1_Orthog_SFP_Step 1'!J144</f>
        <v>-0.94926002513887231</v>
      </c>
      <c r="N144" s="8">
        <f>G144-'TS#1_Orthog_SFP_Step 1'!G144</f>
        <v>-282.00199999999995</v>
      </c>
    </row>
    <row r="145" spans="1:14" x14ac:dyDescent="0.25">
      <c r="A145" s="26" t="str">
        <f>'TS#1_Orthog_SFP_Step 1'!A145</f>
        <v>E21</v>
      </c>
      <c r="B145" s="26" t="str">
        <f>'TS#1_Orthog_SFP_Step 1'!B145</f>
        <v>E D Q P W E S V E F</v>
      </c>
      <c r="C145" s="5">
        <v>0.10199999999999999</v>
      </c>
      <c r="G145" s="24">
        <v>1011.8869999999999</v>
      </c>
      <c r="H145" s="5">
        <v>40475464</v>
      </c>
      <c r="J145" s="5">
        <f t="shared" si="3"/>
        <v>-66.319941176470593</v>
      </c>
      <c r="K145" s="16">
        <f>'TS#1_Orthog_SFP_Step 1'!J145-'TS#1_Orthog_Sfp_PfAcpH_Step 2'!J145</f>
        <v>-109.77323529411751</v>
      </c>
      <c r="L145" s="17">
        <f>-K145/'TS#1_Orthog_SFP_Step 1'!J145</f>
        <v>-0.62338153865066059</v>
      </c>
      <c r="N145" s="8">
        <f>G145-'TS#1_Orthog_SFP_Step 1'!G145</f>
        <v>-282.40100000000007</v>
      </c>
    </row>
    <row r="146" spans="1:14" x14ac:dyDescent="0.25">
      <c r="A146" s="26" t="str">
        <f>'TS#1_Orthog_SFP_Step 1'!A146</f>
        <v>E22</v>
      </c>
      <c r="B146" s="26" t="str">
        <f>'TS#1_Orthog_SFP_Step 1'!B146</f>
        <v>P I E S M E S V D M V S S</v>
      </c>
      <c r="C146" s="5">
        <v>0.10199999999999999</v>
      </c>
      <c r="G146" s="24">
        <v>1038.0840000000001</v>
      </c>
      <c r="H146" s="5">
        <v>41523376</v>
      </c>
      <c r="J146" s="5">
        <f t="shared" si="3"/>
        <v>-40.122941176470476</v>
      </c>
      <c r="K146" s="16">
        <f>'TS#1_Orthog_SFP_Step 1'!J146-'TS#1_Orthog_Sfp_PfAcpH_Step 2'!J146</f>
        <v>-85.372235294117672</v>
      </c>
      <c r="L146" s="17">
        <f>-K146/'TS#1_Orthog_SFP_Step 1'!J146</f>
        <v>-0.68028300126838781</v>
      </c>
      <c r="N146" s="8">
        <f>G146-'TS#1_Orthog_SFP_Step 1'!G146</f>
        <v>-306.80199999999991</v>
      </c>
    </row>
    <row r="147" spans="1:14" x14ac:dyDescent="0.25">
      <c r="A147" s="26" t="str">
        <f>'TS#1_Orthog_SFP_Step 1'!A147</f>
        <v>E23</v>
      </c>
      <c r="B147" s="26" t="str">
        <f>'TS#1_Orthog_SFP_Step 1'!B147</f>
        <v>L D S V D N Y D A I M</v>
      </c>
      <c r="C147" s="5">
        <v>0.10199999999999999</v>
      </c>
      <c r="G147" s="24">
        <v>1082.5429999999999</v>
      </c>
      <c r="H147" s="5">
        <v>43301727</v>
      </c>
      <c r="J147" s="5">
        <f t="shared" si="3"/>
        <v>4.3360588235293562</v>
      </c>
      <c r="K147" s="16">
        <f>'TS#1_Orthog_SFP_Step 1'!J147-'TS#1_Orthog_Sfp_PfAcpH_Step 2'!J147</f>
        <v>-64.550235294117556</v>
      </c>
      <c r="L147" s="17">
        <f>-K147/'TS#1_Orthog_SFP_Step 1'!J147</f>
        <v>-1.0720105974653213</v>
      </c>
      <c r="N147" s="8">
        <f>G147-'TS#1_Orthog_SFP_Step 1'!G147</f>
        <v>-327.62400000000002</v>
      </c>
    </row>
    <row r="148" spans="1:14" x14ac:dyDescent="0.25">
      <c r="A148" s="26" t="str">
        <f>'TS#1_Orthog_SFP_Step 1'!A148</f>
        <v>E24</v>
      </c>
      <c r="B148" s="26" t="str">
        <f>'TS#1_Orthog_SFP_Step 1'!B148</f>
        <v>E D L P A D S A E S</v>
      </c>
      <c r="C148" s="5">
        <v>0.10199999999999999</v>
      </c>
      <c r="G148" s="24">
        <v>1041.806</v>
      </c>
      <c r="H148" s="5">
        <v>41672227</v>
      </c>
      <c r="J148" s="5">
        <f t="shared" si="3"/>
        <v>-36.400941176470496</v>
      </c>
      <c r="K148" s="16">
        <f>'TS#1_Orthog_SFP_Step 1'!J148-'TS#1_Orthog_Sfp_PfAcpH_Step 2'!J148</f>
        <v>-83.894235294117607</v>
      </c>
      <c r="L148" s="17">
        <f>-K148/'TS#1_Orthog_SFP_Step 1'!J148</f>
        <v>-0.69740315244169038</v>
      </c>
      <c r="N148" s="8">
        <f>G148-'TS#1_Orthog_SFP_Step 1'!G148</f>
        <v>-308.27999999999997</v>
      </c>
    </row>
    <row r="149" spans="1:14" x14ac:dyDescent="0.25">
      <c r="A149" s="26" t="str">
        <f>'TS#1_Orthog_SFP_Step 1'!A149</f>
        <v>E25</v>
      </c>
      <c r="B149" s="26" t="str">
        <f>'TS#1_Orthog_SFP_Step 1'!B149</f>
        <v>P V D S A E S I D V V M C</v>
      </c>
      <c r="C149" s="5">
        <v>0.10199999999999999</v>
      </c>
      <c r="G149" s="24">
        <v>1188.933</v>
      </c>
      <c r="H149" s="5">
        <v>47557325</v>
      </c>
      <c r="J149" s="5">
        <f t="shared" si="3"/>
        <v>110.72605882352946</v>
      </c>
      <c r="K149" s="16">
        <f>'TS#1_Orthog_SFP_Step 1'!J149-'TS#1_Orthog_Sfp_PfAcpH_Step 2'!J149</f>
        <v>-29.620235294117492</v>
      </c>
      <c r="L149" s="17">
        <f>-K149/'TS#1_Orthog_SFP_Step 1'!J149</f>
        <v>0.36520479054597232</v>
      </c>
      <c r="N149" s="8">
        <f>G149-'TS#1_Orthog_SFP_Step 1'!G149</f>
        <v>-362.55400000000009</v>
      </c>
    </row>
    <row r="150" spans="1:14" x14ac:dyDescent="0.25">
      <c r="A150" s="26" t="str">
        <f>'TS#1_Orthog_SFP_Step 1'!A150</f>
        <v>E26</v>
      </c>
      <c r="B150" s="26" t="str">
        <f>'TS#1_Orthog_SFP_Step 1'!B150</f>
        <v>D V P L E S I E T I D V</v>
      </c>
      <c r="C150" s="5">
        <v>0.10199999999999999</v>
      </c>
      <c r="G150" s="24">
        <v>1087.7249999999999</v>
      </c>
      <c r="H150" s="5">
        <v>43508995</v>
      </c>
      <c r="J150" s="5">
        <f t="shared" si="3"/>
        <v>9.5180588235293726</v>
      </c>
      <c r="K150" s="16">
        <f>'TS#1_Orthog_SFP_Step 1'!J150-'TS#1_Orthog_Sfp_PfAcpH_Step 2'!J150</f>
        <v>-12.164235294117589</v>
      </c>
      <c r="L150" s="17">
        <f>-K150/'TS#1_Orthog_SFP_Step 1'!J150</f>
        <v>-4.5969100811381685</v>
      </c>
      <c r="N150" s="8">
        <f>G150-'TS#1_Orthog_SFP_Step 1'!G150</f>
        <v>-380.01</v>
      </c>
    </row>
    <row r="151" spans="1:14" x14ac:dyDescent="0.25">
      <c r="A151" s="26" t="str">
        <f>'TS#1_Orthog_SFP_Step 1'!A151</f>
        <v>E27</v>
      </c>
      <c r="B151" s="26" t="str">
        <f>'TS#1_Orthog_SFP_Step 1'!B151</f>
        <v>D S L D T I D V C V</v>
      </c>
      <c r="C151" s="5">
        <v>0.10199999999999999</v>
      </c>
      <c r="G151" s="24">
        <v>1250.6079999999999</v>
      </c>
      <c r="H151" s="5">
        <v>50024301</v>
      </c>
      <c r="J151" s="5">
        <f t="shared" si="3"/>
        <v>172.40105882352941</v>
      </c>
      <c r="K151" s="16">
        <f>'TS#1_Orthog_SFP_Step 1'!J151-'TS#1_Orthog_Sfp_PfAcpH_Step 2'!J151</f>
        <v>-12.816235294117632</v>
      </c>
      <c r="L151" s="17">
        <f>-K151/'TS#1_Orthog_SFP_Step 1'!J151</f>
        <v>8.0309862872114376E-2</v>
      </c>
      <c r="N151" s="8">
        <f>G151-'TS#1_Orthog_SFP_Step 1'!G151</f>
        <v>-379.35799999999995</v>
      </c>
    </row>
    <row r="152" spans="1:14" x14ac:dyDescent="0.25">
      <c r="A152" s="26" t="str">
        <f>'TS#1_Orthog_SFP_Step 1'!A152</f>
        <v>E28</v>
      </c>
      <c r="B152" s="26" t="str">
        <f>'TS#1_Orthog_SFP_Step 1'!B152</f>
        <v>N E A S F C D D D G A D S L D T V E D C</v>
      </c>
      <c r="C152" s="5">
        <v>0.10199999999999999</v>
      </c>
      <c r="G152" s="24">
        <v>1227.694</v>
      </c>
      <c r="H152" s="5">
        <v>49107774</v>
      </c>
      <c r="J152" s="5">
        <f t="shared" si="3"/>
        <v>149.48705882352942</v>
      </c>
      <c r="K152" s="16">
        <f>'TS#1_Orthog_SFP_Step 1'!J152-'TS#1_Orthog_Sfp_PfAcpH_Step 2'!J152</f>
        <v>59.957764705882482</v>
      </c>
      <c r="L152" s="17">
        <f>-K152/'TS#1_Orthog_SFP_Step 1'!J152</f>
        <v>-0.28626997648124131</v>
      </c>
      <c r="N152" s="8">
        <f>G152-'TS#1_Orthog_SFP_Step 1'!G152</f>
        <v>-452.13200000000006</v>
      </c>
    </row>
    <row r="153" spans="1:14" x14ac:dyDescent="0.25">
      <c r="A153" s="26" t="str">
        <f>'TS#1_Orthog_SFP_Step 1'!A153</f>
        <v>E29</v>
      </c>
      <c r="B153" s="26" t="str">
        <f>'TS#1_Orthog_SFP_Step 1'!B153</f>
        <v>E V P A E S V E S I E A A V</v>
      </c>
      <c r="C153" s="5">
        <v>0.10199999999999999</v>
      </c>
      <c r="G153" s="24">
        <v>1194.7080000000001</v>
      </c>
      <c r="H153" s="5">
        <v>47788318</v>
      </c>
      <c r="J153" s="5">
        <f t="shared" si="3"/>
        <v>116.50105882352955</v>
      </c>
      <c r="K153" s="16">
        <f>'TS#1_Orthog_SFP_Step 1'!J153-'TS#1_Orthog_Sfp_PfAcpH_Step 2'!J153</f>
        <v>10.46876470588245</v>
      </c>
      <c r="L153" s="17">
        <f>-K153/'TS#1_Orthog_SFP_Step 1'!J153</f>
        <v>-8.2450809293732746E-2</v>
      </c>
      <c r="N153" s="8">
        <f>G153-'TS#1_Orthog_SFP_Step 1'!G153</f>
        <v>-402.64300000000003</v>
      </c>
    </row>
    <row r="154" spans="1:14" x14ac:dyDescent="0.25">
      <c r="A154" s="26" t="str">
        <f>'TS#1_Orthog_SFP_Step 1'!A154</f>
        <v>E30</v>
      </c>
      <c r="B154" s="26" t="str">
        <f>'TS#1_Orthog_SFP_Step 1'!B154</f>
        <v>P M E S L D S A D A C L</v>
      </c>
      <c r="C154" s="5">
        <v>0.10199999999999999</v>
      </c>
      <c r="G154" s="24">
        <v>1296.213</v>
      </c>
      <c r="H154" s="5">
        <v>51848509</v>
      </c>
      <c r="J154" s="5">
        <f t="shared" si="3"/>
        <v>218.00605882352943</v>
      </c>
      <c r="K154" s="16">
        <f>'TS#1_Orthog_SFP_Step 1'!J154-'TS#1_Orthog_Sfp_PfAcpH_Step 2'!J154</f>
        <v>60.650764705882466</v>
      </c>
      <c r="L154" s="17">
        <f>-K154/'TS#1_Orthog_SFP_Step 1'!J154</f>
        <v>-0.21765397286056715</v>
      </c>
      <c r="N154" s="8">
        <f>G154-'TS#1_Orthog_SFP_Step 1'!G154</f>
        <v>-452.82500000000005</v>
      </c>
    </row>
    <row r="155" spans="1:14" x14ac:dyDescent="0.25">
      <c r="A155" s="26" t="str">
        <f>'TS#1_Orthog_SFP_Step 1'!A155</f>
        <v>F1</v>
      </c>
      <c r="B155" s="26" t="str">
        <f>'TS#1_Orthog_SFP_Step 1'!B155</f>
        <v>E S I E C M D K V K</v>
      </c>
      <c r="C155" s="5">
        <v>0.10199999999999999</v>
      </c>
      <c r="G155" s="24">
        <v>2330.31</v>
      </c>
      <c r="H155" s="5">
        <v>93212420</v>
      </c>
      <c r="J155" s="5">
        <f t="shared" si="3"/>
        <v>1252.1030588235294</v>
      </c>
      <c r="K155" s="16">
        <f>'TS#1_Orthog_SFP_Step 1'!J155-'TS#1_Orthog_Sfp_PfAcpH_Step 2'!J155</f>
        <v>313.89076470588248</v>
      </c>
      <c r="L155" s="17">
        <f>-K155/'TS#1_Orthog_SFP_Step 1'!J155</f>
        <v>-0.20044189190889686</v>
      </c>
      <c r="N155" s="8">
        <f>G155-'TS#1_Orthog_SFP_Step 1'!G155</f>
        <v>-706.06500000000005</v>
      </c>
    </row>
    <row r="156" spans="1:14" x14ac:dyDescent="0.25">
      <c r="A156" s="26" t="str">
        <f>'TS#1_Orthog_SFP_Step 1'!A156</f>
        <v>F2</v>
      </c>
      <c r="B156" s="26" t="str">
        <f>'TS#1_Orthog_SFP_Step 1'!B156</f>
        <v>D M H M C S L E T A E Y M C S</v>
      </c>
      <c r="C156" s="5">
        <v>0.10199999999999999</v>
      </c>
      <c r="G156" s="24">
        <v>1311.8879999999999</v>
      </c>
      <c r="H156" s="5">
        <v>52475502</v>
      </c>
      <c r="J156" s="5">
        <f t="shared" si="3"/>
        <v>233.68105882352938</v>
      </c>
      <c r="K156" s="16">
        <f>'TS#1_Orthog_SFP_Step 1'!J156-'TS#1_Orthog_Sfp_PfAcpH_Step 2'!J156</f>
        <v>-101.99723529411744</v>
      </c>
      <c r="L156" s="17">
        <f>-K156/'TS#1_Orthog_SFP_Step 1'!J156</f>
        <v>0.77456161706404347</v>
      </c>
      <c r="N156" s="8">
        <f>G156-'TS#1_Orthog_SFP_Step 1'!G156</f>
        <v>-290.17700000000013</v>
      </c>
    </row>
    <row r="157" spans="1:14" x14ac:dyDescent="0.25">
      <c r="A157" s="26" t="str">
        <f>'TS#1_Orthog_SFP_Step 1'!A157</f>
        <v>F3</v>
      </c>
      <c r="B157" s="26" t="str">
        <f>'TS#1_Orthog_SFP_Step 1'!B157</f>
        <v>E E P P L E S A E N I Y</v>
      </c>
      <c r="C157" s="5">
        <v>0.10199999999999999</v>
      </c>
      <c r="G157" s="24">
        <v>996.57299999999998</v>
      </c>
      <c r="H157" s="5">
        <v>39862915</v>
      </c>
      <c r="J157" s="5">
        <f t="shared" si="3"/>
        <v>-81.633941176470557</v>
      </c>
      <c r="K157" s="16">
        <f>'TS#1_Orthog_SFP_Step 1'!J157-'TS#1_Orthog_Sfp_PfAcpH_Step 2'!J157</f>
        <v>-100.60423529411753</v>
      </c>
      <c r="L157" s="17">
        <f>-K157/'TS#1_Orthog_SFP_Step 1'!J157</f>
        <v>-0.55204807929119237</v>
      </c>
      <c r="N157" s="8">
        <f>G157-'TS#1_Orthog_SFP_Step 1'!G157</f>
        <v>-291.57000000000005</v>
      </c>
    </row>
    <row r="158" spans="1:14" x14ac:dyDescent="0.25">
      <c r="A158" s="26" t="str">
        <f>'TS#1_Orthog_SFP_Step 1'!A158</f>
        <v>F4</v>
      </c>
      <c r="B158" s="26" t="str">
        <f>'TS#1_Orthog_SFP_Step 1'!B158</f>
        <v>E S V C S V D I C R</v>
      </c>
      <c r="C158" s="5">
        <v>0.10199999999999999</v>
      </c>
      <c r="G158" s="24">
        <v>1151.2929999999999</v>
      </c>
      <c r="H158" s="5">
        <v>46051724</v>
      </c>
      <c r="J158" s="5">
        <f t="shared" si="3"/>
        <v>73.086058823529356</v>
      </c>
      <c r="K158" s="16">
        <f>'TS#1_Orthog_SFP_Step 1'!J158-'TS#1_Orthog_Sfp_PfAcpH_Step 2'!J158</f>
        <v>-106.44423529411756</v>
      </c>
      <c r="L158" s="17">
        <f>-K158/'TS#1_Orthog_SFP_Step 1'!J158</f>
        <v>-3.1909488634059207</v>
      </c>
      <c r="N158" s="8">
        <f>G158-'TS#1_Orthog_SFP_Step 1'!G158</f>
        <v>-285.73</v>
      </c>
    </row>
    <row r="159" spans="1:14" x14ac:dyDescent="0.25">
      <c r="A159" s="26" t="str">
        <f>'TS#1_Orthog_SFP_Step 1'!A159</f>
        <v>F5</v>
      </c>
      <c r="B159" s="26" t="str">
        <f>'TS#1_Orthog_SFP_Step 1'!B159</f>
        <v>N S A S F S D M L G E D S G D T V E L V</v>
      </c>
      <c r="C159" s="5">
        <v>0.10199999999999999</v>
      </c>
      <c r="G159" s="24">
        <v>1086.74</v>
      </c>
      <c r="H159" s="5">
        <v>43469595</v>
      </c>
      <c r="J159" s="5">
        <f t="shared" si="3"/>
        <v>8.5330588235294726</v>
      </c>
      <c r="K159" s="16">
        <f>'TS#1_Orthog_SFP_Step 1'!J159-'TS#1_Orthog_Sfp_PfAcpH_Step 2'!J159</f>
        <v>-109.72423529411753</v>
      </c>
      <c r="L159" s="17">
        <f>-K159/'TS#1_Orthog_SFP_Step 1'!J159</f>
        <v>-1.0843261153902057</v>
      </c>
      <c r="N159" s="8">
        <f>G159-'TS#1_Orthog_SFP_Step 1'!G159</f>
        <v>-282.45000000000005</v>
      </c>
    </row>
    <row r="160" spans="1:14" x14ac:dyDescent="0.25">
      <c r="A160" s="26" t="str">
        <f>'TS#1_Orthog_SFP_Step 1'!A160</f>
        <v>F6</v>
      </c>
      <c r="B160" s="26" t="str">
        <f>'TS#1_Orthog_SFP_Step 1'!B160</f>
        <v>D S V D S I</v>
      </c>
      <c r="C160" s="5">
        <v>0.10199999999999999</v>
      </c>
      <c r="G160" s="24">
        <v>1051.519</v>
      </c>
      <c r="H160" s="5">
        <v>42060747</v>
      </c>
      <c r="J160" s="5">
        <f t="shared" si="3"/>
        <v>-26.687941176470531</v>
      </c>
      <c r="K160" s="16">
        <f>'TS#1_Orthog_SFP_Step 1'!J160-'TS#1_Orthog_Sfp_PfAcpH_Step 2'!J160</f>
        <v>-145.49423529411752</v>
      </c>
      <c r="L160" s="17">
        <f>-K160/'TS#1_Orthog_SFP_Step 1'!J160</f>
        <v>-0.84500172013431751</v>
      </c>
      <c r="N160" s="8">
        <f>G160-'TS#1_Orthog_SFP_Step 1'!G160</f>
        <v>-246.68000000000006</v>
      </c>
    </row>
    <row r="161" spans="1:14" x14ac:dyDescent="0.25">
      <c r="A161" s="26" t="str">
        <f>'TS#1_Orthog_SFP_Step 1'!A161</f>
        <v>F7</v>
      </c>
      <c r="B161" s="26" t="str">
        <f>'TS#1_Orthog_SFP_Step 1'!B161</f>
        <v>V P L D S I E T M E I L C</v>
      </c>
      <c r="C161" s="5">
        <v>0.10199999999999999</v>
      </c>
      <c r="G161" s="24">
        <v>1225.29</v>
      </c>
      <c r="H161" s="5">
        <v>49011600</v>
      </c>
      <c r="J161" s="5">
        <f t="shared" si="3"/>
        <v>147.08305882352943</v>
      </c>
      <c r="K161" s="16">
        <f>'TS#1_Orthog_SFP_Step 1'!J161-'TS#1_Orthog_Sfp_PfAcpH_Step 2'!J161</f>
        <v>-147.92423529411758</v>
      </c>
      <c r="L161" s="17">
        <f>-K161/'TS#1_Orthog_SFP_Step 1'!J161</f>
        <v>-175.85398601400328</v>
      </c>
      <c r="N161" s="8">
        <f>G161-'TS#1_Orthog_SFP_Step 1'!G161</f>
        <v>-244.25</v>
      </c>
    </row>
    <row r="162" spans="1:14" x14ac:dyDescent="0.25">
      <c r="A162" s="26" t="str">
        <f>'TS#1_Orthog_SFP_Step 1'!A162</f>
        <v>F8</v>
      </c>
      <c r="B162" s="26" t="str">
        <f>'TS#1_Orthog_SFP_Step 1'!B162</f>
        <v>N N R S F V Q D P G A D S K D T V E L V</v>
      </c>
      <c r="C162" s="5">
        <v>0.10199999999999999</v>
      </c>
      <c r="G162" s="24">
        <v>1077.067</v>
      </c>
      <c r="H162" s="5">
        <v>43082673</v>
      </c>
      <c r="J162" s="5">
        <f t="shared" si="3"/>
        <v>-1.1399411764705292</v>
      </c>
      <c r="K162" s="16">
        <f>'TS#1_Orthog_SFP_Step 1'!J162-'TS#1_Orthog_Sfp_PfAcpH_Step 2'!J162</f>
        <v>-135.74123529411759</v>
      </c>
      <c r="L162" s="17">
        <f>-K162/'TS#1_Orthog_SFP_Step 1'!J162</f>
        <v>-0.99167203843608498</v>
      </c>
      <c r="N162" s="8">
        <f>G162-'TS#1_Orthog_SFP_Step 1'!G162</f>
        <v>-256.43299999999999</v>
      </c>
    </row>
    <row r="163" spans="1:14" x14ac:dyDescent="0.25">
      <c r="A163" s="26" t="str">
        <f>'TS#1_Orthog_SFP_Step 1'!A163</f>
        <v>F9</v>
      </c>
      <c r="B163" s="26" t="str">
        <f>'TS#1_Orthog_SFP_Step 1'!B163</f>
        <v>D M P V D S L E T M D V L</v>
      </c>
      <c r="C163" s="5">
        <v>0.10199999999999999</v>
      </c>
      <c r="G163" s="24">
        <v>1068.393</v>
      </c>
      <c r="H163" s="5">
        <v>42735722</v>
      </c>
      <c r="J163" s="5">
        <f t="shared" si="3"/>
        <v>-9.8139411764705073</v>
      </c>
      <c r="K163" s="16">
        <f>'TS#1_Orthog_SFP_Step 1'!J163-'TS#1_Orthog_Sfp_PfAcpH_Step 2'!J163</f>
        <v>-183.51823529411763</v>
      </c>
      <c r="L163" s="17">
        <f>-K163/'TS#1_Orthog_SFP_Step 1'!J163</f>
        <v>-0.94923793154543257</v>
      </c>
      <c r="N163" s="8">
        <f>G163-'TS#1_Orthog_SFP_Step 1'!G163</f>
        <v>-208.65599999999995</v>
      </c>
    </row>
    <row r="164" spans="1:14" x14ac:dyDescent="0.25">
      <c r="A164" s="26" t="str">
        <f>'TS#1_Orthog_SFP_Step 1'!A164</f>
        <v>F10</v>
      </c>
      <c r="B164" s="26" t="str">
        <f>'TS#1_Orthog_SFP_Step 1'!B164</f>
        <v>P L D S L E T</v>
      </c>
      <c r="C164" s="5">
        <v>0.10199999999999999</v>
      </c>
      <c r="G164" s="24">
        <v>1062.7339999999999</v>
      </c>
      <c r="H164" s="5">
        <v>42509356</v>
      </c>
      <c r="J164" s="5">
        <f t="shared" si="3"/>
        <v>-15.472941176470613</v>
      </c>
      <c r="K164" s="16">
        <f>'TS#1_Orthog_SFP_Step 1'!J164-'TS#1_Orthog_Sfp_PfAcpH_Step 2'!J164</f>
        <v>-181.04623529411742</v>
      </c>
      <c r="L164" s="17">
        <f>-K164/'TS#1_Orthog_SFP_Step 1'!J164</f>
        <v>-0.92126498057665962</v>
      </c>
      <c r="N164" s="8">
        <f>G164-'TS#1_Orthog_SFP_Step 1'!G164</f>
        <v>-211.12800000000016</v>
      </c>
    </row>
    <row r="165" spans="1:14" x14ac:dyDescent="0.25">
      <c r="A165" s="26" t="str">
        <f>'TS#1_Orthog_SFP_Step 1'!A165</f>
        <v>F11</v>
      </c>
      <c r="B165" s="26" t="str">
        <f>'TS#1_Orthog_SFP_Step 1'!B165</f>
        <v>P A D S I C S L S C L</v>
      </c>
      <c r="C165" s="5">
        <v>0.10199999999999999</v>
      </c>
      <c r="G165" s="24">
        <v>1459.2470000000001</v>
      </c>
      <c r="H165" s="5">
        <v>58369862</v>
      </c>
      <c r="J165" s="5">
        <f t="shared" si="3"/>
        <v>381.04005882352953</v>
      </c>
      <c r="K165" s="16">
        <f>'TS#1_Orthog_SFP_Step 1'!J165-'TS#1_Orthog_Sfp_PfAcpH_Step 2'!J165</f>
        <v>-50.039235294117589</v>
      </c>
      <c r="L165" s="17">
        <f>-K165/'TS#1_Orthog_SFP_Step 1'!J165</f>
        <v>0.15117556131902257</v>
      </c>
      <c r="N165" s="8">
        <f>G165-'TS#1_Orthog_SFP_Step 1'!G165</f>
        <v>-342.13499999999999</v>
      </c>
    </row>
    <row r="166" spans="1:14" x14ac:dyDescent="0.25">
      <c r="A166" s="26" t="str">
        <f>'TS#1_Orthog_SFP_Step 1'!A166</f>
        <v>F12</v>
      </c>
      <c r="B166" s="26" t="str">
        <f>'TS#1_Orthog_SFP_Step 1'!B166</f>
        <v>D D A G A E S V E S V D M M</v>
      </c>
      <c r="C166" s="5">
        <v>0.10199999999999999</v>
      </c>
      <c r="G166" s="24">
        <v>1073.3340000000001</v>
      </c>
      <c r="H166" s="5">
        <v>42933368</v>
      </c>
      <c r="J166" s="5">
        <f t="shared" si="3"/>
        <v>-4.8729411764704764</v>
      </c>
      <c r="K166" s="16">
        <f>'TS#1_Orthog_SFP_Step 1'!J166-'TS#1_Orthog_Sfp_PfAcpH_Step 2'!J166</f>
        <v>-113.53223529411753</v>
      </c>
      <c r="L166" s="17">
        <f>-K166/'TS#1_Orthog_SFP_Step 1'!J166</f>
        <v>-0.95884520152139696</v>
      </c>
      <c r="N166" s="8">
        <f>G166-'TS#1_Orthog_SFP_Step 1'!G166</f>
        <v>-278.64200000000005</v>
      </c>
    </row>
    <row r="167" spans="1:14" x14ac:dyDescent="0.25">
      <c r="A167" s="26" t="str">
        <f>'TS#1_Orthog_SFP_Step 1'!A167</f>
        <v>F13</v>
      </c>
      <c r="B167" s="26" t="str">
        <f>'TS#1_Orthog_SFP_Step 1'!B167</f>
        <v>D D V P V E S V D T M E</v>
      </c>
      <c r="C167" s="5">
        <v>0.10199999999999999</v>
      </c>
      <c r="G167" s="24">
        <v>1038.817</v>
      </c>
      <c r="H167" s="5">
        <v>41552691</v>
      </c>
      <c r="J167" s="5">
        <f t="shared" si="3"/>
        <v>-39.389941176470529</v>
      </c>
      <c r="K167" s="16">
        <f>'TS#1_Orthog_SFP_Step 1'!J167-'TS#1_Orthog_Sfp_PfAcpH_Step 2'!J167</f>
        <v>-122.89023529411747</v>
      </c>
      <c r="L167" s="17">
        <f>-K167/'TS#1_Orthog_SFP_Step 1'!J167</f>
        <v>-0.75727200923022386</v>
      </c>
      <c r="N167" s="8">
        <f>G167-'TS#1_Orthog_SFP_Step 1'!G167</f>
        <v>-269.28400000000011</v>
      </c>
    </row>
    <row r="168" spans="1:14" x14ac:dyDescent="0.25">
      <c r="A168" s="26" t="str">
        <f>'TS#1_Orthog_SFP_Step 1'!A168</f>
        <v>F14</v>
      </c>
      <c r="B168" s="26" t="str">
        <f>'TS#1_Orthog_SFP_Step 1'!B168</f>
        <v>N N A S F V E D L M A D S R T T F Q L V</v>
      </c>
      <c r="C168" s="5">
        <v>0.10199999999999999</v>
      </c>
      <c r="G168" s="24">
        <v>1162.086</v>
      </c>
      <c r="H168" s="5">
        <v>46483435</v>
      </c>
      <c r="J168" s="5">
        <f t="shared" si="3"/>
        <v>83.879058823529476</v>
      </c>
      <c r="K168" s="16">
        <f>'TS#1_Orthog_SFP_Step 1'!J168-'TS#1_Orthog_Sfp_PfAcpH_Step 2'!J168</f>
        <v>-123.12023529411749</v>
      </c>
      <c r="L168" s="17">
        <f>-K168/'TS#1_Orthog_SFP_Step 1'!J168</f>
        <v>-3.1375266077050052</v>
      </c>
      <c r="N168" s="8">
        <f>G168-'TS#1_Orthog_SFP_Step 1'!G168</f>
        <v>-269.05400000000009</v>
      </c>
    </row>
    <row r="169" spans="1:14" x14ac:dyDescent="0.25">
      <c r="A169" s="26" t="str">
        <f>'TS#1_Orthog_SFP_Step 1'!A169</f>
        <v>F15</v>
      </c>
      <c r="B169" s="26" t="str">
        <f>'TS#1_Orthog_SFP_Step 1'!B169</f>
        <v>D S L E F Q A K R A G S M S G S G S V</v>
      </c>
      <c r="C169" s="5">
        <v>0.10199999999999999</v>
      </c>
      <c r="G169" s="24">
        <v>1543.173</v>
      </c>
      <c r="H169" s="5">
        <v>61726934</v>
      </c>
      <c r="J169" s="5">
        <f t="shared" si="3"/>
        <v>464.96605882352947</v>
      </c>
      <c r="K169" s="16">
        <f>'TS#1_Orthog_SFP_Step 1'!J169-'TS#1_Orthog_Sfp_PfAcpH_Step 2'!J169</f>
        <v>-118.9662352941175</v>
      </c>
      <c r="L169" s="17">
        <f>-K169/'TS#1_Orthog_SFP_Step 1'!J169</f>
        <v>0.34383322534846522</v>
      </c>
      <c r="N169" s="8">
        <f>G169-'TS#1_Orthog_SFP_Step 1'!G169</f>
        <v>-273.20800000000008</v>
      </c>
    </row>
    <row r="170" spans="1:14" x14ac:dyDescent="0.25">
      <c r="A170" s="26" t="str">
        <f>'TS#1_Orthog_SFP_Step 1'!A170</f>
        <v>F16</v>
      </c>
      <c r="B170" s="26" t="str">
        <f>'TS#1_Orthog_SFP_Step 1'!B170</f>
        <v>M D S L D S L E L I</v>
      </c>
      <c r="C170" s="5">
        <v>0.10199999999999999</v>
      </c>
      <c r="G170" s="24">
        <v>1149.3710000000001</v>
      </c>
      <c r="H170" s="5">
        <v>45974825</v>
      </c>
      <c r="J170" s="5">
        <f t="shared" si="3"/>
        <v>71.164058823529558</v>
      </c>
      <c r="K170" s="16">
        <f>'TS#1_Orthog_SFP_Step 1'!J170-'TS#1_Orthog_Sfp_PfAcpH_Step 2'!J170</f>
        <v>-137.71223529411759</v>
      </c>
      <c r="L170" s="17">
        <f>-K170/'TS#1_Orthog_SFP_Step 1'!J170</f>
        <v>-2.0693615151871456</v>
      </c>
      <c r="N170" s="8">
        <f>G170-'TS#1_Orthog_SFP_Step 1'!G170</f>
        <v>-254.46199999999999</v>
      </c>
    </row>
    <row r="171" spans="1:14" x14ac:dyDescent="0.25">
      <c r="A171" s="26" t="str">
        <f>'TS#1_Orthog_SFP_Step 1'!A171</f>
        <v>F17</v>
      </c>
      <c r="B171" s="26" t="str">
        <f>'TS#1_Orthog_SFP_Step 1'!B171</f>
        <v>N N A S F S E D L G A D S Y D T V S L V</v>
      </c>
      <c r="C171" s="5">
        <v>0.10199999999999999</v>
      </c>
      <c r="G171" s="24">
        <v>1077.2170000000001</v>
      </c>
      <c r="H171" s="5">
        <v>43088681</v>
      </c>
      <c r="J171" s="5">
        <f t="shared" si="3"/>
        <v>-0.98994117647043822</v>
      </c>
      <c r="K171" s="16">
        <f>'TS#1_Orthog_SFP_Step 1'!J171-'TS#1_Orthog_Sfp_PfAcpH_Step 2'!J171</f>
        <v>-104.85823529411778</v>
      </c>
      <c r="L171" s="17">
        <f>-K171/'TS#1_Orthog_SFP_Step 1'!J171</f>
        <v>-0.99064753678826478</v>
      </c>
      <c r="N171" s="8">
        <f>G171-'TS#1_Orthog_SFP_Step 1'!G171</f>
        <v>-287.3159999999998</v>
      </c>
    </row>
    <row r="172" spans="1:14" x14ac:dyDescent="0.25">
      <c r="A172" s="26" t="str">
        <f>'TS#1_Orthog_SFP_Step 1'!A172</f>
        <v>F18</v>
      </c>
      <c r="B172" s="26" t="str">
        <f>'TS#1_Orthog_SFP_Step 1'!B172</f>
        <v>L P I D S I D S A E Q</v>
      </c>
      <c r="C172" s="5">
        <v>0.10199999999999999</v>
      </c>
      <c r="G172" s="24">
        <v>1032.732</v>
      </c>
      <c r="H172" s="5">
        <v>41309264</v>
      </c>
      <c r="J172" s="5">
        <f t="shared" si="3"/>
        <v>-45.474941176470566</v>
      </c>
      <c r="K172" s="16">
        <f>'TS#1_Orthog_SFP_Step 1'!J172-'TS#1_Orthog_Sfp_PfAcpH_Step 2'!J172</f>
        <v>-124.86123529411748</v>
      </c>
      <c r="L172" s="17">
        <f>-K172/'TS#1_Orthog_SFP_Step 1'!J172</f>
        <v>-0.73302828489682148</v>
      </c>
      <c r="N172" s="8">
        <f>G172-'TS#1_Orthog_SFP_Step 1'!G172</f>
        <v>-267.3130000000001</v>
      </c>
    </row>
    <row r="173" spans="1:14" x14ac:dyDescent="0.25">
      <c r="A173" s="26" t="str">
        <f>'TS#1_Orthog_SFP_Step 1'!A173</f>
        <v>F19</v>
      </c>
      <c r="B173" s="26" t="str">
        <f>'TS#1_Orthog_SFP_Step 1'!B173</f>
        <v>V G L E S V E S M D L I N G</v>
      </c>
      <c r="C173" s="5">
        <v>0.10199999999999999</v>
      </c>
      <c r="G173" s="24">
        <v>1020.1</v>
      </c>
      <c r="H173" s="5">
        <v>40804018</v>
      </c>
      <c r="J173" s="5">
        <f t="shared" si="3"/>
        <v>-58.106941176470514</v>
      </c>
      <c r="K173" s="16">
        <f>'TS#1_Orthog_SFP_Step 1'!J173-'TS#1_Orthog_Sfp_PfAcpH_Step 2'!J173</f>
        <v>-77.968235294117562</v>
      </c>
      <c r="L173" s="17">
        <f>-K173/'TS#1_Orthog_SFP_Step 1'!J173</f>
        <v>-0.57297912313176369</v>
      </c>
      <c r="N173" s="8">
        <f>G173-'TS#1_Orthog_SFP_Step 1'!G173</f>
        <v>-314.20600000000002</v>
      </c>
    </row>
    <row r="174" spans="1:14" x14ac:dyDescent="0.25">
      <c r="A174" s="26" t="str">
        <f>'TS#1_Orthog_SFP_Step 1'!A174</f>
        <v>F20</v>
      </c>
      <c r="B174" s="26" t="str">
        <f>'TS#1_Orthog_SFP_Step 1'!B174</f>
        <v>E L P P E S V D S D E</v>
      </c>
      <c r="C174" s="5">
        <v>0.10199999999999999</v>
      </c>
      <c r="G174" s="24">
        <v>971.53099999999995</v>
      </c>
      <c r="H174" s="5">
        <v>38861227</v>
      </c>
      <c r="J174" s="5">
        <f t="shared" si="3"/>
        <v>-106.67594117647059</v>
      </c>
      <c r="K174" s="16">
        <f>'TS#1_Orthog_SFP_Step 1'!J174-'TS#1_Orthog_Sfp_PfAcpH_Step 2'!J174</f>
        <v>-79.357235294117572</v>
      </c>
      <c r="L174" s="17">
        <f>-K174/'TS#1_Orthog_SFP_Step 1'!J174</f>
        <v>-0.42657571514758258</v>
      </c>
      <c r="N174" s="8">
        <f>G174-'TS#1_Orthog_SFP_Step 1'!G174</f>
        <v>-312.81700000000001</v>
      </c>
    </row>
    <row r="175" spans="1:14" x14ac:dyDescent="0.25">
      <c r="A175" s="26" t="str">
        <f>'TS#1_Orthog_SFP_Step 1'!A175</f>
        <v>F21</v>
      </c>
      <c r="B175" s="26" t="str">
        <f>'TS#1_Orthog_SFP_Step 1'!B175</f>
        <v>N Q Q S F C E D L G E D S Q D T V E L V</v>
      </c>
      <c r="C175" s="5">
        <v>0.10199999999999999</v>
      </c>
      <c r="G175" s="24">
        <v>1008.706</v>
      </c>
      <c r="H175" s="5">
        <v>40348225</v>
      </c>
      <c r="J175" s="5">
        <f t="shared" si="3"/>
        <v>-69.500941176470519</v>
      </c>
      <c r="K175" s="16">
        <f>'TS#1_Orthog_SFP_Step 1'!J175-'TS#1_Orthog_Sfp_PfAcpH_Step 2'!J175</f>
        <v>-22.90723529411764</v>
      </c>
      <c r="L175" s="17">
        <f>-K175/'TS#1_Orthog_SFP_Step 1'!J175</f>
        <v>-0.2478918659476913</v>
      </c>
      <c r="N175" s="8">
        <f>G175-'TS#1_Orthog_SFP_Step 1'!G175</f>
        <v>-369.26699999999994</v>
      </c>
    </row>
    <row r="176" spans="1:14" x14ac:dyDescent="0.25">
      <c r="A176" s="26" t="str">
        <f>'TS#1_Orthog_SFP_Step 1'!A176</f>
        <v>F22</v>
      </c>
      <c r="B176" s="26" t="str">
        <f>'TS#1_Orthog_SFP_Step 1'!B176</f>
        <v>M G M D S A E S V D L A I G</v>
      </c>
      <c r="C176" s="5">
        <v>0.10199999999999999</v>
      </c>
      <c r="G176" s="24">
        <v>1054.085</v>
      </c>
      <c r="H176" s="5">
        <v>42163386</v>
      </c>
      <c r="J176" s="5">
        <f t="shared" si="3"/>
        <v>-24.1219411764705</v>
      </c>
      <c r="K176" s="16">
        <f>'TS#1_Orthog_SFP_Step 1'!J176-'TS#1_Orthog_Sfp_PfAcpH_Step 2'!J176</f>
        <v>-44.515235294117701</v>
      </c>
      <c r="L176" s="17">
        <f>-K176/'TS#1_Orthog_SFP_Step 1'!J176</f>
        <v>-0.64855866140112828</v>
      </c>
      <c r="N176" s="8">
        <f>G176-'TS#1_Orthog_SFP_Step 1'!G176</f>
        <v>-347.65899999999988</v>
      </c>
    </row>
    <row r="177" spans="1:14" x14ac:dyDescent="0.25">
      <c r="A177" s="26" t="str">
        <f>'TS#1_Orthog_SFP_Step 1'!A177</f>
        <v>F23</v>
      </c>
      <c r="B177" s="26" t="str">
        <f>'TS#1_Orthog_SFP_Step 1'!B177</f>
        <v>P V D S L D S A E V I P</v>
      </c>
      <c r="C177" s="5">
        <v>0.10199999999999999</v>
      </c>
      <c r="G177" s="24">
        <v>1056.07</v>
      </c>
      <c r="H177" s="5">
        <v>42242794</v>
      </c>
      <c r="J177" s="5">
        <f t="shared" si="3"/>
        <v>-22.1369411764706</v>
      </c>
      <c r="K177" s="16">
        <f>'TS#1_Orthog_SFP_Step 1'!J177-'TS#1_Orthog_Sfp_PfAcpH_Step 2'!J177</f>
        <v>-54.665235294117565</v>
      </c>
      <c r="L177" s="17">
        <f>-K177/'TS#1_Orthog_SFP_Step 1'!J177</f>
        <v>-0.71176674680634777</v>
      </c>
      <c r="N177" s="8">
        <f>G177-'TS#1_Orthog_SFP_Step 1'!G177</f>
        <v>-337.50900000000001</v>
      </c>
    </row>
    <row r="178" spans="1:14" x14ac:dyDescent="0.25">
      <c r="A178" s="26" t="str">
        <f>'TS#1_Orthog_SFP_Step 1'!A178</f>
        <v>F24</v>
      </c>
      <c r="B178" s="26" t="str">
        <f>'TS#1_Orthog_SFP_Step 1'!B178</f>
        <v>G I D S P D T M</v>
      </c>
      <c r="C178" s="5">
        <v>0.10199999999999999</v>
      </c>
      <c r="G178" s="24">
        <v>1039.2660000000001</v>
      </c>
      <c r="H178" s="5">
        <v>41570642</v>
      </c>
      <c r="J178" s="5">
        <f t="shared" si="3"/>
        <v>-38.94094117647046</v>
      </c>
      <c r="K178" s="16">
        <f>'TS#1_Orthog_SFP_Step 1'!J178-'TS#1_Orthog_Sfp_PfAcpH_Step 2'!J178</f>
        <v>-22.99023529411761</v>
      </c>
      <c r="L178" s="17">
        <f>-K178/'TS#1_Orthog_SFP_Step 1'!J178</f>
        <v>-0.37122232459181487</v>
      </c>
      <c r="N178" s="8">
        <f>G178-'TS#1_Orthog_SFP_Step 1'!G178</f>
        <v>-369.18399999999997</v>
      </c>
    </row>
    <row r="179" spans="1:14" x14ac:dyDescent="0.25">
      <c r="A179" s="26" t="str">
        <f>'TS#1_Orthog_SFP_Step 1'!A179</f>
        <v>F25</v>
      </c>
      <c r="B179" s="26" t="str">
        <f>'TS#1_Orthog_SFP_Step 1'!B179</f>
        <v>D Q P C D S A E S</v>
      </c>
      <c r="C179" s="5">
        <v>0.10199999999999999</v>
      </c>
      <c r="G179" s="24">
        <v>1030.7739999999999</v>
      </c>
      <c r="H179" s="5">
        <v>41230974</v>
      </c>
      <c r="J179" s="5">
        <f t="shared" si="3"/>
        <v>-47.432941176470649</v>
      </c>
      <c r="K179" s="16">
        <f>'TS#1_Orthog_SFP_Step 1'!J179-'TS#1_Orthog_Sfp_PfAcpH_Step 2'!J179</f>
        <v>-12.815235294117429</v>
      </c>
      <c r="L179" s="17">
        <f>-K179/'TS#1_Orthog_SFP_Step 1'!J179</f>
        <v>-0.2127074385458548</v>
      </c>
      <c r="N179" s="8">
        <f>G179-'TS#1_Orthog_SFP_Step 1'!G179</f>
        <v>-379.35900000000015</v>
      </c>
    </row>
    <row r="180" spans="1:14" x14ac:dyDescent="0.25">
      <c r="A180" s="26" t="str">
        <f>'TS#1_Orthog_SFP_Step 1'!A180</f>
        <v>F26</v>
      </c>
      <c r="B180" s="26" t="str">
        <f>'TS#1_Orthog_SFP_Step 1'!B180</f>
        <v>L G L E S I E T L E L</v>
      </c>
      <c r="C180" s="5">
        <v>0.10199999999999999</v>
      </c>
      <c r="G180" s="24">
        <v>1091.116</v>
      </c>
      <c r="H180" s="5">
        <v>43644622</v>
      </c>
      <c r="J180" s="5">
        <f t="shared" si="3"/>
        <v>12.909058823529449</v>
      </c>
      <c r="K180" s="16">
        <f>'TS#1_Orthog_SFP_Step 1'!J180-'TS#1_Orthog_Sfp_PfAcpH_Step 2'!J180</f>
        <v>-1.3102352941175468</v>
      </c>
      <c r="L180" s="17">
        <f>-K180/'TS#1_Orthog_SFP_Step 1'!J180</f>
        <v>0.11296277512931348</v>
      </c>
      <c r="N180" s="8">
        <f>G180-'TS#1_Orthog_SFP_Step 1'!G180</f>
        <v>-390.86400000000003</v>
      </c>
    </row>
    <row r="181" spans="1:14" x14ac:dyDescent="0.25">
      <c r="A181" s="26" t="str">
        <f>'TS#1_Orthog_SFP_Step 1'!A181</f>
        <v>F27</v>
      </c>
      <c r="B181" s="26" t="str">
        <f>'TS#1_Orthog_SFP_Step 1'!B181</f>
        <v>E A E S M D S L</v>
      </c>
      <c r="C181" s="5">
        <v>0.10199999999999999</v>
      </c>
      <c r="G181" s="24">
        <v>1064.251</v>
      </c>
      <c r="H181" s="5">
        <v>42570030</v>
      </c>
      <c r="J181" s="5">
        <f t="shared" si="3"/>
        <v>-13.95594117647056</v>
      </c>
      <c r="K181" s="16">
        <f>'TS#1_Orthog_SFP_Step 1'!J181-'TS#1_Orthog_Sfp_PfAcpH_Step 2'!J181</f>
        <v>-23.260235294117592</v>
      </c>
      <c r="L181" s="17">
        <f>-K181/'TS#1_Orthog_SFP_Step 1'!J181</f>
        <v>-0.62500335875449475</v>
      </c>
      <c r="N181" s="8">
        <f>G181-'TS#1_Orthog_SFP_Step 1'!G181</f>
        <v>-368.91399999999999</v>
      </c>
    </row>
    <row r="182" spans="1:14" x14ac:dyDescent="0.25">
      <c r="A182" s="26" t="str">
        <f>'TS#1_Orthog_SFP_Step 1'!A182</f>
        <v>F28</v>
      </c>
      <c r="B182" s="26" t="str">
        <f>'TS#1_Orthog_SFP_Step 1'!B182</f>
        <v>D M P V E S A D T M D A I D</v>
      </c>
      <c r="C182" s="5">
        <v>0.10199999999999999</v>
      </c>
      <c r="G182" s="24">
        <v>1060.896</v>
      </c>
      <c r="H182" s="5">
        <v>42435828</v>
      </c>
      <c r="J182" s="5">
        <f t="shared" si="3"/>
        <v>-17.310941176470578</v>
      </c>
      <c r="K182" s="16">
        <f>'TS#1_Orthog_SFP_Step 1'!J182-'TS#1_Orthog_Sfp_PfAcpH_Step 2'!J182</f>
        <v>-40.782235294117527</v>
      </c>
      <c r="L182" s="17">
        <f>-K182/'TS#1_Orthog_SFP_Step 1'!J182</f>
        <v>-0.70201420841163842</v>
      </c>
      <c r="N182" s="8">
        <f>G182-'TS#1_Orthog_SFP_Step 1'!G182</f>
        <v>-351.39200000000005</v>
      </c>
    </row>
    <row r="183" spans="1:14" x14ac:dyDescent="0.25">
      <c r="A183" s="26" t="str">
        <f>'TS#1_Orthog_SFP_Step 1'!A183</f>
        <v>F29</v>
      </c>
      <c r="B183" s="26" t="str">
        <f>'TS#1_Orthog_SFP_Step 1'!B183</f>
        <v>N S A S F D D D L G A Y S L P T H E L V</v>
      </c>
      <c r="C183" s="5">
        <v>0.10199999999999999</v>
      </c>
      <c r="G183" s="24">
        <v>1140.9690000000001</v>
      </c>
      <c r="H183" s="5">
        <v>45638756</v>
      </c>
      <c r="J183" s="5">
        <f t="shared" si="3"/>
        <v>62.762058823529514</v>
      </c>
      <c r="K183" s="16">
        <f>'TS#1_Orthog_SFP_Step 1'!J183-'TS#1_Orthog_Sfp_PfAcpH_Step 2'!J183</f>
        <v>3.1327647058824368</v>
      </c>
      <c r="L183" s="17">
        <f>-K183/'TS#1_Orthog_SFP_Step 1'!J183</f>
        <v>-4.7541893855807003E-2</v>
      </c>
      <c r="N183" s="8">
        <f>G183-'TS#1_Orthog_SFP_Step 1'!G183</f>
        <v>-395.30700000000002</v>
      </c>
    </row>
    <row r="184" spans="1:14" x14ac:dyDescent="0.25">
      <c r="A184" s="26" t="str">
        <f>'TS#1_Orthog_SFP_Step 1'!A184</f>
        <v>F30</v>
      </c>
      <c r="B184" s="26" t="str">
        <f>'TS#1_Orthog_SFP_Step 1'!B184</f>
        <v>E V G A D S M E T V E V I M T</v>
      </c>
      <c r="C184" s="5">
        <v>0.10199999999999999</v>
      </c>
      <c r="G184" s="24">
        <v>1126.6369999999999</v>
      </c>
      <c r="H184" s="5">
        <v>45065496</v>
      </c>
      <c r="J184" s="5">
        <f t="shared" si="3"/>
        <v>48.430058823529407</v>
      </c>
      <c r="K184" s="16">
        <f>'TS#1_Orthog_SFP_Step 1'!J184-'TS#1_Orthog_Sfp_PfAcpH_Step 2'!J184</f>
        <v>34.849764705882535</v>
      </c>
      <c r="L184" s="17">
        <f>-K184/'TS#1_Orthog_SFP_Step 1'!J184</f>
        <v>-0.41846588079734154</v>
      </c>
      <c r="N184" s="8">
        <f>G184-'TS#1_Orthog_SFP_Step 1'!G184</f>
        <v>-427.02400000000011</v>
      </c>
    </row>
    <row r="185" spans="1:14" x14ac:dyDescent="0.25">
      <c r="A185" s="26" t="str">
        <f>'TS#1_Orthog_SFP_Step 1'!A185</f>
        <v>G1</v>
      </c>
      <c r="B185" s="26" t="str">
        <f>'TS#1_Orthog_SFP_Step 1'!B185</f>
        <v>N E A S F S W R L G A D S L D T V E Q V</v>
      </c>
      <c r="C185" s="5">
        <v>0.10199999999999999</v>
      </c>
      <c r="G185" s="24">
        <v>1192.588</v>
      </c>
      <c r="H185" s="5">
        <v>47703513</v>
      </c>
      <c r="J185" s="5">
        <f t="shared" si="3"/>
        <v>114.38105882352943</v>
      </c>
      <c r="K185" s="16">
        <f>'TS#1_Orthog_SFP_Step 1'!J185-'TS#1_Orthog_Sfp_PfAcpH_Step 2'!J185</f>
        <v>-108.32823529411758</v>
      </c>
      <c r="L185" s="17">
        <f>-K185/'TS#1_Orthog_SFP_Step 1'!J185</f>
        <v>17.897140857936712</v>
      </c>
      <c r="N185" s="8">
        <f>G185-'TS#1_Orthog_SFP_Step 1'!G185</f>
        <v>-283.846</v>
      </c>
    </row>
    <row r="186" spans="1:14" x14ac:dyDescent="0.25">
      <c r="A186" s="26" t="str">
        <f>'TS#1_Orthog_SFP_Step 1'!A186</f>
        <v>G2</v>
      </c>
      <c r="B186" s="26" t="str">
        <f>'TS#1_Orthog_SFP_Step 1'!B186</f>
        <v>E S I E T V E L L C</v>
      </c>
      <c r="C186" s="5">
        <v>0.10199999999999999</v>
      </c>
      <c r="G186" s="24">
        <v>1114.8979999999999</v>
      </c>
      <c r="H186" s="5">
        <v>44595939</v>
      </c>
      <c r="J186" s="5">
        <f t="shared" si="3"/>
        <v>36.691058823529374</v>
      </c>
      <c r="K186" s="16">
        <f>'TS#1_Orthog_SFP_Step 1'!J186-'TS#1_Orthog_Sfp_PfAcpH_Step 2'!J186</f>
        <v>-130.99723529411744</v>
      </c>
      <c r="L186" s="17">
        <f>-K186/'TS#1_Orthog_SFP_Step 1'!J186</f>
        <v>-1.3890631578619081</v>
      </c>
      <c r="N186" s="8">
        <f>G186-'TS#1_Orthog_SFP_Step 1'!G186</f>
        <v>-261.17700000000013</v>
      </c>
    </row>
    <row r="187" spans="1:14" x14ac:dyDescent="0.25">
      <c r="A187" s="26" t="str">
        <f>'TS#1_Orthog_SFP_Step 1'!A187</f>
        <v>G3</v>
      </c>
      <c r="B187" s="26" t="str">
        <f>'TS#1_Orthog_SFP_Step 1'!B187</f>
        <v>L G V E S M D S L D</v>
      </c>
      <c r="C187" s="5">
        <v>0.10199999999999999</v>
      </c>
      <c r="G187" s="24">
        <v>939.35699999999997</v>
      </c>
      <c r="H187" s="5">
        <v>37574273</v>
      </c>
      <c r="J187" s="5">
        <f t="shared" si="3"/>
        <v>-138.84994117647057</v>
      </c>
      <c r="K187" s="16">
        <f>'TS#1_Orthog_SFP_Step 1'!J187-'TS#1_Orthog_Sfp_PfAcpH_Step 2'!J187</f>
        <v>-183.11923529411752</v>
      </c>
      <c r="L187" s="17">
        <f>-K187/'TS#1_Orthog_SFP_Step 1'!J187</f>
        <v>-0.56874772082676517</v>
      </c>
      <c r="N187" s="8">
        <f>G187-'TS#1_Orthog_SFP_Step 1'!G187</f>
        <v>-209.05500000000006</v>
      </c>
    </row>
    <row r="188" spans="1:14" x14ac:dyDescent="0.25">
      <c r="A188" s="26" t="str">
        <f>'TS#1_Orthog_SFP_Step 1'!A188</f>
        <v>G4</v>
      </c>
      <c r="B188" s="26" t="str">
        <f>'TS#1_Orthog_SFP_Step 1'!B188</f>
        <v>E D M P L D S M D T M D I M C</v>
      </c>
      <c r="C188" s="5">
        <v>0.10199999999999999</v>
      </c>
      <c r="G188" s="24">
        <v>1087.992</v>
      </c>
      <c r="H188" s="5">
        <v>43519673</v>
      </c>
      <c r="J188" s="5">
        <f t="shared" si="3"/>
        <v>9.7850588235294254</v>
      </c>
      <c r="K188" s="16">
        <f>'TS#1_Orthog_SFP_Step 1'!J188-'TS#1_Orthog_Sfp_PfAcpH_Step 2'!J188</f>
        <v>-159.47423529411753</v>
      </c>
      <c r="L188" s="17">
        <f>-K188/'TS#1_Orthog_SFP_Step 1'!J188</f>
        <v>-1.0653691806865679</v>
      </c>
      <c r="N188" s="8">
        <f>G188-'TS#1_Orthog_SFP_Step 1'!G188</f>
        <v>-232.70000000000005</v>
      </c>
    </row>
    <row r="189" spans="1:14" x14ac:dyDescent="0.25">
      <c r="A189" s="26" t="str">
        <f>'TS#1_Orthog_SFP_Step 1'!A189</f>
        <v>G5</v>
      </c>
      <c r="B189" s="26" t="str">
        <f>'TS#1_Orthog_SFP_Step 1'!B189</f>
        <v>I P I D S M E S V D A V D</v>
      </c>
      <c r="C189" s="5">
        <v>0.10199999999999999</v>
      </c>
      <c r="G189" s="24">
        <v>1003.896</v>
      </c>
      <c r="H189" s="5">
        <v>40155855</v>
      </c>
      <c r="J189" s="5">
        <f t="shared" si="3"/>
        <v>-74.310941176470578</v>
      </c>
      <c r="K189" s="16">
        <f>'TS#1_Orthog_SFP_Step 1'!J189-'TS#1_Orthog_Sfp_PfAcpH_Step 2'!J189</f>
        <v>-209.58223529411748</v>
      </c>
      <c r="L189" s="17">
        <f>-K189/'TS#1_Orthog_SFP_Step 1'!J189</f>
        <v>-0.73824329946806821</v>
      </c>
      <c r="N189" s="8">
        <f>G189-'TS#1_Orthog_SFP_Step 1'!G189</f>
        <v>-182.5920000000001</v>
      </c>
    </row>
    <row r="190" spans="1:14" x14ac:dyDescent="0.25">
      <c r="A190" s="26" t="str">
        <f>'TS#1_Orthog_SFP_Step 1'!A190</f>
        <v>G6</v>
      </c>
      <c r="B190" s="26" t="str">
        <f>'TS#1_Orthog_SFP_Step 1'!B190</f>
        <v>E A P I E S A C W L C</v>
      </c>
      <c r="C190" s="5">
        <v>0.10199999999999999</v>
      </c>
      <c r="G190" s="24">
        <v>1045.704</v>
      </c>
      <c r="H190" s="5">
        <v>41828142</v>
      </c>
      <c r="J190" s="5">
        <f t="shared" si="3"/>
        <v>-32.502941176470586</v>
      </c>
      <c r="K190" s="16">
        <f>'TS#1_Orthog_SFP_Step 1'!J190-'TS#1_Orthog_Sfp_PfAcpH_Step 2'!J190</f>
        <v>-216.4082352941175</v>
      </c>
      <c r="L190" s="17">
        <f>-K190/'TS#1_Orthog_SFP_Step 1'!J190</f>
        <v>-0.86941951889287217</v>
      </c>
      <c r="N190" s="8">
        <f>G190-'TS#1_Orthog_SFP_Step 1'!G190</f>
        <v>-175.76600000000008</v>
      </c>
    </row>
    <row r="191" spans="1:14" x14ac:dyDescent="0.25">
      <c r="A191" s="26" t="str">
        <f>'TS#1_Orthog_SFP_Step 1'!A191</f>
        <v>G7</v>
      </c>
      <c r="B191" s="26" t="str">
        <f>'TS#1_Orthog_SFP_Step 1'!B191</f>
        <v>N S A S F S E D L G T C S S D T L E T V</v>
      </c>
      <c r="C191" s="5">
        <v>0.10199999999999999</v>
      </c>
      <c r="G191" s="24">
        <v>1072.2260000000001</v>
      </c>
      <c r="H191" s="5">
        <v>42889045</v>
      </c>
      <c r="J191" s="5">
        <f t="shared" si="3"/>
        <v>-5.9809411764704237</v>
      </c>
      <c r="K191" s="16">
        <f>'TS#1_Orthog_SFP_Step 1'!J191-'TS#1_Orthog_Sfp_PfAcpH_Step 2'!J191</f>
        <v>-170.27523529411769</v>
      </c>
      <c r="L191" s="17">
        <f>-K191/'TS#1_Orthog_SFP_Step 1'!J191</f>
        <v>-0.96606677112692008</v>
      </c>
      <c r="N191" s="8">
        <f>G191-'TS#1_Orthog_SFP_Step 1'!G191</f>
        <v>-221.89899999999989</v>
      </c>
    </row>
    <row r="192" spans="1:14" x14ac:dyDescent="0.25">
      <c r="A192" s="26" t="str">
        <f>'TS#1_Orthog_SFP_Step 1'!A192</f>
        <v>G8</v>
      </c>
      <c r="B192" s="26" t="str">
        <f>'TS#1_Orthog_SFP_Step 1'!B192</f>
        <v>E L K A T S I E S V</v>
      </c>
      <c r="C192" s="5">
        <v>0.10199999999999999</v>
      </c>
      <c r="G192" s="24">
        <v>1109.5239999999999</v>
      </c>
      <c r="H192" s="5">
        <v>44380980</v>
      </c>
      <c r="J192" s="5">
        <f t="shared" si="3"/>
        <v>31.317058823529351</v>
      </c>
      <c r="K192" s="16">
        <f>'TS#1_Orthog_SFP_Step 1'!J192-'TS#1_Orthog_Sfp_PfAcpH_Step 2'!J192</f>
        <v>-172.57223529411749</v>
      </c>
      <c r="L192" s="17">
        <f>-K192/'TS#1_Orthog_SFP_Step 1'!J192</f>
        <v>-1.2217055658137252</v>
      </c>
      <c r="N192" s="8">
        <f>G192-'TS#1_Orthog_SFP_Step 1'!G192</f>
        <v>-219.60200000000009</v>
      </c>
    </row>
    <row r="193" spans="1:14" x14ac:dyDescent="0.25">
      <c r="A193" s="26" t="str">
        <f>'TS#1_Orthog_SFP_Step 1'!A193</f>
        <v>G9</v>
      </c>
      <c r="B193" s="26" t="str">
        <f>'TS#1_Orthog_SFP_Step 1'!B193</f>
        <v>D D I P A D S I D S L E L A V</v>
      </c>
      <c r="C193" s="5">
        <v>0.10199999999999999</v>
      </c>
      <c r="G193" s="24">
        <v>1114.819</v>
      </c>
      <c r="H193" s="5">
        <v>44592749</v>
      </c>
      <c r="J193" s="5">
        <f t="shared" si="3"/>
        <v>36.612058823529424</v>
      </c>
      <c r="K193" s="16">
        <f>'TS#1_Orthog_SFP_Step 1'!J193-'TS#1_Orthog_Sfp_PfAcpH_Step 2'!J193</f>
        <v>-150.94823529411747</v>
      </c>
      <c r="L193" s="17">
        <f>-K193/'TS#1_Orthog_SFP_Step 1'!J193</f>
        <v>-1.3202141260421416</v>
      </c>
      <c r="N193" s="8">
        <f>G193-'TS#1_Orthog_SFP_Step 1'!G193</f>
        <v>-241.22600000000011</v>
      </c>
    </row>
    <row r="194" spans="1:14" x14ac:dyDescent="0.25">
      <c r="A194" s="26" t="str">
        <f>'TS#1_Orthog_SFP_Step 1'!A194</f>
        <v>G10</v>
      </c>
      <c r="B194" s="26" t="str">
        <f>'TS#1_Orthog_SFP_Step 1'!B194</f>
        <v>P N E S M E T I D D R Y</v>
      </c>
      <c r="C194" s="5">
        <v>0.10199999999999999</v>
      </c>
      <c r="G194" s="24">
        <v>1069.4870000000001</v>
      </c>
      <c r="H194" s="5">
        <v>42779490</v>
      </c>
      <c r="J194" s="5">
        <f t="shared" si="3"/>
        <v>-8.7199411764704564</v>
      </c>
      <c r="K194" s="16">
        <f>'TS#1_Orthog_SFP_Step 1'!J194-'TS#1_Orthog_Sfp_PfAcpH_Step 2'!J194</f>
        <v>-153.88823529411775</v>
      </c>
      <c r="L194" s="17">
        <f>-K194/'TS#1_Orthog_SFP_Step 1'!J194</f>
        <v>-0.94637452208285677</v>
      </c>
      <c r="N194" s="8">
        <f>G194-'TS#1_Orthog_SFP_Step 1'!G194</f>
        <v>-238.28599999999983</v>
      </c>
    </row>
    <row r="195" spans="1:14" x14ac:dyDescent="0.25">
      <c r="A195" s="26" t="str">
        <f>'TS#1_Orthog_SFP_Step 1'!A195</f>
        <v>G11</v>
      </c>
      <c r="B195" s="26" t="str">
        <f>'TS#1_Orthog_SFP_Step 1'!B195</f>
        <v>D S A E T V E A</v>
      </c>
      <c r="C195" s="5">
        <v>0.10199999999999999</v>
      </c>
      <c r="G195" s="24">
        <v>1029.9839999999999</v>
      </c>
      <c r="H195" s="5">
        <v>41199347</v>
      </c>
      <c r="J195" s="5">
        <f t="shared" si="3"/>
        <v>-48.222941176470613</v>
      </c>
      <c r="K195" s="16">
        <f>'TS#1_Orthog_SFP_Step 1'!J195-'TS#1_Orthog_Sfp_PfAcpH_Step 2'!J195</f>
        <v>-172.20523529411753</v>
      </c>
      <c r="L195" s="17">
        <f>-K195/'TS#1_Orthog_SFP_Step 1'!J195</f>
        <v>-0.78123059425252273</v>
      </c>
      <c r="N195" s="8">
        <f>G195-'TS#1_Orthog_SFP_Step 1'!G195</f>
        <v>-219.96900000000005</v>
      </c>
    </row>
    <row r="196" spans="1:14" x14ac:dyDescent="0.25">
      <c r="A196" s="26" t="str">
        <f>'TS#1_Orthog_SFP_Step 1'!A196</f>
        <v>G12</v>
      </c>
      <c r="B196" s="26" t="str">
        <f>'TS#1_Orthog_SFP_Step 1'!B196</f>
        <v>V P L D S I D T I D</v>
      </c>
      <c r="C196" s="5">
        <v>0.10199999999999999</v>
      </c>
      <c r="G196" s="24">
        <v>1117.6969999999999</v>
      </c>
      <c r="H196" s="5">
        <v>44707868</v>
      </c>
      <c r="J196" s="5">
        <f t="shared" si="3"/>
        <v>39.490058823529353</v>
      </c>
      <c r="K196" s="16">
        <f>'TS#1_Orthog_SFP_Step 1'!J196-'TS#1_Orthog_Sfp_PfAcpH_Step 2'!J196</f>
        <v>-129.10223529411746</v>
      </c>
      <c r="L196" s="17">
        <f>-K196/'TS#1_Orthog_SFP_Step 1'!J196</f>
        <v>-1.4406773764332184</v>
      </c>
      <c r="N196" s="8">
        <f>G196-'TS#1_Orthog_SFP_Step 1'!G196</f>
        <v>-263.07200000000012</v>
      </c>
    </row>
    <row r="197" spans="1:14" x14ac:dyDescent="0.25">
      <c r="A197" s="26" t="str">
        <f>'TS#1_Orthog_SFP_Step 1'!A197</f>
        <v>G13</v>
      </c>
      <c r="B197" s="26" t="str">
        <f>'TS#1_Orthog_SFP_Step 1'!B197</f>
        <v>N E A S F V D H L G A F S L D C V H L C</v>
      </c>
      <c r="C197" s="5">
        <v>0.10199999999999999</v>
      </c>
      <c r="G197" s="24">
        <v>1254.454</v>
      </c>
      <c r="H197" s="5">
        <v>50178171</v>
      </c>
      <c r="J197" s="5">
        <f t="shared" si="3"/>
        <v>176.24705882352941</v>
      </c>
      <c r="K197" s="16">
        <f>'TS#1_Orthog_SFP_Step 1'!J197-'TS#1_Orthog_Sfp_PfAcpH_Step 2'!J197</f>
        <v>-80.398235294117512</v>
      </c>
      <c r="L197" s="17">
        <f>-K197/'TS#1_Orthog_SFP_Step 1'!J197</f>
        <v>0.83880252603670957</v>
      </c>
      <c r="N197" s="8">
        <f>G197-'TS#1_Orthog_SFP_Step 1'!G197</f>
        <v>-311.77600000000007</v>
      </c>
    </row>
    <row r="198" spans="1:14" x14ac:dyDescent="0.25">
      <c r="A198" s="26" t="str">
        <f>'TS#1_Orthog_SFP_Step 1'!A198</f>
        <v>G14</v>
      </c>
      <c r="B198" s="26" t="str">
        <f>'TS#1_Orthog_SFP_Step 1'!B198</f>
        <v>E W P V C S I D T V</v>
      </c>
      <c r="C198" s="5">
        <v>0.10199999999999999</v>
      </c>
      <c r="G198" s="24">
        <v>1096.385</v>
      </c>
      <c r="H198" s="5">
        <v>43855409</v>
      </c>
      <c r="J198" s="5">
        <f t="shared" ref="J198:J261" si="4">G198-$I$2</f>
        <v>18.178058823529454</v>
      </c>
      <c r="K198" s="16">
        <f>'TS#1_Orthog_SFP_Step 1'!J198-'TS#1_Orthog_Sfp_PfAcpH_Step 2'!J198</f>
        <v>-124.51223529411754</v>
      </c>
      <c r="L198" s="17">
        <f>-K198/'TS#1_Orthog_SFP_Step 1'!J198</f>
        <v>-1.1709521757433978</v>
      </c>
      <c r="N198" s="8">
        <f>G198-'TS#1_Orthog_SFP_Step 1'!G198</f>
        <v>-267.66200000000003</v>
      </c>
    </row>
    <row r="199" spans="1:14" x14ac:dyDescent="0.25">
      <c r="A199" s="26" t="str">
        <f>'TS#1_Orthog_SFP_Step 1'!A199</f>
        <v>G15</v>
      </c>
      <c r="B199" s="26" t="str">
        <f>'TS#1_Orthog_SFP_Step 1'!B199</f>
        <v>L D S L E W A D</v>
      </c>
      <c r="C199" s="5">
        <v>0.10199999999999999</v>
      </c>
      <c r="G199" s="24">
        <v>1046.491</v>
      </c>
      <c r="H199" s="5">
        <v>41859635</v>
      </c>
      <c r="J199" s="5">
        <f t="shared" si="4"/>
        <v>-31.715941176470551</v>
      </c>
      <c r="K199" s="16">
        <f>'TS#1_Orthog_SFP_Step 1'!J199-'TS#1_Orthog_Sfp_PfAcpH_Step 2'!J199</f>
        <v>-155.80723529411762</v>
      </c>
      <c r="L199" s="17">
        <f>-K199/'TS#1_Orthog_SFP_Step 1'!J199</f>
        <v>-0.83086921961646165</v>
      </c>
      <c r="N199" s="8">
        <f>G199-'TS#1_Orthog_SFP_Step 1'!G199</f>
        <v>-236.36699999999996</v>
      </c>
    </row>
    <row r="200" spans="1:14" x14ac:dyDescent="0.25">
      <c r="A200" s="26" t="str">
        <f>'TS#1_Orthog_SFP_Step 1'!A200</f>
        <v>G16</v>
      </c>
      <c r="B200" s="26" t="str">
        <f>'TS#1_Orthog_SFP_Step 1'!B200</f>
        <v>D S V E T M D</v>
      </c>
      <c r="C200" s="5">
        <v>0.10199999999999999</v>
      </c>
      <c r="G200" s="24">
        <v>1020.182</v>
      </c>
      <c r="H200" s="5">
        <v>40807274</v>
      </c>
      <c r="J200" s="5">
        <f t="shared" si="4"/>
        <v>-58.02494117647052</v>
      </c>
      <c r="K200" s="16">
        <f>'TS#1_Orthog_SFP_Step 1'!J200-'TS#1_Orthog_Sfp_PfAcpH_Step 2'!J200</f>
        <v>-157.88523529411759</v>
      </c>
      <c r="L200" s="17">
        <f>-K200/'TS#1_Orthog_SFP_Step 1'!J200</f>
        <v>-0.73125425524176324</v>
      </c>
      <c r="N200" s="8">
        <f>G200-'TS#1_Orthog_SFP_Step 1'!G200</f>
        <v>-234.28899999999999</v>
      </c>
    </row>
    <row r="201" spans="1:14" x14ac:dyDescent="0.25">
      <c r="A201" s="26" t="str">
        <f>'TS#1_Orthog_SFP_Step 1'!A201</f>
        <v>G17</v>
      </c>
      <c r="B201" s="26" t="str">
        <f>'TS#1_Orthog_SFP_Step 1'!B201</f>
        <v>V E S I D T I E V I L Q</v>
      </c>
      <c r="C201" s="5">
        <v>0.10199999999999999</v>
      </c>
      <c r="G201" s="24">
        <v>1074.5150000000001</v>
      </c>
      <c r="H201" s="5">
        <v>42980604</v>
      </c>
      <c r="J201" s="5">
        <f t="shared" si="4"/>
        <v>-3.6919411764704364</v>
      </c>
      <c r="K201" s="16">
        <f>'TS#1_Orthog_SFP_Step 1'!J201-'TS#1_Orthog_Sfp_PfAcpH_Step 2'!J201</f>
        <v>-131.9042352941176</v>
      </c>
      <c r="L201" s="17">
        <f>-K201/'TS#1_Orthog_SFP_Step 1'!J201</f>
        <v>-0.97277252742247311</v>
      </c>
      <c r="N201" s="8">
        <f>G201-'TS#1_Orthog_SFP_Step 1'!G201</f>
        <v>-260.27</v>
      </c>
    </row>
    <row r="202" spans="1:14" x14ac:dyDescent="0.25">
      <c r="A202" s="26" t="str">
        <f>'TS#1_Orthog_SFP_Step 1'!A202</f>
        <v>G18</v>
      </c>
      <c r="B202" s="26" t="str">
        <f>'TS#1_Orthog_SFP_Step 1'!B202</f>
        <v>L G L E S I E S M E L M E M</v>
      </c>
      <c r="C202" s="5">
        <v>0.10199999999999999</v>
      </c>
      <c r="G202" s="24">
        <v>1039.412</v>
      </c>
      <c r="H202" s="5">
        <v>41576495</v>
      </c>
      <c r="J202" s="5">
        <f t="shared" si="4"/>
        <v>-38.794941176470502</v>
      </c>
      <c r="K202" s="16">
        <f>'TS#1_Orthog_SFP_Step 1'!J202-'TS#1_Orthog_Sfp_PfAcpH_Step 2'!J202</f>
        <v>-100.32323529411769</v>
      </c>
      <c r="L202" s="17">
        <f>-K202/'TS#1_Orthog_SFP_Step 1'!J202</f>
        <v>-0.72113679059995173</v>
      </c>
      <c r="N202" s="8">
        <f>G202-'TS#1_Orthog_SFP_Step 1'!G202</f>
        <v>-291.85099999999989</v>
      </c>
    </row>
    <row r="203" spans="1:14" x14ac:dyDescent="0.25">
      <c r="A203" s="26" t="str">
        <f>'TS#1_Orthog_SFP_Step 1'!A203</f>
        <v>G19</v>
      </c>
      <c r="B203" s="26" t="str">
        <f>'TS#1_Orthog_SFP_Step 1'!B203</f>
        <v>D E L P M D S A D S I E V I D</v>
      </c>
      <c r="C203" s="5">
        <v>0.10199999999999999</v>
      </c>
      <c r="G203" s="24">
        <v>979.84699999999998</v>
      </c>
      <c r="H203" s="5">
        <v>39193884</v>
      </c>
      <c r="J203" s="5">
        <f t="shared" si="4"/>
        <v>-98.359941176470556</v>
      </c>
      <c r="K203" s="16">
        <f>'TS#1_Orthog_SFP_Step 1'!J203-'TS#1_Orthog_Sfp_PfAcpH_Step 2'!J203</f>
        <v>-60.352235294117463</v>
      </c>
      <c r="L203" s="17">
        <f>-K203/'TS#1_Orthog_SFP_Step 1'!J203</f>
        <v>-0.3802621615821753</v>
      </c>
      <c r="N203" s="8">
        <f>G203-'TS#1_Orthog_SFP_Step 1'!G203</f>
        <v>-331.82200000000012</v>
      </c>
    </row>
    <row r="204" spans="1:14" x14ac:dyDescent="0.25">
      <c r="A204" s="26" t="str">
        <f>'TS#1_Orthog_SFP_Step 1'!A204</f>
        <v>G20</v>
      </c>
      <c r="B204" s="26" t="str">
        <f>'TS#1_Orthog_SFP_Step 1'!B204</f>
        <v>E I G M D S A E S L D</v>
      </c>
      <c r="C204" s="5">
        <v>0.10199999999999999</v>
      </c>
      <c r="G204" s="24">
        <v>943.31100000000004</v>
      </c>
      <c r="H204" s="5">
        <v>37732440</v>
      </c>
      <c r="J204" s="5">
        <f t="shared" si="4"/>
        <v>-134.8959411764705</v>
      </c>
      <c r="K204" s="16">
        <f>'TS#1_Orthog_SFP_Step 1'!J204-'TS#1_Orthog_Sfp_PfAcpH_Step 2'!J204</f>
        <v>-38.75723529411755</v>
      </c>
      <c r="L204" s="17">
        <f>-K204/'TS#1_Orthog_SFP_Step 1'!J204</f>
        <v>-0.22318759772690902</v>
      </c>
      <c r="N204" s="8">
        <f>G204-'TS#1_Orthog_SFP_Step 1'!G204</f>
        <v>-353.41700000000003</v>
      </c>
    </row>
    <row r="205" spans="1:14" x14ac:dyDescent="0.25">
      <c r="A205" s="26" t="str">
        <f>'TS#1_Orthog_SFP_Step 1'!A205</f>
        <v>G21</v>
      </c>
      <c r="B205" s="26" t="str">
        <f>'TS#1_Orthog_SFP_Step 1'!B205</f>
        <v>G V D S M D P A C V</v>
      </c>
      <c r="C205" s="5">
        <v>0.10199999999999999</v>
      </c>
      <c r="G205" s="24">
        <v>1068.1220000000001</v>
      </c>
      <c r="H205" s="5">
        <v>42724872</v>
      </c>
      <c r="J205" s="5">
        <f t="shared" si="4"/>
        <v>-10.084941176470466</v>
      </c>
      <c r="K205" s="16">
        <f>'TS#1_Orthog_SFP_Step 1'!J205-'TS#1_Orthog_Sfp_PfAcpH_Step 2'!J205</f>
        <v>-29.384235294117616</v>
      </c>
      <c r="L205" s="17">
        <f>-K205/'TS#1_Orthog_SFP_Step 1'!J205</f>
        <v>-0.74448564479206625</v>
      </c>
      <c r="N205" s="8">
        <f>G205-'TS#1_Orthog_SFP_Step 1'!G205</f>
        <v>-362.78999999999996</v>
      </c>
    </row>
    <row r="206" spans="1:14" x14ac:dyDescent="0.25">
      <c r="A206" s="26" t="str">
        <f>'TS#1_Orthog_SFP_Step 1'!A206</f>
        <v>G22</v>
      </c>
      <c r="B206" s="26" t="str">
        <f>'TS#1_Orthog_SFP_Step 1'!B206</f>
        <v>I D S M D N A D L Q</v>
      </c>
      <c r="C206" s="5">
        <v>0.10199999999999999</v>
      </c>
      <c r="G206" s="24">
        <v>979.41700000000003</v>
      </c>
      <c r="H206" s="5">
        <v>39176699</v>
      </c>
      <c r="J206" s="5">
        <f t="shared" si="4"/>
        <v>-98.789941176470506</v>
      </c>
      <c r="K206" s="16">
        <f>'TS#1_Orthog_SFP_Step 1'!J206-'TS#1_Orthog_Sfp_PfAcpH_Step 2'!J206</f>
        <v>-47.404235294117711</v>
      </c>
      <c r="L206" s="17">
        <f>-K206/'TS#1_Orthog_SFP_Step 1'!J206</f>
        <v>-0.32425529141138282</v>
      </c>
      <c r="N206" s="8">
        <f>G206-'TS#1_Orthog_SFP_Step 1'!G206</f>
        <v>-344.76999999999987</v>
      </c>
    </row>
    <row r="207" spans="1:14" x14ac:dyDescent="0.25">
      <c r="A207" s="26" t="str">
        <f>'TS#1_Orthog_SFP_Step 1'!A207</f>
        <v>G23</v>
      </c>
      <c r="B207" s="26" t="str">
        <f>'TS#1_Orthog_SFP_Step 1'!B207</f>
        <v>D L G V D S V D T M E L M Q</v>
      </c>
      <c r="C207" s="5">
        <v>0.10199999999999999</v>
      </c>
      <c r="G207" s="24">
        <v>1018.1130000000001</v>
      </c>
      <c r="H207" s="5">
        <v>40724515</v>
      </c>
      <c r="J207" s="5">
        <f t="shared" si="4"/>
        <v>-60.09394117647048</v>
      </c>
      <c r="K207" s="16">
        <f>'TS#1_Orthog_SFP_Step 1'!J207-'TS#1_Orthog_Sfp_PfAcpH_Step 2'!J207</f>
        <v>-39.325235294117647</v>
      </c>
      <c r="L207" s="17">
        <f>-K207/'TS#1_Orthog_SFP_Step 1'!J207</f>
        <v>-0.39554979924573713</v>
      </c>
      <c r="N207" s="8">
        <f>G207-'TS#1_Orthog_SFP_Step 1'!G207</f>
        <v>-352.84899999999993</v>
      </c>
    </row>
    <row r="208" spans="1:14" x14ac:dyDescent="0.25">
      <c r="A208" s="26" t="str">
        <f>'TS#1_Orthog_SFP_Step 1'!A208</f>
        <v>G24</v>
      </c>
      <c r="B208" s="26" t="str">
        <f>'TS#1_Orthog_SFP_Step 1'!B208</f>
        <v>P I E S M D T I E V A P</v>
      </c>
      <c r="C208" s="5">
        <v>0.10199999999999999</v>
      </c>
      <c r="G208" s="24">
        <v>988.35400000000004</v>
      </c>
      <c r="H208" s="5">
        <v>39534149</v>
      </c>
      <c r="J208" s="5">
        <f t="shared" si="4"/>
        <v>-89.852941176470495</v>
      </c>
      <c r="K208" s="16">
        <f>'TS#1_Orthog_SFP_Step 1'!J208-'TS#1_Orthog_Sfp_PfAcpH_Step 2'!J208</f>
        <v>20.841764705882269</v>
      </c>
      <c r="L208" s="17">
        <f>-K208/'TS#1_Orthog_SFP_Step 1'!J208</f>
        <v>0.30200564273476471</v>
      </c>
      <c r="N208" s="8">
        <f>G208-'TS#1_Orthog_SFP_Step 1'!G208</f>
        <v>-413.01599999999985</v>
      </c>
    </row>
    <row r="209" spans="1:14" x14ac:dyDescent="0.25">
      <c r="A209" s="26" t="str">
        <f>'TS#1_Orthog_SFP_Step 1'!A209</f>
        <v>G25</v>
      </c>
      <c r="B209" s="26" t="str">
        <f>'TS#1_Orthog_SFP_Step 1'!B209</f>
        <v>A D S C E T L D I V</v>
      </c>
      <c r="C209" s="5">
        <v>0.10199999999999999</v>
      </c>
      <c r="G209" s="24">
        <v>1024.17</v>
      </c>
      <c r="H209" s="5">
        <v>40966814</v>
      </c>
      <c r="J209" s="5">
        <f t="shared" si="4"/>
        <v>-54.036941176470464</v>
      </c>
      <c r="K209" s="16">
        <f>'TS#1_Orthog_SFP_Step 1'!J209-'TS#1_Orthog_Sfp_PfAcpH_Step 2'!J209</f>
        <v>89.03776470588241</v>
      </c>
      <c r="L209" s="17">
        <f>-K209/'TS#1_Orthog_SFP_Step 1'!J209</f>
        <v>-2.5438762785413336</v>
      </c>
      <c r="N209" s="8">
        <f>G209-'TS#1_Orthog_SFP_Step 1'!G209</f>
        <v>-481.21199999999999</v>
      </c>
    </row>
    <row r="210" spans="1:14" x14ac:dyDescent="0.25">
      <c r="A210" s="26" t="str">
        <f>'TS#1_Orthog_SFP_Step 1'!A210</f>
        <v>G26</v>
      </c>
      <c r="B210" s="26" t="str">
        <f>'TS#1_Orthog_SFP_Step 1'!B210</f>
        <v>D S V D T L E L I V G</v>
      </c>
      <c r="C210" s="5">
        <v>0.10199999999999999</v>
      </c>
      <c r="G210" s="24">
        <v>1073.5999999999999</v>
      </c>
      <c r="H210" s="5">
        <v>42943998</v>
      </c>
      <c r="J210" s="5">
        <f t="shared" si="4"/>
        <v>-4.6069411764706274</v>
      </c>
      <c r="K210" s="16">
        <f>'TS#1_Orthog_SFP_Step 1'!J210-'TS#1_Orthog_Sfp_PfAcpH_Step 2'!J210</f>
        <v>49.349764705882535</v>
      </c>
      <c r="L210" s="17">
        <f>-K210/'TS#1_Orthog_SFP_Step 1'!J210</f>
        <v>-1.1029649184621135</v>
      </c>
      <c r="N210" s="8">
        <f>G210-'TS#1_Orthog_SFP_Step 1'!G210</f>
        <v>-441.52400000000011</v>
      </c>
    </row>
    <row r="211" spans="1:14" x14ac:dyDescent="0.25">
      <c r="A211" s="26" t="str">
        <f>'TS#1_Orthog_SFP_Step 1'!A211</f>
        <v>G27</v>
      </c>
      <c r="B211" s="26" t="str">
        <f>'TS#1_Orthog_SFP_Step 1'!B211</f>
        <v>E P P I D S V D T D L P V M T</v>
      </c>
      <c r="C211" s="5">
        <v>0.10199999999999999</v>
      </c>
      <c r="G211" s="24">
        <v>1044.8910000000001</v>
      </c>
      <c r="H211" s="5">
        <v>41795624</v>
      </c>
      <c r="J211" s="5">
        <f t="shared" si="4"/>
        <v>-33.31594117647046</v>
      </c>
      <c r="K211" s="16">
        <f>'TS#1_Orthog_SFP_Step 1'!J211-'TS#1_Orthog_Sfp_PfAcpH_Step 2'!J211</f>
        <v>20.243764705882313</v>
      </c>
      <c r="L211" s="17">
        <f>-K211/'TS#1_Orthog_SFP_Step 1'!J211</f>
        <v>1.5486147047838545</v>
      </c>
      <c r="N211" s="8">
        <f>G211-'TS#1_Orthog_SFP_Step 1'!G211</f>
        <v>-412.41799999999989</v>
      </c>
    </row>
    <row r="212" spans="1:14" x14ac:dyDescent="0.25">
      <c r="A212" s="26" t="str">
        <f>'TS#1_Orthog_SFP_Step 1'!A212</f>
        <v>G28</v>
      </c>
      <c r="B212" s="26" t="str">
        <f>'TS#1_Orthog_SFP_Step 1'!B212</f>
        <v>D E A P A E S A D T V D L I I P</v>
      </c>
      <c r="C212" s="5">
        <v>0.10199999999999999</v>
      </c>
      <c r="G212" s="24">
        <v>1052.422</v>
      </c>
      <c r="H212" s="5">
        <v>42096894</v>
      </c>
      <c r="J212" s="5">
        <f t="shared" si="4"/>
        <v>-25.784941176470511</v>
      </c>
      <c r="K212" s="16">
        <f>'TS#1_Orthog_SFP_Step 1'!J212-'TS#1_Orthog_Sfp_PfAcpH_Step 2'!J212</f>
        <v>23.743764705882313</v>
      </c>
      <c r="L212" s="17">
        <f>-K212/'TS#1_Orthog_SFP_Step 1'!J212</f>
        <v>11.632391930835929</v>
      </c>
      <c r="N212" s="8">
        <f>G212-'TS#1_Orthog_SFP_Step 1'!G212</f>
        <v>-415.91799999999989</v>
      </c>
    </row>
    <row r="213" spans="1:14" x14ac:dyDescent="0.25">
      <c r="A213" s="26" t="str">
        <f>'TS#1_Orthog_SFP_Step 1'!A213</f>
        <v>G29</v>
      </c>
      <c r="B213" s="26" t="str">
        <f>'TS#1_Orthog_SFP_Step 1'!B213</f>
        <v>V D S I D S M D V L A N</v>
      </c>
      <c r="C213" s="5">
        <v>0.10199999999999999</v>
      </c>
      <c r="G213" s="24">
        <v>1078.8440000000001</v>
      </c>
      <c r="H213" s="5">
        <v>43153742</v>
      </c>
      <c r="J213" s="5">
        <f t="shared" si="4"/>
        <v>0.63705882352951448</v>
      </c>
      <c r="K213" s="16">
        <f>'TS#1_Orthog_SFP_Step 1'!J213-'TS#1_Orthog_Sfp_PfAcpH_Step 2'!J213</f>
        <v>100.66976470588247</v>
      </c>
      <c r="L213" s="17">
        <f>-K213/'TS#1_Orthog_SFP_Step 1'!J213</f>
        <v>-0.99371159018380872</v>
      </c>
      <c r="N213" s="8">
        <f>G213-'TS#1_Orthog_SFP_Step 1'!G213</f>
        <v>-492.84400000000005</v>
      </c>
    </row>
    <row r="214" spans="1:14" x14ac:dyDescent="0.25">
      <c r="A214" s="26" t="str">
        <f>'TS#1_Orthog_SFP_Step 1'!A214</f>
        <v>G30</v>
      </c>
      <c r="B214" s="26" t="str">
        <f>'TS#1_Orthog_SFP_Step 1'!B214</f>
        <v>I G T D S M E E M E C V E C</v>
      </c>
      <c r="C214" s="5">
        <v>0.10199999999999999</v>
      </c>
      <c r="G214" s="24">
        <v>1200.627</v>
      </c>
      <c r="H214" s="5">
        <v>48025075</v>
      </c>
      <c r="J214" s="5">
        <f t="shared" si="4"/>
        <v>122.42005882352942</v>
      </c>
      <c r="K214" s="16">
        <f>'TS#1_Orthog_SFP_Step 1'!J214-'TS#1_Orthog_Sfp_PfAcpH_Step 2'!J214</f>
        <v>118.47376470588256</v>
      </c>
      <c r="L214" s="17">
        <f>-K214/'TS#1_Orthog_SFP_Step 1'!J214</f>
        <v>-0.49180905915347173</v>
      </c>
      <c r="N214" s="8">
        <f>G214-'TS#1_Orthog_SFP_Step 1'!G214</f>
        <v>-510.64800000000014</v>
      </c>
    </row>
    <row r="215" spans="1:14" x14ac:dyDescent="0.25">
      <c r="A215" s="26" t="str">
        <f>'TS#1_Orthog_SFP_Step 1'!A215</f>
        <v>H1</v>
      </c>
      <c r="B215" s="26" t="str">
        <f>'TS#1_Orthog_SFP_Step 1'!B215</f>
        <v>D F G A E S I D G D E F C F</v>
      </c>
      <c r="C215" s="5">
        <v>0.10199999999999999</v>
      </c>
      <c r="G215" s="24">
        <v>1094.653</v>
      </c>
      <c r="H215" s="5">
        <v>43786136</v>
      </c>
      <c r="J215" s="5">
        <f t="shared" si="4"/>
        <v>16.446058823529484</v>
      </c>
      <c r="K215" s="16">
        <f>'TS#1_Orthog_SFP_Step 1'!J215-'TS#1_Orthog_Sfp_PfAcpH_Step 2'!J215</f>
        <v>-153.58223529411771</v>
      </c>
      <c r="L215" s="17">
        <f>-K215/'TS#1_Orthog_SFP_Step 1'!J215</f>
        <v>-1.1199250208573279</v>
      </c>
      <c r="N215" s="8">
        <f>G215-'TS#1_Orthog_SFP_Step 1'!G215</f>
        <v>-238.59199999999987</v>
      </c>
    </row>
    <row r="216" spans="1:14" x14ac:dyDescent="0.25">
      <c r="A216" s="26" t="str">
        <f>'TS#1_Orthog_SFP_Step 1'!A216</f>
        <v>H2</v>
      </c>
      <c r="B216" s="26" t="str">
        <f>'TS#1_Orthog_SFP_Step 1'!B216</f>
        <v>S D S A E S I E N</v>
      </c>
      <c r="C216" s="5">
        <v>0.10199999999999999</v>
      </c>
      <c r="G216" s="24">
        <v>944.57100000000003</v>
      </c>
      <c r="H216" s="5">
        <v>37782831</v>
      </c>
      <c r="J216" s="5">
        <f t="shared" si="4"/>
        <v>-133.63594117647051</v>
      </c>
      <c r="K216" s="16">
        <f>'TS#1_Orthog_SFP_Step 1'!J216-'TS#1_Orthog_Sfp_PfAcpH_Step 2'!J216</f>
        <v>-213.95923529411755</v>
      </c>
      <c r="L216" s="17">
        <f>-K216/'TS#1_Orthog_SFP_Step 1'!J216</f>
        <v>-0.61554143951770812</v>
      </c>
      <c r="N216" s="8">
        <f>G216-'TS#1_Orthog_SFP_Step 1'!G216</f>
        <v>-178.21500000000003</v>
      </c>
    </row>
    <row r="217" spans="1:14" x14ac:dyDescent="0.25">
      <c r="A217" s="26" t="str">
        <f>'TS#1_Orthog_SFP_Step 1'!A217</f>
        <v>H3</v>
      </c>
      <c r="B217" s="26" t="str">
        <f>'TS#1_Orthog_SFP_Step 1'!B217</f>
        <v>V D S A D T V D V V V P</v>
      </c>
      <c r="C217" s="5">
        <v>0.10199999999999999</v>
      </c>
      <c r="G217" s="24">
        <v>982.81600000000003</v>
      </c>
      <c r="H217" s="5">
        <v>39312645</v>
      </c>
      <c r="J217" s="5">
        <f t="shared" si="4"/>
        <v>-95.390941176470506</v>
      </c>
      <c r="K217" s="16">
        <f>'TS#1_Orthog_SFP_Step 1'!J217-'TS#1_Orthog_Sfp_PfAcpH_Step 2'!J217</f>
        <v>-223.68923529411768</v>
      </c>
      <c r="L217" s="17">
        <f>-K217/'TS#1_Orthog_SFP_Step 1'!J217</f>
        <v>-0.7010439751174472</v>
      </c>
      <c r="N217" s="8">
        <f>G217-'TS#1_Orthog_SFP_Step 1'!G217</f>
        <v>-168.4849999999999</v>
      </c>
    </row>
    <row r="218" spans="1:14" x14ac:dyDescent="0.25">
      <c r="A218" s="26" t="str">
        <f>'TS#1_Orthog_SFP_Step 1'!A218</f>
        <v>H4</v>
      </c>
      <c r="B218" s="26" t="str">
        <f>'TS#1_Orthog_SFP_Step 1'!B218</f>
        <v>E S I D S V T L Q</v>
      </c>
      <c r="C218" s="5">
        <v>0.10199999999999999</v>
      </c>
      <c r="G218" s="24">
        <v>1060.1980000000001</v>
      </c>
      <c r="H218" s="5">
        <v>42407900</v>
      </c>
      <c r="J218" s="5">
        <f t="shared" si="4"/>
        <v>-18.008941176470444</v>
      </c>
      <c r="K218" s="16">
        <f>'TS#1_Orthog_SFP_Step 1'!J218-'TS#1_Orthog_Sfp_PfAcpH_Step 2'!J218</f>
        <v>-243.97423529411776</v>
      </c>
      <c r="L218" s="17">
        <f>-K218/'TS#1_Orthog_SFP_Step 1'!J218</f>
        <v>-0.93125916931352182</v>
      </c>
      <c r="N218" s="8">
        <f>G218-'TS#1_Orthog_SFP_Step 1'!G218</f>
        <v>-148.19999999999982</v>
      </c>
    </row>
    <row r="219" spans="1:14" x14ac:dyDescent="0.25">
      <c r="A219" s="26" t="str">
        <f>'TS#1_Orthog_SFP_Step 1'!A219</f>
        <v>H5</v>
      </c>
      <c r="B219" s="26" t="str">
        <f>'TS#1_Orthog_SFP_Step 1'!B219</f>
        <v>E E M G I D S L E T M E V M I S</v>
      </c>
      <c r="C219" s="5">
        <v>0.10199999999999999</v>
      </c>
      <c r="G219" s="24">
        <v>1083.7670000000001</v>
      </c>
      <c r="H219" s="5">
        <v>43350697</v>
      </c>
      <c r="J219" s="5">
        <f t="shared" si="4"/>
        <v>5.5600588235295163</v>
      </c>
      <c r="K219" s="16">
        <f>'TS#1_Orthog_SFP_Step 1'!J219-'TS#1_Orthog_Sfp_PfAcpH_Step 2'!J219</f>
        <v>-242.38723529411754</v>
      </c>
      <c r="L219" s="17">
        <f>-K219/'TS#1_Orthog_SFP_Step 1'!J219</f>
        <v>-1.0234772837576773</v>
      </c>
      <c r="N219" s="8">
        <f>G219-'TS#1_Orthog_SFP_Step 1'!G219</f>
        <v>-149.78700000000003</v>
      </c>
    </row>
    <row r="220" spans="1:14" x14ac:dyDescent="0.25">
      <c r="A220" s="26" t="str">
        <f>'TS#1_Orthog_SFP_Step 1'!A220</f>
        <v>H6</v>
      </c>
      <c r="B220" s="26" t="str">
        <f>'TS#1_Orthog_SFP_Step 1'!B220</f>
        <v>E L G M E S A E T A D I M P G</v>
      </c>
      <c r="C220" s="5">
        <v>0.10199999999999999</v>
      </c>
      <c r="G220" s="24">
        <v>984.61</v>
      </c>
      <c r="H220" s="5">
        <v>39384416</v>
      </c>
      <c r="J220" s="5">
        <f t="shared" si="4"/>
        <v>-93.596941176470523</v>
      </c>
      <c r="K220" s="16">
        <f>'TS#1_Orthog_SFP_Step 1'!J220-'TS#1_Orthog_Sfp_PfAcpH_Step 2'!J220</f>
        <v>-265.48423529411764</v>
      </c>
      <c r="L220" s="17">
        <f>-K220/'TS#1_Orthog_SFP_Step 1'!J220</f>
        <v>-0.73934322568385336</v>
      </c>
      <c r="N220" s="8">
        <f>G220-'TS#1_Orthog_SFP_Step 1'!G220</f>
        <v>-126.68999999999994</v>
      </c>
    </row>
    <row r="221" spans="1:14" x14ac:dyDescent="0.25">
      <c r="A221" s="26" t="str">
        <f>'TS#1_Orthog_SFP_Step 1'!A221</f>
        <v>H7</v>
      </c>
      <c r="B221" s="26" t="str">
        <f>'TS#1_Orthog_SFP_Step 1'!B221</f>
        <v>I G L D S V D S L D I V C</v>
      </c>
      <c r="C221" s="5">
        <v>0.10199999999999999</v>
      </c>
      <c r="G221" s="24">
        <v>1285.05</v>
      </c>
      <c r="H221" s="5">
        <v>51401988</v>
      </c>
      <c r="J221" s="5">
        <f t="shared" si="4"/>
        <v>206.84305882352942</v>
      </c>
      <c r="K221" s="16">
        <f>'TS#1_Orthog_SFP_Step 1'!J221-'TS#1_Orthog_Sfp_PfAcpH_Step 2'!J221</f>
        <v>-238.8312352941175</v>
      </c>
      <c r="L221" s="17">
        <f>-K221/'TS#1_Orthog_SFP_Step 1'!J221</f>
        <v>-7.4662347668900022</v>
      </c>
      <c r="N221" s="8">
        <f>G221-'TS#1_Orthog_SFP_Step 1'!G221</f>
        <v>-153.34300000000007</v>
      </c>
    </row>
    <row r="222" spans="1:14" x14ac:dyDescent="0.25">
      <c r="A222" s="26" t="str">
        <f>'TS#1_Orthog_SFP_Step 1'!A222</f>
        <v>H8</v>
      </c>
      <c r="B222" s="26" t="str">
        <f>'TS#1_Orthog_SFP_Step 1'!B222</f>
        <v>D L H M E S V D P A S D V Q</v>
      </c>
      <c r="C222" s="5">
        <v>0.10199999999999999</v>
      </c>
      <c r="G222" s="24">
        <v>1047.1289999999999</v>
      </c>
      <c r="H222" s="5">
        <v>41885154</v>
      </c>
      <c r="J222" s="5">
        <f t="shared" si="4"/>
        <v>-31.077941176470631</v>
      </c>
      <c r="K222" s="16">
        <f>'TS#1_Orthog_SFP_Step 1'!J222-'TS#1_Orthog_Sfp_PfAcpH_Step 2'!J222</f>
        <v>-210.07323529411747</v>
      </c>
      <c r="L222" s="17">
        <f>-K222/'TS#1_Orthog_SFP_Step 1'!J222</f>
        <v>-0.87112672792512358</v>
      </c>
      <c r="N222" s="8">
        <f>G222-'TS#1_Orthog_SFP_Step 1'!G222</f>
        <v>-182.10100000000011</v>
      </c>
    </row>
    <row r="223" spans="1:14" x14ac:dyDescent="0.25">
      <c r="A223" s="26" t="str">
        <f>'TS#1_Orthog_SFP_Step 1'!A223</f>
        <v>H9</v>
      </c>
      <c r="B223" s="26" t="str">
        <f>'TS#1_Orthog_SFP_Step 1'!B223</f>
        <v>M H Q E S A D S L E</v>
      </c>
      <c r="C223" s="5">
        <v>0.10199999999999999</v>
      </c>
      <c r="G223" s="24">
        <v>1059.1980000000001</v>
      </c>
      <c r="H223" s="5">
        <v>42367929</v>
      </c>
      <c r="J223" s="5">
        <f t="shared" si="4"/>
        <v>-19.008941176470444</v>
      </c>
      <c r="K223" s="16">
        <f>'TS#1_Orthog_SFP_Step 1'!J223-'TS#1_Orthog_Sfp_PfAcpH_Step 2'!J223</f>
        <v>-188.31623529411763</v>
      </c>
      <c r="L223" s="17">
        <f>-K223/'TS#1_Orthog_SFP_Step 1'!J223</f>
        <v>-0.9083133968576792</v>
      </c>
      <c r="N223" s="8">
        <f>G223-'TS#1_Orthog_SFP_Step 1'!G223</f>
        <v>-203.85799999999995</v>
      </c>
    </row>
    <row r="224" spans="1:14" x14ac:dyDescent="0.25">
      <c r="A224" s="26" t="str">
        <f>'TS#1_Orthog_SFP_Step 1'!A224</f>
        <v>H10</v>
      </c>
      <c r="B224" s="26" t="str">
        <f>'TS#1_Orthog_SFP_Step 1'!B224</f>
        <v>N N Y G F N E D L G A M S L D T V E L V</v>
      </c>
      <c r="C224" s="5">
        <v>0.10199999999999999</v>
      </c>
      <c r="G224" s="24">
        <v>1280.3679999999999</v>
      </c>
      <c r="H224" s="5">
        <v>51214717</v>
      </c>
      <c r="J224" s="5">
        <f t="shared" si="4"/>
        <v>202.1610588235294</v>
      </c>
      <c r="K224" s="16">
        <f>'TS#1_Orthog_SFP_Step 1'!J224-'TS#1_Orthog_Sfp_PfAcpH_Step 2'!J224</f>
        <v>-98.49323529411754</v>
      </c>
      <c r="L224" s="17">
        <f>-K224/'TS#1_Orthog_SFP_Step 1'!J224</f>
        <v>0.95008491488367919</v>
      </c>
      <c r="N224" s="8">
        <f>G224-'TS#1_Orthog_SFP_Step 1'!G224</f>
        <v>-293.68100000000004</v>
      </c>
    </row>
    <row r="225" spans="1:14" x14ac:dyDescent="0.25">
      <c r="A225" s="26" t="str">
        <f>'TS#1_Orthog_SFP_Step 1'!A225</f>
        <v>H11</v>
      </c>
      <c r="B225" s="26" t="str">
        <f>'TS#1_Orthog_SFP_Step 1'!B225</f>
        <v>V D S L E D C E M C</v>
      </c>
      <c r="C225" s="5">
        <v>0.10199999999999999</v>
      </c>
      <c r="G225" s="24">
        <v>1111.98</v>
      </c>
      <c r="H225" s="5">
        <v>44479181</v>
      </c>
      <c r="J225" s="5">
        <f t="shared" si="4"/>
        <v>33.773058823529482</v>
      </c>
      <c r="K225" s="16">
        <f>'TS#1_Orthog_SFP_Step 1'!J225-'TS#1_Orthog_Sfp_PfAcpH_Step 2'!J225</f>
        <v>-122.4852352941175</v>
      </c>
      <c r="L225" s="17">
        <f>-K225/'TS#1_Orthog_SFP_Step 1'!J225</f>
        <v>-1.3807037564310771</v>
      </c>
      <c r="N225" s="8">
        <f>G225-'TS#1_Orthog_SFP_Step 1'!G225</f>
        <v>-269.68900000000008</v>
      </c>
    </row>
    <row r="226" spans="1:14" x14ac:dyDescent="0.25">
      <c r="A226" s="26" t="str">
        <f>'TS#1_Orthog_SFP_Step 1'!A226</f>
        <v>H12</v>
      </c>
      <c r="B226" s="26" t="str">
        <f>'TS#1_Orthog_SFP_Step 1'!B226</f>
        <v>D S L D S M D V A</v>
      </c>
      <c r="C226" s="5">
        <v>0.10199999999999999</v>
      </c>
      <c r="G226" s="24">
        <v>1068.3489999999999</v>
      </c>
      <c r="H226" s="5">
        <v>42733965</v>
      </c>
      <c r="J226" s="5">
        <f t="shared" si="4"/>
        <v>-9.8579411764706038</v>
      </c>
      <c r="K226" s="16">
        <f>'TS#1_Orthog_SFP_Step 1'!J226-'TS#1_Orthog_Sfp_PfAcpH_Step 2'!J226</f>
        <v>-136.87923529411751</v>
      </c>
      <c r="L226" s="17">
        <f>-K226/'TS#1_Orthog_SFP_Step 1'!J226</f>
        <v>-0.93281906185208274</v>
      </c>
      <c r="N226" s="8">
        <f>G226-'TS#1_Orthog_SFP_Step 1'!G226</f>
        <v>-255.29500000000007</v>
      </c>
    </row>
    <row r="227" spans="1:14" x14ac:dyDescent="0.25">
      <c r="A227" s="26" t="str">
        <f>'TS#1_Orthog_SFP_Step 1'!A227</f>
        <v>H13</v>
      </c>
      <c r="B227" s="26" t="str">
        <f>'TS#1_Orthog_SFP_Step 1'!B227</f>
        <v>E E G C I E S V C Y V D</v>
      </c>
      <c r="C227" s="5">
        <v>0.10199999999999999</v>
      </c>
      <c r="G227" s="24">
        <v>1134.527</v>
      </c>
      <c r="H227" s="5">
        <v>45381087</v>
      </c>
      <c r="J227" s="5">
        <f t="shared" si="4"/>
        <v>56.320058823529507</v>
      </c>
      <c r="K227" s="16">
        <f>'TS#1_Orthog_SFP_Step 1'!J227-'TS#1_Orthog_Sfp_PfAcpH_Step 2'!J227</f>
        <v>-92.550235294117556</v>
      </c>
      <c r="L227" s="17">
        <f>-K227/'TS#1_Orthog_SFP_Step 1'!J227</f>
        <v>-2.5545068865245684</v>
      </c>
      <c r="N227" s="8">
        <f>G227-'TS#1_Orthog_SFP_Step 1'!G227</f>
        <v>-299.62400000000002</v>
      </c>
    </row>
    <row r="228" spans="1:14" x14ac:dyDescent="0.25">
      <c r="A228" s="26" t="str">
        <f>'TS#1_Orthog_SFP_Step 1'!A228</f>
        <v>H14</v>
      </c>
      <c r="B228" s="26" t="str">
        <f>'TS#1_Orthog_SFP_Step 1'!B228</f>
        <v>D S I D S W E T C P F</v>
      </c>
      <c r="C228" s="5">
        <v>0.10199999999999999</v>
      </c>
      <c r="G228" s="24">
        <v>1036.8119999999999</v>
      </c>
      <c r="H228" s="5">
        <v>41472464</v>
      </c>
      <c r="J228" s="5">
        <f t="shared" si="4"/>
        <v>-41.394941176470638</v>
      </c>
      <c r="K228" s="16">
        <f>'TS#1_Orthog_SFP_Step 1'!J228-'TS#1_Orthog_Sfp_PfAcpH_Step 2'!J228</f>
        <v>-83.216235294117496</v>
      </c>
      <c r="L228" s="17">
        <f>-K228/'TS#1_Orthog_SFP_Step 1'!J228</f>
        <v>-0.66780715543407898</v>
      </c>
      <c r="N228" s="8">
        <f>G228-'TS#1_Orthog_SFP_Step 1'!G228</f>
        <v>-308.95800000000008</v>
      </c>
    </row>
    <row r="229" spans="1:14" x14ac:dyDescent="0.25">
      <c r="A229" s="26" t="str">
        <f>'TS#1_Orthog_SFP_Step 1'!A229</f>
        <v>H15</v>
      </c>
      <c r="B229" s="26" t="str">
        <f>'TS#1_Orthog_SFP_Step 1'!B229</f>
        <v>N E I P N D S I D C I</v>
      </c>
      <c r="C229" s="5">
        <v>0.10199999999999999</v>
      </c>
      <c r="G229" s="24">
        <v>1104.1469999999999</v>
      </c>
      <c r="H229" s="5">
        <v>44165863</v>
      </c>
      <c r="J229" s="5">
        <f t="shared" si="4"/>
        <v>25.940058823529398</v>
      </c>
      <c r="K229" s="16">
        <f>'TS#1_Orthog_SFP_Step 1'!J229-'TS#1_Orthog_Sfp_PfAcpH_Step 2'!J229</f>
        <v>-122.01623529411745</v>
      </c>
      <c r="L229" s="17">
        <f>-K229/'TS#1_Orthog_SFP_Step 1'!J229</f>
        <v>-1.269994703957338</v>
      </c>
      <c r="N229" s="8">
        <f>G229-'TS#1_Orthog_SFP_Step 1'!G229</f>
        <v>-270.15800000000013</v>
      </c>
    </row>
    <row r="230" spans="1:14" x14ac:dyDescent="0.25">
      <c r="A230" s="26" t="str">
        <f>'TS#1_Orthog_SFP_Step 1'!A230</f>
        <v>H16</v>
      </c>
      <c r="B230" s="26" t="str">
        <f>'TS#1_Orthog_SFP_Step 1'!B230</f>
        <v>E M D C D S V D C Q D A I K</v>
      </c>
      <c r="C230" s="5">
        <v>0.10199999999999999</v>
      </c>
      <c r="G230" s="24">
        <v>1266.3599999999999</v>
      </c>
      <c r="H230" s="5">
        <v>50654381</v>
      </c>
      <c r="J230" s="5">
        <f t="shared" si="4"/>
        <v>188.15305882352936</v>
      </c>
      <c r="K230" s="16">
        <f>'TS#1_Orthog_SFP_Step 1'!J230-'TS#1_Orthog_Sfp_PfAcpH_Step 2'!J230</f>
        <v>-90.948235294117467</v>
      </c>
      <c r="L230" s="17">
        <f>-K230/'TS#1_Orthog_SFP_Step 1'!J230</f>
        <v>0.9356350023782376</v>
      </c>
      <c r="N230" s="8">
        <f>G230-'TS#1_Orthog_SFP_Step 1'!G230</f>
        <v>-301.22600000000011</v>
      </c>
    </row>
    <row r="231" spans="1:14" x14ac:dyDescent="0.25">
      <c r="A231" s="26" t="str">
        <f>'TS#1_Orthog_SFP_Step 1'!A231</f>
        <v>H17</v>
      </c>
      <c r="B231" s="26" t="str">
        <f>'TS#1_Orthog_SFP_Step 1'!B231</f>
        <v>A P L E S I E T V D M V M</v>
      </c>
      <c r="C231" s="5">
        <v>0.10199999999999999</v>
      </c>
      <c r="G231" s="24">
        <v>1070.6489999999999</v>
      </c>
      <c r="H231" s="5">
        <v>42825974</v>
      </c>
      <c r="J231" s="5">
        <f t="shared" si="4"/>
        <v>-7.5579411764706492</v>
      </c>
      <c r="K231" s="16">
        <f>'TS#1_Orthog_SFP_Step 1'!J231-'TS#1_Orthog_Sfp_PfAcpH_Step 2'!J231</f>
        <v>-131.70523529411753</v>
      </c>
      <c r="L231" s="17">
        <f>-K231/'TS#1_Orthog_SFP_Step 1'!J231</f>
        <v>-0.9457290766445583</v>
      </c>
      <c r="N231" s="8">
        <f>G231-'TS#1_Orthog_SFP_Step 1'!G231</f>
        <v>-260.46900000000005</v>
      </c>
    </row>
    <row r="232" spans="1:14" x14ac:dyDescent="0.25">
      <c r="A232" s="26" t="str">
        <f>'TS#1_Orthog_SFP_Step 1'!A232</f>
        <v>H18</v>
      </c>
      <c r="B232" s="26" t="str">
        <f>'TS#1_Orthog_SFP_Step 1'!B232</f>
        <v>D L P M D S M E S</v>
      </c>
      <c r="C232" s="5">
        <v>0.10199999999999999</v>
      </c>
      <c r="G232" s="24">
        <v>1026.797</v>
      </c>
      <c r="H232" s="5">
        <v>41071865</v>
      </c>
      <c r="J232" s="5">
        <f t="shared" si="4"/>
        <v>-51.409941176470511</v>
      </c>
      <c r="K232" s="16">
        <f>'TS#1_Orthog_SFP_Step 1'!J232-'TS#1_Orthog_Sfp_PfAcpH_Step 2'!J232</f>
        <v>-81.081235294117505</v>
      </c>
      <c r="L232" s="17">
        <f>-K232/'TS#1_Orthog_SFP_Step 1'!J232</f>
        <v>-0.61197460430217321</v>
      </c>
      <c r="N232" s="8">
        <f>G232-'TS#1_Orthog_SFP_Step 1'!G232</f>
        <v>-311.09300000000007</v>
      </c>
    </row>
    <row r="233" spans="1:14" x14ac:dyDescent="0.25">
      <c r="A233" s="26" t="str">
        <f>'TS#1_Orthog_SFP_Step 1'!A233</f>
        <v>H19</v>
      </c>
      <c r="B233" s="26" t="str">
        <f>'TS#1_Orthog_SFP_Step 1'!B233</f>
        <v>V G I D S I E T A E V</v>
      </c>
      <c r="C233" s="5">
        <v>0.10199999999999999</v>
      </c>
      <c r="G233" s="24">
        <v>1056.953</v>
      </c>
      <c r="H233" s="5">
        <v>42278104</v>
      </c>
      <c r="J233" s="5">
        <f t="shared" si="4"/>
        <v>-21.253941176470562</v>
      </c>
      <c r="K233" s="16">
        <f>'TS#1_Orthog_SFP_Step 1'!J233-'TS#1_Orthog_Sfp_PfAcpH_Step 2'!J233</f>
        <v>-35.343235294117449</v>
      </c>
      <c r="L233" s="17">
        <f>-K233/'TS#1_Orthog_SFP_Step 1'!J233</f>
        <v>-0.6244699382218184</v>
      </c>
      <c r="N233" s="8">
        <f>G233-'TS#1_Orthog_SFP_Step 1'!G233</f>
        <v>-356.83100000000013</v>
      </c>
    </row>
    <row r="234" spans="1:14" x14ac:dyDescent="0.25">
      <c r="A234" s="26" t="str">
        <f>'TS#1_Orthog_SFP_Step 1'!A234</f>
        <v>H20</v>
      </c>
      <c r="B234" s="26" t="str">
        <f>'TS#1_Orthog_SFP_Step 1'!B234</f>
        <v>E S A E F C E K L C N</v>
      </c>
      <c r="C234" s="5">
        <v>0.10199999999999999</v>
      </c>
      <c r="G234" s="24">
        <v>1206.6569999999999</v>
      </c>
      <c r="H234" s="5">
        <v>48266299</v>
      </c>
      <c r="J234" s="5">
        <f t="shared" si="4"/>
        <v>128.45005882352939</v>
      </c>
      <c r="K234" s="16">
        <f>'TS#1_Orthog_SFP_Step 1'!J234-'TS#1_Orthog_Sfp_PfAcpH_Step 2'!J234</f>
        <v>32.933764705882595</v>
      </c>
      <c r="L234" s="17">
        <f>-K234/'TS#1_Orthog_SFP_Step 1'!J234</f>
        <v>-0.20407103999416931</v>
      </c>
      <c r="N234" s="8">
        <f>G234-'TS#1_Orthog_SFP_Step 1'!G234</f>
        <v>-425.10800000000017</v>
      </c>
    </row>
    <row r="235" spans="1:14" x14ac:dyDescent="0.25">
      <c r="A235" s="26" t="str">
        <f>'TS#1_Orthog_SFP_Step 1'!A235</f>
        <v>H21</v>
      </c>
      <c r="B235" s="26" t="str">
        <f>'TS#1_Orthog_SFP_Step 1'!B235</f>
        <v>D S L D S V D I M I N</v>
      </c>
      <c r="C235" s="5">
        <v>0.10199999999999999</v>
      </c>
      <c r="G235" s="24">
        <v>1062.479</v>
      </c>
      <c r="H235" s="5">
        <v>42499164</v>
      </c>
      <c r="J235" s="5">
        <f t="shared" si="4"/>
        <v>-15.727941176470495</v>
      </c>
      <c r="K235" s="16">
        <f>'TS#1_Orthog_SFP_Step 1'!J235-'TS#1_Orthog_Sfp_PfAcpH_Step 2'!J235</f>
        <v>22.233764705882322</v>
      </c>
      <c r="L235" s="17">
        <f>-K235/'TS#1_Orthog_SFP_Step 1'!J235</f>
        <v>-3.4175173374080763</v>
      </c>
      <c r="N235" s="8">
        <f>G235-'TS#1_Orthog_SFP_Step 1'!G235</f>
        <v>-414.4079999999999</v>
      </c>
    </row>
    <row r="236" spans="1:14" x14ac:dyDescent="0.25">
      <c r="A236" s="26" t="str">
        <f>'TS#1_Orthog_SFP_Step 1'!A236</f>
        <v>H22</v>
      </c>
      <c r="B236" s="26" t="str">
        <f>'TS#1_Orthog_SFP_Step 1'!B236</f>
        <v>L C S L D T L E</v>
      </c>
      <c r="C236" s="5">
        <v>0.10199999999999999</v>
      </c>
      <c r="G236" s="24">
        <v>1085.104</v>
      </c>
      <c r="H236" s="5">
        <v>43404151</v>
      </c>
      <c r="J236" s="5">
        <f t="shared" si="4"/>
        <v>6.8970588235295054</v>
      </c>
      <c r="K236" s="16">
        <f>'TS#1_Orthog_SFP_Step 1'!J236-'TS#1_Orthog_Sfp_PfAcpH_Step 2'!J236</f>
        <v>49.766764705882451</v>
      </c>
      <c r="L236" s="17">
        <f>-K236/'TS#1_Orthog_SFP_Step 1'!J236</f>
        <v>-0.87828109022770917</v>
      </c>
      <c r="N236" s="8">
        <f>G236-'TS#1_Orthog_SFP_Step 1'!G236</f>
        <v>-441.94100000000003</v>
      </c>
    </row>
    <row r="237" spans="1:14" x14ac:dyDescent="0.25">
      <c r="A237" s="26" t="str">
        <f>'TS#1_Orthog_SFP_Step 1'!A237</f>
        <v>H23</v>
      </c>
      <c r="B237" s="26" t="str">
        <f>'TS#1_Orthog_SFP_Step 1'!B237</f>
        <v>N E A S C V G M L G A D S N D T V E L C</v>
      </c>
      <c r="C237" s="5">
        <v>0.10199999999999999</v>
      </c>
      <c r="G237" s="24">
        <v>1146.8579999999999</v>
      </c>
      <c r="H237" s="5">
        <v>45874321</v>
      </c>
      <c r="J237" s="5">
        <f t="shared" si="4"/>
        <v>68.651058823529411</v>
      </c>
      <c r="K237" s="16">
        <f>'TS#1_Orthog_SFP_Step 1'!J237-'TS#1_Orthog_Sfp_PfAcpH_Step 2'!J237</f>
        <v>62.546764705882424</v>
      </c>
      <c r="L237" s="17">
        <f>-K237/'TS#1_Orthog_SFP_Step 1'!J237</f>
        <v>-0.47673629808242007</v>
      </c>
      <c r="N237" s="8">
        <f>G237-'TS#1_Orthog_SFP_Step 1'!G237</f>
        <v>-454.721</v>
      </c>
    </row>
    <row r="238" spans="1:14" x14ac:dyDescent="0.25">
      <c r="A238" s="26" t="str">
        <f>'TS#1_Orthog_SFP_Step 1'!A238</f>
        <v>H24</v>
      </c>
      <c r="B238" s="26" t="str">
        <f>'TS#1_Orthog_SFP_Step 1'!B238</f>
        <v>E S I E S Q E L</v>
      </c>
      <c r="C238" s="5">
        <v>0.10199999999999999</v>
      </c>
      <c r="G238" s="24">
        <v>1016.703</v>
      </c>
      <c r="H238" s="5">
        <v>40668119</v>
      </c>
      <c r="J238" s="5">
        <f t="shared" si="4"/>
        <v>-61.503941176470562</v>
      </c>
      <c r="K238" s="16">
        <f>'TS#1_Orthog_SFP_Step 1'!J238-'TS#1_Orthog_Sfp_PfAcpH_Step 2'!J238</f>
        <v>46.961764705882388</v>
      </c>
      <c r="L238" s="17">
        <f>-K238/'TS#1_Orthog_SFP_Step 1'!J238</f>
        <v>3.2293491143408581</v>
      </c>
      <c r="N238" s="8">
        <f>G238-'TS#1_Orthog_SFP_Step 1'!G238</f>
        <v>-439.13599999999997</v>
      </c>
    </row>
    <row r="239" spans="1:14" x14ac:dyDescent="0.25">
      <c r="A239" s="26" t="str">
        <f>'TS#1_Orthog_SFP_Step 1'!A239</f>
        <v>H25</v>
      </c>
      <c r="B239" s="26" t="str">
        <f>'TS#1_Orthog_SFP_Step 1'!B239</f>
        <v>C S S S F C E I L G A D S L D T V E L V</v>
      </c>
      <c r="C239" s="5">
        <v>0.10199999999999999</v>
      </c>
      <c r="G239" s="24">
        <v>1362.5509999999999</v>
      </c>
      <c r="H239" s="5">
        <v>54502024</v>
      </c>
      <c r="J239" s="5">
        <f t="shared" si="4"/>
        <v>284.34405882352939</v>
      </c>
      <c r="K239" s="16">
        <f>'TS#1_Orthog_SFP_Step 1'!J239-'TS#1_Orthog_Sfp_PfAcpH_Step 2'!J239</f>
        <v>264.58976470588254</v>
      </c>
      <c r="L239" s="17">
        <f>-K239/'TS#1_Orthog_SFP_Step 1'!J239</f>
        <v>-0.48200667068515191</v>
      </c>
      <c r="N239" s="8">
        <f>G239-'TS#1_Orthog_SFP_Step 1'!G239</f>
        <v>-656.76400000000012</v>
      </c>
    </row>
    <row r="240" spans="1:14" x14ac:dyDescent="0.25">
      <c r="A240" s="26" t="str">
        <f>'TS#1_Orthog_SFP_Step 1'!A240</f>
        <v>H26</v>
      </c>
      <c r="B240" s="26" t="str">
        <f>'TS#1_Orthog_SFP_Step 1'!B240</f>
        <v>E S L D F A D L T</v>
      </c>
      <c r="C240" s="5">
        <v>0.10199999999999999</v>
      </c>
      <c r="G240" s="24">
        <v>1121.374</v>
      </c>
      <c r="H240" s="5">
        <v>44854955</v>
      </c>
      <c r="J240" s="5">
        <f t="shared" si="4"/>
        <v>43.167058823529487</v>
      </c>
      <c r="K240" s="16">
        <f>'TS#1_Orthog_SFP_Step 1'!J240-'TS#1_Orthog_Sfp_PfAcpH_Step 2'!J240</f>
        <v>128.35476470588242</v>
      </c>
      <c r="L240" s="17">
        <f>-K240/'TS#1_Orthog_SFP_Step 1'!J240</f>
        <v>-0.74832905845286002</v>
      </c>
      <c r="N240" s="8">
        <f>G240-'TS#1_Orthog_SFP_Step 1'!G240</f>
        <v>-520.529</v>
      </c>
    </row>
    <row r="241" spans="1:14" x14ac:dyDescent="0.25">
      <c r="A241" s="26" t="str">
        <f>'TS#1_Orthog_SFP_Step 1'!A241</f>
        <v>H27</v>
      </c>
      <c r="B241" s="26" t="str">
        <f>'TS#1_Orthog_SFP_Step 1'!B241</f>
        <v>N G E S R S D D L G A D S L D F V E L V</v>
      </c>
      <c r="C241" s="5">
        <v>0.10199999999999999</v>
      </c>
      <c r="G241" s="24">
        <v>1519.182</v>
      </c>
      <c r="H241" s="5">
        <v>60767276</v>
      </c>
      <c r="J241" s="5">
        <f t="shared" si="4"/>
        <v>440.97505882352948</v>
      </c>
      <c r="K241" s="16">
        <f>'TS#1_Orthog_SFP_Step 1'!J241-'TS#1_Orthog_Sfp_PfAcpH_Step 2'!J241</f>
        <v>317.67876470588226</v>
      </c>
      <c r="L241" s="17">
        <f>-K241/'TS#1_Orthog_SFP_Step 1'!J241</f>
        <v>-0.41874008256885348</v>
      </c>
      <c r="N241" s="8">
        <f>G241-'TS#1_Orthog_SFP_Step 1'!G241</f>
        <v>-709.85299999999984</v>
      </c>
    </row>
    <row r="242" spans="1:14" x14ac:dyDescent="0.25">
      <c r="A242" s="26" t="str">
        <f>'TS#1_Orthog_SFP_Step 1'!A242</f>
        <v>H28</v>
      </c>
      <c r="B242" s="26" t="str">
        <f>'TS#1_Orthog_SFP_Step 1'!B242</f>
        <v>A G Q D S L E T</v>
      </c>
      <c r="C242" s="5">
        <v>0.10199999999999999</v>
      </c>
      <c r="G242" s="24">
        <v>980.05399999999997</v>
      </c>
      <c r="H242" s="5">
        <v>39202160</v>
      </c>
      <c r="J242" s="5">
        <f t="shared" si="4"/>
        <v>-98.152941176470563</v>
      </c>
      <c r="K242" s="16">
        <f>'TS#1_Orthog_SFP_Step 1'!J242-'TS#1_Orthog_Sfp_PfAcpH_Step 2'!J242</f>
        <v>101.35476470588253</v>
      </c>
      <c r="L242" s="17">
        <f>-K242/'TS#1_Orthog_SFP_Step 1'!J242</f>
        <v>-31.655325090479575</v>
      </c>
      <c r="N242" s="8">
        <f>G242-'TS#1_Orthog_SFP_Step 1'!G242</f>
        <v>-493.52900000000011</v>
      </c>
    </row>
    <row r="243" spans="1:14" x14ac:dyDescent="0.25">
      <c r="A243" s="26" t="str">
        <f>'TS#1_Orthog_SFP_Step 1'!A243</f>
        <v>H29</v>
      </c>
      <c r="B243" s="26" t="str">
        <f>'TS#1_Orthog_SFP_Step 1'!B243</f>
        <v>P M D S M E S M E V</v>
      </c>
      <c r="C243" s="5">
        <v>0.10199999999999999</v>
      </c>
      <c r="G243" s="24">
        <v>1024.1669999999999</v>
      </c>
      <c r="H243" s="5">
        <v>40966672</v>
      </c>
      <c r="J243" s="5">
        <f t="shared" si="4"/>
        <v>-54.03994117647062</v>
      </c>
      <c r="K243" s="16">
        <f>'TS#1_Orthog_SFP_Step 1'!J243-'TS#1_Orthog_Sfp_PfAcpH_Step 2'!J243</f>
        <v>84.161764705882433</v>
      </c>
      <c r="L243" s="17">
        <f>-K243/'TS#1_Orthog_SFP_Step 1'!J243</f>
        <v>-2.7940461381331869</v>
      </c>
      <c r="N243" s="8">
        <f>G243-'TS#1_Orthog_SFP_Step 1'!G243</f>
        <v>-476.33600000000001</v>
      </c>
    </row>
    <row r="244" spans="1:14" x14ac:dyDescent="0.25">
      <c r="A244" s="26" t="str">
        <f>'TS#1_Orthog_SFP_Step 1'!A244</f>
        <v>H30</v>
      </c>
      <c r="B244" s="26" t="str">
        <f>'TS#1_Orthog_SFP_Step 1'!B244</f>
        <v>D P V P C D S L E T</v>
      </c>
      <c r="C244" s="5">
        <v>0.10199999999999999</v>
      </c>
      <c r="G244" s="24">
        <v>1108.124</v>
      </c>
      <c r="H244" s="5">
        <v>44324941</v>
      </c>
      <c r="J244" s="5">
        <f t="shared" si="4"/>
        <v>29.917058823529487</v>
      </c>
      <c r="K244" s="16">
        <f>'TS#1_Orthog_SFP_Step 1'!J244-'TS#1_Orthog_Sfp_PfAcpH_Step 2'!J244</f>
        <v>138.83876470588234</v>
      </c>
      <c r="L244" s="17">
        <f>-K244/'TS#1_Orthog_SFP_Step 1'!J244</f>
        <v>-0.82271984339363935</v>
      </c>
      <c r="N244" s="8">
        <f>G244-'TS#1_Orthog_SFP_Step 1'!G244</f>
        <v>-531.01299999999992</v>
      </c>
    </row>
    <row r="245" spans="1:14" x14ac:dyDescent="0.25">
      <c r="A245" s="26" t="str">
        <f>'TS#1_Orthog_SFP_Step 1'!A245</f>
        <v>I1</v>
      </c>
      <c r="B245" s="26" t="str">
        <f>'TS#1_Orthog_SFP_Step 1'!B245</f>
        <v>G L E S A E T S</v>
      </c>
      <c r="C245" s="5">
        <v>0.10199999999999999</v>
      </c>
      <c r="G245" s="24">
        <v>1003.832</v>
      </c>
      <c r="H245" s="5">
        <v>40153270</v>
      </c>
      <c r="J245" s="5">
        <f t="shared" si="4"/>
        <v>-74.374941176470543</v>
      </c>
      <c r="K245" s="16">
        <f>'TS#1_Orthog_SFP_Step 1'!J245-'TS#1_Orthog_Sfp_PfAcpH_Step 2'!J245</f>
        <v>-242.4612352941175</v>
      </c>
      <c r="L245" s="17">
        <f>-K245/'TS#1_Orthog_SFP_Step 1'!J245</f>
        <v>-0.76525742102756755</v>
      </c>
      <c r="N245" s="8">
        <f>G245-'TS#1_Orthog_SFP_Step 1'!G245</f>
        <v>-149.71300000000008</v>
      </c>
    </row>
    <row r="246" spans="1:14" x14ac:dyDescent="0.25">
      <c r="A246" s="26" t="str">
        <f>'TS#1_Orthog_SFP_Step 1'!A246</f>
        <v>I2</v>
      </c>
      <c r="B246" s="26" t="str">
        <f>'TS#1_Orthog_SFP_Step 1'!B246</f>
        <v>N E A C F V N D L G A D S L D T T T C V</v>
      </c>
      <c r="C246" s="5">
        <v>0.10199999999999999</v>
      </c>
      <c r="G246" s="24">
        <v>1141.337</v>
      </c>
      <c r="H246" s="5">
        <v>45653468</v>
      </c>
      <c r="J246" s="5">
        <f t="shared" si="4"/>
        <v>63.130058823529453</v>
      </c>
      <c r="K246" s="16">
        <f>'TS#1_Orthog_SFP_Step 1'!J246-'TS#1_Orthog_Sfp_PfAcpH_Step 2'!J246</f>
        <v>-230.44623529411751</v>
      </c>
      <c r="L246" s="17">
        <f>-K246/'TS#1_Orthog_SFP_Step 1'!J246</f>
        <v>-1.3773099538562961</v>
      </c>
      <c r="N246" s="8">
        <f>G246-'TS#1_Orthog_SFP_Step 1'!G246</f>
        <v>-161.72800000000007</v>
      </c>
    </row>
    <row r="247" spans="1:14" x14ac:dyDescent="0.25">
      <c r="A247" s="26" t="str">
        <f>'TS#1_Orthog_SFP_Step 1'!A247</f>
        <v>I3</v>
      </c>
      <c r="B247" s="26" t="str">
        <f>'TS#1_Orthog_SFP_Step 1'!B247</f>
        <v>E E L G A D S A D T A D I A Q C</v>
      </c>
      <c r="C247" s="5">
        <v>0.10199999999999999</v>
      </c>
      <c r="G247" s="24">
        <v>1055.7180000000001</v>
      </c>
      <c r="H247" s="5">
        <v>42228711</v>
      </c>
      <c r="J247" s="5">
        <f t="shared" si="4"/>
        <v>-22.488941176470462</v>
      </c>
      <c r="K247" s="16">
        <f>'TS#1_Orthog_SFP_Step 1'!J247-'TS#1_Orthog_Sfp_PfAcpH_Step 2'!J247</f>
        <v>-270.00123529411758</v>
      </c>
      <c r="L247" s="17">
        <f>-K247/'TS#1_Orthog_SFP_Step 1'!J247</f>
        <v>-0.92311214876397096</v>
      </c>
      <c r="N247" s="8">
        <f>G247-'TS#1_Orthog_SFP_Step 1'!G247</f>
        <v>-122.173</v>
      </c>
    </row>
    <row r="248" spans="1:14" x14ac:dyDescent="0.25">
      <c r="A248" s="26" t="str">
        <f>'TS#1_Orthog_SFP_Step 1'!A248</f>
        <v>I4</v>
      </c>
      <c r="B248" s="26" t="str">
        <f>'TS#1_Orthog_SFP_Step 1'!B248</f>
        <v>N S A S F V S D R G A D S L D T H E L V</v>
      </c>
      <c r="C248" s="5">
        <v>0.10199999999999999</v>
      </c>
      <c r="G248" s="24">
        <v>1134.2840000000001</v>
      </c>
      <c r="H248" s="5">
        <v>45371379</v>
      </c>
      <c r="J248" s="5">
        <f t="shared" si="4"/>
        <v>56.077058823529569</v>
      </c>
      <c r="K248" s="16">
        <f>'TS#1_Orthog_SFP_Step 1'!J248-'TS#1_Orthog_Sfp_PfAcpH_Step 2'!J248</f>
        <v>-256.03323529411773</v>
      </c>
      <c r="L248" s="17">
        <f>-K248/'TS#1_Orthog_SFP_Step 1'!J248</f>
        <v>-1.2804467449485264</v>
      </c>
      <c r="N248" s="8">
        <f>G248-'TS#1_Orthog_SFP_Step 1'!G248</f>
        <v>-136.14099999999985</v>
      </c>
    </row>
    <row r="249" spans="1:14" x14ac:dyDescent="0.25">
      <c r="A249" s="26" t="str">
        <f>'TS#1_Orthog_SFP_Step 1'!A249</f>
        <v>I5</v>
      </c>
      <c r="B249" s="26" t="str">
        <f>'TS#1_Orthog_SFP_Step 1'!B249</f>
        <v>Q Y P A E S M D S</v>
      </c>
      <c r="C249" s="5">
        <v>0.10199999999999999</v>
      </c>
      <c r="G249" s="24">
        <v>1084.289</v>
      </c>
      <c r="H249" s="5">
        <v>43371546</v>
      </c>
      <c r="J249" s="5">
        <f t="shared" si="4"/>
        <v>6.0820588235294508</v>
      </c>
      <c r="K249" s="16">
        <f>'TS#1_Orthog_SFP_Step 1'!J249-'TS#1_Orthog_Sfp_PfAcpH_Step 2'!J249</f>
        <v>-333.58523529411764</v>
      </c>
      <c r="L249" s="17">
        <f>-K249/'TS#1_Orthog_SFP_Step 1'!J249</f>
        <v>-1.0185709918574657</v>
      </c>
      <c r="N249" s="8">
        <f>G249-'TS#1_Orthog_SFP_Step 1'!G249</f>
        <v>-58.588999999999942</v>
      </c>
    </row>
    <row r="250" spans="1:14" x14ac:dyDescent="0.25">
      <c r="A250" s="26" t="str">
        <f>'TS#1_Orthog_SFP_Step 1'!A250</f>
        <v>I6</v>
      </c>
      <c r="B250" s="26" t="str">
        <f>'TS#1_Orthog_SFP_Step 1'!B250</f>
        <v>D E R G N D S N D G A E</v>
      </c>
      <c r="C250" s="5">
        <v>0.10199999999999999</v>
      </c>
      <c r="G250" s="24">
        <v>1022.423</v>
      </c>
      <c r="H250" s="5">
        <v>40896909</v>
      </c>
      <c r="J250" s="5">
        <f t="shared" si="4"/>
        <v>-55.783941176470535</v>
      </c>
      <c r="K250" s="16">
        <f>'TS#1_Orthog_SFP_Step 1'!J250-'TS#1_Orthog_Sfp_PfAcpH_Step 2'!J250</f>
        <v>-304.64423529411761</v>
      </c>
      <c r="L250" s="17">
        <f>-K250/'TS#1_Orthog_SFP_Step 1'!J250</f>
        <v>-0.84522868960267694</v>
      </c>
      <c r="N250" s="8">
        <f>G250-'TS#1_Orthog_SFP_Step 1'!G250</f>
        <v>-87.529999999999973</v>
      </c>
    </row>
    <row r="251" spans="1:14" x14ac:dyDescent="0.25">
      <c r="A251" s="26" t="str">
        <f>'TS#1_Orthog_SFP_Step 1'!A251</f>
        <v>I7</v>
      </c>
      <c r="B251" s="26" t="str">
        <f>'TS#1_Orthog_SFP_Step 1'!B251</f>
        <v>E D M G A E S M D T V E</v>
      </c>
      <c r="C251" s="5">
        <v>0.10199999999999999</v>
      </c>
      <c r="G251" s="24">
        <v>1008.1849999999999</v>
      </c>
      <c r="H251" s="5">
        <v>40327415</v>
      </c>
      <c r="J251" s="5">
        <f t="shared" si="4"/>
        <v>-70.021941176470591</v>
      </c>
      <c r="K251" s="16">
        <f>'TS#1_Orthog_SFP_Step 1'!J251-'TS#1_Orthog_Sfp_PfAcpH_Step 2'!J251</f>
        <v>-289.21123529411761</v>
      </c>
      <c r="L251" s="17">
        <f>-K251/'TS#1_Orthog_SFP_Step 1'!J251</f>
        <v>-0.80507941425559404</v>
      </c>
      <c r="N251" s="8">
        <f>G251-'TS#1_Orthog_SFP_Step 1'!G251</f>
        <v>-102.96299999999997</v>
      </c>
    </row>
    <row r="252" spans="1:14" x14ac:dyDescent="0.25">
      <c r="A252" s="26" t="str">
        <f>'TS#1_Orthog_SFP_Step 1'!A252</f>
        <v>I8</v>
      </c>
      <c r="B252" s="26" t="str">
        <f>'TS#1_Orthog_SFP_Step 1'!B252</f>
        <v>E S I E T</v>
      </c>
      <c r="C252" s="5">
        <v>0.10199999999999999</v>
      </c>
      <c r="G252" s="24">
        <v>1059.5709999999999</v>
      </c>
      <c r="H252" s="5">
        <v>42382828</v>
      </c>
      <c r="J252" s="5">
        <f t="shared" si="4"/>
        <v>-18.635941176470624</v>
      </c>
      <c r="K252" s="16">
        <f>'TS#1_Orthog_SFP_Step 1'!J252-'TS#1_Orthog_Sfp_PfAcpH_Step 2'!J252</f>
        <v>-277.66623529411754</v>
      </c>
      <c r="L252" s="17">
        <f>-K252/'TS#1_Orthog_SFP_Step 1'!J252</f>
        <v>-0.93710494671874112</v>
      </c>
      <c r="N252" s="8">
        <f>G252-'TS#1_Orthog_SFP_Step 1'!G252</f>
        <v>-114.50800000000004</v>
      </c>
    </row>
    <row r="253" spans="1:14" x14ac:dyDescent="0.25">
      <c r="A253" s="26" t="str">
        <f>'TS#1_Orthog_SFP_Step 1'!A253</f>
        <v>I9</v>
      </c>
      <c r="B253" s="26" t="str">
        <f>'TS#1_Orthog_SFP_Step 1'!B253</f>
        <v>D D A P I E S L E T A D A V</v>
      </c>
      <c r="C253" s="5">
        <v>0.10199999999999999</v>
      </c>
      <c r="G253" s="24">
        <v>1097.44</v>
      </c>
      <c r="H253" s="5">
        <v>43897595</v>
      </c>
      <c r="J253" s="5">
        <f t="shared" si="4"/>
        <v>19.233058823529518</v>
      </c>
      <c r="K253" s="16">
        <f>'TS#1_Orthog_SFP_Step 1'!J253-'TS#1_Orthog_Sfp_PfAcpH_Step 2'!J253</f>
        <v>-189.99423529411774</v>
      </c>
      <c r="L253" s="17">
        <f>-K253/'TS#1_Orthog_SFP_Step 1'!J253</f>
        <v>-1.1126313323733876</v>
      </c>
      <c r="N253" s="8">
        <f>G253-'TS#1_Orthog_SFP_Step 1'!G253</f>
        <v>-202.17999999999984</v>
      </c>
    </row>
    <row r="254" spans="1:14" x14ac:dyDescent="0.25">
      <c r="A254" s="26" t="str">
        <f>'TS#1_Orthog_SFP_Step 1'!A254</f>
        <v>I10</v>
      </c>
      <c r="B254" s="26" t="str">
        <f>'TS#1_Orthog_SFP_Step 1'!B254</f>
        <v>N E N S F D D D L G A D S L D I V E R V</v>
      </c>
      <c r="C254" s="5">
        <v>0.10199999999999999</v>
      </c>
      <c r="G254" s="24">
        <v>1320.182</v>
      </c>
      <c r="H254" s="5">
        <v>52807266</v>
      </c>
      <c r="J254" s="5">
        <f t="shared" si="4"/>
        <v>241.97505882352948</v>
      </c>
      <c r="K254" s="16">
        <f>'TS#1_Orthog_SFP_Step 1'!J254-'TS#1_Orthog_Sfp_PfAcpH_Step 2'!J254</f>
        <v>-89.050235294117556</v>
      </c>
      <c r="L254" s="17">
        <f>-K254/'TS#1_Orthog_SFP_Step 1'!J254</f>
        <v>0.58231380124490117</v>
      </c>
      <c r="N254" s="8">
        <f>G254-'TS#1_Orthog_SFP_Step 1'!G254</f>
        <v>-303.12400000000002</v>
      </c>
    </row>
    <row r="255" spans="1:14" x14ac:dyDescent="0.25">
      <c r="A255" s="26" t="str">
        <f>'TS#1_Orthog_SFP_Step 1'!A255</f>
        <v>I11</v>
      </c>
      <c r="B255" s="26" t="str">
        <f>'TS#1_Orthog_SFP_Step 1'!B255</f>
        <v>L E S M D T M E M C V P</v>
      </c>
      <c r="C255" s="5">
        <v>0.10199999999999999</v>
      </c>
      <c r="G255" s="24">
        <v>1133.1289999999999</v>
      </c>
      <c r="H255" s="5">
        <v>45325155</v>
      </c>
      <c r="J255" s="5">
        <f t="shared" si="4"/>
        <v>54.922058823529369</v>
      </c>
      <c r="K255" s="16">
        <f>'TS#1_Orthog_SFP_Step 1'!J255-'TS#1_Orthog_Sfp_PfAcpH_Step 2'!J255</f>
        <v>-129.28223529411753</v>
      </c>
      <c r="L255" s="17">
        <f>-K255/'TS#1_Orthog_SFP_Step 1'!J255</f>
        <v>-1.7385950576011988</v>
      </c>
      <c r="N255" s="8">
        <f>G255-'TS#1_Orthog_SFP_Step 1'!G255</f>
        <v>-262.89200000000005</v>
      </c>
    </row>
    <row r="256" spans="1:14" x14ac:dyDescent="0.25">
      <c r="A256" s="26" t="str">
        <f>'TS#1_Orthog_SFP_Step 1'!A256</f>
        <v>I12</v>
      </c>
      <c r="B256" s="26" t="str">
        <f>'TS#1_Orthog_SFP_Step 1'!B256</f>
        <v>Q A E S L D T L S V V</v>
      </c>
      <c r="C256" s="5">
        <v>0.10199999999999999</v>
      </c>
      <c r="G256" s="24">
        <v>1127.557</v>
      </c>
      <c r="H256" s="5">
        <v>45102273</v>
      </c>
      <c r="J256" s="5">
        <f t="shared" si="4"/>
        <v>49.35005882352948</v>
      </c>
      <c r="K256" s="16">
        <f>'TS#1_Orthog_SFP_Step 1'!J256-'TS#1_Orthog_Sfp_PfAcpH_Step 2'!J256</f>
        <v>-100.70023529411765</v>
      </c>
      <c r="L256" s="17">
        <f>-K256/'TS#1_Orthog_SFP_Step 1'!J256</f>
        <v>-1.961049449397622</v>
      </c>
      <c r="N256" s="8">
        <f>G256-'TS#1_Orthog_SFP_Step 1'!G256</f>
        <v>-291.47399999999993</v>
      </c>
    </row>
    <row r="257" spans="1:14" x14ac:dyDescent="0.25">
      <c r="A257" s="26" t="str">
        <f>'TS#1_Orthog_SFP_Step 1'!A257</f>
        <v>I13</v>
      </c>
      <c r="B257" s="26" t="str">
        <f>'TS#1_Orthog_SFP_Step 1'!B257</f>
        <v>G L E S L D T Y C</v>
      </c>
      <c r="C257" s="5">
        <v>0.10199999999999999</v>
      </c>
      <c r="G257" s="24">
        <v>1248.922</v>
      </c>
      <c r="H257" s="5">
        <v>49956883</v>
      </c>
      <c r="J257" s="5">
        <f t="shared" si="4"/>
        <v>170.71505882352949</v>
      </c>
      <c r="K257" s="16">
        <f>'TS#1_Orthog_SFP_Step 1'!J257-'TS#1_Orthog_Sfp_PfAcpH_Step 2'!J257</f>
        <v>-53.932235294117618</v>
      </c>
      <c r="L257" s="17">
        <f>-K257/'TS#1_Orthog_SFP_Step 1'!J257</f>
        <v>0.46181650403866736</v>
      </c>
      <c r="N257" s="8">
        <f>G257-'TS#1_Orthog_SFP_Step 1'!G257</f>
        <v>-338.24199999999996</v>
      </c>
    </row>
    <row r="258" spans="1:14" x14ac:dyDescent="0.25">
      <c r="A258" s="26" t="str">
        <f>'TS#1_Orthog_SFP_Step 1'!A258</f>
        <v>I14</v>
      </c>
      <c r="B258" s="26" t="str">
        <f>'TS#1_Orthog_SFP_Step 1'!B258</f>
        <v>G I D S L E S I</v>
      </c>
      <c r="C258" s="5">
        <v>0.10199999999999999</v>
      </c>
      <c r="G258" s="24">
        <v>1205.7650000000001</v>
      </c>
      <c r="H258" s="5">
        <v>48230605</v>
      </c>
      <c r="J258" s="5">
        <f t="shared" si="4"/>
        <v>127.55805882352956</v>
      </c>
      <c r="K258" s="16">
        <f>'TS#1_Orthog_SFP_Step 1'!J258-'TS#1_Orthog_Sfp_PfAcpH_Step 2'!J258</f>
        <v>-45.92123529411765</v>
      </c>
      <c r="L258" s="17">
        <f>-K258/'TS#1_Orthog_SFP_Step 1'!J258</f>
        <v>0.56250639489388343</v>
      </c>
      <c r="N258" s="8">
        <f>G258-'TS#1_Orthog_SFP_Step 1'!G258</f>
        <v>-346.25299999999993</v>
      </c>
    </row>
    <row r="259" spans="1:14" x14ac:dyDescent="0.25">
      <c r="A259" s="26" t="str">
        <f>'TS#1_Orthog_SFP_Step 1'!A259</f>
        <v>I15</v>
      </c>
      <c r="B259" s="26" t="str">
        <f>'TS#1_Orthog_SFP_Step 1'!B259</f>
        <v>G I E S L D T I Q</v>
      </c>
      <c r="C259" s="5">
        <v>0.10199999999999999</v>
      </c>
      <c r="G259" s="24">
        <v>1216.2940000000001</v>
      </c>
      <c r="H259" s="5">
        <v>48651756</v>
      </c>
      <c r="J259" s="5">
        <f t="shared" si="4"/>
        <v>138.08705882352956</v>
      </c>
      <c r="K259" s="16">
        <f>'TS#1_Orthog_SFP_Step 1'!J259-'TS#1_Orthog_Sfp_PfAcpH_Step 2'!J259</f>
        <v>-52.117235294117563</v>
      </c>
      <c r="L259" s="17">
        <f>-K259/'TS#1_Orthog_SFP_Step 1'!J259</f>
        <v>0.60622708241674139</v>
      </c>
      <c r="N259" s="8">
        <f>G259-'TS#1_Orthog_SFP_Step 1'!G259</f>
        <v>-340.05700000000002</v>
      </c>
    </row>
    <row r="260" spans="1:14" x14ac:dyDescent="0.25">
      <c r="A260" s="26" t="str">
        <f>'TS#1_Orthog_SFP_Step 1'!A260</f>
        <v>I16</v>
      </c>
      <c r="B260" s="26" t="str">
        <f>'TS#1_Orthog_SFP_Step 1'!B260</f>
        <v>E I G A P S M D S</v>
      </c>
      <c r="C260" s="5">
        <v>0.10199999999999999</v>
      </c>
      <c r="G260" s="24">
        <v>1101.279</v>
      </c>
      <c r="H260" s="5">
        <v>44051150</v>
      </c>
      <c r="J260" s="5">
        <f t="shared" si="4"/>
        <v>23.07205882352946</v>
      </c>
      <c r="K260" s="16">
        <f>'TS#1_Orthog_SFP_Step 1'!J260-'TS#1_Orthog_Sfp_PfAcpH_Step 2'!J260</f>
        <v>-122.67223529411763</v>
      </c>
      <c r="L260" s="17">
        <f>-K260/'TS#1_Orthog_SFP_Step 1'!J260</f>
        <v>-1.2316467665129349</v>
      </c>
      <c r="N260" s="8">
        <f>G260-'TS#1_Orthog_SFP_Step 1'!G260</f>
        <v>-269.50199999999995</v>
      </c>
    </row>
    <row r="261" spans="1:14" x14ac:dyDescent="0.25">
      <c r="A261" s="26" t="str">
        <f>'TS#1_Orthog_SFP_Step 1'!A261</f>
        <v>I17</v>
      </c>
      <c r="B261" s="26" t="str">
        <f>'TS#1_Orthog_SFP_Step 1'!B261</f>
        <v>L G L E S M D T</v>
      </c>
      <c r="C261" s="5">
        <v>0.10199999999999999</v>
      </c>
      <c r="G261" s="24">
        <v>1116.8910000000001</v>
      </c>
      <c r="H261" s="5">
        <v>44675650</v>
      </c>
      <c r="J261" s="5">
        <f t="shared" si="4"/>
        <v>38.68405882352954</v>
      </c>
      <c r="K261" s="16">
        <f>'TS#1_Orthog_SFP_Step 1'!J261-'TS#1_Orthog_Sfp_PfAcpH_Step 2'!J261</f>
        <v>-88.841235294117723</v>
      </c>
      <c r="L261" s="17">
        <f>-K261/'TS#1_Orthog_SFP_Step 1'!J261</f>
        <v>-1.7712567083239543</v>
      </c>
      <c r="N261" s="8">
        <f>G261-'TS#1_Orthog_SFP_Step 1'!G261</f>
        <v>-303.33299999999986</v>
      </c>
    </row>
    <row r="262" spans="1:14" x14ac:dyDescent="0.25">
      <c r="A262" s="26" t="str">
        <f>'TS#1_Orthog_SFP_Step 1'!A262</f>
        <v>I18</v>
      </c>
      <c r="B262" s="26" t="str">
        <f>'TS#1_Orthog_SFP_Step 1'!B262</f>
        <v>P R E S I E F M E T L</v>
      </c>
      <c r="C262" s="5">
        <v>0.10199999999999999</v>
      </c>
      <c r="G262" s="24">
        <v>1222.6099999999999</v>
      </c>
      <c r="H262" s="5">
        <v>48904413</v>
      </c>
      <c r="J262" s="5">
        <f t="shared" ref="J262:J295" si="5">G262-$I$2</f>
        <v>144.40305882352936</v>
      </c>
      <c r="K262" s="16">
        <f>'TS#1_Orthog_SFP_Step 1'!J262-'TS#1_Orthog_Sfp_PfAcpH_Step 2'!J262</f>
        <v>-22.616235294117587</v>
      </c>
      <c r="L262" s="17">
        <f>-K262/'TS#1_Orthog_SFP_Step 1'!J262</f>
        <v>0.1857034664234897</v>
      </c>
      <c r="N262" s="8">
        <f>G262-'TS#1_Orthog_SFP_Step 1'!G262</f>
        <v>-369.55799999999999</v>
      </c>
    </row>
    <row r="263" spans="1:14" x14ac:dyDescent="0.25">
      <c r="A263" s="26" t="str">
        <f>'TS#1_Orthog_SFP_Step 1'!A263</f>
        <v>I19</v>
      </c>
      <c r="B263" s="26" t="str">
        <f>'TS#1_Orthog_SFP_Step 1'!B263</f>
        <v>D D A P M E S L E S L D L V C G</v>
      </c>
      <c r="C263" s="5">
        <v>0.10199999999999999</v>
      </c>
      <c r="G263" s="24">
        <v>1172.742</v>
      </c>
      <c r="H263" s="5">
        <v>46909677</v>
      </c>
      <c r="J263" s="5">
        <f t="shared" si="5"/>
        <v>94.535058823529425</v>
      </c>
      <c r="K263" s="16">
        <f>'TS#1_Orthog_SFP_Step 1'!J263-'TS#1_Orthog_Sfp_PfAcpH_Step 2'!J263</f>
        <v>40.113764705882431</v>
      </c>
      <c r="L263" s="17">
        <f>-K263/'TS#1_Orthog_SFP_Step 1'!J263</f>
        <v>-0.29791396355661609</v>
      </c>
      <c r="N263" s="8">
        <f>G263-'TS#1_Orthog_SFP_Step 1'!G263</f>
        <v>-432.28800000000001</v>
      </c>
    </row>
    <row r="264" spans="1:14" x14ac:dyDescent="0.25">
      <c r="A264" s="26" t="str">
        <f>'TS#1_Orthog_SFP_Step 1'!A264</f>
        <v>I20</v>
      </c>
      <c r="B264" s="26" t="str">
        <f>'TS#1_Orthog_SFP_Step 1'!B264</f>
        <v>A E S I E S V</v>
      </c>
      <c r="C264" s="5">
        <v>0.10199999999999999</v>
      </c>
      <c r="G264" s="24">
        <v>1034.4659999999999</v>
      </c>
      <c r="H264" s="5">
        <v>41378645</v>
      </c>
      <c r="J264" s="5">
        <f t="shared" si="5"/>
        <v>-43.740941176470642</v>
      </c>
      <c r="K264" s="16">
        <f>'TS#1_Orthog_SFP_Step 1'!J264-'TS#1_Orthog_Sfp_PfAcpH_Step 2'!J264</f>
        <v>-4.0252352941174649</v>
      </c>
      <c r="L264" s="17">
        <f>-K264/'TS#1_Orthog_SFP_Step 1'!J264</f>
        <v>-8.4269572981123836E-2</v>
      </c>
      <c r="N264" s="8">
        <f>G264-'TS#1_Orthog_SFP_Step 1'!G264</f>
        <v>-388.14900000000011</v>
      </c>
    </row>
    <row r="265" spans="1:14" x14ac:dyDescent="0.25">
      <c r="A265" s="26" t="str">
        <f>'TS#1_Orthog_SFP_Step 1'!A265</f>
        <v>I21</v>
      </c>
      <c r="B265" s="26" t="str">
        <f>'TS#1_Orthog_SFP_Step 1'!B265</f>
        <v>I G V E S V C T</v>
      </c>
      <c r="C265" s="5">
        <v>0.10199999999999999</v>
      </c>
      <c r="G265" s="24">
        <v>1151.08</v>
      </c>
      <c r="H265" s="5">
        <v>46043210</v>
      </c>
      <c r="J265" s="5">
        <f t="shared" si="5"/>
        <v>72.873058823529391</v>
      </c>
      <c r="K265" s="16">
        <f>'TS#1_Orthog_SFP_Step 1'!J265-'TS#1_Orthog_Sfp_PfAcpH_Step 2'!J265</f>
        <v>77.056764705882415</v>
      </c>
      <c r="L265" s="17">
        <f>-K265/'TS#1_Orthog_SFP_Step 1'!J265</f>
        <v>-0.51395221372194944</v>
      </c>
      <c r="N265" s="8">
        <f>G265-'TS#1_Orthog_SFP_Step 1'!G265</f>
        <v>-469.23099999999999</v>
      </c>
    </row>
    <row r="266" spans="1:14" x14ac:dyDescent="0.25">
      <c r="A266" s="26" t="str">
        <f>'TS#1_Orthog_SFP_Step 1'!A266</f>
        <v>I22</v>
      </c>
      <c r="B266" s="26" t="str">
        <f>'TS#1_Orthog_SFP_Step 1'!B266</f>
        <v>A T S I E T L D</v>
      </c>
      <c r="C266" s="5">
        <v>0.10199999999999999</v>
      </c>
      <c r="G266" s="24">
        <v>1063.9280000000001</v>
      </c>
      <c r="H266" s="5">
        <v>42557110</v>
      </c>
      <c r="J266" s="5">
        <f t="shared" si="5"/>
        <v>-14.278941176470425</v>
      </c>
      <c r="K266" s="16">
        <f>'TS#1_Orthog_SFP_Step 1'!J266-'TS#1_Orthog_Sfp_PfAcpH_Step 2'!J266</f>
        <v>63.208764705882231</v>
      </c>
      <c r="L266" s="17">
        <f>-K266/'TS#1_Orthog_SFP_Step 1'!J266</f>
        <v>-1.2918249064987395</v>
      </c>
      <c r="N266" s="8">
        <f>G266-'TS#1_Orthog_SFP_Step 1'!G266</f>
        <v>-455.38299999999981</v>
      </c>
    </row>
    <row r="267" spans="1:14" x14ac:dyDescent="0.25">
      <c r="A267" s="26" t="str">
        <f>'TS#1_Orthog_SFP_Step 1'!A267</f>
        <v>I23</v>
      </c>
      <c r="B267" s="26" t="str">
        <f>'TS#1_Orthog_SFP_Step 1'!B267</f>
        <v>A P A D S L E S A E K</v>
      </c>
      <c r="C267" s="5">
        <v>0.10199999999999999</v>
      </c>
      <c r="G267" s="24">
        <v>1358.3810000000001</v>
      </c>
      <c r="H267" s="5">
        <v>54335231</v>
      </c>
      <c r="J267" s="5">
        <f t="shared" si="5"/>
        <v>280.17405882352955</v>
      </c>
      <c r="K267" s="16">
        <f>'TS#1_Orthog_SFP_Step 1'!J267-'TS#1_Orthog_Sfp_PfAcpH_Step 2'!J267</f>
        <v>86.080764705882302</v>
      </c>
      <c r="L267" s="17">
        <f>-K267/'TS#1_Orthog_SFP_Step 1'!J267</f>
        <v>-0.2350297093055749</v>
      </c>
      <c r="N267" s="8">
        <f>G267-'TS#1_Orthog_SFP_Step 1'!G267</f>
        <v>-478.25499999999988</v>
      </c>
    </row>
    <row r="268" spans="1:14" x14ac:dyDescent="0.25">
      <c r="A268" s="26" t="str">
        <f>'TS#1_Orthog_SFP_Step 1'!A268</f>
        <v>I24</v>
      </c>
      <c r="B268" s="26" t="str">
        <f>'TS#1_Orthog_SFP_Step 1'!B268</f>
        <v>M P L D S I E S A E I V R</v>
      </c>
      <c r="C268" s="5">
        <v>0.10199999999999999</v>
      </c>
      <c r="G268" s="24">
        <v>1279.518</v>
      </c>
      <c r="H268" s="5">
        <v>51180703</v>
      </c>
      <c r="J268" s="5">
        <f t="shared" si="5"/>
        <v>201.31105882352949</v>
      </c>
      <c r="K268" s="16">
        <f>'TS#1_Orthog_SFP_Step 1'!J268-'TS#1_Orthog_Sfp_PfAcpH_Step 2'!J268</f>
        <v>276.24876470588242</v>
      </c>
      <c r="L268" s="17">
        <f>-K268/'TS#1_Orthog_SFP_Step 1'!J268</f>
        <v>-0.5784589722482566</v>
      </c>
      <c r="N268" s="8">
        <f>G268-'TS#1_Orthog_SFP_Step 1'!G268</f>
        <v>-668.423</v>
      </c>
    </row>
    <row r="269" spans="1:14" x14ac:dyDescent="0.25">
      <c r="A269" s="26" t="str">
        <f>'TS#1_Orthog_SFP_Step 1'!A269</f>
        <v>I25</v>
      </c>
      <c r="B269" s="26" t="str">
        <f>'TS#1_Orthog_SFP_Step 1'!B269</f>
        <v>D S I D E I D N M</v>
      </c>
      <c r="C269" s="5">
        <v>0.10199999999999999</v>
      </c>
      <c r="G269" s="24">
        <v>1051.635</v>
      </c>
      <c r="H269" s="5">
        <v>42065380</v>
      </c>
      <c r="J269" s="5">
        <f t="shared" si="5"/>
        <v>-26.571941176470546</v>
      </c>
      <c r="K269" s="16">
        <f>'TS#1_Orthog_SFP_Step 1'!J269-'TS#1_Orthog_Sfp_PfAcpH_Step 2'!J269</f>
        <v>121.17576470588233</v>
      </c>
      <c r="L269" s="17">
        <f>-K269/'TS#1_Orthog_SFP_Step 1'!J269</f>
        <v>-1.280875975041426</v>
      </c>
      <c r="N269" s="8">
        <f>G269-'TS#1_Orthog_SFP_Step 1'!G269</f>
        <v>-513.34999999999991</v>
      </c>
    </row>
    <row r="270" spans="1:14" x14ac:dyDescent="0.25">
      <c r="A270" s="26" t="str">
        <f>'TS#1_Orthog_SFP_Step 1'!A270</f>
        <v>I26</v>
      </c>
      <c r="B270" s="26" t="str">
        <f>'TS#1_Orthog_SFP_Step 1'!B270</f>
        <v>D L P L D S L E S A E M A C C</v>
      </c>
      <c r="C270" s="5">
        <v>0.10199999999999999</v>
      </c>
      <c r="G270" s="24">
        <v>1419.421</v>
      </c>
      <c r="H270" s="5">
        <v>56776841</v>
      </c>
      <c r="J270" s="5">
        <f t="shared" si="5"/>
        <v>341.21405882352951</v>
      </c>
      <c r="K270" s="16">
        <f>'TS#1_Orthog_SFP_Step 1'!J270-'TS#1_Orthog_Sfp_PfAcpH_Step 2'!J270</f>
        <v>229.05576470588244</v>
      </c>
      <c r="L270" s="17">
        <f>-K270/'TS#1_Orthog_SFP_Step 1'!J270</f>
        <v>-0.40166208214955418</v>
      </c>
      <c r="N270" s="8">
        <f>G270-'TS#1_Orthog_SFP_Step 1'!G270</f>
        <v>-621.23</v>
      </c>
    </row>
    <row r="271" spans="1:14" x14ac:dyDescent="0.25">
      <c r="A271" s="26" t="str">
        <f>'TS#1_Orthog_SFP_Step 1'!A271</f>
        <v>I27</v>
      </c>
      <c r="B271" s="26" t="str">
        <f>'TS#1_Orthog_SFP_Step 1'!B271</f>
        <v>N N A S F H E D L G A D S L D T V C L V</v>
      </c>
      <c r="C271" s="5">
        <v>0.10199999999999999</v>
      </c>
      <c r="G271" s="24">
        <v>1417.4870000000001</v>
      </c>
      <c r="H271" s="5">
        <v>56699461</v>
      </c>
      <c r="J271" s="5">
        <f t="shared" si="5"/>
        <v>339.28005882352954</v>
      </c>
      <c r="K271" s="16">
        <f>'TS#1_Orthog_SFP_Step 1'!J271-'TS#1_Orthog_Sfp_PfAcpH_Step 2'!J271</f>
        <v>297.49676470588224</v>
      </c>
      <c r="L271" s="17">
        <f>-K271/'TS#1_Orthog_SFP_Step 1'!J271</f>
        <v>-0.46719157122737415</v>
      </c>
      <c r="N271" s="8">
        <f>G271-'TS#1_Orthog_SFP_Step 1'!G271</f>
        <v>-689.67099999999982</v>
      </c>
    </row>
    <row r="272" spans="1:14" x14ac:dyDescent="0.25">
      <c r="A272" s="26" t="str">
        <f>'TS#1_Orthog_SFP_Step 1'!A272</f>
        <v>I28</v>
      </c>
      <c r="B272" s="26" t="str">
        <f>'TS#1_Orthog_SFP_Step 1'!B272</f>
        <v>D S M E T L D V L C P</v>
      </c>
      <c r="C272" s="5">
        <v>0.10199999999999999</v>
      </c>
      <c r="G272" s="24">
        <v>1106.9110000000001</v>
      </c>
      <c r="H272" s="5">
        <v>44276429</v>
      </c>
      <c r="J272" s="5">
        <f t="shared" si="5"/>
        <v>28.704058823529522</v>
      </c>
      <c r="K272" s="16">
        <f>'TS#1_Orthog_SFP_Step 1'!J272-'TS#1_Orthog_Sfp_PfAcpH_Step 2'!J272</f>
        <v>169.91376470588239</v>
      </c>
      <c r="L272" s="17">
        <f>-K272/'TS#1_Orthog_SFP_Step 1'!J272</f>
        <v>-0.85548095174208305</v>
      </c>
      <c r="N272" s="8">
        <f>G272-'TS#1_Orthog_SFP_Step 1'!G272</f>
        <v>-562.08799999999997</v>
      </c>
    </row>
    <row r="273" spans="1:14" x14ac:dyDescent="0.25">
      <c r="A273" s="26" t="str">
        <f>'TS#1_Orthog_SFP_Step 1'!A273</f>
        <v>I29</v>
      </c>
      <c r="B273" s="26" t="str">
        <f>'TS#1_Orthog_SFP_Step 1'!B273</f>
        <v>E D V P V E S M D T I D M V A</v>
      </c>
      <c r="C273" s="5">
        <v>0.10199999999999999</v>
      </c>
      <c r="G273" s="24">
        <v>1086.7629999999999</v>
      </c>
      <c r="H273" s="5">
        <v>43470526</v>
      </c>
      <c r="J273" s="5">
        <f t="shared" si="5"/>
        <v>8.5560588235293835</v>
      </c>
      <c r="K273" s="16">
        <f>'TS#1_Orthog_SFP_Step 1'!J273-'TS#1_Orthog_Sfp_PfAcpH_Step 2'!J273</f>
        <v>141.14176470588245</v>
      </c>
      <c r="L273" s="17">
        <f>-K273/'TS#1_Orthog_SFP_Step 1'!J273</f>
        <v>-0.94284446746249229</v>
      </c>
      <c r="N273" s="8">
        <f>G273-'TS#1_Orthog_SFP_Step 1'!G273</f>
        <v>-533.31600000000003</v>
      </c>
    </row>
    <row r="274" spans="1:14" x14ac:dyDescent="0.25">
      <c r="A274" s="26" t="str">
        <f>'TS#1_Orthog_SFP_Step 1'!A274</f>
        <v>I30</v>
      </c>
      <c r="B274" s="26" t="str">
        <f>'TS#1_Orthog_SFP_Step 1'!B274</f>
        <v>N D S M E T D E C A D</v>
      </c>
      <c r="C274" s="5">
        <v>0.10199999999999999</v>
      </c>
      <c r="G274" s="24">
        <v>1187.2049999999999</v>
      </c>
      <c r="H274" s="5">
        <v>47488215</v>
      </c>
      <c r="J274" s="5">
        <f t="shared" si="5"/>
        <v>108.99805882352939</v>
      </c>
      <c r="K274" s="16">
        <f>'TS#1_Orthog_SFP_Step 1'!J274-'TS#1_Orthog_Sfp_PfAcpH_Step 2'!J274</f>
        <v>240.09876470588256</v>
      </c>
      <c r="L274" s="17">
        <f>-K274/'TS#1_Orthog_SFP_Step 1'!J274</f>
        <v>-0.68777126723312587</v>
      </c>
      <c r="N274" s="8">
        <f>G274-'TS#1_Orthog_SFP_Step 1'!G274</f>
        <v>-632.27300000000014</v>
      </c>
    </row>
    <row r="275" spans="1:14" x14ac:dyDescent="0.25">
      <c r="A275" s="26" t="str">
        <f>'TS#1_Orthog_SFP_Step 1'!A275</f>
        <v>J1</v>
      </c>
      <c r="B275" s="26" t="str">
        <f>'TS#1_Orthog_SFP_Step 1'!B275</f>
        <v>E E A G M D S A D T M</v>
      </c>
      <c r="C275" s="5">
        <v>0.10199999999999999</v>
      </c>
      <c r="G275" s="24">
        <v>967.43100000000004</v>
      </c>
      <c r="H275" s="5">
        <v>38697247</v>
      </c>
      <c r="J275" s="5">
        <f t="shared" si="5"/>
        <v>-110.7759411764705</v>
      </c>
      <c r="K275" s="16">
        <f>'TS#1_Orthog_SFP_Step 1'!J275-'TS#1_Orthog_Sfp_PfAcpH_Step 2'!J275</f>
        <v>-238.68523529411755</v>
      </c>
      <c r="L275" s="17">
        <f>-K275/'TS#1_Orthog_SFP_Step 1'!J275</f>
        <v>-0.68300930508143642</v>
      </c>
      <c r="N275" s="8">
        <f>G275-'TS#1_Orthog_SFP_Step 1'!G275</f>
        <v>-153.48900000000003</v>
      </c>
    </row>
    <row r="276" spans="1:14" x14ac:dyDescent="0.25">
      <c r="A276" s="26" t="str">
        <f>'TS#1_Orthog_SFP_Step 1'!A276</f>
        <v>J2</v>
      </c>
      <c r="B276" s="26" t="str">
        <f>'TS#1_Orthog_SFP_Step 1'!B276</f>
        <v>E S I E T L D M A I</v>
      </c>
      <c r="C276" s="5">
        <v>0.10199999999999999</v>
      </c>
      <c r="G276" s="24">
        <v>1016.722</v>
      </c>
      <c r="H276" s="5">
        <v>40668894</v>
      </c>
      <c r="J276" s="5">
        <f t="shared" si="5"/>
        <v>-61.484941176470556</v>
      </c>
      <c r="K276" s="16">
        <f>'TS#1_Orthog_SFP_Step 1'!J276-'TS#1_Orthog_Sfp_PfAcpH_Step 2'!J276</f>
        <v>-259.15223529411765</v>
      </c>
      <c r="L276" s="17">
        <f>-K276/'TS#1_Orthog_SFP_Step 1'!J276</f>
        <v>-0.80824138406760659</v>
      </c>
      <c r="N276" s="8">
        <f>G276-'TS#1_Orthog_SFP_Step 1'!G276</f>
        <v>-133.02199999999993</v>
      </c>
    </row>
    <row r="277" spans="1:14" x14ac:dyDescent="0.25">
      <c r="A277" s="26" t="str">
        <f>'TS#1_Orthog_SFP_Step 1'!A277</f>
        <v>J3</v>
      </c>
      <c r="B277" s="26" t="str">
        <f>'TS#1_Orthog_SFP_Step 1'!B277</f>
        <v>E W C N E S L E T L</v>
      </c>
      <c r="C277" s="5">
        <v>0.10199999999999999</v>
      </c>
      <c r="G277" s="24">
        <v>1043.7139999999999</v>
      </c>
      <c r="H277" s="5">
        <v>41748580</v>
      </c>
      <c r="J277" s="5">
        <f t="shared" si="5"/>
        <v>-34.492941176470595</v>
      </c>
      <c r="K277" s="16">
        <f>'TS#1_Orthog_SFP_Step 1'!J277-'TS#1_Orthog_Sfp_PfAcpH_Step 2'!J277</f>
        <v>-263.51823529411763</v>
      </c>
      <c r="L277" s="17">
        <f>-K277/'TS#1_Orthog_SFP_Step 1'!J277</f>
        <v>-0.88425621620981443</v>
      </c>
      <c r="N277" s="8">
        <f>G277-'TS#1_Orthog_SFP_Step 1'!G277</f>
        <v>-128.65599999999995</v>
      </c>
    </row>
    <row r="278" spans="1:14" x14ac:dyDescent="0.25">
      <c r="A278" s="26" t="str">
        <f>'TS#1_Orthog_SFP_Step 1'!A278</f>
        <v>J4</v>
      </c>
      <c r="B278" s="26" t="str">
        <f>'TS#1_Orthog_SFP_Step 1'!B278</f>
        <v>A P V D S A E W L E L</v>
      </c>
      <c r="C278" s="5">
        <v>0.10199999999999999</v>
      </c>
      <c r="G278" s="24">
        <v>1130.441</v>
      </c>
      <c r="H278" s="5">
        <v>45217629</v>
      </c>
      <c r="J278" s="5">
        <f t="shared" si="5"/>
        <v>52.234058823529494</v>
      </c>
      <c r="K278" s="16">
        <f>'TS#1_Orthog_SFP_Step 1'!J278-'TS#1_Orthog_Sfp_PfAcpH_Step 2'!J278</f>
        <v>-299.56823529411758</v>
      </c>
      <c r="L278" s="17">
        <f>-K278/'TS#1_Orthog_SFP_Step 1'!J278</f>
        <v>-1.2111881971545528</v>
      </c>
      <c r="N278" s="8">
        <f>G278-'TS#1_Orthog_SFP_Step 1'!G278</f>
        <v>-92.605999999999995</v>
      </c>
    </row>
    <row r="279" spans="1:14" x14ac:dyDescent="0.25">
      <c r="A279" s="26" t="str">
        <f>'TS#1_Orthog_SFP_Step 1'!A279</f>
        <v>J5</v>
      </c>
      <c r="B279" s="26" t="str">
        <f>'TS#1_Orthog_SFP_Step 1'!B279</f>
        <v>N S Q S F H E D R G A D S L D T V E L V</v>
      </c>
      <c r="C279" s="5">
        <v>0.10199999999999999</v>
      </c>
      <c r="G279" s="24">
        <v>1336.3130000000001</v>
      </c>
      <c r="H279" s="5">
        <v>53452511</v>
      </c>
      <c r="J279" s="5">
        <f t="shared" si="5"/>
        <v>258.10605882352957</v>
      </c>
      <c r="K279" s="16">
        <f>'TS#1_Orthog_SFP_Step 1'!J279-'TS#1_Orthog_Sfp_PfAcpH_Step 2'!J279</f>
        <v>-303.96123529411761</v>
      </c>
      <c r="L279" s="17">
        <f>-K279/'TS#1_Orthog_SFP_Step 1'!J279</f>
        <v>-6.6287223971121616</v>
      </c>
      <c r="N279" s="8">
        <f>G279-'TS#1_Orthog_SFP_Step 1'!G279</f>
        <v>-88.212999999999965</v>
      </c>
    </row>
    <row r="280" spans="1:14" x14ac:dyDescent="0.25">
      <c r="A280" s="26" t="str">
        <f>'TS#1_Orthog_SFP_Step 1'!A280</f>
        <v>J6</v>
      </c>
      <c r="B280" s="26" t="str">
        <f>'TS#1_Orthog_SFP_Step 1'!B280</f>
        <v>N S A S F V P D L G A D S L D T Q E L N</v>
      </c>
      <c r="C280" s="5">
        <v>0.10199999999999999</v>
      </c>
      <c r="G280" s="24">
        <v>1092.6590000000001</v>
      </c>
      <c r="H280" s="5">
        <v>43706365</v>
      </c>
      <c r="J280" s="5">
        <f t="shared" si="5"/>
        <v>14.452058823529569</v>
      </c>
      <c r="K280" s="16">
        <f>'TS#1_Orthog_SFP_Step 1'!J280-'TS#1_Orthog_Sfp_PfAcpH_Step 2'!J280</f>
        <v>-291.79223529411775</v>
      </c>
      <c r="L280" s="17">
        <f>-K280/'TS#1_Orthog_SFP_Step 1'!J280</f>
        <v>-1.052109503236947</v>
      </c>
      <c r="N280" s="8">
        <f>G280-'TS#1_Orthog_SFP_Step 1'!G280</f>
        <v>-100.38199999999983</v>
      </c>
    </row>
    <row r="281" spans="1:14" x14ac:dyDescent="0.25">
      <c r="A281" s="26" t="str">
        <f>'TS#1_Orthog_SFP_Step 1'!A281</f>
        <v>J7</v>
      </c>
      <c r="B281" s="26" t="str">
        <f>'TS#1_Orthog_SFP_Step 1'!B281</f>
        <v>D E G N G S I D S L</v>
      </c>
      <c r="C281" s="5">
        <v>0.10199999999999999</v>
      </c>
      <c r="G281" s="24">
        <v>1140.9359999999999</v>
      </c>
      <c r="H281" s="5">
        <v>45637444</v>
      </c>
      <c r="J281" s="5">
        <f t="shared" si="5"/>
        <v>62.729058823529385</v>
      </c>
      <c r="K281" s="16">
        <f>'TS#1_Orthog_SFP_Step 1'!J281-'TS#1_Orthog_Sfp_PfAcpH_Step 2'!J281</f>
        <v>-287.06323529411748</v>
      </c>
      <c r="L281" s="17">
        <f>-K281/'TS#1_Orthog_SFP_Step 1'!J281</f>
        <v>-1.2796232825975744</v>
      </c>
      <c r="N281" s="8">
        <f>G281-'TS#1_Orthog_SFP_Step 1'!G281</f>
        <v>-105.1110000000001</v>
      </c>
    </row>
    <row r="282" spans="1:14" x14ac:dyDescent="0.25">
      <c r="A282" s="26" t="str">
        <f>'TS#1_Orthog_SFP_Step 1'!A282</f>
        <v>J8</v>
      </c>
      <c r="B282" s="26" t="str">
        <f>'TS#1_Orthog_SFP_Step 1'!B282</f>
        <v>I P C E S V E T C D</v>
      </c>
      <c r="C282" s="5">
        <v>0.10199999999999999</v>
      </c>
      <c r="G282" s="24">
        <v>1128.6110000000001</v>
      </c>
      <c r="H282" s="5">
        <v>45144442</v>
      </c>
      <c r="J282" s="5">
        <f t="shared" si="5"/>
        <v>50.404058823529567</v>
      </c>
      <c r="K282" s="16">
        <f>'TS#1_Orthog_SFP_Step 1'!J282-'TS#1_Orthog_Sfp_PfAcpH_Step 2'!J282</f>
        <v>-213.46223529411759</v>
      </c>
      <c r="L282" s="17">
        <f>-K282/'TS#1_Orthog_SFP_Step 1'!J282</f>
        <v>-1.3091170275206734</v>
      </c>
      <c r="N282" s="8">
        <f>G282-'TS#1_Orthog_SFP_Step 1'!G282</f>
        <v>-178.71199999999999</v>
      </c>
    </row>
    <row r="283" spans="1:14" x14ac:dyDescent="0.25">
      <c r="A283" s="26" t="str">
        <f>'TS#1_Orthog_SFP_Step 1'!A283</f>
        <v>J9</v>
      </c>
      <c r="B283" s="26" t="str">
        <f>'TS#1_Orthog_SFP_Step 1'!B283</f>
        <v>G S L E F D A K K W</v>
      </c>
      <c r="C283" s="5">
        <v>0.10199999999999999</v>
      </c>
      <c r="G283" s="24">
        <v>2070.8290000000002</v>
      </c>
      <c r="H283" s="5">
        <v>82833164</v>
      </c>
      <c r="J283" s="5">
        <f t="shared" si="5"/>
        <v>992.62205882352964</v>
      </c>
      <c r="K283" s="16">
        <f>'TS#1_Orthog_SFP_Step 1'!J283-'TS#1_Orthog_Sfp_PfAcpH_Step 2'!J283</f>
        <v>113.42376470588238</v>
      </c>
      <c r="L283" s="17">
        <f>-K283/'TS#1_Orthog_SFP_Step 1'!J283</f>
        <v>-0.10254888386445429</v>
      </c>
      <c r="N283" s="8">
        <f>G283-'TS#1_Orthog_SFP_Step 1'!G283</f>
        <v>-505.59799999999996</v>
      </c>
    </row>
    <row r="284" spans="1:14" x14ac:dyDescent="0.25">
      <c r="A284" s="26" t="str">
        <f>'TS#1_Orthog_SFP_Step 1'!A284</f>
        <v>J10</v>
      </c>
      <c r="B284" s="26" t="str">
        <f>'TS#1_Orthog_SFP_Step 1'!B284</f>
        <v>D S M E T P D M</v>
      </c>
      <c r="C284" s="5">
        <v>0.10199999999999999</v>
      </c>
      <c r="G284" s="24">
        <v>1040.104</v>
      </c>
      <c r="H284" s="5">
        <v>41604177</v>
      </c>
      <c r="J284" s="5">
        <f t="shared" si="5"/>
        <v>-38.102941176470495</v>
      </c>
      <c r="K284" s="16">
        <f>'TS#1_Orthog_SFP_Step 1'!J284-'TS#1_Orthog_Sfp_PfAcpH_Step 2'!J284</f>
        <v>-104.39523529411758</v>
      </c>
      <c r="L284" s="17">
        <f>-K284/'TS#1_Orthog_SFP_Step 1'!J284</f>
        <v>-0.73260751737173968</v>
      </c>
      <c r="N284" s="8">
        <f>G284-'TS#1_Orthog_SFP_Step 1'!G284</f>
        <v>-287.779</v>
      </c>
    </row>
    <row r="285" spans="1:14" x14ac:dyDescent="0.25">
      <c r="A285" s="26" t="str">
        <f>'TS#1_Orthog_SFP_Step 1'!A285</f>
        <v>J11</v>
      </c>
      <c r="B285" s="26" t="str">
        <f>'TS#1_Orthog_SFP_Step 1'!B285</f>
        <v>D E P Q D S L D S F Y L C</v>
      </c>
      <c r="C285" s="5">
        <v>0.10199999999999999</v>
      </c>
      <c r="G285" s="24">
        <v>1254.675</v>
      </c>
      <c r="H285" s="5">
        <v>50187016</v>
      </c>
      <c r="J285" s="5">
        <f t="shared" si="5"/>
        <v>176.46805882352942</v>
      </c>
      <c r="K285" s="16">
        <f>'TS#1_Orthog_SFP_Step 1'!J285-'TS#1_Orthog_Sfp_PfAcpH_Step 2'!J285</f>
        <v>-53.103235294117439</v>
      </c>
      <c r="L285" s="17">
        <f>-K285/'TS#1_Orthog_SFP_Step 1'!J285</f>
        <v>0.43045686586222737</v>
      </c>
      <c r="N285" s="8">
        <f>G285-'TS#1_Orthog_SFP_Step 1'!G285</f>
        <v>-339.07100000000014</v>
      </c>
    </row>
    <row r="286" spans="1:14" x14ac:dyDescent="0.25">
      <c r="A286" s="26" t="str">
        <f>'TS#1_Orthog_SFP_Step 1'!A286</f>
        <v>J12</v>
      </c>
      <c r="B286" s="26" t="str">
        <f>'TS#1_Orthog_SFP_Step 1'!B286</f>
        <v>D S A D T M E M I I C</v>
      </c>
      <c r="C286" s="5">
        <v>0.10199999999999999</v>
      </c>
      <c r="G286" s="24">
        <v>1210.626</v>
      </c>
      <c r="H286" s="5">
        <v>48425032</v>
      </c>
      <c r="J286" s="5">
        <f t="shared" si="5"/>
        <v>132.41905882352944</v>
      </c>
      <c r="K286" s="16">
        <f>'TS#1_Orthog_SFP_Step 1'!J286-'TS#1_Orthog_Sfp_PfAcpH_Step 2'!J286</f>
        <v>-104.61823529411754</v>
      </c>
      <c r="L286" s="17">
        <f>-K286/'TS#1_Orthog_SFP_Step 1'!J286</f>
        <v>3.7631343972036153</v>
      </c>
      <c r="N286" s="8">
        <f>G286-'TS#1_Orthog_SFP_Step 1'!G286</f>
        <v>-287.55600000000004</v>
      </c>
    </row>
    <row r="287" spans="1:14" x14ac:dyDescent="0.25">
      <c r="A287" s="26" t="str">
        <f>'TS#1_Orthog_SFP_Step 1'!A287</f>
        <v>J13</v>
      </c>
      <c r="B287" s="26" t="str">
        <f>'TS#1_Orthog_SFP_Step 1'!B287</f>
        <v>P V D S A P S I</v>
      </c>
      <c r="C287" s="5">
        <v>0.10199999999999999</v>
      </c>
      <c r="G287" s="24">
        <v>1180.1010000000001</v>
      </c>
      <c r="H287" s="5">
        <v>47204022</v>
      </c>
      <c r="J287" s="5">
        <f t="shared" si="5"/>
        <v>101.89405882352958</v>
      </c>
      <c r="K287" s="16">
        <f>'TS#1_Orthog_SFP_Step 1'!J287-'TS#1_Orthog_Sfp_PfAcpH_Step 2'!J287</f>
        <v>-47.043235294117721</v>
      </c>
      <c r="L287" s="17">
        <f>-K287/'TS#1_Orthog_SFP_Step 1'!J287</f>
        <v>0.85765777552806322</v>
      </c>
      <c r="N287" s="8">
        <f>G287-'TS#1_Orthog_SFP_Step 1'!G287</f>
        <v>-345.13099999999986</v>
      </c>
    </row>
    <row r="288" spans="1:14" x14ac:dyDescent="0.25">
      <c r="A288" s="26" t="str">
        <f>'TS#1_Orthog_SFP_Step 1'!A288</f>
        <v>J14</v>
      </c>
      <c r="B288" s="26" t="str">
        <f>'TS#1_Orthog_SFP_Step 1'!B288</f>
        <v>N E A Q F V D D D G Q D S L D T V E L V</v>
      </c>
      <c r="C288" s="5">
        <v>0.10199999999999999</v>
      </c>
      <c r="G288" s="24">
        <v>1215.903</v>
      </c>
      <c r="H288" s="5">
        <v>48636133</v>
      </c>
      <c r="J288" s="5">
        <f t="shared" si="5"/>
        <v>137.69605882352948</v>
      </c>
      <c r="K288" s="16">
        <f>'TS#1_Orthog_SFP_Step 1'!J288-'TS#1_Orthog_Sfp_PfAcpH_Step 2'!J288</f>
        <v>6.9957647058824932</v>
      </c>
      <c r="L288" s="17">
        <f>-K288/'TS#1_Orthog_SFP_Step 1'!J288</f>
        <v>-4.8349412808806308E-2</v>
      </c>
      <c r="N288" s="8">
        <f>G288-'TS#1_Orthog_SFP_Step 1'!G288</f>
        <v>-399.17000000000007</v>
      </c>
    </row>
    <row r="289" spans="1:14" x14ac:dyDescent="0.25">
      <c r="A289" s="26" t="str">
        <f>'TS#1_Orthog_SFP_Step 1'!A289</f>
        <v>J15</v>
      </c>
      <c r="B289" s="26" t="str">
        <f>'TS#1_Orthog_SFP_Step 1'!B289</f>
        <v>G V D S M E S L E A A A</v>
      </c>
      <c r="C289" s="5">
        <v>0.10199999999999999</v>
      </c>
      <c r="G289" s="24">
        <v>1170.454</v>
      </c>
      <c r="H289" s="5">
        <v>46818148</v>
      </c>
      <c r="J289" s="5">
        <f t="shared" si="5"/>
        <v>92.247058823529414</v>
      </c>
      <c r="K289" s="16">
        <f>'TS#1_Orthog_SFP_Step 1'!J289-'TS#1_Orthog_Sfp_PfAcpH_Step 2'!J289</f>
        <v>-52.548235294117603</v>
      </c>
      <c r="L289" s="17">
        <f>-K289/'TS#1_Orthog_SFP_Step 1'!J289</f>
        <v>1.3236723565670907</v>
      </c>
      <c r="N289" s="8">
        <f>G289-'TS#1_Orthog_SFP_Step 1'!G289</f>
        <v>-339.62599999999998</v>
      </c>
    </row>
    <row r="290" spans="1:14" x14ac:dyDescent="0.25">
      <c r="A290" s="26" t="str">
        <f>'TS#1_Orthog_SFP_Step 1'!A290</f>
        <v>J16</v>
      </c>
      <c r="B290" s="26" t="str">
        <f>'TS#1_Orthog_SFP_Step 1'!B290</f>
        <v>D L P L E S L D S</v>
      </c>
      <c r="C290" s="5">
        <v>0.10199999999999999</v>
      </c>
      <c r="G290" s="24">
        <v>1149.066</v>
      </c>
      <c r="H290" s="5">
        <v>45962631</v>
      </c>
      <c r="J290" s="5">
        <f t="shared" si="5"/>
        <v>70.859058823529494</v>
      </c>
      <c r="K290" s="16">
        <f>'TS#1_Orthog_SFP_Step 1'!J290-'TS#1_Orthog_Sfp_PfAcpH_Step 2'!J290</f>
        <v>-96.917235294117518</v>
      </c>
      <c r="L290" s="17">
        <f>-K290/'TS#1_Orthog_SFP_Step 1'!J290</f>
        <v>-3.7192639094876196</v>
      </c>
      <c r="N290" s="8">
        <f>G290-'TS#1_Orthog_SFP_Step 1'!G290</f>
        <v>-295.25700000000006</v>
      </c>
    </row>
    <row r="291" spans="1:14" x14ac:dyDescent="0.25">
      <c r="A291" s="26" t="str">
        <f>'TS#1_Orthog_SFP_Step 1'!A291</f>
        <v>J17</v>
      </c>
      <c r="B291" s="26" t="str">
        <f>'TS#1_Orthog_SFP_Step 1'!B291</f>
        <v>G F D S M D T T E I V Y P</v>
      </c>
      <c r="C291" s="5">
        <v>0.10199999999999999</v>
      </c>
      <c r="G291" s="24">
        <v>1104.9359999999999</v>
      </c>
      <c r="H291" s="5">
        <v>44197447</v>
      </c>
      <c r="J291" s="5">
        <f t="shared" si="5"/>
        <v>26.729058823529385</v>
      </c>
      <c r="K291" s="16">
        <f>'TS#1_Orthog_SFP_Step 1'!J291-'TS#1_Orthog_Sfp_PfAcpH_Step 2'!J291</f>
        <v>-92.511235294117569</v>
      </c>
      <c r="L291" s="17">
        <f>-K291/'TS#1_Orthog_SFP_Step 1'!J291</f>
        <v>-1.4063267629261278</v>
      </c>
      <c r="N291" s="8">
        <f>G291-'TS#1_Orthog_SFP_Step 1'!G291</f>
        <v>-299.66300000000001</v>
      </c>
    </row>
    <row r="292" spans="1:14" x14ac:dyDescent="0.25">
      <c r="A292" s="26" t="str">
        <f>'TS#1_Orthog_SFP_Step 1'!A292</f>
        <v>J18</v>
      </c>
      <c r="B292" s="26" t="str">
        <f>'TS#1_Orthog_SFP_Step 1'!B292</f>
        <v>M C M D S V E F A L M C I</v>
      </c>
      <c r="C292" s="5">
        <v>0.10199999999999999</v>
      </c>
      <c r="G292" s="24">
        <v>1661.259</v>
      </c>
      <c r="H292" s="5">
        <v>66450358</v>
      </c>
      <c r="J292" s="5">
        <f t="shared" si="5"/>
        <v>583.05205882352948</v>
      </c>
      <c r="K292" s="16">
        <f>'TS#1_Orthog_SFP_Step 1'!J292-'TS#1_Orthog_Sfp_PfAcpH_Step 2'!J292</f>
        <v>37.284764705882253</v>
      </c>
      <c r="L292" s="17">
        <f>-K292/'TS#1_Orthog_SFP_Step 1'!J292</f>
        <v>-6.0104064907432482E-2</v>
      </c>
      <c r="N292" s="8">
        <f>G292-'TS#1_Orthog_SFP_Step 1'!G292</f>
        <v>-429.45899999999983</v>
      </c>
    </row>
    <row r="293" spans="1:14" x14ac:dyDescent="0.25">
      <c r="A293" s="26" t="str">
        <f>'TS#1_Orthog_SFP_Step 1'!A293</f>
        <v>J19</v>
      </c>
      <c r="B293" s="26" t="str">
        <f>'TS#1_Orthog_SFP_Step 1'!B293</f>
        <v>I E S M D T V E I I E</v>
      </c>
      <c r="C293" s="5">
        <v>0.10199999999999999</v>
      </c>
      <c r="G293" s="24">
        <v>1114.2629999999999</v>
      </c>
      <c r="H293" s="5">
        <v>44570521</v>
      </c>
      <c r="J293" s="5">
        <f t="shared" si="5"/>
        <v>36.056058823529384</v>
      </c>
      <c r="K293" s="16">
        <f>'TS#1_Orthog_SFP_Step 1'!J293-'TS#1_Orthog_Sfp_PfAcpH_Step 2'!J293</f>
        <v>-52.073235294117467</v>
      </c>
      <c r="L293" s="17">
        <f>-K293/'TS#1_Orthog_SFP_Step 1'!J293</f>
        <v>-3.2510870682943507</v>
      </c>
      <c r="N293" s="8">
        <f>G293-'TS#1_Orthog_SFP_Step 1'!G293</f>
        <v>-340.10100000000011</v>
      </c>
    </row>
    <row r="294" spans="1:14" x14ac:dyDescent="0.25">
      <c r="A294" s="26" t="str">
        <f>'TS#1_Orthog_SFP_Step 1'!A294</f>
        <v>J20</v>
      </c>
      <c r="B294" s="26" t="str">
        <f>'TS#1_Orthog_SFP_Step 1'!B294</f>
        <v>F W N D S M E S A D S A C P</v>
      </c>
      <c r="C294" s="5">
        <v>0.10199999999999999</v>
      </c>
      <c r="G294" s="24">
        <v>1120.0450000000001</v>
      </c>
      <c r="H294" s="5">
        <v>44801782</v>
      </c>
      <c r="J294" s="5">
        <f t="shared" si="5"/>
        <v>41.838058823529536</v>
      </c>
      <c r="K294" s="16">
        <f>'TS#1_Orthog_SFP_Step 1'!J294-'TS#1_Orthog_Sfp_PfAcpH_Step 2'!J294</f>
        <v>48.062764705882273</v>
      </c>
      <c r="L294" s="17">
        <f>-K294/'TS#1_Orthog_SFP_Step 1'!J294</f>
        <v>-0.53461984906242976</v>
      </c>
      <c r="N294" s="8">
        <f>G294-'TS#1_Orthog_SFP_Step 1'!G294</f>
        <v>-440.23699999999985</v>
      </c>
    </row>
    <row r="295" spans="1:14" x14ac:dyDescent="0.25">
      <c r="A295" s="26" t="str">
        <f>'TS#1_Orthog_SFP_Step 1'!A295</f>
        <v>J21</v>
      </c>
      <c r="B295" s="26" t="str">
        <f>'TS#1_Orthog_SFP_Step 1'!B295</f>
        <v>V E S M F S V E</v>
      </c>
      <c r="C295" s="5">
        <v>0.10199999999999999</v>
      </c>
      <c r="G295" s="24">
        <v>1115.4079999999999</v>
      </c>
      <c r="H295" s="5">
        <v>44616323</v>
      </c>
      <c r="J295" s="5">
        <f t="shared" si="5"/>
        <v>37.201058823529365</v>
      </c>
      <c r="K295" s="20">
        <f>'TS#1_Orthog_SFP_Step 1'!J295-'TS#1_Orthog_Sfp_PfAcpH_Step 2'!J295</f>
        <v>102.94276470588261</v>
      </c>
      <c r="L295" s="17">
        <f>-K295/'TS#1_Orthog_SFP_Step 1'!J295</f>
        <v>-0.73455085007209053</v>
      </c>
      <c r="N295" s="8">
        <f>G295-'TS#1_Orthog_SFP_Step 1'!G295</f>
        <v>-495.11700000000019</v>
      </c>
    </row>
    <row r="296" spans="1:14" x14ac:dyDescent="0.25">
      <c r="A296" s="26" t="str">
        <f>'TS#1_Orthog_SFP_Step 1'!A296</f>
        <v>J22</v>
      </c>
      <c r="B296" s="26" t="str">
        <f>'TS#1_Orthog_SFP_Step 1'!B296</f>
        <v>K M D S I C T A D</v>
      </c>
      <c r="C296" s="5">
        <v>0.10199999999999999</v>
      </c>
      <c r="G296" s="24">
        <v>1091.9870000000001</v>
      </c>
      <c r="H296" s="5">
        <v>43679496</v>
      </c>
      <c r="J296" s="5">
        <f>G296-$I$2</f>
        <v>13.780058823529544</v>
      </c>
      <c r="K296" s="16">
        <f>'TS#1_Orthog_SFP_Step 1'!J296-'TS#1_Orthog_Sfp_PfAcpH_Step 2'!J296</f>
        <v>161.10076470588228</v>
      </c>
      <c r="L296" s="29">
        <f>-K296/'TS#1_Orthog_SFP_Step 1'!J296</f>
        <v>-0.921203145402549</v>
      </c>
      <c r="N296" s="8">
        <f>G296-'TS#1_Orthog_SFP_Step 1'!G296</f>
        <v>-553.27499999999986</v>
      </c>
    </row>
    <row r="297" spans="1:14" x14ac:dyDescent="0.25">
      <c r="A297" s="26" t="str">
        <f>'TS#1_Orthog_SFP_Step 1'!A297</f>
        <v>J23</v>
      </c>
      <c r="B297" s="26" t="str">
        <f>'TS#1_Orthog_SFP_Step 1'!B297</f>
        <v>N P A S F V D D W D A W S L D C V E L C</v>
      </c>
      <c r="C297" s="5">
        <v>0.10199999999999999</v>
      </c>
      <c r="G297" s="24">
        <v>1119.2460000000001</v>
      </c>
      <c r="H297" s="5">
        <v>44769831</v>
      </c>
      <c r="J297" s="5">
        <f t="shared" ref="J297:J360" si="6">G297-$I$2</f>
        <v>41.039058823529558</v>
      </c>
      <c r="K297" s="16">
        <f>'TS#1_Orthog_SFP_Step 1'!J297-'TS#1_Orthog_Sfp_PfAcpH_Step 2'!J297</f>
        <v>210.30076470588233</v>
      </c>
      <c r="L297" s="29">
        <f>-K297/'TS#1_Orthog_SFP_Step 1'!J297</f>
        <v>-0.8367188364850302</v>
      </c>
      <c r="N297" s="8">
        <f>G297-'TS#1_Orthog_SFP_Step 1'!G297</f>
        <v>-602.47499999999991</v>
      </c>
    </row>
    <row r="298" spans="1:14" x14ac:dyDescent="0.25">
      <c r="A298" s="26" t="str">
        <f>'TS#1_Orthog_SFP_Step 1'!A298</f>
        <v>J24</v>
      </c>
      <c r="B298" s="26" t="str">
        <f>'TS#1_Orthog_SFP_Step 1'!B298</f>
        <v>D E H P N E S A D Q</v>
      </c>
      <c r="C298" s="5">
        <v>0.10199999999999999</v>
      </c>
      <c r="G298" s="24">
        <v>1053.078</v>
      </c>
      <c r="H298" s="5">
        <v>42123109</v>
      </c>
      <c r="J298" s="5">
        <f t="shared" si="6"/>
        <v>-25.128941176470562</v>
      </c>
      <c r="K298" s="16">
        <f>'TS#1_Orthog_SFP_Step 1'!J298-'TS#1_Orthog_Sfp_PfAcpH_Step 2'!J298</f>
        <v>158.49376470588254</v>
      </c>
      <c r="L298" s="29">
        <f>-K298/'TS#1_Orthog_SFP_Step 1'!J298</f>
        <v>-1.188422557848837</v>
      </c>
      <c r="N298" s="8">
        <f>G298-'TS#1_Orthog_SFP_Step 1'!G298</f>
        <v>-550.66800000000012</v>
      </c>
    </row>
    <row r="299" spans="1:14" x14ac:dyDescent="0.25">
      <c r="A299" s="26" t="str">
        <f>'TS#1_Orthog_SFP_Step 1'!A299</f>
        <v>J25</v>
      </c>
      <c r="B299" s="26" t="str">
        <f>'TS#1_Orthog_SFP_Step 1'!B299</f>
        <v>L G L E S M D F</v>
      </c>
      <c r="C299" s="5">
        <v>0.10199999999999999</v>
      </c>
      <c r="G299" s="24">
        <v>1148.1769999999999</v>
      </c>
      <c r="H299" s="5">
        <v>45927090</v>
      </c>
      <c r="J299" s="5">
        <f t="shared" si="6"/>
        <v>69.970058823529371</v>
      </c>
      <c r="K299" s="16">
        <f>'TS#1_Orthog_SFP_Step 1'!J299-'TS#1_Orthog_Sfp_PfAcpH_Step 2'!J299</f>
        <v>205.36776470588256</v>
      </c>
      <c r="L299" s="29">
        <f>-K299/'TS#1_Orthog_SFP_Step 1'!J299</f>
        <v>-0.74587560137354292</v>
      </c>
      <c r="N299" s="8">
        <f>G299-'TS#1_Orthog_SFP_Step 1'!G299</f>
        <v>-597.54200000000014</v>
      </c>
    </row>
    <row r="300" spans="1:14" x14ac:dyDescent="0.25">
      <c r="A300" s="26" t="str">
        <f>'TS#1_Orthog_SFP_Step 1'!A300</f>
        <v>J26</v>
      </c>
      <c r="B300" s="26" t="str">
        <f>'TS#1_Orthog_SFP_Step 1'!B300</f>
        <v>I G L D S I E K V D E P</v>
      </c>
      <c r="C300" s="5">
        <v>0.10199999999999999</v>
      </c>
      <c r="G300" s="24">
        <v>1010.147</v>
      </c>
      <c r="H300" s="5">
        <v>40405868</v>
      </c>
      <c r="J300" s="5">
        <f t="shared" si="6"/>
        <v>-68.059941176470488</v>
      </c>
      <c r="K300" s="16">
        <f>'TS#1_Orthog_SFP_Step 1'!J300-'TS#1_Orthog_Sfp_PfAcpH_Step 2'!J300</f>
        <v>180.26676470588234</v>
      </c>
      <c r="L300" s="29">
        <f>-K300/'TS#1_Orthog_SFP_Step 1'!J300</f>
        <v>-1.6065579528559641</v>
      </c>
      <c r="N300" s="8">
        <f>G300-'TS#1_Orthog_SFP_Step 1'!G300</f>
        <v>-572.44099999999992</v>
      </c>
    </row>
    <row r="301" spans="1:14" x14ac:dyDescent="0.25">
      <c r="A301" s="26" t="str">
        <f>'TS#1_Orthog_SFP_Step 1'!A301</f>
        <v>J27</v>
      </c>
      <c r="B301" s="26" t="str">
        <f>'TS#1_Orthog_SFP_Step 1'!B301</f>
        <v>I E S V D T V I S L</v>
      </c>
      <c r="C301" s="5">
        <v>0.10199999999999999</v>
      </c>
      <c r="G301" s="24">
        <v>1141.4179999999999</v>
      </c>
      <c r="H301" s="5">
        <v>45656706</v>
      </c>
      <c r="J301" s="5">
        <f t="shared" si="6"/>
        <v>63.211058823529356</v>
      </c>
      <c r="K301" s="16">
        <f>'TS#1_Orthog_SFP_Step 1'!J301-'TS#1_Orthog_Sfp_PfAcpH_Step 2'!J301</f>
        <v>207.98776470588246</v>
      </c>
      <c r="L301" s="29">
        <f>-K301/'TS#1_Orthog_SFP_Step 1'!J301</f>
        <v>-0.76691986343858887</v>
      </c>
      <c r="N301" s="8">
        <f>G301-'TS#1_Orthog_SFP_Step 1'!G301</f>
        <v>-600.16200000000003</v>
      </c>
    </row>
    <row r="302" spans="1:14" x14ac:dyDescent="0.25">
      <c r="A302" s="26" t="str">
        <f>'TS#1_Orthog_SFP_Step 1'!A302</f>
        <v>J28</v>
      </c>
      <c r="B302" s="26" t="str">
        <f>'TS#1_Orthog_SFP_Step 1'!B302</f>
        <v>D S I E T F E T L A W</v>
      </c>
      <c r="C302" s="5">
        <v>0.10199999999999999</v>
      </c>
      <c r="G302" s="24">
        <v>1101.779</v>
      </c>
      <c r="H302" s="5">
        <v>44071164</v>
      </c>
      <c r="J302" s="5">
        <f t="shared" si="6"/>
        <v>23.57205882352946</v>
      </c>
      <c r="K302" s="16">
        <f>'TS#1_Orthog_SFP_Step 1'!J302-'TS#1_Orthog_Sfp_PfAcpH_Step 2'!J302</f>
        <v>246.23376470588232</v>
      </c>
      <c r="L302" s="29">
        <f>-K302/'TS#1_Orthog_SFP_Step 1'!J302</f>
        <v>-0.91263324669876944</v>
      </c>
      <c r="N302" s="8">
        <f>G302-'TS#1_Orthog_SFP_Step 1'!G302</f>
        <v>-638.4079999999999</v>
      </c>
    </row>
    <row r="303" spans="1:14" x14ac:dyDescent="0.25">
      <c r="A303" s="26" t="str">
        <f>'TS#1_Orthog_SFP_Step 1'!A303</f>
        <v>J29</v>
      </c>
      <c r="B303" s="26" t="str">
        <f>'TS#1_Orthog_SFP_Step 1'!B303</f>
        <v>M E S A D T V E L I L I</v>
      </c>
      <c r="C303" s="5">
        <v>0.10199999999999999</v>
      </c>
      <c r="G303" s="24">
        <v>1126.877</v>
      </c>
      <c r="H303" s="5">
        <v>45075069</v>
      </c>
      <c r="J303" s="5">
        <f t="shared" si="6"/>
        <v>48.670058823529416</v>
      </c>
      <c r="K303" s="16">
        <f>'TS#1_Orthog_SFP_Step 1'!J303-'TS#1_Orthog_Sfp_PfAcpH_Step 2'!J303</f>
        <v>215.71876470588245</v>
      </c>
      <c r="L303" s="29">
        <f>-K303/'TS#1_Orthog_SFP_Step 1'!J303</f>
        <v>-0.81591484021972993</v>
      </c>
      <c r="N303" s="8">
        <f>G303-'TS#1_Orthog_SFP_Step 1'!G303</f>
        <v>-607.89300000000003</v>
      </c>
    </row>
    <row r="304" spans="1:14" x14ac:dyDescent="0.25">
      <c r="A304" s="26" t="str">
        <f>'TS#1_Orthog_SFP_Step 1'!A304</f>
        <v>J30</v>
      </c>
      <c r="B304" s="26" t="str">
        <f>'TS#1_Orthog_SFP_Step 1'!B304</f>
        <v>V D S L D S L E A L C S</v>
      </c>
      <c r="C304" s="5">
        <v>0.10199999999999999</v>
      </c>
      <c r="G304" s="24">
        <v>1414.441</v>
      </c>
      <c r="H304" s="5">
        <v>56577644</v>
      </c>
      <c r="J304" s="5">
        <f t="shared" si="6"/>
        <v>336.23405882352949</v>
      </c>
      <c r="K304" s="16">
        <f>'TS#1_Orthog_SFP_Step 1'!J304-'TS#1_Orthog_Sfp_PfAcpH_Step 2'!J304</f>
        <v>282.40476470588237</v>
      </c>
      <c r="L304" s="29">
        <f>-K304/'TS#1_Orthog_SFP_Step 1'!J304</f>
        <v>-0.4564937633476151</v>
      </c>
      <c r="N304" s="8">
        <f>G304-'TS#1_Orthog_SFP_Step 1'!G304</f>
        <v>-674.57899999999995</v>
      </c>
    </row>
    <row r="305" spans="1:14" x14ac:dyDescent="0.25">
      <c r="A305" s="26" t="str">
        <f>'TS#1_Orthog_SFP_Step 1'!A305</f>
        <v>K1</v>
      </c>
      <c r="B305" s="26" t="str">
        <f>'TS#1_Orthog_SFP_Step 1'!B305</f>
        <v>V D S I E S V E L V A P</v>
      </c>
      <c r="C305" s="5">
        <v>0.10199999999999999</v>
      </c>
      <c r="G305" s="24">
        <v>975.13400000000001</v>
      </c>
      <c r="H305" s="5">
        <v>39005353</v>
      </c>
      <c r="J305" s="5">
        <f t="shared" si="6"/>
        <v>-103.07294117647052</v>
      </c>
      <c r="K305" s="16">
        <f>'TS#1_Orthog_SFP_Step 1'!J305-'TS#1_Orthog_Sfp_PfAcpH_Step 2'!J305</f>
        <v>-204.14423529411761</v>
      </c>
      <c r="L305" s="29">
        <f>-K305/'TS#1_Orthog_SFP_Step 1'!J305</f>
        <v>-0.6644948620366663</v>
      </c>
      <c r="N305" s="8">
        <f>G305-'TS#1_Orthog_SFP_Step 1'!G305</f>
        <v>-188.02999999999997</v>
      </c>
    </row>
    <row r="306" spans="1:14" x14ac:dyDescent="0.25">
      <c r="A306" s="25" t="str">
        <f>'TS#1_Orthog_SFP_Step 1'!A306</f>
        <v>K2</v>
      </c>
      <c r="B306" s="25" t="str">
        <f>'TS#1_Orthog_SFP_Step 1'!B306</f>
        <v>M D S T D T C V T G L</v>
      </c>
      <c r="C306" s="5">
        <v>0.10199999999999999</v>
      </c>
      <c r="G306" s="24">
        <v>1042.328</v>
      </c>
      <c r="H306" s="5">
        <v>41693110</v>
      </c>
      <c r="J306" s="5">
        <f t="shared" si="6"/>
        <v>-35.878941176470562</v>
      </c>
      <c r="K306" s="16">
        <f>'TS#1_Orthog_SFP_Step 1'!J306-'TS#1_Orthog_Sfp_PfAcpH_Step 2'!J306</f>
        <v>-220.40323529411762</v>
      </c>
      <c r="L306" s="29">
        <f>-K306/'TS#1_Orthog_SFP_Step 1'!J306</f>
        <v>-0.86000219886306395</v>
      </c>
      <c r="N306" s="8">
        <f>G306-'TS#1_Orthog_SFP_Step 1'!G306</f>
        <v>-171.77099999999996</v>
      </c>
    </row>
    <row r="307" spans="1:14" x14ac:dyDescent="0.25">
      <c r="A307" s="25" t="str">
        <f>'TS#1_Orthog_SFP_Step 1'!A307</f>
        <v>K3</v>
      </c>
      <c r="B307" s="25" t="str">
        <f>'TS#1_Orthog_SFP_Step 1'!B307</f>
        <v>T L N G V I S S D S C</v>
      </c>
      <c r="C307" s="5">
        <v>0.10199999999999999</v>
      </c>
      <c r="G307" s="24">
        <v>1163.721</v>
      </c>
      <c r="H307" s="5">
        <v>46548839</v>
      </c>
      <c r="J307" s="5">
        <f t="shared" si="6"/>
        <v>85.514058823529467</v>
      </c>
      <c r="K307" s="16">
        <f>'TS#1_Orthog_SFP_Step 1'!J307-'TS#1_Orthog_Sfp_PfAcpH_Step 2'!J307</f>
        <v>-209.40123529411767</v>
      </c>
      <c r="L307" s="29">
        <f>-K307/'TS#1_Orthog_SFP_Step 1'!J307</f>
        <v>-1.6902575493261902</v>
      </c>
      <c r="N307" s="8">
        <f>G307-'TS#1_Orthog_SFP_Step 1'!G307</f>
        <v>-182.77299999999991</v>
      </c>
    </row>
    <row r="308" spans="1:14" x14ac:dyDescent="0.25">
      <c r="A308" s="25" t="str">
        <f>'TS#1_Orthog_SFP_Step 1'!A308</f>
        <v>K4</v>
      </c>
      <c r="B308" s="25" t="str">
        <f>'TS#1_Orthog_SFP_Step 1'!B308</f>
        <v>M M E L I S L I T Q I H G</v>
      </c>
      <c r="C308" s="5">
        <v>0.10199999999999999</v>
      </c>
      <c r="G308" s="24">
        <v>1313.5360000000001</v>
      </c>
      <c r="H308" s="5">
        <v>52541438</v>
      </c>
      <c r="J308" s="5">
        <f t="shared" si="6"/>
        <v>235.32905882352952</v>
      </c>
      <c r="K308" s="16">
        <f>'TS#1_Orthog_SFP_Step 1'!J308-'TS#1_Orthog_Sfp_PfAcpH_Step 2'!J308</f>
        <v>-327.08623529411761</v>
      </c>
      <c r="L308" s="29">
        <f>-K308/'TS#1_Orthog_SFP_Step 1'!J308</f>
        <v>-3.5646937697452152</v>
      </c>
      <c r="N308" s="8">
        <f>G308-'TS#1_Orthog_SFP_Step 1'!G308</f>
        <v>-65.087999999999965</v>
      </c>
    </row>
    <row r="309" spans="1:14" x14ac:dyDescent="0.25">
      <c r="A309" s="25" t="str">
        <f>'TS#1_Orthog_SFP_Step 1'!A309</f>
        <v>K5</v>
      </c>
      <c r="B309" s="25" t="str">
        <f>'TS#1_Orthog_SFP_Step 1'!B309</f>
        <v>E S K E Y C L K</v>
      </c>
      <c r="C309" s="5">
        <v>0.10199999999999999</v>
      </c>
      <c r="G309" s="24">
        <v>2191.7139999999999</v>
      </c>
      <c r="H309" s="5">
        <v>87668565</v>
      </c>
      <c r="J309" s="5">
        <f t="shared" si="6"/>
        <v>1113.5070588235294</v>
      </c>
      <c r="K309" s="16">
        <f>'TS#1_Orthog_SFP_Step 1'!J309-'TS#1_Orthog_Sfp_PfAcpH_Step 2'!J309</f>
        <v>-196.23523529411773</v>
      </c>
      <c r="L309" s="29">
        <f>-K309/'TS#1_Orthog_SFP_Step 1'!J309</f>
        <v>0.21393356937429747</v>
      </c>
      <c r="N309" s="8">
        <f>G309-'TS#1_Orthog_SFP_Step 1'!G309</f>
        <v>-195.93899999999985</v>
      </c>
    </row>
    <row r="310" spans="1:14" x14ac:dyDescent="0.25">
      <c r="A310" s="25" t="str">
        <f>'TS#1_Orthog_SFP_Step 1'!A310</f>
        <v>K6</v>
      </c>
      <c r="B310" s="25" t="str">
        <f>'TS#1_Orthog_SFP_Step 1'!B310</f>
        <v>V C S L S Y M M R T S</v>
      </c>
      <c r="C310" s="5">
        <v>0.10199999999999999</v>
      </c>
      <c r="G310" s="24">
        <v>2116.0880000000002</v>
      </c>
      <c r="H310" s="5">
        <v>84643536</v>
      </c>
      <c r="J310" s="5">
        <f t="shared" si="6"/>
        <v>1037.8810588235297</v>
      </c>
      <c r="K310" s="16">
        <f>'TS#1_Orthog_SFP_Step 1'!J310-'TS#1_Orthog_Sfp_PfAcpH_Step 2'!J310</f>
        <v>-275.66123529411766</v>
      </c>
      <c r="L310" s="29">
        <f>-K310/'TS#1_Orthog_SFP_Step 1'!J310</f>
        <v>0.36165581999387691</v>
      </c>
      <c r="N310" s="8">
        <f>G310-'TS#1_Orthog_SFP_Step 1'!G310</f>
        <v>-116.51299999999992</v>
      </c>
    </row>
    <row r="311" spans="1:14" x14ac:dyDescent="0.25">
      <c r="A311" s="25" t="str">
        <f>'TS#1_Orthog_SFP_Step 1'!A311</f>
        <v>K7</v>
      </c>
      <c r="B311" s="25" t="str">
        <f>'TS#1_Orthog_SFP_Step 1'!B311</f>
        <v>V D S S E Y C L S G V L</v>
      </c>
      <c r="C311" s="5">
        <v>0.10199999999999999</v>
      </c>
      <c r="G311" s="24">
        <v>1442.578</v>
      </c>
      <c r="H311" s="5">
        <v>57703117</v>
      </c>
      <c r="J311" s="5">
        <f t="shared" si="6"/>
        <v>364.37105882352944</v>
      </c>
      <c r="K311" s="16">
        <f>'TS#1_Orthog_SFP_Step 1'!J311-'TS#1_Orthog_Sfp_PfAcpH_Step 2'!J311</f>
        <v>-221.90623529411755</v>
      </c>
      <c r="L311" s="29">
        <f>-K311/'TS#1_Orthog_SFP_Step 1'!J311</f>
        <v>1.5576212414870607</v>
      </c>
      <c r="N311" s="8">
        <f>G311-'TS#1_Orthog_SFP_Step 1'!G311</f>
        <v>-170.26800000000003</v>
      </c>
    </row>
    <row r="312" spans="1:14" x14ac:dyDescent="0.25">
      <c r="A312" s="25" t="str">
        <f>'TS#1_Orthog_SFP_Step 1'!A312</f>
        <v>K8</v>
      </c>
      <c r="B312" s="25" t="str">
        <f>'TS#1_Orthog_SFP_Step 1'!B312</f>
        <v>D D P M E S K E L C V V T</v>
      </c>
      <c r="C312" s="5">
        <v>0.10199999999999999</v>
      </c>
      <c r="G312" s="24">
        <v>1285.9469999999999</v>
      </c>
      <c r="H312" s="5">
        <v>51437874</v>
      </c>
      <c r="J312" s="5">
        <f t="shared" si="6"/>
        <v>207.74005882352935</v>
      </c>
      <c r="K312" s="16">
        <f>'TS#1_Orthog_SFP_Step 1'!J312-'TS#1_Orthog_Sfp_PfAcpH_Step 2'!J312</f>
        <v>-218.64723529411754</v>
      </c>
      <c r="L312" s="29">
        <f>-K312/'TS#1_Orthog_SFP_Step 1'!J312</f>
        <v>-20.04618114355371</v>
      </c>
      <c r="N312" s="8">
        <f>G312-'TS#1_Orthog_SFP_Step 1'!G312</f>
        <v>-173.52700000000004</v>
      </c>
    </row>
    <row r="313" spans="1:14" x14ac:dyDescent="0.25">
      <c r="A313" s="25" t="str">
        <f>'TS#1_Orthog_SFP_Step 1'!A313</f>
        <v>K9</v>
      </c>
      <c r="B313" s="25" t="str">
        <f>'TS#1_Orthog_SFP_Step 1'!B313</f>
        <v>T V V Y M D S M I S M</v>
      </c>
      <c r="C313" s="5">
        <v>0.10199999999999999</v>
      </c>
      <c r="G313" s="24">
        <v>1170.83</v>
      </c>
      <c r="H313" s="5">
        <v>46833180</v>
      </c>
      <c r="J313" s="5">
        <f t="shared" si="6"/>
        <v>92.623058823529391</v>
      </c>
      <c r="K313" s="16">
        <f>'TS#1_Orthog_SFP_Step 1'!J313-'TS#1_Orthog_Sfp_PfAcpH_Step 2'!J313</f>
        <v>-167.7062352941175</v>
      </c>
      <c r="L313" s="29">
        <f>-K313/'TS#1_Orthog_SFP_Step 1'!J313</f>
        <v>-2.2336060243776723</v>
      </c>
      <c r="N313" s="8">
        <f>G313-'TS#1_Orthog_SFP_Step 1'!G313</f>
        <v>-224.46800000000007</v>
      </c>
    </row>
    <row r="314" spans="1:14" x14ac:dyDescent="0.25">
      <c r="A314" s="25" t="str">
        <f>'TS#1_Orthog_SFP_Step 1'!A314</f>
        <v>K10</v>
      </c>
      <c r="B314" s="25" t="str">
        <f>'TS#1_Orthog_SFP_Step 1'!B314</f>
        <v>A G A D S T S T A W L S C R</v>
      </c>
      <c r="C314" s="5">
        <v>0.10199999999999999</v>
      </c>
      <c r="G314" s="24">
        <v>1540.674</v>
      </c>
      <c r="H314" s="5">
        <v>61626957</v>
      </c>
      <c r="J314" s="5">
        <f t="shared" si="6"/>
        <v>462.46705882352944</v>
      </c>
      <c r="K314" s="16">
        <f>'TS#1_Orthog_SFP_Step 1'!J314-'TS#1_Orthog_Sfp_PfAcpH_Step 2'!J314</f>
        <v>-2.1532352941176214</v>
      </c>
      <c r="L314" s="29">
        <f>-K314/'TS#1_Orthog_SFP_Step 1'!J314</f>
        <v>4.6777550098493622E-3</v>
      </c>
      <c r="N314" s="8">
        <f>G314-'TS#1_Orthog_SFP_Step 1'!G314</f>
        <v>-390.02099999999996</v>
      </c>
    </row>
    <row r="315" spans="1:14" x14ac:dyDescent="0.25">
      <c r="A315" s="25" t="str">
        <f>'TS#1_Orthog_SFP_Step 1'!A315</f>
        <v>K11</v>
      </c>
      <c r="B315" s="25" t="str">
        <f>'TS#1_Orthog_SFP_Step 1'!B315</f>
        <v>A D I D S S E V M M</v>
      </c>
      <c r="C315" s="5">
        <v>0.10199999999999999</v>
      </c>
      <c r="G315" s="24">
        <v>1033.1379999999999</v>
      </c>
      <c r="H315" s="5">
        <v>41325508</v>
      </c>
      <c r="J315" s="5">
        <f t="shared" si="6"/>
        <v>-45.068941176470616</v>
      </c>
      <c r="K315" s="16">
        <f>'TS#1_Orthog_SFP_Step 1'!J315-'TS#1_Orthog_Sfp_PfAcpH_Step 2'!J315</f>
        <v>-86.623235294117421</v>
      </c>
      <c r="L315" s="29">
        <f>-K315/'TS#1_Orthog_SFP_Step 1'!J315</f>
        <v>-0.65777054959269921</v>
      </c>
      <c r="N315" s="8">
        <f>G315-'TS#1_Orthog_SFP_Step 1'!G315</f>
        <v>-305.55100000000016</v>
      </c>
    </row>
    <row r="316" spans="1:14" x14ac:dyDescent="0.25">
      <c r="A316" s="25" t="str">
        <f>'TS#1_Orthog_SFP_Step 1'!A316</f>
        <v>K12</v>
      </c>
      <c r="B316" s="25" t="str">
        <f>'TS#1_Orthog_SFP_Step 1'!B316</f>
        <v>E A C S A E F Y M K S G L</v>
      </c>
      <c r="C316" s="5">
        <v>0.10199999999999999</v>
      </c>
      <c r="G316" s="24">
        <v>1567.854</v>
      </c>
      <c r="H316" s="5">
        <v>62714164</v>
      </c>
      <c r="J316" s="5">
        <f t="shared" si="6"/>
        <v>489.64705882352951</v>
      </c>
      <c r="K316" s="16">
        <f>'TS#1_Orthog_SFP_Step 1'!J316-'TS#1_Orthog_Sfp_PfAcpH_Step 2'!J316</f>
        <v>266.28476470588248</v>
      </c>
      <c r="L316" s="29">
        <f>-K316/'TS#1_Orthog_SFP_Step 1'!J316</f>
        <v>-0.35226029175833712</v>
      </c>
      <c r="N316" s="8">
        <f>G316-'TS#1_Orthog_SFP_Step 1'!G316</f>
        <v>-658.45900000000006</v>
      </c>
    </row>
    <row r="317" spans="1:14" x14ac:dyDescent="0.25">
      <c r="A317" s="25" t="str">
        <f>'TS#1_Orthog_SFP_Step 1'!A317</f>
        <v>K13</v>
      </c>
      <c r="B317" s="25" t="str">
        <f>'TS#1_Orthog_SFP_Step 1'!B317</f>
        <v>C V E S S E M</v>
      </c>
      <c r="C317" s="5">
        <v>0.10199999999999999</v>
      </c>
      <c r="G317" s="24">
        <v>1069.682</v>
      </c>
      <c r="H317" s="5">
        <v>42787295</v>
      </c>
      <c r="J317" s="5">
        <f t="shared" si="6"/>
        <v>-8.5249411764705201</v>
      </c>
      <c r="K317" s="16">
        <f>'TS#1_Orthog_SFP_Step 1'!J317-'TS#1_Orthog_Sfp_PfAcpH_Step 2'!J317</f>
        <v>-40.923235294117603</v>
      </c>
      <c r="L317" s="29">
        <f>-K317/'TS#1_Orthog_SFP_Step 1'!J317</f>
        <v>-0.82759847207831472</v>
      </c>
      <c r="N317" s="8">
        <f>G317-'TS#1_Orthog_SFP_Step 1'!G317</f>
        <v>-351.25099999999998</v>
      </c>
    </row>
    <row r="318" spans="1:14" x14ac:dyDescent="0.25">
      <c r="A318" s="25" t="str">
        <f>'TS#1_Orthog_SFP_Step 1'!A318</f>
        <v>K14</v>
      </c>
      <c r="B318" s="25" t="str">
        <f>'TS#1_Orthog_SFP_Step 1'!B318</f>
        <v>S V Q C I L S A L W Q S S</v>
      </c>
      <c r="C318" s="5">
        <v>0.10199999999999999</v>
      </c>
      <c r="G318" s="24">
        <v>1222.7190000000001</v>
      </c>
      <c r="H318" s="5">
        <v>48908741</v>
      </c>
      <c r="J318" s="5">
        <f t="shared" si="6"/>
        <v>144.51205882352951</v>
      </c>
      <c r="K318" s="16">
        <f>'TS#1_Orthog_SFP_Step 1'!J318-'TS#1_Orthog_Sfp_PfAcpH_Step 2'!J318</f>
        <v>-23.792235294117518</v>
      </c>
      <c r="L318" s="29">
        <f>-K318/'TS#1_Orthog_SFP_Step 1'!J318</f>
        <v>0.19708639889057503</v>
      </c>
      <c r="N318" s="8">
        <f>G318-'TS#1_Orthog_SFP_Step 1'!G318</f>
        <v>-368.38200000000006</v>
      </c>
    </row>
    <row r="319" spans="1:14" x14ac:dyDescent="0.25">
      <c r="A319" s="25" t="str">
        <f>'TS#1_Orthog_SFP_Step 1'!A319</f>
        <v>K15</v>
      </c>
      <c r="B319" s="25" t="str">
        <f>'TS#1_Orthog_SFP_Step 1'!B319</f>
        <v>V E S S D S C A T G C</v>
      </c>
      <c r="C319" s="5">
        <v>0.10199999999999999</v>
      </c>
      <c r="G319" s="24">
        <v>1236.319</v>
      </c>
      <c r="H319" s="5">
        <v>49452760</v>
      </c>
      <c r="J319" s="5">
        <f t="shared" si="6"/>
        <v>158.11205882352942</v>
      </c>
      <c r="K319" s="16">
        <f>'TS#1_Orthog_SFP_Step 1'!J319-'TS#1_Orthog_Sfp_PfAcpH_Step 2'!J319</f>
        <v>-4.6012352941174868</v>
      </c>
      <c r="L319" s="29">
        <f>-K319/'TS#1_Orthog_SFP_Step 1'!J319</f>
        <v>2.9973360759385882E-2</v>
      </c>
      <c r="N319" s="8">
        <f>G319-'TS#1_Orthog_SFP_Step 1'!G319</f>
        <v>-387.57300000000009</v>
      </c>
    </row>
    <row r="320" spans="1:14" x14ac:dyDescent="0.25">
      <c r="A320" s="25" t="str">
        <f>'TS#1_Orthog_SFP_Step 1'!A320</f>
        <v>K16</v>
      </c>
      <c r="B320" s="25" t="str">
        <f>'TS#1_Orthog_SFP_Step 1'!B320</f>
        <v>T R E P V D S S D F</v>
      </c>
      <c r="C320" s="5">
        <v>0.10199999999999999</v>
      </c>
      <c r="G320" s="24">
        <v>1218.5519999999999</v>
      </c>
      <c r="H320" s="5">
        <v>48742093</v>
      </c>
      <c r="J320" s="5">
        <f t="shared" si="6"/>
        <v>140.34505882352937</v>
      </c>
      <c r="K320" s="16">
        <f>'TS#1_Orthog_SFP_Step 1'!J320-'TS#1_Orthog_Sfp_PfAcpH_Step 2'!J320</f>
        <v>-37.933235294117594</v>
      </c>
      <c r="L320" s="29">
        <f>-K320/'TS#1_Orthog_SFP_Step 1'!J320</f>
        <v>0.37039898311373687</v>
      </c>
      <c r="N320" s="8">
        <f>G320-'TS#1_Orthog_SFP_Step 1'!G320</f>
        <v>-354.24099999999999</v>
      </c>
    </row>
    <row r="321" spans="1:14" x14ac:dyDescent="0.25">
      <c r="A321" s="25" t="str">
        <f>'TS#1_Orthog_SFP_Step 1'!A321</f>
        <v>K17</v>
      </c>
      <c r="B321" s="25" t="str">
        <f>'TS#1_Orthog_SFP_Step 1'!B321</f>
        <v>A E S S D T R L W</v>
      </c>
      <c r="C321" s="5">
        <v>0.10199999999999999</v>
      </c>
      <c r="G321" s="24">
        <v>1131.53</v>
      </c>
      <c r="H321" s="5">
        <v>45261200</v>
      </c>
      <c r="J321" s="5">
        <f t="shared" si="6"/>
        <v>53.323058823529436</v>
      </c>
      <c r="K321" s="16">
        <f>'TS#1_Orthog_SFP_Step 1'!J321-'TS#1_Orthog_Sfp_PfAcpH_Step 2'!J321</f>
        <v>-100.85823529411755</v>
      </c>
      <c r="L321" s="29">
        <f>-K321/'TS#1_Orthog_SFP_Step 1'!J321</f>
        <v>-2.121759984556332</v>
      </c>
      <c r="N321" s="8">
        <f>G321-'TS#1_Orthog_SFP_Step 1'!G321</f>
        <v>-291.31600000000003</v>
      </c>
    </row>
    <row r="322" spans="1:14" x14ac:dyDescent="0.25">
      <c r="A322" s="25" t="str">
        <f>'TS#1_Orthog_SFP_Step 1'!A322</f>
        <v>K18</v>
      </c>
      <c r="B322" s="25" t="str">
        <f>'TS#1_Orthog_SFP_Step 1'!B322</f>
        <v>I D Y V D S V E V H I S P V</v>
      </c>
      <c r="C322" s="5">
        <v>0.10199999999999999</v>
      </c>
      <c r="G322" s="24">
        <v>1213.356</v>
      </c>
      <c r="H322" s="5">
        <v>48534222</v>
      </c>
      <c r="J322" s="5">
        <f t="shared" si="6"/>
        <v>135.14905882352946</v>
      </c>
      <c r="K322" s="16">
        <f>'TS#1_Orthog_SFP_Step 1'!J322-'TS#1_Orthog_Sfp_PfAcpH_Step 2'!J322</f>
        <v>-16.194235294117561</v>
      </c>
      <c r="L322" s="29">
        <f>-K322/'TS#1_Orthog_SFP_Step 1'!J322</f>
        <v>0.13613769340016291</v>
      </c>
      <c r="N322" s="8">
        <f>G322-'TS#1_Orthog_SFP_Step 1'!G322</f>
        <v>-375.98</v>
      </c>
    </row>
    <row r="323" spans="1:14" x14ac:dyDescent="0.25">
      <c r="A323" s="25" t="str">
        <f>'TS#1_Orthog_SFP_Step 1'!A323</f>
        <v>K19</v>
      </c>
      <c r="B323" s="25" t="str">
        <f>'TS#1_Orthog_SFP_Step 1'!B323</f>
        <v>S L C P V E S T E S A M S</v>
      </c>
      <c r="C323" s="5">
        <v>0.10199999999999999</v>
      </c>
      <c r="G323" s="24">
        <v>1172.2439999999999</v>
      </c>
      <c r="H323" s="5">
        <v>46889768</v>
      </c>
      <c r="J323" s="5">
        <f t="shared" si="6"/>
        <v>94.037058823529378</v>
      </c>
      <c r="K323" s="16">
        <f>'TS#1_Orthog_SFP_Step 1'!J323-'TS#1_Orthog_Sfp_PfAcpH_Step 2'!J323</f>
        <v>17.171764705882424</v>
      </c>
      <c r="L323" s="29">
        <f>-K323/'TS#1_Orthog_SFP_Step 1'!J323</f>
        <v>-0.15441009230118277</v>
      </c>
      <c r="N323" s="8">
        <f>G323-'TS#1_Orthog_SFP_Step 1'!G323</f>
        <v>-409.346</v>
      </c>
    </row>
    <row r="324" spans="1:14" x14ac:dyDescent="0.25">
      <c r="A324" s="25" t="str">
        <f>'TS#1_Orthog_SFP_Step 1'!A324</f>
        <v>K20</v>
      </c>
      <c r="B324" s="25" t="str">
        <f>'TS#1_Orthog_SFP_Step 1'!B324</f>
        <v>C L E S T D S C V T P C M</v>
      </c>
      <c r="C324" s="5">
        <v>0.10199999999999999</v>
      </c>
      <c r="G324" s="24">
        <v>1265.1279999999999</v>
      </c>
      <c r="H324" s="5">
        <v>50605108</v>
      </c>
      <c r="J324" s="5">
        <f t="shared" si="6"/>
        <v>186.92105882352939</v>
      </c>
      <c r="K324" s="16">
        <f>'TS#1_Orthog_SFP_Step 1'!J324-'TS#1_Orthog_Sfp_PfAcpH_Step 2'!J324</f>
        <v>94.366764705882588</v>
      </c>
      <c r="L324" s="29">
        <f>-K324/'TS#1_Orthog_SFP_Step 1'!J324</f>
        <v>-0.3354811577758019</v>
      </c>
      <c r="N324" s="8">
        <f>G324-'TS#1_Orthog_SFP_Step 1'!G324</f>
        <v>-486.54100000000017</v>
      </c>
    </row>
    <row r="325" spans="1:14" x14ac:dyDescent="0.25">
      <c r="A325" s="25" t="str">
        <f>'TS#1_Orthog_SFP_Step 1'!A325</f>
        <v>K21</v>
      </c>
      <c r="B325" s="25" t="str">
        <f>'TS#1_Orthog_SFP_Step 1'!B325</f>
        <v>C G L D S S E W V L S P L V</v>
      </c>
      <c r="C325" s="5">
        <v>0.10199999999999999</v>
      </c>
      <c r="G325" s="24">
        <v>1183.6849999999999</v>
      </c>
      <c r="H325" s="5">
        <v>47347394</v>
      </c>
      <c r="J325" s="5">
        <f t="shared" si="6"/>
        <v>105.47805882352941</v>
      </c>
      <c r="K325" s="16">
        <f>'TS#1_Orthog_SFP_Step 1'!J325-'TS#1_Orthog_Sfp_PfAcpH_Step 2'!J325</f>
        <v>139.8127647058825</v>
      </c>
      <c r="L325" s="29">
        <f>-K325/'TS#1_Orthog_SFP_Step 1'!J325</f>
        <v>-0.56998775043501815</v>
      </c>
      <c r="N325" s="8">
        <f>G325-'TS#1_Orthog_SFP_Step 1'!G325</f>
        <v>-531.98700000000008</v>
      </c>
    </row>
    <row r="326" spans="1:14" x14ac:dyDescent="0.25">
      <c r="A326" s="25" t="str">
        <f>'TS#1_Orthog_SFP_Step 1'!A326</f>
        <v>K22</v>
      </c>
      <c r="B326" s="25" t="str">
        <f>'TS#1_Orthog_SFP_Step 1'!B326</f>
        <v>P V E S T E T A V T P</v>
      </c>
      <c r="C326" s="5">
        <v>0.10199999999999999</v>
      </c>
      <c r="G326" s="24">
        <v>1043.4100000000001</v>
      </c>
      <c r="H326" s="5">
        <v>41736390</v>
      </c>
      <c r="J326" s="5">
        <f t="shared" si="6"/>
        <v>-34.796941176470455</v>
      </c>
      <c r="K326" s="16">
        <f>'TS#1_Orthog_SFP_Step 1'!J326-'TS#1_Orthog_Sfp_PfAcpH_Step 2'!J326</f>
        <v>180.44076470588243</v>
      </c>
      <c r="L326" s="29">
        <f>-K326/'TS#1_Orthog_SFP_Step 1'!J326</f>
        <v>-1.2389180696663282</v>
      </c>
      <c r="N326" s="8">
        <f>G326-'TS#1_Orthog_SFP_Step 1'!G326</f>
        <v>-572.61500000000001</v>
      </c>
    </row>
    <row r="327" spans="1:14" x14ac:dyDescent="0.25">
      <c r="A327" s="25" t="str">
        <f>'TS#1_Orthog_SFP_Step 1'!A327</f>
        <v>K23</v>
      </c>
      <c r="B327" s="25" t="str">
        <f>'TS#1_Orthog_SFP_Step 1'!B327</f>
        <v>N G N D S D S T G L L S S E</v>
      </c>
      <c r="C327" s="5">
        <v>0.10199999999999999</v>
      </c>
      <c r="G327" s="24">
        <v>1072.2139999999999</v>
      </c>
      <c r="H327" s="5">
        <v>42888571</v>
      </c>
      <c r="J327" s="5">
        <f t="shared" si="6"/>
        <v>-5.9929411764705947</v>
      </c>
      <c r="K327" s="16">
        <f>'TS#1_Orthog_SFP_Step 1'!J327-'TS#1_Orthog_Sfp_PfAcpH_Step 2'!J327</f>
        <v>253.59376470588245</v>
      </c>
      <c r="L327" s="29">
        <f>-K327/'TS#1_Orthog_SFP_Step 1'!J327</f>
        <v>-1.0242040437953499</v>
      </c>
      <c r="N327" s="8">
        <f>G327-'TS#1_Orthog_SFP_Step 1'!G327</f>
        <v>-645.76800000000003</v>
      </c>
    </row>
    <row r="328" spans="1:14" x14ac:dyDescent="0.25">
      <c r="A328" s="25" t="str">
        <f>'TS#1_Orthog_SFP_Step 1'!A328</f>
        <v>K24</v>
      </c>
      <c r="B328" s="25" t="str">
        <f>'TS#1_Orthog_SFP_Step 1'!B328</f>
        <v>S E P I E S V D A Q V K</v>
      </c>
      <c r="C328" s="5">
        <v>0.10199999999999999</v>
      </c>
      <c r="G328" s="24">
        <v>1286.502</v>
      </c>
      <c r="H328" s="5">
        <v>51460084</v>
      </c>
      <c r="J328" s="5">
        <f t="shared" si="6"/>
        <v>208.29505882352942</v>
      </c>
      <c r="K328" s="16">
        <f>'TS#1_Orthog_SFP_Step 1'!J328-'TS#1_Orthog_Sfp_PfAcpH_Step 2'!J328</f>
        <v>562.20576470588253</v>
      </c>
      <c r="L328" s="29">
        <f>-K328/'TS#1_Orthog_SFP_Step 1'!J328</f>
        <v>-0.7296627693797938</v>
      </c>
      <c r="N328" s="8">
        <f>G328-'TS#1_Orthog_SFP_Step 1'!G328</f>
        <v>-954.38000000000011</v>
      </c>
    </row>
    <row r="329" spans="1:14" x14ac:dyDescent="0.25">
      <c r="A329" s="25" t="str">
        <f>'TS#1_Orthog_SFP_Step 1'!A329</f>
        <v>K25</v>
      </c>
      <c r="B329" s="25" t="str">
        <f>'TS#1_Orthog_SFP_Step 1'!B329</f>
        <v>E Y L D S T V A N M I T M</v>
      </c>
      <c r="C329" s="5">
        <v>0.10199999999999999</v>
      </c>
      <c r="G329" s="24">
        <v>1048.6559999999999</v>
      </c>
      <c r="H329" s="5">
        <v>41946236</v>
      </c>
      <c r="J329" s="5">
        <f t="shared" si="6"/>
        <v>-29.550941176470587</v>
      </c>
      <c r="K329" s="16">
        <f>'TS#1_Orthog_SFP_Step 1'!J329-'TS#1_Orthog_Sfp_PfAcpH_Step 2'!J329</f>
        <v>267.96276470588236</v>
      </c>
      <c r="L329" s="29">
        <f>-K329/'TS#1_Orthog_SFP_Step 1'!J329</f>
        <v>-1.1239491428696908</v>
      </c>
      <c r="N329" s="8">
        <f>G329-'TS#1_Orthog_SFP_Step 1'!G329</f>
        <v>-660.13699999999994</v>
      </c>
    </row>
    <row r="330" spans="1:14" x14ac:dyDescent="0.25">
      <c r="A330" s="25" t="str">
        <f>'TS#1_Orthog_SFP_Step 1'!A330</f>
        <v>K26</v>
      </c>
      <c r="B330" s="25" t="str">
        <f>'TS#1_Orthog_SFP_Step 1'!B330</f>
        <v>T M V G V D S T A V M</v>
      </c>
      <c r="C330" s="5">
        <v>0.10199999999999999</v>
      </c>
      <c r="G330" s="24">
        <v>1035.5060000000001</v>
      </c>
      <c r="H330" s="5">
        <v>41420234</v>
      </c>
      <c r="J330" s="5">
        <f t="shared" si="6"/>
        <v>-42.700941176470451</v>
      </c>
      <c r="K330" s="16">
        <f>'TS#1_Orthog_SFP_Step 1'!J330-'TS#1_Orthog_Sfp_PfAcpH_Step 2'!J330</f>
        <v>201.88776470588232</v>
      </c>
      <c r="L330" s="29">
        <f>-K330/'TS#1_Orthog_SFP_Step 1'!J330</f>
        <v>-1.2682441940213782</v>
      </c>
      <c r="N330" s="8">
        <f>G330-'TS#1_Orthog_SFP_Step 1'!G330</f>
        <v>-594.0619999999999</v>
      </c>
    </row>
    <row r="331" spans="1:14" x14ac:dyDescent="0.25">
      <c r="A331" s="25" t="str">
        <f>'TS#1_Orthog_SFP_Step 1'!A331</f>
        <v>K27</v>
      </c>
      <c r="B331" s="25" t="str">
        <f>'TS#1_Orthog_SFP_Step 1'!B331</f>
        <v>S L D P I D S I L S N C</v>
      </c>
      <c r="C331" s="5">
        <v>0.10199999999999999</v>
      </c>
      <c r="G331" s="24">
        <v>1182.27</v>
      </c>
      <c r="H331" s="5">
        <v>47290799</v>
      </c>
      <c r="J331" s="5">
        <f t="shared" si="6"/>
        <v>104.06305882352945</v>
      </c>
      <c r="K331" s="16">
        <f>'TS#1_Orthog_SFP_Step 1'!J331-'TS#1_Orthog_Sfp_PfAcpH_Step 2'!J331</f>
        <v>172.84676470588238</v>
      </c>
      <c r="L331" s="29">
        <f>-K331/'TS#1_Orthog_SFP_Step 1'!J331</f>
        <v>-0.62419874637464268</v>
      </c>
      <c r="N331" s="8">
        <f>G331-'TS#1_Orthog_SFP_Step 1'!G331</f>
        <v>-565.02099999999996</v>
      </c>
    </row>
    <row r="332" spans="1:14" x14ac:dyDescent="0.25">
      <c r="A332" s="25" t="str">
        <f>'TS#1_Orthog_SFP_Step 1'!A332</f>
        <v>K28</v>
      </c>
      <c r="B332" s="25" t="str">
        <f>'TS#1_Orthog_SFP_Step 1'!B332</f>
        <v>C N E L D S T E I C E T S</v>
      </c>
      <c r="C332" s="5">
        <v>0.10199999999999999</v>
      </c>
      <c r="G332" s="24">
        <v>1023.289</v>
      </c>
      <c r="H332" s="5">
        <v>40931552</v>
      </c>
      <c r="J332" s="5">
        <f t="shared" si="6"/>
        <v>-54.917941176470549</v>
      </c>
      <c r="K332" s="16">
        <f>'TS#1_Orthog_SFP_Step 1'!J332-'TS#1_Orthog_Sfp_PfAcpH_Step 2'!J332</f>
        <v>131.82576470588242</v>
      </c>
      <c r="L332" s="29">
        <f>-K332/'TS#1_Orthog_SFP_Step 1'!J332</f>
        <v>-1.7140748321328878</v>
      </c>
      <c r="N332" s="8">
        <f>G332-'TS#1_Orthog_SFP_Step 1'!G332</f>
        <v>-524</v>
      </c>
    </row>
    <row r="333" spans="1:14" x14ac:dyDescent="0.25">
      <c r="A333" s="25" t="str">
        <f>'TS#1_Orthog_SFP_Step 1'!A333</f>
        <v>K29</v>
      </c>
      <c r="B333" s="25" t="str">
        <f>'TS#1_Orthog_SFP_Step 1'!B333</f>
        <v>E V E S S D S C M F P K T</v>
      </c>
      <c r="C333" s="5">
        <v>0.10199999999999999</v>
      </c>
      <c r="G333" s="24">
        <v>1956.79</v>
      </c>
      <c r="H333" s="5">
        <v>78271597</v>
      </c>
      <c r="J333" s="5">
        <f t="shared" si="6"/>
        <v>878.58305882352943</v>
      </c>
      <c r="K333" s="16">
        <f>'TS#1_Orthog_SFP_Step 1'!J333-'TS#1_Orthog_Sfp_PfAcpH_Step 2'!J333</f>
        <v>838.66576470588257</v>
      </c>
      <c r="L333" s="29">
        <f>-K333/'TS#1_Orthog_SFP_Step 1'!J333</f>
        <v>-0.488377545067812</v>
      </c>
      <c r="N333" s="8">
        <f>G333-'TS#1_Orthog_SFP_Step 1'!G333</f>
        <v>-1230.8400000000001</v>
      </c>
    </row>
    <row r="334" spans="1:14" x14ac:dyDescent="0.25">
      <c r="A334" s="25" t="str">
        <f>'TS#1_Orthog_SFP_Step 1'!A334</f>
        <v>K30</v>
      </c>
      <c r="B334" s="25" t="str">
        <f>'TS#1_Orthog_SFP_Step 1'!B334</f>
        <v>C E C C I C S L C M M V R P</v>
      </c>
      <c r="C334" s="5">
        <v>0.10199999999999999</v>
      </c>
      <c r="G334" s="24">
        <v>1590.0219999999999</v>
      </c>
      <c r="H334" s="5">
        <v>63600885</v>
      </c>
      <c r="J334" s="5">
        <f t="shared" si="6"/>
        <v>511.8150588235294</v>
      </c>
      <c r="K334" s="16">
        <f>'TS#1_Orthog_SFP_Step 1'!J334-'TS#1_Orthog_Sfp_PfAcpH_Step 2'!J334</f>
        <v>482.12376470588265</v>
      </c>
      <c r="L334" s="29">
        <f>-K334/'TS#1_Orthog_SFP_Step 1'!J334</f>
        <v>-0.48506382213131843</v>
      </c>
      <c r="N334" s="8">
        <f>G334-'TS#1_Orthog_SFP_Step 1'!G334</f>
        <v>-874.29800000000023</v>
      </c>
    </row>
    <row r="335" spans="1:14" x14ac:dyDescent="0.25">
      <c r="A335" s="25" t="str">
        <f>'TS#1_Orthog_SFP_Step 1'!A335</f>
        <v>L1</v>
      </c>
      <c r="B335" s="25" t="str">
        <f>'TS#1_Orthog_SFP_Step 1'!B335</f>
        <v>D E P A M S R E Y M</v>
      </c>
      <c r="C335" s="5">
        <v>0.10199999999999999</v>
      </c>
      <c r="G335" s="24">
        <v>961.21</v>
      </c>
      <c r="H335" s="5">
        <v>38448398</v>
      </c>
      <c r="J335" s="5">
        <f t="shared" si="6"/>
        <v>-116.9969411764705</v>
      </c>
      <c r="K335" s="16">
        <f>'TS#1_Orthog_SFP_Step 1'!J335-'TS#1_Orthog_Sfp_PfAcpH_Step 2'!J335</f>
        <v>-145.5292352941176</v>
      </c>
      <c r="L335" s="29">
        <f>-K335/'TS#1_Orthog_SFP_Step 1'!J335</f>
        <v>-0.55434180793175813</v>
      </c>
      <c r="N335" s="8">
        <f>G335-'TS#1_Orthog_SFP_Step 1'!G335</f>
        <v>-246.64499999999998</v>
      </c>
    </row>
    <row r="336" spans="1:14" x14ac:dyDescent="0.25">
      <c r="A336" s="25" t="str">
        <f>'TS#1_Orthog_SFP_Step 1'!A336</f>
        <v>L2</v>
      </c>
      <c r="B336" s="25" t="str">
        <f>'TS#1_Orthog_SFP_Step 1'!B336</f>
        <v>M E S T E S C</v>
      </c>
      <c r="C336" s="5">
        <v>0.10199999999999999</v>
      </c>
      <c r="G336" s="24">
        <v>1031.037</v>
      </c>
      <c r="H336" s="5">
        <v>41241490</v>
      </c>
      <c r="J336" s="5">
        <f t="shared" si="6"/>
        <v>-47.169941176470502</v>
      </c>
      <c r="K336" s="16">
        <f>'TS#1_Orthog_SFP_Step 1'!J336-'TS#1_Orthog_Sfp_PfAcpH_Step 2'!J336</f>
        <v>-192.6732352941176</v>
      </c>
      <c r="L336" s="29">
        <f>-K336/'TS#1_Orthog_SFP_Step 1'!J336</f>
        <v>-0.80333006812785046</v>
      </c>
      <c r="N336" s="8">
        <f>G336-'TS#1_Orthog_SFP_Step 1'!G336</f>
        <v>-199.50099999999998</v>
      </c>
    </row>
    <row r="337" spans="1:14" x14ac:dyDescent="0.25">
      <c r="A337" s="25" t="str">
        <f>'TS#1_Orthog_SFP_Step 1'!A337</f>
        <v>L3</v>
      </c>
      <c r="B337" s="25" t="str">
        <f>'TS#1_Orthog_SFP_Step 1'!B337</f>
        <v>S M E P V E S T E T I I S G V</v>
      </c>
      <c r="C337" s="5">
        <v>0.10199999999999999</v>
      </c>
      <c r="G337" s="24">
        <v>1161.0630000000001</v>
      </c>
      <c r="H337" s="5">
        <v>46442523</v>
      </c>
      <c r="J337" s="5">
        <f t="shared" si="6"/>
        <v>82.856058823529565</v>
      </c>
      <c r="K337" s="16">
        <f>'TS#1_Orthog_SFP_Step 1'!J337-'TS#1_Orthog_Sfp_PfAcpH_Step 2'!J337</f>
        <v>-168.32423529411767</v>
      </c>
      <c r="L337" s="29">
        <f>-K337/'TS#1_Orthog_SFP_Step 1'!J337</f>
        <v>-1.9694375409079024</v>
      </c>
      <c r="N337" s="8">
        <f>G337-'TS#1_Orthog_SFP_Step 1'!G337</f>
        <v>-223.84999999999991</v>
      </c>
    </row>
    <row r="338" spans="1:14" x14ac:dyDescent="0.25">
      <c r="A338" s="25" t="str">
        <f>'TS#1_Orthog_SFP_Step 1'!A338</f>
        <v>L4</v>
      </c>
      <c r="B338" s="25" t="str">
        <f>'TS#1_Orthog_SFP_Step 1'!B338</f>
        <v>D S T D T N</v>
      </c>
      <c r="C338" s="5">
        <v>0.10199999999999999</v>
      </c>
      <c r="G338" s="24">
        <v>1142.2529999999999</v>
      </c>
      <c r="H338" s="5">
        <v>45690107</v>
      </c>
      <c r="J338" s="5">
        <f t="shared" si="6"/>
        <v>64.046058823529393</v>
      </c>
      <c r="K338" s="16">
        <f>'TS#1_Orthog_SFP_Step 1'!J338-'TS#1_Orthog_Sfp_PfAcpH_Step 2'!J338</f>
        <v>-250.6582352941175</v>
      </c>
      <c r="L338" s="29">
        <f>-K338/'TS#1_Orthog_SFP_Step 1'!J338</f>
        <v>-1.3432040718608931</v>
      </c>
      <c r="N338" s="8">
        <f>G338-'TS#1_Orthog_SFP_Step 1'!G338</f>
        <v>-141.51600000000008</v>
      </c>
    </row>
    <row r="339" spans="1:14" x14ac:dyDescent="0.25">
      <c r="A339" s="25" t="str">
        <f>'TS#1_Orthog_SFP_Step 1'!A339</f>
        <v>L5</v>
      </c>
      <c r="B339" s="25" t="str">
        <f>'TS#1_Orthog_SFP_Step 1'!B339</f>
        <v>E I D S M D S N I S</v>
      </c>
      <c r="C339" s="5">
        <v>0.10199999999999999</v>
      </c>
      <c r="G339" s="24">
        <v>1217.9090000000001</v>
      </c>
      <c r="H339" s="5">
        <v>48716368</v>
      </c>
      <c r="J339" s="5">
        <f t="shared" si="6"/>
        <v>139.70205882352957</v>
      </c>
      <c r="K339" s="16">
        <f>'TS#1_Orthog_SFP_Step 1'!J339-'TS#1_Orthog_Sfp_PfAcpH_Step 2'!J339</f>
        <v>-278.68323529411759</v>
      </c>
      <c r="L339" s="29">
        <f>-K339/'TS#1_Orthog_SFP_Step 1'!J339</f>
        <v>-2.0051869063944361</v>
      </c>
      <c r="N339" s="8">
        <f>G339-'TS#1_Orthog_SFP_Step 1'!G339</f>
        <v>-113.49099999999999</v>
      </c>
    </row>
    <row r="340" spans="1:14" x14ac:dyDescent="0.25">
      <c r="A340" s="25" t="str">
        <f>'TS#1_Orthog_SFP_Step 1'!A340</f>
        <v>L6</v>
      </c>
      <c r="B340" s="25" t="str">
        <f>'TS#1_Orthog_SFP_Step 1'!B340</f>
        <v>M L S V V V C M T</v>
      </c>
      <c r="C340" s="5">
        <v>0.10199999999999999</v>
      </c>
      <c r="G340" s="24">
        <v>1399.4469999999999</v>
      </c>
      <c r="H340" s="5">
        <v>55977869</v>
      </c>
      <c r="J340" s="5">
        <f t="shared" si="6"/>
        <v>321.24005882352935</v>
      </c>
      <c r="K340" s="16">
        <f>'TS#1_Orthog_SFP_Step 1'!J340-'TS#1_Orthog_Sfp_PfAcpH_Step 2'!J340</f>
        <v>-258.90623529411755</v>
      </c>
      <c r="L340" s="29">
        <f>-K340/'TS#1_Orthog_SFP_Step 1'!J340</f>
        <v>4.1535433033713129</v>
      </c>
      <c r="N340" s="8">
        <f>G340-'TS#1_Orthog_SFP_Step 1'!G340</f>
        <v>-133.26800000000003</v>
      </c>
    </row>
    <row r="341" spans="1:14" x14ac:dyDescent="0.25">
      <c r="A341" s="25" t="str">
        <f>'TS#1_Orthog_SFP_Step 1'!A341</f>
        <v>L7</v>
      </c>
      <c r="B341" s="25" t="str">
        <f>'TS#1_Orthog_SFP_Step 1'!B341</f>
        <v>T D D E A V S T D I N A R T V A</v>
      </c>
      <c r="C341" s="5">
        <v>0.10199999999999999</v>
      </c>
      <c r="G341" s="24">
        <v>1228.6849999999999</v>
      </c>
      <c r="H341" s="5">
        <v>49147405</v>
      </c>
      <c r="J341" s="5">
        <f t="shared" si="6"/>
        <v>150.47805882352941</v>
      </c>
      <c r="K341" s="16">
        <f>'TS#1_Orthog_SFP_Step 1'!J341-'TS#1_Orthog_Sfp_PfAcpH_Step 2'!J341</f>
        <v>-230.99123529411759</v>
      </c>
      <c r="L341" s="29">
        <f>-K341/'TS#1_Orthog_SFP_Step 1'!J341</f>
        <v>-2.8689867350904943</v>
      </c>
      <c r="N341" s="8">
        <f>G341-'TS#1_Orthog_SFP_Step 1'!G341</f>
        <v>-161.18299999999999</v>
      </c>
    </row>
    <row r="342" spans="1:14" x14ac:dyDescent="0.25">
      <c r="A342" s="25" t="str">
        <f>'TS#1_Orthog_SFP_Step 1'!A342</f>
        <v>L8</v>
      </c>
      <c r="B342" s="25" t="str">
        <f>'TS#1_Orthog_SFP_Step 1'!B342</f>
        <v>A E S S E F Q L K S L</v>
      </c>
      <c r="C342" s="5">
        <v>0.10199999999999999</v>
      </c>
      <c r="G342" s="24">
        <v>2048.7869999999998</v>
      </c>
      <c r="H342" s="5">
        <v>81951499</v>
      </c>
      <c r="J342" s="5">
        <f t="shared" si="6"/>
        <v>970.58005882352927</v>
      </c>
      <c r="K342" s="16">
        <f>'TS#1_Orthog_SFP_Step 1'!J342-'TS#1_Orthog_Sfp_PfAcpH_Step 2'!J342</f>
        <v>178.41376470588261</v>
      </c>
      <c r="L342" s="29">
        <f>-K342/'TS#1_Orthog_SFP_Step 1'!J342</f>
        <v>-0.15527826264360731</v>
      </c>
      <c r="N342" s="8">
        <f>G342-'TS#1_Orthog_SFP_Step 1'!G342</f>
        <v>-570.58800000000019</v>
      </c>
    </row>
    <row r="343" spans="1:14" x14ac:dyDescent="0.25">
      <c r="A343" s="25" t="str">
        <f>'TS#1_Orthog_SFP_Step 1'!A343</f>
        <v>L9</v>
      </c>
      <c r="B343" s="25" t="str">
        <f>'TS#1_Orthog_SFP_Step 1'!B343</f>
        <v>V E S R D W V V H P C M</v>
      </c>
      <c r="C343" s="5">
        <v>0.10199999999999999</v>
      </c>
      <c r="G343" s="24">
        <v>1171.9110000000001</v>
      </c>
      <c r="H343" s="5">
        <v>46876433</v>
      </c>
      <c r="J343" s="5">
        <f t="shared" si="6"/>
        <v>93.704058823529522</v>
      </c>
      <c r="K343" s="16">
        <f>'TS#1_Orthog_SFP_Step 1'!J343-'TS#1_Orthog_Sfp_PfAcpH_Step 2'!J343</f>
        <v>-136.81123529411775</v>
      </c>
      <c r="L343" s="29">
        <f>-K343/'TS#1_Orthog_SFP_Step 1'!J343</f>
        <v>-3.1737461484507863</v>
      </c>
      <c r="N343" s="8">
        <f>G343-'TS#1_Orthog_SFP_Step 1'!G343</f>
        <v>-255.36299999999983</v>
      </c>
    </row>
    <row r="344" spans="1:14" x14ac:dyDescent="0.25">
      <c r="A344" s="25" t="str">
        <f>'TS#1_Orthog_SFP_Step 1'!A344</f>
        <v>L10</v>
      </c>
      <c r="B344" s="25" t="str">
        <f>'TS#1_Orthog_SFP_Step 1'!B344</f>
        <v>C Q P L C S K T L M I H R</v>
      </c>
      <c r="C344" s="5">
        <v>0.10199999999999999</v>
      </c>
      <c r="G344" s="24">
        <v>2660.056</v>
      </c>
      <c r="H344" s="5">
        <v>106402258</v>
      </c>
      <c r="J344" s="5">
        <f t="shared" si="6"/>
        <v>1581.8490588235295</v>
      </c>
      <c r="K344" s="16">
        <f>'TS#1_Orthog_SFP_Step 1'!J344-'TS#1_Orthog_Sfp_PfAcpH_Step 2'!J344</f>
        <v>214.72276470588235</v>
      </c>
      <c r="L344" s="29">
        <f>-K344/'TS#1_Orthog_SFP_Step 1'!J344</f>
        <v>-0.11951805204428394</v>
      </c>
      <c r="N344" s="8">
        <f>G344-'TS#1_Orthog_SFP_Step 1'!G344</f>
        <v>-606.89699999999993</v>
      </c>
    </row>
    <row r="345" spans="1:14" x14ac:dyDescent="0.25">
      <c r="A345" s="25" t="str">
        <f>'TS#1_Orthog_SFP_Step 1'!A345</f>
        <v>L11</v>
      </c>
      <c r="B345" s="25" t="str">
        <f>'TS#1_Orthog_SFP_Step 1'!B345</f>
        <v>C A C S H I W N D R P L</v>
      </c>
      <c r="C345" s="5">
        <v>0.10199999999999999</v>
      </c>
      <c r="G345" s="24">
        <v>1187.0160000000001</v>
      </c>
      <c r="H345" s="5">
        <v>47480627</v>
      </c>
      <c r="J345" s="5">
        <f t="shared" si="6"/>
        <v>108.80905882352954</v>
      </c>
      <c r="K345" s="16">
        <f>'TS#1_Orthog_SFP_Step 1'!J345-'TS#1_Orthog_Sfp_PfAcpH_Step 2'!J345</f>
        <v>-0.43023529411766503</v>
      </c>
      <c r="L345" s="29">
        <f>-K345/'TS#1_Orthog_SFP_Step 1'!J345</f>
        <v>3.9697357851546308E-3</v>
      </c>
      <c r="N345" s="8">
        <f>G345-'TS#1_Orthog_SFP_Step 1'!G345</f>
        <v>-391.74399999999991</v>
      </c>
    </row>
    <row r="346" spans="1:14" x14ac:dyDescent="0.25">
      <c r="A346" s="25" t="str">
        <f>'TS#1_Orthog_SFP_Step 1'!A346</f>
        <v>L12</v>
      </c>
      <c r="B346" s="25" t="str">
        <f>'TS#1_Orthog_SFP_Step 1'!B346</f>
        <v>C P L E S H D T</v>
      </c>
      <c r="C346" s="5">
        <v>0.10199999999999999</v>
      </c>
      <c r="G346" s="24">
        <v>1158.011</v>
      </c>
      <c r="H346" s="5">
        <v>46320448</v>
      </c>
      <c r="J346" s="5">
        <f t="shared" si="6"/>
        <v>79.804058823529431</v>
      </c>
      <c r="K346" s="16">
        <f>'TS#1_Orthog_SFP_Step 1'!J346-'TS#1_Orthog_Sfp_PfAcpH_Step 2'!J346</f>
        <v>-5.4462352941175141</v>
      </c>
      <c r="L346" s="29">
        <f>-K346/'TS#1_Orthog_SFP_Step 1'!J346</f>
        <v>7.3243608212433475E-2</v>
      </c>
      <c r="N346" s="8">
        <f>G346-'TS#1_Orthog_SFP_Step 1'!G346</f>
        <v>-386.72800000000007</v>
      </c>
    </row>
    <row r="347" spans="1:14" x14ac:dyDescent="0.25">
      <c r="A347" s="25" t="str">
        <f>'TS#1_Orthog_SFP_Step 1'!A347</f>
        <v>L13</v>
      </c>
      <c r="B347" s="25" t="str">
        <f>'TS#1_Orthog_SFP_Step 1'!B347</f>
        <v>S Y M E S H L T C V S S C</v>
      </c>
      <c r="C347" s="5">
        <v>0.10199999999999999</v>
      </c>
      <c r="G347" s="24">
        <v>1261.1400000000001</v>
      </c>
      <c r="H347" s="5">
        <v>50445587</v>
      </c>
      <c r="J347" s="5">
        <f t="shared" si="6"/>
        <v>182.93305882352956</v>
      </c>
      <c r="K347" s="16">
        <f>'TS#1_Orthog_SFP_Step 1'!J347-'TS#1_Orthog_Sfp_PfAcpH_Step 2'!J347</f>
        <v>-1.5042352941177342</v>
      </c>
      <c r="L347" s="29">
        <f>-K347/'TS#1_Orthog_SFP_Step 1'!J347</f>
        <v>8.2910491555597786E-3</v>
      </c>
      <c r="N347" s="8">
        <f>G347-'TS#1_Orthog_SFP_Step 1'!G347</f>
        <v>-390.66999999999985</v>
      </c>
    </row>
    <row r="348" spans="1:14" x14ac:dyDescent="0.25">
      <c r="A348" s="25" t="str">
        <f>'TS#1_Orthog_SFP_Step 1'!A348</f>
        <v>L14</v>
      </c>
      <c r="B348" s="25" t="str">
        <f>'TS#1_Orthog_SFP_Step 1'!B348</f>
        <v>G L E S T D S</v>
      </c>
      <c r="C348" s="5">
        <v>0.10199999999999999</v>
      </c>
      <c r="G348" s="24">
        <v>1068.6479999999999</v>
      </c>
      <c r="H348" s="5">
        <v>42745911</v>
      </c>
      <c r="J348" s="5">
        <f t="shared" si="6"/>
        <v>-9.5589411764706256</v>
      </c>
      <c r="K348" s="16">
        <f>'TS#1_Orthog_SFP_Step 1'!J348-'TS#1_Orthog_Sfp_PfAcpH_Step 2'!J348</f>
        <v>-87.004235294117507</v>
      </c>
      <c r="L348" s="29">
        <f>-K348/'TS#1_Orthog_SFP_Step 1'!J348</f>
        <v>-0.90100842240435042</v>
      </c>
      <c r="N348" s="8">
        <f>G348-'TS#1_Orthog_SFP_Step 1'!G348</f>
        <v>-305.17000000000007</v>
      </c>
    </row>
    <row r="349" spans="1:14" x14ac:dyDescent="0.25">
      <c r="A349" s="25" t="str">
        <f>'TS#1_Orthog_SFP_Step 1'!A349</f>
        <v>L15</v>
      </c>
      <c r="B349" s="25" t="str">
        <f>'TS#1_Orthog_SFP_Step 1'!B349</f>
        <v>N S H E F I A S F N A</v>
      </c>
      <c r="C349" s="5">
        <v>0.10199999999999999</v>
      </c>
      <c r="G349" s="24">
        <v>1161.489</v>
      </c>
      <c r="H349" s="5">
        <v>46459556</v>
      </c>
      <c r="J349" s="5">
        <f t="shared" si="6"/>
        <v>83.282058823529496</v>
      </c>
      <c r="K349" s="16">
        <f>'TS#1_Orthog_SFP_Step 1'!J349-'TS#1_Orthog_Sfp_PfAcpH_Step 2'!J349</f>
        <v>-34.944235294117561</v>
      </c>
      <c r="L349" s="29">
        <f>-K349/'TS#1_Orthog_SFP_Step 1'!J349</f>
        <v>0.7229170190680011</v>
      </c>
      <c r="N349" s="8">
        <f>G349-'TS#1_Orthog_SFP_Step 1'!G349</f>
        <v>-357.23</v>
      </c>
    </row>
    <row r="350" spans="1:14" x14ac:dyDescent="0.25">
      <c r="A350" s="25" t="str">
        <f>'TS#1_Orthog_SFP_Step 1'!A350</f>
        <v>L16</v>
      </c>
      <c r="B350" s="25" t="str">
        <f>'TS#1_Orthog_SFP_Step 1'!B350</f>
        <v>S I D D M E S L D T M M T S S</v>
      </c>
      <c r="C350" s="5">
        <v>0.10199999999999999</v>
      </c>
      <c r="G350" s="24">
        <v>1130.329</v>
      </c>
      <c r="H350" s="5">
        <v>45213174</v>
      </c>
      <c r="J350" s="5">
        <f t="shared" si="6"/>
        <v>52.122058823529414</v>
      </c>
      <c r="K350" s="16">
        <f>'TS#1_Orthog_SFP_Step 1'!J350-'TS#1_Orthog_Sfp_PfAcpH_Step 2'!J350</f>
        <v>-34.164235294117589</v>
      </c>
      <c r="L350" s="29">
        <f>-K350/'TS#1_Orthog_SFP_Step 1'!J350</f>
        <v>1.9024708221551709</v>
      </c>
      <c r="N350" s="8">
        <f>G350-'TS#1_Orthog_SFP_Step 1'!G350</f>
        <v>-358.01</v>
      </c>
    </row>
    <row r="351" spans="1:14" x14ac:dyDescent="0.25">
      <c r="A351" s="25" t="str">
        <f>'TS#1_Orthog_SFP_Step 1'!A351</f>
        <v>L17</v>
      </c>
      <c r="B351" s="25" t="str">
        <f>'TS#1_Orthog_SFP_Step 1'!B351</f>
        <v>T L D C V E S R E T</v>
      </c>
      <c r="C351" s="5">
        <v>0.10199999999999999</v>
      </c>
      <c r="G351" s="24">
        <v>1212.5530000000001</v>
      </c>
      <c r="H351" s="5">
        <v>48502108</v>
      </c>
      <c r="J351" s="5">
        <f t="shared" si="6"/>
        <v>134.34605882352957</v>
      </c>
      <c r="K351" s="16">
        <f>'TS#1_Orthog_SFP_Step 1'!J351-'TS#1_Orthog_Sfp_PfAcpH_Step 2'!J351</f>
        <v>21.621764705882242</v>
      </c>
      <c r="L351" s="29">
        <f>-K351/'TS#1_Orthog_SFP_Step 1'!J351</f>
        <v>-0.13862964947898304</v>
      </c>
      <c r="N351" s="8">
        <f>G351-'TS#1_Orthog_SFP_Step 1'!G351</f>
        <v>-413.79599999999982</v>
      </c>
    </row>
    <row r="352" spans="1:14" x14ac:dyDescent="0.25">
      <c r="A352" s="25" t="str">
        <f>'TS#1_Orthog_SFP_Step 1'!A352</f>
        <v>L18</v>
      </c>
      <c r="B352" s="25" t="str">
        <f>'TS#1_Orthog_SFP_Step 1'!B352</f>
        <v>A C S K T W N V M C M</v>
      </c>
      <c r="C352" s="5">
        <v>0.10199999999999999</v>
      </c>
      <c r="G352" s="24">
        <v>1983.114</v>
      </c>
      <c r="H352" s="5">
        <v>79324542</v>
      </c>
      <c r="J352" s="5">
        <f t="shared" si="6"/>
        <v>904.9070588235295</v>
      </c>
      <c r="K352" s="16">
        <f>'TS#1_Orthog_SFP_Step 1'!J352-'TS#1_Orthog_Sfp_PfAcpH_Step 2'!J352</f>
        <v>321.60276470588246</v>
      </c>
      <c r="L352" s="29">
        <f>-K352/'TS#1_Orthog_SFP_Step 1'!J352</f>
        <v>-0.26220969333978628</v>
      </c>
      <c r="N352" s="8">
        <f>G352-'TS#1_Orthog_SFP_Step 1'!G352</f>
        <v>-713.77700000000004</v>
      </c>
    </row>
    <row r="353" spans="1:14" x14ac:dyDescent="0.25">
      <c r="A353" s="25" t="str">
        <f>'TS#1_Orthog_SFP_Step 1'!A353</f>
        <v>L19</v>
      </c>
      <c r="B353" s="25" t="str">
        <f>'TS#1_Orthog_SFP_Step 1'!B353</f>
        <v>D G M D S S L F M</v>
      </c>
      <c r="C353" s="5">
        <v>0.10199999999999999</v>
      </c>
      <c r="G353" s="24">
        <v>1156.4259999999999</v>
      </c>
      <c r="H353" s="5">
        <v>46257041</v>
      </c>
      <c r="J353" s="5">
        <f t="shared" si="6"/>
        <v>78.219058823529394</v>
      </c>
      <c r="K353" s="16">
        <f>'TS#1_Orthog_SFP_Step 1'!J353-'TS#1_Orthog_Sfp_PfAcpH_Step 2'!J353</f>
        <v>78.314764705882453</v>
      </c>
      <c r="L353" s="29">
        <f>-K353/'TS#1_Orthog_SFP_Step 1'!J353</f>
        <v>-0.50030570352207326</v>
      </c>
      <c r="N353" s="8">
        <f>G353-'TS#1_Orthog_SFP_Step 1'!G353</f>
        <v>-470.48900000000003</v>
      </c>
    </row>
    <row r="354" spans="1:14" x14ac:dyDescent="0.25">
      <c r="A354" s="25" t="str">
        <f>'TS#1_Orthog_SFP_Step 1'!A354</f>
        <v>L20</v>
      </c>
      <c r="B354" s="25" t="str">
        <f>'TS#1_Orthog_SFP_Step 1'!B354</f>
        <v>M D G M E S T D S Q I H</v>
      </c>
      <c r="C354" s="5">
        <v>0.10199999999999999</v>
      </c>
      <c r="G354" s="24">
        <v>1143.751</v>
      </c>
      <c r="H354" s="5">
        <v>45750047</v>
      </c>
      <c r="J354" s="5">
        <f t="shared" si="6"/>
        <v>65.54405882352944</v>
      </c>
      <c r="K354" s="16">
        <f>'TS#1_Orthog_SFP_Step 1'!J354-'TS#1_Orthog_Sfp_PfAcpH_Step 2'!J354</f>
        <v>94.758764705882413</v>
      </c>
      <c r="L354" s="29">
        <f>-K354/'TS#1_Orthog_SFP_Step 1'!J354</f>
        <v>-0.5911234912746024</v>
      </c>
      <c r="N354" s="8">
        <f>G354-'TS#1_Orthog_SFP_Step 1'!G354</f>
        <v>-486.93299999999999</v>
      </c>
    </row>
    <row r="355" spans="1:14" x14ac:dyDescent="0.25">
      <c r="A355" s="25" t="str">
        <f>'TS#1_Orthog_SFP_Step 1'!A355</f>
        <v>L21</v>
      </c>
      <c r="B355" s="25" t="str">
        <f>'TS#1_Orthog_SFP_Step 1'!B355</f>
        <v>D S L E F I N F K Q A</v>
      </c>
      <c r="C355" s="5">
        <v>0.10199999999999999</v>
      </c>
      <c r="G355" s="24">
        <v>1856.309</v>
      </c>
      <c r="H355" s="5">
        <v>74252355</v>
      </c>
      <c r="J355" s="5">
        <f t="shared" si="6"/>
        <v>778.10205882352943</v>
      </c>
      <c r="K355" s="16">
        <f>'TS#1_Orthog_SFP_Step 1'!J355-'TS#1_Orthog_Sfp_PfAcpH_Step 2'!J355</f>
        <v>355.14676470588256</v>
      </c>
      <c r="L355" s="29">
        <f>-K355/'TS#1_Orthog_SFP_Step 1'!J355</f>
        <v>-0.31338816095110217</v>
      </c>
      <c r="N355" s="8">
        <f>G355-'TS#1_Orthog_SFP_Step 1'!G355</f>
        <v>-747.32100000000014</v>
      </c>
    </row>
    <row r="356" spans="1:14" x14ac:dyDescent="0.25">
      <c r="A356" s="25" t="str">
        <f>'TS#1_Orthog_SFP_Step 1'!A356</f>
        <v>L22</v>
      </c>
      <c r="B356" s="25" t="str">
        <f>'TS#1_Orthog_SFP_Step 1'!B356</f>
        <v>N G A E S Q S S W V V G C T</v>
      </c>
      <c r="C356" s="5">
        <v>0.10199999999999999</v>
      </c>
      <c r="G356" s="24">
        <v>1006.718</v>
      </c>
      <c r="H356" s="5">
        <v>40268708</v>
      </c>
      <c r="J356" s="5">
        <f t="shared" si="6"/>
        <v>-71.488941176470576</v>
      </c>
      <c r="K356" s="16">
        <f>'TS#1_Orthog_SFP_Step 1'!J356-'TS#1_Orthog_Sfp_PfAcpH_Step 2'!J356</f>
        <v>191.76976470588249</v>
      </c>
      <c r="L356" s="29">
        <f>-K356/'TS#1_Orthog_SFP_Step 1'!J356</f>
        <v>-1.5943502802754721</v>
      </c>
      <c r="N356" s="8">
        <f>G356-'TS#1_Orthog_SFP_Step 1'!G356</f>
        <v>-583.94400000000007</v>
      </c>
    </row>
    <row r="357" spans="1:14" x14ac:dyDescent="0.25">
      <c r="A357" s="25" t="str">
        <f>'TS#1_Orthog_SFP_Step 1'!A357</f>
        <v>L23</v>
      </c>
      <c r="B357" s="25" t="str">
        <f>'TS#1_Orthog_SFP_Step 1'!B357</f>
        <v>D G V E S T L S</v>
      </c>
      <c r="C357" s="5">
        <v>0.10199999999999999</v>
      </c>
      <c r="G357" s="24">
        <v>990.49599999999998</v>
      </c>
      <c r="H357" s="5">
        <v>39619838</v>
      </c>
      <c r="J357" s="5">
        <f t="shared" si="6"/>
        <v>-87.710941176470556</v>
      </c>
      <c r="K357" s="16">
        <f>'TS#1_Orthog_SFP_Step 1'!J357-'TS#1_Orthog_Sfp_PfAcpH_Step 2'!J357</f>
        <v>255.26476470588238</v>
      </c>
      <c r="L357" s="29">
        <f>-K357/'TS#1_Orthog_SFP_Step 1'!J357</f>
        <v>-1.5234791980803355</v>
      </c>
      <c r="N357" s="8">
        <f>G357-'TS#1_Orthog_SFP_Step 1'!G357</f>
        <v>-647.43899999999996</v>
      </c>
    </row>
    <row r="358" spans="1:14" x14ac:dyDescent="0.25">
      <c r="A358" s="25" t="str">
        <f>'TS#1_Orthog_SFP_Step 1'!A358</f>
        <v>L24</v>
      </c>
      <c r="B358" s="25" t="str">
        <f>'TS#1_Orthog_SFP_Step 1'!B358</f>
        <v>I E G A E S K D S A L R G I</v>
      </c>
      <c r="C358" s="5">
        <v>0.10199999999999999</v>
      </c>
      <c r="G358" s="24">
        <v>1051.617</v>
      </c>
      <c r="H358" s="5">
        <v>42064661</v>
      </c>
      <c r="J358" s="5">
        <f t="shared" si="6"/>
        <v>-26.589941176470575</v>
      </c>
      <c r="K358" s="16">
        <f>'TS#1_Orthog_SFP_Step 1'!J358-'TS#1_Orthog_Sfp_PfAcpH_Step 2'!J358</f>
        <v>238.82476470588244</v>
      </c>
      <c r="L358" s="29">
        <f>-K358/'TS#1_Orthog_SFP_Step 1'!J358</f>
        <v>-1.125285477351391</v>
      </c>
      <c r="N358" s="8">
        <f>G358-'TS#1_Orthog_SFP_Step 1'!G358</f>
        <v>-630.99900000000002</v>
      </c>
    </row>
    <row r="359" spans="1:14" x14ac:dyDescent="0.25">
      <c r="A359" s="25" t="str">
        <f>'TS#1_Orthog_SFP_Step 1'!A359</f>
        <v>L25</v>
      </c>
      <c r="B359" s="25" t="str">
        <f>'TS#1_Orthog_SFP_Step 1'!B359</f>
        <v>P V D S S D S Q I S G L M</v>
      </c>
      <c r="C359" s="5">
        <v>0.10199999999999999</v>
      </c>
      <c r="G359" s="24">
        <v>1055.529</v>
      </c>
      <c r="H359" s="5">
        <v>42221179</v>
      </c>
      <c r="J359" s="5">
        <f t="shared" si="6"/>
        <v>-22.67794117647054</v>
      </c>
      <c r="K359" s="16">
        <f>'TS#1_Orthog_SFP_Step 1'!J359-'TS#1_Orthog_Sfp_PfAcpH_Step 2'!J359</f>
        <v>156.96476470588232</v>
      </c>
      <c r="L359" s="29">
        <f>-K359/'TS#1_Orthog_SFP_Step 1'!J359</f>
        <v>-1.1688768903786273</v>
      </c>
      <c r="N359" s="8">
        <f>G359-'TS#1_Orthog_SFP_Step 1'!G359</f>
        <v>-549.1389999999999</v>
      </c>
    </row>
    <row r="360" spans="1:14" x14ac:dyDescent="0.25">
      <c r="A360" s="25" t="str">
        <f>'TS#1_Orthog_SFP_Step 1'!A360</f>
        <v>L26</v>
      </c>
      <c r="B360" s="25" t="str">
        <f>'TS#1_Orthog_SFP_Step 1'!B360</f>
        <v>I D G I E S L D T F M</v>
      </c>
      <c r="C360" s="5">
        <v>0.10199999999999999</v>
      </c>
      <c r="G360" s="24">
        <v>1062.175</v>
      </c>
      <c r="H360" s="5">
        <v>42487007</v>
      </c>
      <c r="J360" s="5">
        <f t="shared" si="6"/>
        <v>-16.031941176470582</v>
      </c>
      <c r="K360" s="16">
        <f>'TS#1_Orthog_SFP_Step 1'!J360-'TS#1_Orthog_Sfp_PfAcpH_Step 2'!J360</f>
        <v>87.42776470588251</v>
      </c>
      <c r="L360" s="29">
        <f>-K360/'TS#1_Orthog_SFP_Step 1'!J360</f>
        <v>-1.2245501260989886</v>
      </c>
      <c r="N360" s="8">
        <f>G360-'TS#1_Orthog_SFP_Step 1'!G360</f>
        <v>-479.60200000000009</v>
      </c>
    </row>
    <row r="361" spans="1:14" x14ac:dyDescent="0.25">
      <c r="A361" s="25" t="str">
        <f>'TS#1_Orthog_SFP_Step 1'!A361</f>
        <v>L27</v>
      </c>
      <c r="B361" s="25" t="str">
        <f>'TS#1_Orthog_SFP_Step 1'!B361</f>
        <v>T M C P V E S K E T L I K</v>
      </c>
      <c r="C361" s="5">
        <v>0.10199999999999999</v>
      </c>
      <c r="G361" s="24">
        <v>2054.433</v>
      </c>
      <c r="H361" s="5">
        <v>82177316</v>
      </c>
      <c r="J361" s="5">
        <f t="shared" ref="J361:J424" si="7">G361-$I$2</f>
        <v>976.22605882352946</v>
      </c>
      <c r="K361" s="16">
        <f>'TS#1_Orthog_SFP_Step 1'!J361-'TS#1_Orthog_Sfp_PfAcpH_Step 2'!J361</f>
        <v>271.26176470588257</v>
      </c>
      <c r="L361" s="29">
        <f>-K361/'TS#1_Orthog_SFP_Step 1'!J361</f>
        <v>-0.2174464227942719</v>
      </c>
      <c r="N361" s="8">
        <f>G361-'TS#1_Orthog_SFP_Step 1'!G361</f>
        <v>-663.43600000000015</v>
      </c>
    </row>
    <row r="362" spans="1:14" x14ac:dyDescent="0.25">
      <c r="A362" s="25" t="str">
        <f>'TS#1_Orthog_SFP_Step 1'!A362</f>
        <v>L28</v>
      </c>
      <c r="B362" s="25" t="str">
        <f>'TS#1_Orthog_SFP_Step 1'!B362</f>
        <v>C C G V E S E D V Q V T S M T</v>
      </c>
      <c r="C362" s="5">
        <v>0.10199999999999999</v>
      </c>
      <c r="G362" s="24">
        <v>1054.818</v>
      </c>
      <c r="H362" s="5">
        <v>42192733</v>
      </c>
      <c r="J362" s="5">
        <f t="shared" si="7"/>
        <v>-23.388941176470553</v>
      </c>
      <c r="K362" s="16">
        <f>'TS#1_Orthog_SFP_Step 1'!J362-'TS#1_Orthog_Sfp_PfAcpH_Step 2'!J362</f>
        <v>66.10376470588244</v>
      </c>
      <c r="L362" s="29">
        <f>-K362/'TS#1_Orthog_SFP_Step 1'!J362</f>
        <v>-1.5475602904075156</v>
      </c>
      <c r="N362" s="8">
        <f>G362-'TS#1_Orthog_SFP_Step 1'!G362</f>
        <v>-458.27800000000002</v>
      </c>
    </row>
    <row r="363" spans="1:14" x14ac:dyDescent="0.25">
      <c r="A363" s="25" t="str">
        <f>'TS#1_Orthog_SFP_Step 1'!A363</f>
        <v>L29</v>
      </c>
      <c r="B363" s="25" t="str">
        <f>'TS#1_Orthog_SFP_Step 1'!B363</f>
        <v>N E A S F V D P L G A D S R D T R E L T</v>
      </c>
      <c r="C363" s="5">
        <v>0.10199999999999999</v>
      </c>
      <c r="G363" s="24">
        <v>1190.7940000000001</v>
      </c>
      <c r="H363" s="5">
        <v>47631771</v>
      </c>
      <c r="J363" s="5">
        <f t="shared" si="7"/>
        <v>112.58705882352956</v>
      </c>
      <c r="K363" s="16">
        <f>'TS#1_Orthog_SFP_Step 1'!J363-'TS#1_Orthog_Sfp_PfAcpH_Step 2'!J363</f>
        <v>79.447764705882264</v>
      </c>
      <c r="L363" s="29">
        <f>-K363/'TS#1_Orthog_SFP_Step 1'!J363</f>
        <v>-0.41371540455897649</v>
      </c>
      <c r="N363" s="8">
        <f>G363-'TS#1_Orthog_SFP_Step 1'!G363</f>
        <v>-471.62199999999984</v>
      </c>
    </row>
    <row r="364" spans="1:14" x14ac:dyDescent="0.25">
      <c r="A364" s="25" t="str">
        <f>'TS#1_Orthog_SFP_Step 1'!A364</f>
        <v>L30</v>
      </c>
      <c r="B364" s="25" t="str">
        <f>'TS#1_Orthog_SFP_Step 1'!B364</f>
        <v>A Q C I A S T S W K L</v>
      </c>
      <c r="C364" s="5">
        <v>0.10199999999999999</v>
      </c>
      <c r="G364" s="24">
        <v>2296.701</v>
      </c>
      <c r="H364" s="5">
        <v>91868033</v>
      </c>
      <c r="J364" s="5">
        <f t="shared" si="7"/>
        <v>1218.4940588235295</v>
      </c>
      <c r="K364" s="16">
        <f>'TS#1_Orthog_SFP_Step 1'!J364-'TS#1_Orthog_Sfp_PfAcpH_Step 2'!J364</f>
        <v>738.6837647058826</v>
      </c>
      <c r="L364" s="29">
        <f>-K364/'TS#1_Orthog_SFP_Step 1'!J364</f>
        <v>-0.377422917746841</v>
      </c>
      <c r="N364" s="8">
        <f>G364-'TS#1_Orthog_SFP_Step 1'!G364</f>
        <v>-1130.8580000000002</v>
      </c>
    </row>
    <row r="365" spans="1:14" x14ac:dyDescent="0.25">
      <c r="A365" s="25" t="str">
        <f>'TS#1_Orthog_SFP_Step 1'!A365</f>
        <v>M1</v>
      </c>
      <c r="B365" s="25" t="str">
        <f>'TS#1_Orthog_SFP_Step 1'!B365</f>
        <v>R E A S I V D D L G A D S T D T Q E L T</v>
      </c>
      <c r="C365" s="5">
        <v>0.10199999999999999</v>
      </c>
      <c r="G365" s="24">
        <v>932.43399999999997</v>
      </c>
      <c r="H365" s="5">
        <v>37297374</v>
      </c>
      <c r="J365" s="5">
        <f t="shared" si="7"/>
        <v>-145.77294117647057</v>
      </c>
      <c r="K365" s="16">
        <f>'TS#1_Orthog_SFP_Step 1'!J365-'TS#1_Orthog_Sfp_PfAcpH_Step 2'!J365</f>
        <v>-49.370235294117492</v>
      </c>
      <c r="L365" s="29">
        <f>-K365/'TS#1_Orthog_SFP_Step 1'!J365</f>
        <v>-0.2529949352421173</v>
      </c>
      <c r="N365" s="8">
        <f>G365-'TS#1_Orthog_SFP_Step 1'!G365</f>
        <v>-342.80400000000009</v>
      </c>
    </row>
    <row r="366" spans="1:14" x14ac:dyDescent="0.25">
      <c r="A366" s="25" t="str">
        <f>'TS#1_Orthog_SFP_Step 1'!A366</f>
        <v>M2</v>
      </c>
      <c r="B366" s="25" t="str">
        <f>'TS#1_Orthog_SFP_Step 1'!B366</f>
        <v>L D S S L I H I V G A P</v>
      </c>
      <c r="C366" s="5">
        <v>0.10199999999999999</v>
      </c>
      <c r="G366" s="24">
        <v>1046.4690000000001</v>
      </c>
      <c r="H366" s="5">
        <v>41858761</v>
      </c>
      <c r="J366" s="5">
        <f t="shared" si="7"/>
        <v>-31.737941176470486</v>
      </c>
      <c r="K366" s="16">
        <f>'TS#1_Orthog_SFP_Step 1'!J366-'TS#1_Orthog_Sfp_PfAcpH_Step 2'!J366</f>
        <v>-94.085235294117638</v>
      </c>
      <c r="L366" s="29">
        <f>-K366/'TS#1_Orthog_SFP_Step 1'!J366</f>
        <v>-0.74775759071788017</v>
      </c>
      <c r="N366" s="8">
        <f>G366-'TS#1_Orthog_SFP_Step 1'!G366</f>
        <v>-298.08899999999994</v>
      </c>
    </row>
    <row r="367" spans="1:14" x14ac:dyDescent="0.25">
      <c r="A367" s="25" t="str">
        <f>'TS#1_Orthog_SFP_Step 1'!A367</f>
        <v>M3</v>
      </c>
      <c r="B367" s="25" t="str">
        <f>'TS#1_Orthog_SFP_Step 1'!B367</f>
        <v>D S M M Y C L T S C S</v>
      </c>
      <c r="C367" s="5">
        <v>0.10199999999999999</v>
      </c>
      <c r="G367" s="24">
        <v>1432.8920000000001</v>
      </c>
      <c r="H367" s="5">
        <v>57315688</v>
      </c>
      <c r="J367" s="5">
        <f t="shared" si="7"/>
        <v>354.68505882352952</v>
      </c>
      <c r="K367" s="16">
        <f>'TS#1_Orthog_SFP_Step 1'!J367-'TS#1_Orthog_Sfp_PfAcpH_Step 2'!J367</f>
        <v>-126.19123529411763</v>
      </c>
      <c r="L367" s="29">
        <f>-K367/'TS#1_Orthog_SFP_Step 1'!J367</f>
        <v>0.55227416367284965</v>
      </c>
      <c r="N367" s="8">
        <f>G367-'TS#1_Orthog_SFP_Step 1'!G367</f>
        <v>-265.98299999999995</v>
      </c>
    </row>
    <row r="368" spans="1:14" x14ac:dyDescent="0.25">
      <c r="A368" s="25" t="str">
        <f>'TS#1_Orthog_SFP_Step 1'!A368</f>
        <v>M4</v>
      </c>
      <c r="B368" s="25" t="str">
        <f>'TS#1_Orthog_SFP_Step 1'!B368</f>
        <v>N S A S F V E D L C A D S L D T V Q E P</v>
      </c>
      <c r="C368" s="5">
        <v>0.10199999999999999</v>
      </c>
      <c r="G368" s="24">
        <v>1233.4870000000001</v>
      </c>
      <c r="H368" s="5">
        <v>49339491</v>
      </c>
      <c r="J368" s="5">
        <f t="shared" si="7"/>
        <v>155.28005882352954</v>
      </c>
      <c r="K368" s="16">
        <f>'TS#1_Orthog_SFP_Step 1'!J368-'TS#1_Orthog_Sfp_PfAcpH_Step 2'!J368</f>
        <v>-190.06623529411763</v>
      </c>
      <c r="L368" s="29">
        <f>-K368/'TS#1_Orthog_SFP_Step 1'!J368</f>
        <v>-5.4638438189612391</v>
      </c>
      <c r="N368" s="8">
        <f>G368-'TS#1_Orthog_SFP_Step 1'!G368</f>
        <v>-202.10799999999995</v>
      </c>
    </row>
    <row r="369" spans="1:14" x14ac:dyDescent="0.25">
      <c r="A369" s="25" t="str">
        <f>'TS#1_Orthog_SFP_Step 1'!A369</f>
        <v>M5</v>
      </c>
      <c r="B369" s="25" t="str">
        <f>'TS#1_Orthog_SFP_Step 1'!B369</f>
        <v>E S T E Y N A S Q A A</v>
      </c>
      <c r="C369" s="5">
        <v>0.10199999999999999</v>
      </c>
      <c r="G369" s="24">
        <v>1186.588</v>
      </c>
      <c r="H369" s="5">
        <v>47463500</v>
      </c>
      <c r="J369" s="5">
        <f t="shared" si="7"/>
        <v>108.38105882352943</v>
      </c>
      <c r="K369" s="16">
        <f>'TS#1_Orthog_SFP_Step 1'!J369-'TS#1_Orthog_Sfp_PfAcpH_Step 2'!J369</f>
        <v>-277.7352352941175</v>
      </c>
      <c r="L369" s="29">
        <f>-K369/'TS#1_Orthog_SFP_Step 1'!J369</f>
        <v>-1.6399668498423603</v>
      </c>
      <c r="N369" s="8">
        <f>G369-'TS#1_Orthog_SFP_Step 1'!G369</f>
        <v>-114.43900000000008</v>
      </c>
    </row>
    <row r="370" spans="1:14" x14ac:dyDescent="0.25">
      <c r="A370" s="25" t="str">
        <f>'TS#1_Orthog_SFP_Step 1'!A370</f>
        <v>M6</v>
      </c>
      <c r="B370" s="25" t="str">
        <f>'TS#1_Orthog_SFP_Step 1'!B370</f>
        <v>D S L E K I A C C L A</v>
      </c>
      <c r="C370" s="5">
        <v>0.10199999999999999</v>
      </c>
      <c r="G370" s="24">
        <v>2184.8609999999999</v>
      </c>
      <c r="H370" s="5">
        <v>87394430</v>
      </c>
      <c r="J370" s="5">
        <f t="shared" si="7"/>
        <v>1106.6540588235293</v>
      </c>
      <c r="K370" s="16">
        <f>'TS#1_Orthog_SFP_Step 1'!J370-'TS#1_Orthog_Sfp_PfAcpH_Step 2'!J370</f>
        <v>-374.01323529411752</v>
      </c>
      <c r="L370" s="29">
        <f>-K370/'TS#1_Orthog_SFP_Step 1'!J370</f>
        <v>0.51050012950732437</v>
      </c>
      <c r="N370" s="8">
        <f>G370-'TS#1_Orthog_SFP_Step 1'!G370</f>
        <v>-18.161000000000058</v>
      </c>
    </row>
    <row r="371" spans="1:14" x14ac:dyDescent="0.25">
      <c r="A371" s="25" t="str">
        <f>'TS#1_Orthog_SFP_Step 1'!A371</f>
        <v>M7</v>
      </c>
      <c r="B371" s="25" t="str">
        <f>'TS#1_Orthog_SFP_Step 1'!B371</f>
        <v>D S S D A A L R S V</v>
      </c>
      <c r="C371" s="5">
        <v>0.10199999999999999</v>
      </c>
      <c r="G371" s="24">
        <v>1477.6469999999999</v>
      </c>
      <c r="H371" s="5">
        <v>59105868</v>
      </c>
      <c r="J371" s="5">
        <f t="shared" si="7"/>
        <v>399.4400588235294</v>
      </c>
      <c r="K371" s="16">
        <f>'TS#1_Orthog_SFP_Step 1'!J371-'TS#1_Orthog_Sfp_PfAcpH_Step 2'!J371</f>
        <v>-179.94423529411756</v>
      </c>
      <c r="L371" s="29">
        <f>-K371/'TS#1_Orthog_SFP_Step 1'!J371</f>
        <v>0.8198071033912202</v>
      </c>
      <c r="N371" s="8">
        <f>G371-'TS#1_Orthog_SFP_Step 1'!G371</f>
        <v>-212.23000000000002</v>
      </c>
    </row>
    <row r="372" spans="1:14" x14ac:dyDescent="0.25">
      <c r="A372" s="25" t="str">
        <f>'TS#1_Orthog_SFP_Step 1'!A372</f>
        <v>M8</v>
      </c>
      <c r="B372" s="25" t="str">
        <f>'TS#1_Orthog_SFP_Step 1'!B372</f>
        <v>P M I S R D S C V</v>
      </c>
      <c r="C372" s="5">
        <v>0.10199999999999999</v>
      </c>
      <c r="G372" s="24">
        <v>1374.7750000000001</v>
      </c>
      <c r="H372" s="5">
        <v>54990987</v>
      </c>
      <c r="J372" s="5">
        <f t="shared" si="7"/>
        <v>296.56805882352955</v>
      </c>
      <c r="K372" s="16">
        <f>'TS#1_Orthog_SFP_Step 1'!J372-'TS#1_Orthog_Sfp_PfAcpH_Step 2'!J372</f>
        <v>-117.17923529411769</v>
      </c>
      <c r="L372" s="29">
        <f>-K372/'TS#1_Orthog_SFP_Step 1'!J372</f>
        <v>0.65321368961932824</v>
      </c>
      <c r="N372" s="8">
        <f>G372-'TS#1_Orthog_SFP_Step 1'!G372</f>
        <v>-274.99499999999989</v>
      </c>
    </row>
    <row r="373" spans="1:14" x14ac:dyDescent="0.25">
      <c r="A373" s="25" t="str">
        <f>'TS#1_Orthog_SFP_Step 1'!A373</f>
        <v>M9</v>
      </c>
      <c r="B373" s="25" t="str">
        <f>'TS#1_Orthog_SFP_Step 1'!B373</f>
        <v>Y I E S K A Y K M R</v>
      </c>
      <c r="C373" s="5">
        <v>0.10199999999999999</v>
      </c>
      <c r="G373" s="24">
        <v>3407.114</v>
      </c>
      <c r="H373" s="5">
        <v>136284550</v>
      </c>
      <c r="J373" s="5">
        <f t="shared" si="7"/>
        <v>2328.9070588235295</v>
      </c>
      <c r="K373" s="16">
        <f>'TS#1_Orthog_SFP_Step 1'!J373-'TS#1_Orthog_Sfp_PfAcpH_Step 2'!J373</f>
        <v>-757.86723529411779</v>
      </c>
      <c r="L373" s="29">
        <f>-K373/'TS#1_Orthog_SFP_Step 1'!J373</f>
        <v>0.48239848789544681</v>
      </c>
      <c r="N373" s="8">
        <f>G373-'TS#1_Orthog_SFP_Step 1'!G373</f>
        <v>365.69300000000021</v>
      </c>
    </row>
    <row r="374" spans="1:14" x14ac:dyDescent="0.25">
      <c r="A374" s="25" t="str">
        <f>'TS#1_Orthog_SFP_Step 1'!A374</f>
        <v>M10</v>
      </c>
      <c r="B374" s="25" t="str">
        <f>'TS#1_Orthog_SFP_Step 1'!B374</f>
        <v>A G A Y S T S T A L L S C E</v>
      </c>
      <c r="C374" s="5">
        <v>0.10199999999999999</v>
      </c>
      <c r="G374" s="24">
        <v>1295.0129999999999</v>
      </c>
      <c r="H374" s="5">
        <v>51800534</v>
      </c>
      <c r="J374" s="5">
        <f t="shared" si="7"/>
        <v>216.80605882352938</v>
      </c>
      <c r="K374" s="16">
        <f>'TS#1_Orthog_SFP_Step 1'!J374-'TS#1_Orthog_Sfp_PfAcpH_Step 2'!J374</f>
        <v>64.888764705882522</v>
      </c>
      <c r="L374" s="29">
        <f>-K374/'TS#1_Orthog_SFP_Step 1'!J374</f>
        <v>-0.23035128545451405</v>
      </c>
      <c r="N374" s="8">
        <f>G374-'TS#1_Orthog_SFP_Step 1'!G374</f>
        <v>-457.0630000000001</v>
      </c>
    </row>
    <row r="375" spans="1:14" x14ac:dyDescent="0.25">
      <c r="A375" s="25" t="str">
        <f>'TS#1_Orthog_SFP_Step 1'!A375</f>
        <v>M11</v>
      </c>
      <c r="B375" s="25" t="str">
        <f>'TS#1_Orthog_SFP_Step 1'!B375</f>
        <v>D E G A V S I V T I M H</v>
      </c>
      <c r="C375" s="5">
        <v>0.10199999999999999</v>
      </c>
      <c r="G375" s="24">
        <v>1154.9949999999999</v>
      </c>
      <c r="H375" s="5">
        <v>46199819</v>
      </c>
      <c r="J375" s="5">
        <f t="shared" si="7"/>
        <v>76.788058823529354</v>
      </c>
      <c r="K375" s="16">
        <f>'TS#1_Orthog_SFP_Step 1'!J375-'TS#1_Orthog_Sfp_PfAcpH_Step 2'!J375</f>
        <v>-43.565235294117429</v>
      </c>
      <c r="L375" s="29">
        <f>-K375/'TS#1_Orthog_SFP_Step 1'!J375</f>
        <v>1.3113044186491085</v>
      </c>
      <c r="N375" s="8">
        <f>G375-'TS#1_Orthog_SFP_Step 1'!G375</f>
        <v>-348.60900000000015</v>
      </c>
    </row>
    <row r="376" spans="1:14" x14ac:dyDescent="0.25">
      <c r="A376" s="25" t="str">
        <f>'TS#1_Orthog_SFP_Step 1'!A376</f>
        <v>M12</v>
      </c>
      <c r="B376" s="25" t="str">
        <f>'TS#1_Orthog_SFP_Step 1'!B376</f>
        <v>E C A D S R E I L</v>
      </c>
      <c r="C376" s="5">
        <v>0.10199999999999999</v>
      </c>
      <c r="G376" s="24">
        <v>1231.472</v>
      </c>
      <c r="H376" s="5">
        <v>49258865</v>
      </c>
      <c r="J376" s="5">
        <f t="shared" si="7"/>
        <v>153.26505882352944</v>
      </c>
      <c r="K376" s="16">
        <f>'TS#1_Orthog_SFP_Step 1'!J376-'TS#1_Orthog_Sfp_PfAcpH_Step 2'!J376</f>
        <v>-40.514235294117498</v>
      </c>
      <c r="L376" s="29">
        <f>-K376/'TS#1_Orthog_SFP_Step 1'!J376</f>
        <v>0.35932540469249025</v>
      </c>
      <c r="N376" s="8">
        <f>G376-'TS#1_Orthog_SFP_Step 1'!G376</f>
        <v>-351.66000000000008</v>
      </c>
    </row>
    <row r="377" spans="1:14" x14ac:dyDescent="0.25">
      <c r="A377" s="25" t="str">
        <f>'TS#1_Orthog_SFP_Step 1'!A377</f>
        <v>M13</v>
      </c>
      <c r="B377" s="25" t="str">
        <f>'TS#1_Orthog_SFP_Step 1'!B377</f>
        <v>D S S D Y M L K P</v>
      </c>
      <c r="C377" s="5">
        <v>0.10199999999999999</v>
      </c>
      <c r="G377" s="24">
        <v>1596.098</v>
      </c>
      <c r="H377" s="5">
        <v>63843904</v>
      </c>
      <c r="J377" s="5">
        <f t="shared" si="7"/>
        <v>517.89105882352942</v>
      </c>
      <c r="K377" s="16">
        <f>'TS#1_Orthog_SFP_Step 1'!J377-'TS#1_Orthog_Sfp_PfAcpH_Step 2'!J377</f>
        <v>82.987764705882682</v>
      </c>
      <c r="L377" s="29">
        <f>-K377/'TS#1_Orthog_SFP_Step 1'!J377</f>
        <v>-0.13811064969544656</v>
      </c>
      <c r="N377" s="8">
        <f>G377-'TS#1_Orthog_SFP_Step 1'!G377</f>
        <v>-475.16200000000026</v>
      </c>
    </row>
    <row r="378" spans="1:14" x14ac:dyDescent="0.25">
      <c r="A378" s="25" t="str">
        <f>'TS#1_Orthog_SFP_Step 1'!A378</f>
        <v>M14</v>
      </c>
      <c r="B378" s="25" t="str">
        <f>'TS#1_Orthog_SFP_Step 1'!B378</f>
        <v>C V D S S E S C M S P C</v>
      </c>
      <c r="C378" s="5">
        <v>0.10199999999999999</v>
      </c>
      <c r="G378" s="24">
        <v>1255.732</v>
      </c>
      <c r="H378" s="5">
        <v>50229268</v>
      </c>
      <c r="J378" s="5">
        <f t="shared" si="7"/>
        <v>177.52505882352943</v>
      </c>
      <c r="K378" s="16">
        <f>'TS#1_Orthog_SFP_Step 1'!J378-'TS#1_Orthog_Sfp_PfAcpH_Step 2'!J378</f>
        <v>7.9177647058825187</v>
      </c>
      <c r="L378" s="29">
        <f>-K378/'TS#1_Orthog_SFP_Step 1'!J378</f>
        <v>-4.2696527992773632E-2</v>
      </c>
      <c r="N378" s="8">
        <f>G378-'TS#1_Orthog_SFP_Step 1'!G378</f>
        <v>-400.0920000000001</v>
      </c>
    </row>
    <row r="379" spans="1:14" x14ac:dyDescent="0.25">
      <c r="A379" s="25" t="str">
        <f>'TS#1_Orthog_SFP_Step 1'!A379</f>
        <v>M15</v>
      </c>
      <c r="B379" s="25" t="str">
        <f>'TS#1_Orthog_SFP_Step 1'!B379</f>
        <v>G V E S S E T I V R G A</v>
      </c>
      <c r="C379" s="5">
        <v>0.10199999999999999</v>
      </c>
      <c r="G379" s="24">
        <v>1158.308</v>
      </c>
      <c r="H379" s="5">
        <v>46332324</v>
      </c>
      <c r="J379" s="5">
        <f t="shared" si="7"/>
        <v>80.101058823529456</v>
      </c>
      <c r="K379" s="16">
        <f>'TS#1_Orthog_SFP_Step 1'!J379-'TS#1_Orthog_Sfp_PfAcpH_Step 2'!J379</f>
        <v>-22.020235294117583</v>
      </c>
      <c r="L379" s="29">
        <f>-K379/'TS#1_Orthog_SFP_Step 1'!J379</f>
        <v>0.37913090682962913</v>
      </c>
      <c r="N379" s="8">
        <f>G379-'TS#1_Orthog_SFP_Step 1'!G379</f>
        <v>-370.154</v>
      </c>
    </row>
    <row r="380" spans="1:14" x14ac:dyDescent="0.25">
      <c r="A380" s="25" t="str">
        <f>'TS#1_Orthog_SFP_Step 1'!A380</f>
        <v>M16</v>
      </c>
      <c r="B380" s="25" t="str">
        <f>'TS#1_Orthog_SFP_Step 1'!B380</f>
        <v>S C C P V E S M E A C V C H A</v>
      </c>
      <c r="C380" s="5">
        <v>0.10199999999999999</v>
      </c>
      <c r="G380" s="24">
        <v>1133.92</v>
      </c>
      <c r="H380" s="5">
        <v>45356801</v>
      </c>
      <c r="J380" s="5">
        <f t="shared" si="7"/>
        <v>55.713058823529536</v>
      </c>
      <c r="K380" s="16">
        <f>'TS#1_Orthog_SFP_Step 1'!J380-'TS#1_Orthog_Sfp_PfAcpH_Step 2'!J380</f>
        <v>22.527764705882419</v>
      </c>
      <c r="L380" s="29">
        <f>-K380/'TS#1_Orthog_SFP_Step 1'!J380</f>
        <v>-0.28792852234503741</v>
      </c>
      <c r="N380" s="8">
        <f>G380-'TS#1_Orthog_SFP_Step 1'!G380</f>
        <v>-414.702</v>
      </c>
    </row>
    <row r="381" spans="1:14" x14ac:dyDescent="0.25">
      <c r="A381" s="25" t="str">
        <f>'TS#1_Orthog_SFP_Step 1'!A381</f>
        <v>M17</v>
      </c>
      <c r="B381" s="25" t="str">
        <f>'TS#1_Orthog_SFP_Step 1'!B381</f>
        <v>E S T D W</v>
      </c>
      <c r="C381" s="5">
        <v>0.10199999999999999</v>
      </c>
      <c r="G381" s="24">
        <v>946.91800000000001</v>
      </c>
      <c r="H381" s="5">
        <v>37876704</v>
      </c>
      <c r="J381" s="5">
        <f t="shared" si="7"/>
        <v>-131.28894117647053</v>
      </c>
      <c r="K381" s="16">
        <f>'TS#1_Orthog_SFP_Step 1'!J381-'TS#1_Orthog_Sfp_PfAcpH_Step 2'!J381</f>
        <v>-68.743235294117653</v>
      </c>
      <c r="L381" s="29">
        <f>-K381/'TS#1_Orthog_SFP_Step 1'!J381</f>
        <v>-0.34366088749839374</v>
      </c>
      <c r="N381" s="8">
        <f>G381-'TS#1_Orthog_SFP_Step 1'!G381</f>
        <v>-323.43099999999993</v>
      </c>
    </row>
    <row r="382" spans="1:14" x14ac:dyDescent="0.25">
      <c r="A382" s="25" t="str">
        <f>'TS#1_Orthog_SFP_Step 1'!A382</f>
        <v>M18</v>
      </c>
      <c r="B382" s="25" t="str">
        <f>'TS#1_Orthog_SFP_Step 1'!B382</f>
        <v>T L D P L E S T D S Q V R G</v>
      </c>
      <c r="C382" s="5">
        <v>0.10199999999999999</v>
      </c>
      <c r="G382" s="24">
        <v>1299.7280000000001</v>
      </c>
      <c r="H382" s="5">
        <v>51989131</v>
      </c>
      <c r="J382" s="5">
        <f t="shared" si="7"/>
        <v>221.52105882352953</v>
      </c>
      <c r="K382" s="16">
        <f>'TS#1_Orthog_SFP_Step 1'!J382-'TS#1_Orthog_Sfp_PfAcpH_Step 2'!J382</f>
        <v>3.0807647058823022</v>
      </c>
      <c r="L382" s="29">
        <f>-K382/'TS#1_Orthog_SFP_Step 1'!J382</f>
        <v>-1.3716561412863476E-2</v>
      </c>
      <c r="N382" s="8">
        <f>G382-'TS#1_Orthog_SFP_Step 1'!G382</f>
        <v>-395.25499999999988</v>
      </c>
    </row>
    <row r="383" spans="1:14" x14ac:dyDescent="0.25">
      <c r="A383" s="25" t="str">
        <f>'TS#1_Orthog_SFP_Step 1'!A383</f>
        <v>M19</v>
      </c>
      <c r="B383" s="25" t="str">
        <f>'TS#1_Orthog_SFP_Step 1'!B383</f>
        <v>M S S T L C I S G C</v>
      </c>
      <c r="C383" s="5">
        <v>0.10199999999999999</v>
      </c>
      <c r="G383" s="24">
        <v>1131.922</v>
      </c>
      <c r="H383" s="5">
        <v>45276887</v>
      </c>
      <c r="J383" s="5">
        <f t="shared" si="7"/>
        <v>53.715058823529489</v>
      </c>
      <c r="K383" s="16">
        <f>'TS#1_Orthog_SFP_Step 1'!J383-'TS#1_Orthog_Sfp_PfAcpH_Step 2'!J383</f>
        <v>183.14776470588231</v>
      </c>
      <c r="L383" s="29">
        <f>-K383/'TS#1_Orthog_SFP_Step 1'!J383</f>
        <v>-0.77322292277386628</v>
      </c>
      <c r="N383" s="8">
        <f>G383-'TS#1_Orthog_SFP_Step 1'!G383</f>
        <v>-575.32199999999989</v>
      </c>
    </row>
    <row r="384" spans="1:14" x14ac:dyDescent="0.25">
      <c r="A384" s="25" t="str">
        <f>'TS#1_Orthog_SFP_Step 1'!A384</f>
        <v>M20</v>
      </c>
      <c r="B384" s="25" t="str">
        <f>'TS#1_Orthog_SFP_Step 1'!B384</f>
        <v>N E A S F V D D L G N D S T C T Q E Y T</v>
      </c>
      <c r="C384" s="5">
        <v>0.10199999999999999</v>
      </c>
      <c r="G384" s="24">
        <v>998.85699999999997</v>
      </c>
      <c r="H384" s="5">
        <v>39954271</v>
      </c>
      <c r="J384" s="5">
        <f t="shared" si="7"/>
        <v>-79.349941176470566</v>
      </c>
      <c r="K384" s="16">
        <f>'TS#1_Orthog_SFP_Step 1'!J384-'TS#1_Orthog_Sfp_PfAcpH_Step 2'!J384</f>
        <v>73.71376470588234</v>
      </c>
      <c r="L384" s="29">
        <f>-K384/'TS#1_Orthog_SFP_Step 1'!J384</f>
        <v>13.078682878463727</v>
      </c>
      <c r="N384" s="8">
        <f>G384-'TS#1_Orthog_SFP_Step 1'!G384</f>
        <v>-465.88799999999992</v>
      </c>
    </row>
    <row r="385" spans="1:14" x14ac:dyDescent="0.25">
      <c r="A385" s="25" t="str">
        <f>'TS#1_Orthog_SFP_Step 1'!A385</f>
        <v>M21</v>
      </c>
      <c r="B385" s="25" t="str">
        <f>'TS#1_Orthog_SFP_Step 1'!B385</f>
        <v>C W M D S T D W K A</v>
      </c>
      <c r="C385" s="5">
        <v>0.10199999999999999</v>
      </c>
      <c r="G385" s="24">
        <v>1100.009</v>
      </c>
      <c r="H385" s="5">
        <v>44000366</v>
      </c>
      <c r="J385" s="5">
        <f t="shared" si="7"/>
        <v>21.802058823529478</v>
      </c>
      <c r="K385" s="16">
        <f>'TS#1_Orthog_SFP_Step 1'!J385-'TS#1_Orthog_Sfp_PfAcpH_Step 2'!J385</f>
        <v>330.61176470588248</v>
      </c>
      <c r="L385" s="29">
        <f>-K385/'TS#1_Orthog_SFP_Step 1'!J385</f>
        <v>-0.93813506347400721</v>
      </c>
      <c r="N385" s="8">
        <f>G385-'TS#1_Orthog_SFP_Step 1'!G385</f>
        <v>-722.78600000000006</v>
      </c>
    </row>
    <row r="386" spans="1:14" x14ac:dyDescent="0.25">
      <c r="A386" s="25" t="str">
        <f>'TS#1_Orthog_SFP_Step 1'!A386</f>
        <v>M22</v>
      </c>
      <c r="B386" s="25" t="str">
        <f>'TS#1_Orthog_SFP_Step 1'!B386</f>
        <v>S E C Y I V S Y D S H V</v>
      </c>
      <c r="C386" s="5">
        <v>0.10199999999999999</v>
      </c>
      <c r="G386" s="24">
        <v>1036.7329999999999</v>
      </c>
      <c r="H386" s="5">
        <v>41469305</v>
      </c>
      <c r="J386" s="5">
        <f t="shared" si="7"/>
        <v>-41.473941176470589</v>
      </c>
      <c r="K386" s="16">
        <f>'TS#1_Orthog_SFP_Step 1'!J386-'TS#1_Orthog_Sfp_PfAcpH_Step 2'!J386</f>
        <v>233.84876470588256</v>
      </c>
      <c r="L386" s="29">
        <f>-K386/'TS#1_Orthog_SFP_Step 1'!J386</f>
        <v>-1.2155892357199729</v>
      </c>
      <c r="N386" s="8">
        <f>G386-'TS#1_Orthog_SFP_Step 1'!G386</f>
        <v>-626.02300000000014</v>
      </c>
    </row>
    <row r="387" spans="1:14" x14ac:dyDescent="0.25">
      <c r="A387" s="25" t="str">
        <f>'TS#1_Orthog_SFP_Step 1'!A387</f>
        <v>M23</v>
      </c>
      <c r="B387" s="25" t="str">
        <f>'TS#1_Orthog_SFP_Step 1'!B387</f>
        <v>A D S S E T C</v>
      </c>
      <c r="C387" s="5">
        <v>0.10199999999999999</v>
      </c>
      <c r="G387" s="24">
        <v>968.85500000000002</v>
      </c>
      <c r="H387" s="5">
        <v>38754181</v>
      </c>
      <c r="J387" s="5">
        <f t="shared" si="7"/>
        <v>-109.35194117647052</v>
      </c>
      <c r="K387" s="16">
        <f>'TS#1_Orthog_SFP_Step 1'!J387-'TS#1_Orthog_Sfp_PfAcpH_Step 2'!J387</f>
        <v>209.25476470588251</v>
      </c>
      <c r="L387" s="29">
        <f>-K387/'TS#1_Orthog_SFP_Step 1'!J387</f>
        <v>-2.0945830889782275</v>
      </c>
      <c r="N387" s="8">
        <f>G387-'TS#1_Orthog_SFP_Step 1'!G387</f>
        <v>-601.42900000000009</v>
      </c>
    </row>
    <row r="388" spans="1:14" x14ac:dyDescent="0.25">
      <c r="A388" s="25" t="str">
        <f>'TS#1_Orthog_SFP_Step 1'!A388</f>
        <v>M24</v>
      </c>
      <c r="B388" s="25" t="str">
        <f>'TS#1_Orthog_SFP_Step 1'!B388</f>
        <v>T L A F A D S K I S C L I T S V</v>
      </c>
      <c r="C388" s="5">
        <v>0.10199999999999999</v>
      </c>
      <c r="G388" s="24">
        <v>1223.242</v>
      </c>
      <c r="H388" s="5">
        <v>48929700</v>
      </c>
      <c r="J388" s="5">
        <f t="shared" si="7"/>
        <v>145.03505882352943</v>
      </c>
      <c r="K388" s="16">
        <f>'TS#1_Orthog_SFP_Step 1'!J388-'TS#1_Orthog_Sfp_PfAcpH_Step 2'!J388</f>
        <v>269.70376470588235</v>
      </c>
      <c r="L388" s="29">
        <f>-K388/'TS#1_Orthog_SFP_Step 1'!J388</f>
        <v>-0.65029784868152318</v>
      </c>
      <c r="N388" s="8">
        <f>G388-'TS#1_Orthog_SFP_Step 1'!G388</f>
        <v>-661.87799999999993</v>
      </c>
    </row>
    <row r="389" spans="1:14" x14ac:dyDescent="0.25">
      <c r="A389" s="25" t="str">
        <f>'TS#1_Orthog_SFP_Step 1'!A389</f>
        <v>M25</v>
      </c>
      <c r="B389" s="25" t="str">
        <f>'TS#1_Orthog_SFP_Step 1'!B389</f>
        <v>E C P V D S S S L V I M G M M</v>
      </c>
      <c r="C389" s="5">
        <v>0.10199999999999999</v>
      </c>
      <c r="G389" s="24">
        <v>1157.8679999999999</v>
      </c>
      <c r="H389" s="5">
        <v>46314701</v>
      </c>
      <c r="J389" s="5">
        <f t="shared" si="7"/>
        <v>79.661058823529402</v>
      </c>
      <c r="K389" s="16">
        <f>'TS#1_Orthog_SFP_Step 1'!J389-'TS#1_Orthog_Sfp_PfAcpH_Step 2'!J389</f>
        <v>51.012764705882546</v>
      </c>
      <c r="L389" s="29">
        <f>-K389/'TS#1_Orthog_SFP_Step 1'!J389</f>
        <v>-0.39038242953379748</v>
      </c>
      <c r="N389" s="8">
        <f>G389-'TS#1_Orthog_SFP_Step 1'!G389</f>
        <v>-443.18700000000013</v>
      </c>
    </row>
    <row r="390" spans="1:14" x14ac:dyDescent="0.25">
      <c r="A390" s="25" t="str">
        <f>'TS#1_Orthog_SFP_Step 1'!A390</f>
        <v>M26</v>
      </c>
      <c r="B390" s="25" t="str">
        <f>'TS#1_Orthog_SFP_Step 1'!B390</f>
        <v>D Q P M D S R T Y Q I H T</v>
      </c>
      <c r="C390" s="5">
        <v>0.10199999999999999</v>
      </c>
      <c r="G390" s="24">
        <v>1150.1859999999999</v>
      </c>
      <c r="H390" s="5">
        <v>46007458</v>
      </c>
      <c r="J390" s="5">
        <f t="shared" si="7"/>
        <v>71.979058823529385</v>
      </c>
      <c r="K390" s="16">
        <f>'TS#1_Orthog_SFP_Step 1'!J390-'TS#1_Orthog_Sfp_PfAcpH_Step 2'!J390</f>
        <v>-32.956235294117505</v>
      </c>
      <c r="L390" s="29">
        <f>-K390/'TS#1_Orthog_SFP_Step 1'!J390</f>
        <v>0.84453743510584445</v>
      </c>
      <c r="N390" s="8">
        <f>G390-'TS#1_Orthog_SFP_Step 1'!G390</f>
        <v>-359.21800000000007</v>
      </c>
    </row>
    <row r="391" spans="1:14" x14ac:dyDescent="0.25">
      <c r="A391" s="25" t="str">
        <f>'TS#1_Orthog_SFP_Step 1'!A391</f>
        <v>M27</v>
      </c>
      <c r="B391" s="25" t="str">
        <f>'TS#1_Orthog_SFP_Step 1'!B391</f>
        <v>S A D C M E S T D S C L S P C</v>
      </c>
      <c r="C391" s="5">
        <v>0.10199999999999999</v>
      </c>
      <c r="G391" s="24">
        <v>1265.6020000000001</v>
      </c>
      <c r="H391" s="5">
        <v>50624076</v>
      </c>
      <c r="J391" s="5">
        <f t="shared" si="7"/>
        <v>187.39505882352955</v>
      </c>
      <c r="K391" s="16">
        <f>'TS#1_Orthog_SFP_Step 1'!J391-'TS#1_Orthog_Sfp_PfAcpH_Step 2'!J391</f>
        <v>14.908764705882277</v>
      </c>
      <c r="L391" s="29">
        <f>-K391/'TS#1_Orthog_SFP_Step 1'!J391</f>
        <v>-7.3694923040912144E-2</v>
      </c>
      <c r="N391" s="8">
        <f>G391-'TS#1_Orthog_SFP_Step 1'!G391</f>
        <v>-407.08299999999986</v>
      </c>
    </row>
    <row r="392" spans="1:14" x14ac:dyDescent="0.25">
      <c r="A392" s="25" t="str">
        <f>'TS#1_Orthog_SFP_Step 1'!A392</f>
        <v>M28</v>
      </c>
      <c r="B392" s="25" t="str">
        <f>'TS#1_Orthog_SFP_Step 1'!B392</f>
        <v>T S E P I D S R D M I V</v>
      </c>
      <c r="C392" s="5">
        <v>0.10199999999999999</v>
      </c>
      <c r="G392" s="24">
        <v>1339.376</v>
      </c>
      <c r="H392" s="5">
        <v>53575025</v>
      </c>
      <c r="J392" s="5">
        <f t="shared" si="7"/>
        <v>261.16905882352944</v>
      </c>
      <c r="K392" s="16">
        <f>'TS#1_Orthog_SFP_Step 1'!J392-'TS#1_Orthog_Sfp_PfAcpH_Step 2'!J392</f>
        <v>-6.5002352941176014</v>
      </c>
      <c r="L392" s="29">
        <f>-K392/'TS#1_Orthog_SFP_Step 1'!J392</f>
        <v>2.5524267965084804E-2</v>
      </c>
      <c r="N392" s="8">
        <f>G392-'TS#1_Orthog_SFP_Step 1'!G392</f>
        <v>-385.67399999999998</v>
      </c>
    </row>
    <row r="393" spans="1:14" x14ac:dyDescent="0.25">
      <c r="A393" s="25" t="str">
        <f>'TS#1_Orthog_SFP_Step 1'!A393</f>
        <v>M29</v>
      </c>
      <c r="B393" s="25" t="str">
        <f>'TS#1_Orthog_SFP_Step 1'!B393</f>
        <v>S G C D S T S T A L L S S E</v>
      </c>
      <c r="C393" s="5">
        <v>0.10199999999999999</v>
      </c>
      <c r="G393" s="24">
        <v>1378.7850000000001</v>
      </c>
      <c r="H393" s="5">
        <v>55151419</v>
      </c>
      <c r="J393" s="5">
        <f t="shared" si="7"/>
        <v>300.57805882352955</v>
      </c>
      <c r="K393" s="16">
        <f>'TS#1_Orthog_SFP_Step 1'!J393-'TS#1_Orthog_Sfp_PfAcpH_Step 2'!J393</f>
        <v>97.365764705882384</v>
      </c>
      <c r="L393" s="29">
        <f>-K393/'TS#1_Orthog_SFP_Step 1'!J393</f>
        <v>-0.24467213447951933</v>
      </c>
      <c r="N393" s="8">
        <f>G393-'TS#1_Orthog_SFP_Step 1'!G393</f>
        <v>-489.53999999999996</v>
      </c>
    </row>
    <row r="394" spans="1:14" x14ac:dyDescent="0.25">
      <c r="A394" s="25" t="str">
        <f>'TS#1_Orthog_SFP_Step 1'!A394</f>
        <v>M30</v>
      </c>
      <c r="B394" s="25" t="str">
        <f>'TS#1_Orthog_SFP_Step 1'!B394</f>
        <v>P A D S I S T H A I T A</v>
      </c>
      <c r="C394" s="5">
        <v>0.10199999999999999</v>
      </c>
      <c r="G394" s="24">
        <v>1375.357</v>
      </c>
      <c r="H394" s="5">
        <v>55014282</v>
      </c>
      <c r="J394" s="5">
        <f t="shared" si="7"/>
        <v>297.15005882352943</v>
      </c>
      <c r="K394" s="16">
        <f>'TS#1_Orthog_SFP_Step 1'!J394-'TS#1_Orthog_Sfp_PfAcpH_Step 2'!J394</f>
        <v>112.36476470588241</v>
      </c>
      <c r="L394" s="29">
        <f>-K394/'TS#1_Orthog_SFP_Step 1'!J394</f>
        <v>-0.2743850973145841</v>
      </c>
      <c r="N394" s="8">
        <f>G394-'TS#1_Orthog_SFP_Step 1'!G394</f>
        <v>-504.53899999999999</v>
      </c>
    </row>
    <row r="395" spans="1:14" x14ac:dyDescent="0.25">
      <c r="A395" s="25" t="str">
        <f>'TS#1_Orthog_SFP_Step 1'!A395</f>
        <v>N1</v>
      </c>
      <c r="B395" s="25" t="str">
        <f>'TS#1_Orthog_SFP_Step 1'!B395</f>
        <v>V E S T E A V I T T V</v>
      </c>
      <c r="C395" s="5">
        <v>0.10199999999999999</v>
      </c>
      <c r="G395" s="24">
        <v>1001.054</v>
      </c>
      <c r="H395" s="5">
        <v>40042151</v>
      </c>
      <c r="J395" s="5">
        <f t="shared" si="7"/>
        <v>-77.152941176470563</v>
      </c>
      <c r="K395" s="16">
        <f>'TS#1_Orthog_SFP_Step 1'!J395-'TS#1_Orthog_Sfp_PfAcpH_Step 2'!J395</f>
        <v>65.847764705882469</v>
      </c>
      <c r="L395" s="29">
        <f>-K395/'TS#1_Orthog_SFP_Step 1'!J395</f>
        <v>5.8245676108810951</v>
      </c>
      <c r="N395" s="8">
        <f>G395-'TS#1_Orthog_SFP_Step 1'!G395</f>
        <v>-458.02200000000005</v>
      </c>
    </row>
    <row r="396" spans="1:14" x14ac:dyDescent="0.25">
      <c r="A396" s="25" t="str">
        <f>'TS#1_Orthog_SFP_Step 1'!A396</f>
        <v>N2</v>
      </c>
      <c r="B396" s="25" t="str">
        <f>'TS#1_Orthog_SFP_Step 1'!B396</f>
        <v>G L D S T D W</v>
      </c>
      <c r="C396" s="5">
        <v>0.10199999999999999</v>
      </c>
      <c r="G396" s="24">
        <v>921.91899999999998</v>
      </c>
      <c r="H396" s="5">
        <v>36876749</v>
      </c>
      <c r="J396" s="5">
        <f t="shared" si="7"/>
        <v>-156.28794117647055</v>
      </c>
      <c r="K396" s="16">
        <f>'TS#1_Orthog_SFP_Step 1'!J396-'TS#1_Orthog_Sfp_PfAcpH_Step 2'!J396</f>
        <v>-45.983235294117662</v>
      </c>
      <c r="L396" s="29">
        <f>-K396/'TS#1_Orthog_SFP_Step 1'!J396</f>
        <v>-0.2273345915936964</v>
      </c>
      <c r="N396" s="8">
        <f>G396-'TS#1_Orthog_SFP_Step 1'!G396</f>
        <v>-346.19099999999992</v>
      </c>
    </row>
    <row r="397" spans="1:14" x14ac:dyDescent="0.25">
      <c r="A397" s="25" t="str">
        <f>'TS#1_Orthog_SFP_Step 1'!A397</f>
        <v>N3</v>
      </c>
      <c r="B397" s="25" t="str">
        <f>'TS#1_Orthog_SFP_Step 1'!B397</f>
        <v>D E A E S H M S C M T H C V</v>
      </c>
      <c r="C397" s="5">
        <v>0.10199999999999999</v>
      </c>
      <c r="G397" s="24">
        <v>1198.03</v>
      </c>
      <c r="H397" s="5">
        <v>47921203</v>
      </c>
      <c r="J397" s="5">
        <f t="shared" si="7"/>
        <v>119.82305882352944</v>
      </c>
      <c r="K397" s="16">
        <f>'TS#1_Orthog_SFP_Step 1'!J397-'TS#1_Orthog_Sfp_PfAcpH_Step 2'!J397</f>
        <v>-74.688235294117476</v>
      </c>
      <c r="L397" s="29">
        <f>-K397/'TS#1_Orthog_SFP_Step 1'!J397</f>
        <v>1.654780709299708</v>
      </c>
      <c r="N397" s="8">
        <f>G397-'TS#1_Orthog_SFP_Step 1'!G397</f>
        <v>-317.4860000000001</v>
      </c>
    </row>
    <row r="398" spans="1:14" x14ac:dyDescent="0.25">
      <c r="A398" s="25" t="str">
        <f>'TS#1_Orthog_SFP_Step 1'!A398</f>
        <v>N4</v>
      </c>
      <c r="B398" s="25" t="str">
        <f>'TS#1_Orthog_SFP_Step 1'!B398</f>
        <v>P I D S V A S V L I</v>
      </c>
      <c r="C398" s="5">
        <v>0.10199999999999999</v>
      </c>
      <c r="G398" s="24">
        <v>1218.904</v>
      </c>
      <c r="H398" s="5">
        <v>48756174</v>
      </c>
      <c r="J398" s="5">
        <f t="shared" si="7"/>
        <v>140.69705882352946</v>
      </c>
      <c r="K398" s="16">
        <f>'TS#1_Orthog_SFP_Step 1'!J398-'TS#1_Orthog_Sfp_PfAcpH_Step 2'!J398</f>
        <v>-179.29723529411763</v>
      </c>
      <c r="L398" s="29">
        <f>-K398/'TS#1_Orthog_SFP_Step 1'!J398</f>
        <v>-4.6449848598680665</v>
      </c>
      <c r="N398" s="8">
        <f>G398-'TS#1_Orthog_SFP_Step 1'!G398</f>
        <v>-212.87699999999995</v>
      </c>
    </row>
    <row r="399" spans="1:14" x14ac:dyDescent="0.25">
      <c r="A399" s="25" t="str">
        <f>'TS#1_Orthog_SFP_Step 1'!A399</f>
        <v>N5</v>
      </c>
      <c r="B399" s="25" t="str">
        <f>'TS#1_Orthog_SFP_Step 1'!B399</f>
        <v>T L C W V C S R T C C I H G</v>
      </c>
      <c r="C399" s="5">
        <v>0.10199999999999999</v>
      </c>
      <c r="G399" s="24">
        <v>1503.828</v>
      </c>
      <c r="H399" s="5">
        <v>60153136</v>
      </c>
      <c r="J399" s="5">
        <f t="shared" si="7"/>
        <v>425.62105882352944</v>
      </c>
      <c r="K399" s="16">
        <f>'TS#1_Orthog_SFP_Step 1'!J399-'TS#1_Orthog_Sfp_PfAcpH_Step 2'!J399</f>
        <v>-177.65123529411744</v>
      </c>
      <c r="L399" s="29">
        <f>-K399/'TS#1_Orthog_SFP_Step 1'!J399</f>
        <v>0.71642280002286651</v>
      </c>
      <c r="N399" s="8">
        <f>G399-'TS#1_Orthog_SFP_Step 1'!G399</f>
        <v>-214.52300000000014</v>
      </c>
    </row>
    <row r="400" spans="1:14" x14ac:dyDescent="0.25">
      <c r="A400" s="25" t="str">
        <f>'TS#1_Orthog_SFP_Step 1'!A400</f>
        <v>N6</v>
      </c>
      <c r="B400" s="25" t="str">
        <f>'TS#1_Orthog_SFP_Step 1'!B400</f>
        <v>A M C L E S H M S I E T</v>
      </c>
      <c r="C400" s="5">
        <v>0.10199999999999999</v>
      </c>
      <c r="G400" s="24">
        <v>1166.0170000000001</v>
      </c>
      <c r="H400" s="5">
        <v>46640696</v>
      </c>
      <c r="J400" s="5">
        <f t="shared" si="7"/>
        <v>87.810058823529516</v>
      </c>
      <c r="K400" s="16">
        <f>'TS#1_Orthog_SFP_Step 1'!J400-'TS#1_Orthog_Sfp_PfAcpH_Step 2'!J400</f>
        <v>-189.07623529411762</v>
      </c>
      <c r="L400" s="29">
        <f>-K400/'TS#1_Orthog_SFP_Step 1'!J400</f>
        <v>-1.8671213023336888</v>
      </c>
      <c r="N400" s="8">
        <f>G400-'TS#1_Orthog_SFP_Step 1'!G400</f>
        <v>-203.09799999999996</v>
      </c>
    </row>
    <row r="401" spans="1:14" x14ac:dyDescent="0.25">
      <c r="A401" s="25" t="str">
        <f>'TS#1_Orthog_SFP_Step 1'!A401</f>
        <v>N7</v>
      </c>
      <c r="B401" s="25" t="str">
        <f>'TS#1_Orthog_SFP_Step 1'!B401</f>
        <v>M E S S D T K I</v>
      </c>
      <c r="C401" s="5">
        <v>0.10199999999999999</v>
      </c>
      <c r="G401" s="24">
        <v>1249.097</v>
      </c>
      <c r="H401" s="5">
        <v>49963865</v>
      </c>
      <c r="J401" s="5">
        <f t="shared" si="7"/>
        <v>170.89005882352944</v>
      </c>
      <c r="K401" s="16">
        <f>'TS#1_Orthog_SFP_Step 1'!J401-'TS#1_Orthog_Sfp_PfAcpH_Step 2'!J401</f>
        <v>-153.39623529411756</v>
      </c>
      <c r="L401" s="29">
        <f>-K401/'TS#1_Orthog_SFP_Step 1'!J401</f>
        <v>8.7685939575311647</v>
      </c>
      <c r="N401" s="8">
        <f>G401-'TS#1_Orthog_SFP_Step 1'!G401</f>
        <v>-238.77800000000002</v>
      </c>
    </row>
    <row r="402" spans="1:14" x14ac:dyDescent="0.25">
      <c r="A402" s="25" t="str">
        <f>'TS#1_Orthog_SFP_Step 1'!A402</f>
        <v>N8</v>
      </c>
      <c r="B402" s="25" t="str">
        <f>'TS#1_Orthog_SFP_Step 1'!B402</f>
        <v>C A D S T D F</v>
      </c>
      <c r="C402" s="5">
        <v>0.10199999999999999</v>
      </c>
      <c r="G402" s="24">
        <v>1220.2929999999999</v>
      </c>
      <c r="H402" s="5">
        <v>48811726</v>
      </c>
      <c r="J402" s="5">
        <f t="shared" si="7"/>
        <v>142.08605882352936</v>
      </c>
      <c r="K402" s="16">
        <f>'TS#1_Orthog_SFP_Step 1'!J402-'TS#1_Orthog_Sfp_PfAcpH_Step 2'!J402</f>
        <v>-119.88823529411752</v>
      </c>
      <c r="L402" s="29">
        <f>-K402/'TS#1_Orthog_SFP_Step 1'!J402</f>
        <v>5.4009004592394891</v>
      </c>
      <c r="N402" s="8">
        <f>G402-'TS#1_Orthog_SFP_Step 1'!G402</f>
        <v>-272.28600000000006</v>
      </c>
    </row>
    <row r="403" spans="1:14" x14ac:dyDescent="0.25">
      <c r="A403" s="25" t="str">
        <f>'TS#1_Orthog_SFP_Step 1'!A403</f>
        <v>N9</v>
      </c>
      <c r="B403" s="25" t="str">
        <f>'TS#1_Orthog_SFP_Step 1'!B403</f>
        <v>M G Y C S S P S W I Y G M E</v>
      </c>
      <c r="C403" s="5">
        <v>0.10199999999999999</v>
      </c>
      <c r="G403" s="24">
        <v>1160.0609999999999</v>
      </c>
      <c r="H403" s="5">
        <v>46402438</v>
      </c>
      <c r="J403" s="5">
        <f t="shared" si="7"/>
        <v>81.854058823529385</v>
      </c>
      <c r="K403" s="16">
        <f>'TS#1_Orthog_SFP_Step 1'!J403-'TS#1_Orthog_Sfp_PfAcpH_Step 2'!J403</f>
        <v>-58.361235294117478</v>
      </c>
      <c r="L403" s="29">
        <f>-K403/'TS#1_Orthog_SFP_Step 1'!J403</f>
        <v>2.4842154550325533</v>
      </c>
      <c r="N403" s="8">
        <f>G403-'TS#1_Orthog_SFP_Step 1'!G403</f>
        <v>-333.8130000000001</v>
      </c>
    </row>
    <row r="404" spans="1:14" x14ac:dyDescent="0.25">
      <c r="A404" s="25" t="str">
        <f>'TS#1_Orthog_SFP_Step 1'!A404</f>
        <v>N10</v>
      </c>
      <c r="B404" s="25" t="str">
        <f>'TS#1_Orthog_SFP_Step 1'!B404</f>
        <v>E M E S I E S L C R G A T</v>
      </c>
      <c r="C404" s="5">
        <v>0.10199999999999999</v>
      </c>
      <c r="G404" s="24">
        <v>1334.0029999999999</v>
      </c>
      <c r="H404" s="5">
        <v>53360102</v>
      </c>
      <c r="J404" s="5">
        <f t="shared" si="7"/>
        <v>255.79605882352939</v>
      </c>
      <c r="K404" s="16">
        <f>'TS#1_Orthog_SFP_Step 1'!J404-'TS#1_Orthog_Sfp_PfAcpH_Step 2'!J404</f>
        <v>62.00676470588246</v>
      </c>
      <c r="L404" s="29">
        <f>-K404/'TS#1_Orthog_SFP_Step 1'!J404</f>
        <v>-0.19511080492380803</v>
      </c>
      <c r="N404" s="8">
        <f>G404-'TS#1_Orthog_SFP_Step 1'!G404</f>
        <v>-454.18100000000004</v>
      </c>
    </row>
    <row r="405" spans="1:14" x14ac:dyDescent="0.25">
      <c r="A405" s="25" t="str">
        <f>'TS#1_Orthog_SFP_Step 1'!A405</f>
        <v>N11</v>
      </c>
      <c r="B405" s="25" t="str">
        <f>'TS#1_Orthog_SFP_Step 1'!B405</f>
        <v>C P V D S S D V V A S S M</v>
      </c>
      <c r="C405" s="5">
        <v>0.10199999999999999</v>
      </c>
      <c r="G405" s="24">
        <v>1160.4459999999999</v>
      </c>
      <c r="H405" s="5">
        <v>46417832</v>
      </c>
      <c r="J405" s="5">
        <f t="shared" si="7"/>
        <v>82.239058823529376</v>
      </c>
      <c r="K405" s="16">
        <f>'TS#1_Orthog_SFP_Step 1'!J405-'TS#1_Orthog_Sfp_PfAcpH_Step 2'!J405</f>
        <v>-81.651235294117441</v>
      </c>
      <c r="L405" s="29">
        <f>-K405/'TS#1_Orthog_SFP_Step 1'!J405</f>
        <v>138.90433303308262</v>
      </c>
      <c r="N405" s="8">
        <f>G405-'TS#1_Orthog_SFP_Step 1'!G405</f>
        <v>-310.52300000000014</v>
      </c>
    </row>
    <row r="406" spans="1:14" x14ac:dyDescent="0.25">
      <c r="A406" s="25" t="str">
        <f>'TS#1_Orthog_SFP_Step 1'!A406</f>
        <v>N12</v>
      </c>
      <c r="B406" s="25" t="str">
        <f>'TS#1_Orthog_SFP_Step 1'!B406</f>
        <v>W M D S S E S V I T P L</v>
      </c>
      <c r="C406" s="5">
        <v>0.10199999999999999</v>
      </c>
      <c r="G406" s="24">
        <v>1089.614</v>
      </c>
      <c r="H406" s="5">
        <v>43584554</v>
      </c>
      <c r="J406" s="5">
        <f t="shared" si="7"/>
        <v>11.407058823529496</v>
      </c>
      <c r="K406" s="16">
        <f>'TS#1_Orthog_SFP_Step 1'!J406-'TS#1_Orthog_Sfp_PfAcpH_Step 2'!J406</f>
        <v>-99.04623529411765</v>
      </c>
      <c r="L406" s="29">
        <f>-K406/'TS#1_Orthog_SFP_Step 1'!J406</f>
        <v>-1.1301593566132804</v>
      </c>
      <c r="N406" s="8">
        <f>G406-'TS#1_Orthog_SFP_Step 1'!G406</f>
        <v>-293.12799999999993</v>
      </c>
    </row>
    <row r="407" spans="1:14" x14ac:dyDescent="0.25">
      <c r="A407" s="25" t="str">
        <f>'TS#1_Orthog_SFP_Step 1'!A407</f>
        <v>N13</v>
      </c>
      <c r="B407" s="25" t="str">
        <f>'TS#1_Orthog_SFP_Step 1'!B407</f>
        <v>M D S S D T I I S</v>
      </c>
      <c r="C407" s="5">
        <v>0.10199999999999999</v>
      </c>
      <c r="G407" s="24">
        <v>1111.4860000000001</v>
      </c>
      <c r="H407" s="5">
        <v>44459442</v>
      </c>
      <c r="J407" s="5">
        <f t="shared" si="7"/>
        <v>33.279058823529567</v>
      </c>
      <c r="K407" s="16">
        <f>'TS#1_Orthog_SFP_Step 1'!J407-'TS#1_Orthog_Sfp_PfAcpH_Step 2'!J407</f>
        <v>-84.117235294117791</v>
      </c>
      <c r="L407" s="29">
        <f>-K407/'TS#1_Orthog_SFP_Step 1'!J407</f>
        <v>-1.6546076420105811</v>
      </c>
      <c r="N407" s="8">
        <f>G407-'TS#1_Orthog_SFP_Step 1'!G407</f>
        <v>-308.05699999999979</v>
      </c>
    </row>
    <row r="408" spans="1:14" x14ac:dyDescent="0.25">
      <c r="A408" s="25" t="str">
        <f>'TS#1_Orthog_SFP_Step 1'!A408</f>
        <v>N14</v>
      </c>
      <c r="B408" s="25" t="str">
        <f>'TS#1_Orthog_SFP_Step 1'!B408</f>
        <v>N E A H F V D D L G A D S T D Y H E L T</v>
      </c>
      <c r="C408" s="5">
        <v>0.10199999999999999</v>
      </c>
      <c r="G408" s="24">
        <v>1131.393</v>
      </c>
      <c r="H408" s="5">
        <v>45255732</v>
      </c>
      <c r="J408" s="5">
        <f t="shared" si="7"/>
        <v>53.186058823529493</v>
      </c>
      <c r="K408" s="16">
        <f>'TS#1_Orthog_SFP_Step 1'!J408-'TS#1_Orthog_Sfp_PfAcpH_Step 2'!J408</f>
        <v>-19.219235294117652</v>
      </c>
      <c r="L408" s="29">
        <f>-K408/'TS#1_Orthog_SFP_Step 1'!J408</f>
        <v>0.56582374496913834</v>
      </c>
      <c r="N408" s="8">
        <f>G408-'TS#1_Orthog_SFP_Step 1'!G408</f>
        <v>-372.95499999999993</v>
      </c>
    </row>
    <row r="409" spans="1:14" x14ac:dyDescent="0.25">
      <c r="A409" s="25" t="str">
        <f>'TS#1_Orthog_SFP_Step 1'!A409</f>
        <v>N15</v>
      </c>
      <c r="B409" s="25" t="str">
        <f>'TS#1_Orthog_SFP_Step 1'!B409</f>
        <v>C P G A V S H V W I E S G</v>
      </c>
      <c r="C409" s="5">
        <v>0.10199999999999999</v>
      </c>
      <c r="G409" s="24">
        <v>1087.9290000000001</v>
      </c>
      <c r="H409" s="5">
        <v>43517170</v>
      </c>
      <c r="J409" s="5">
        <f t="shared" si="7"/>
        <v>9.7220588235295509</v>
      </c>
      <c r="K409" s="16">
        <f>'TS#1_Orthog_SFP_Step 1'!J409-'TS#1_Orthog_Sfp_PfAcpH_Step 2'!J409</f>
        <v>1.0397647058823623</v>
      </c>
      <c r="L409" s="29">
        <f>-K409/'TS#1_Orthog_SFP_Step 1'!J409</f>
        <v>-9.6616033801399909E-2</v>
      </c>
      <c r="N409" s="8">
        <f>G409-'TS#1_Orthog_SFP_Step 1'!G409</f>
        <v>-393.21399999999994</v>
      </c>
    </row>
    <row r="410" spans="1:14" x14ac:dyDescent="0.25">
      <c r="A410" s="25" t="str">
        <f>'TS#1_Orthog_SFP_Step 1'!A410</f>
        <v>N16</v>
      </c>
      <c r="B410" s="25" t="str">
        <f>'TS#1_Orthog_SFP_Step 1'!B410</f>
        <v>C M E S L D T Q D K Q C</v>
      </c>
      <c r="C410" s="5">
        <v>0.10199999999999999</v>
      </c>
      <c r="G410" s="24">
        <v>1187.78</v>
      </c>
      <c r="H410" s="5">
        <v>47511200</v>
      </c>
      <c r="J410" s="5">
        <f t="shared" si="7"/>
        <v>109.57305882352944</v>
      </c>
      <c r="K410" s="16">
        <f>'TS#1_Orthog_SFP_Step 1'!J410-'TS#1_Orthog_Sfp_PfAcpH_Step 2'!J410</f>
        <v>63.952764705882373</v>
      </c>
      <c r="L410" s="29">
        <f>-K410/'TS#1_Orthog_SFP_Step 1'!J410</f>
        <v>-0.36854897677545201</v>
      </c>
      <c r="N410" s="8">
        <f>G410-'TS#1_Orthog_SFP_Step 1'!G410</f>
        <v>-456.12699999999995</v>
      </c>
    </row>
    <row r="411" spans="1:14" x14ac:dyDescent="0.25">
      <c r="A411" s="25" t="str">
        <f>'TS#1_Orthog_SFP_Step 1'!A411</f>
        <v>N17</v>
      </c>
      <c r="B411" s="25" t="str">
        <f>'TS#1_Orthog_SFP_Step 1'!B411</f>
        <v>E C M E S S D F N A K</v>
      </c>
      <c r="C411" s="5">
        <v>0.10199999999999999</v>
      </c>
      <c r="G411" s="24">
        <v>1668.347</v>
      </c>
      <c r="H411" s="5">
        <v>66733889</v>
      </c>
      <c r="J411" s="5">
        <f t="shared" si="7"/>
        <v>590.14005882352944</v>
      </c>
      <c r="K411" s="16">
        <f>'TS#1_Orthog_SFP_Step 1'!J411-'TS#1_Orthog_Sfp_PfAcpH_Step 2'!J411</f>
        <v>259.68576470588232</v>
      </c>
      <c r="L411" s="29">
        <f>-K411/'TS#1_Orthog_SFP_Step 1'!J411</f>
        <v>-0.30557528085858976</v>
      </c>
      <c r="N411" s="8">
        <f>G411-'TS#1_Orthog_SFP_Step 1'!G411</f>
        <v>-651.8599999999999</v>
      </c>
    </row>
    <row r="412" spans="1:14" x14ac:dyDescent="0.25">
      <c r="A412" s="25" t="str">
        <f>'TS#1_Orthog_SFP_Step 1'!A412</f>
        <v>N18</v>
      </c>
      <c r="B412" s="25" t="str">
        <f>'TS#1_Orthog_SFP_Step 1'!B412</f>
        <v>M E S L L F N M T T</v>
      </c>
      <c r="C412" s="5">
        <v>0.10199999999999999</v>
      </c>
      <c r="G412" s="24">
        <v>1118.558</v>
      </c>
      <c r="H412" s="5">
        <v>44742322</v>
      </c>
      <c r="J412" s="5">
        <f t="shared" si="7"/>
        <v>40.351058823529456</v>
      </c>
      <c r="K412" s="16">
        <f>'TS#1_Orthog_SFP_Step 1'!J412-'TS#1_Orthog_Sfp_PfAcpH_Step 2'!J412</f>
        <v>41.995764705882493</v>
      </c>
      <c r="L412" s="29">
        <f>-K412/'TS#1_Orthog_SFP_Step 1'!J412</f>
        <v>-0.50998645613674209</v>
      </c>
      <c r="N412" s="8">
        <f>G412-'TS#1_Orthog_SFP_Step 1'!G412</f>
        <v>-434.17000000000007</v>
      </c>
    </row>
    <row r="413" spans="1:14" x14ac:dyDescent="0.25">
      <c r="A413" s="25" t="str">
        <f>'TS#1_Orthog_SFP_Step 1'!A413</f>
        <v>N19</v>
      </c>
      <c r="B413" s="25" t="str">
        <f>'TS#1_Orthog_SFP_Step 1'!B413</f>
        <v>E S S D S I L T</v>
      </c>
      <c r="C413" s="5">
        <v>0.10199999999999999</v>
      </c>
      <c r="G413" s="24">
        <v>1047.6869999999999</v>
      </c>
      <c r="H413" s="5">
        <v>41907494</v>
      </c>
      <c r="J413" s="5">
        <f t="shared" si="7"/>
        <v>-30.519941176470638</v>
      </c>
      <c r="K413" s="16">
        <f>'TS#1_Orthog_SFP_Step 1'!J413-'TS#1_Orthog_Sfp_PfAcpH_Step 2'!J413</f>
        <v>74.101764705882488</v>
      </c>
      <c r="L413" s="29">
        <f>-K413/'TS#1_Orthog_SFP_Step 1'!J413</f>
        <v>-1.7002905960525905</v>
      </c>
      <c r="N413" s="8">
        <f>G413-'TS#1_Orthog_SFP_Step 1'!G413</f>
        <v>-466.27600000000007</v>
      </c>
    </row>
    <row r="414" spans="1:14" x14ac:dyDescent="0.25">
      <c r="A414" s="25" t="str">
        <f>'TS#1_Orthog_SFP_Step 1'!A414</f>
        <v>N20</v>
      </c>
      <c r="B414" s="25" t="str">
        <f>'TS#1_Orthog_SFP_Step 1'!B414</f>
        <v>L D S T D Y L</v>
      </c>
      <c r="C414" s="5">
        <v>0.10199999999999999</v>
      </c>
      <c r="G414" s="24">
        <v>1011.256</v>
      </c>
      <c r="H414" s="5">
        <v>40450255</v>
      </c>
      <c r="J414" s="5">
        <f t="shared" si="7"/>
        <v>-66.950941176470565</v>
      </c>
      <c r="K414" s="16">
        <f>'TS#1_Orthog_SFP_Step 1'!J414-'TS#1_Orthog_Sfp_PfAcpH_Step 2'!J414</f>
        <v>75.48276470588246</v>
      </c>
      <c r="L414" s="29">
        <f>-K414/'TS#1_Orthog_SFP_Step 1'!J414</f>
        <v>-8.8472018256905436</v>
      </c>
      <c r="N414" s="8">
        <f>G414-'TS#1_Orthog_SFP_Step 1'!G414</f>
        <v>-467.65700000000004</v>
      </c>
    </row>
    <row r="415" spans="1:14" x14ac:dyDescent="0.25">
      <c r="A415" s="25" t="str">
        <f>'TS#1_Orthog_SFP_Step 1'!A415</f>
        <v>N21</v>
      </c>
      <c r="B415" s="25" t="str">
        <f>'TS#1_Orthog_SFP_Step 1'!B415</f>
        <v>D S T E W I V H P I A</v>
      </c>
      <c r="C415" s="5">
        <v>0.10199999999999999</v>
      </c>
      <c r="G415" s="24">
        <v>948.78499999999997</v>
      </c>
      <c r="H415" s="5">
        <v>37951401</v>
      </c>
      <c r="J415" s="5">
        <f t="shared" si="7"/>
        <v>-129.42194117647057</v>
      </c>
      <c r="K415" s="16">
        <f>'TS#1_Orthog_SFP_Step 1'!J415-'TS#1_Orthog_Sfp_PfAcpH_Step 2'!J415</f>
        <v>74.887764705882432</v>
      </c>
      <c r="L415" s="29">
        <f>-K415/'TS#1_Orthog_SFP_Step 1'!J415</f>
        <v>1.3732262876706605</v>
      </c>
      <c r="N415" s="8">
        <f>G415-'TS#1_Orthog_SFP_Step 1'!G415</f>
        <v>-467.06200000000001</v>
      </c>
    </row>
    <row r="416" spans="1:14" x14ac:dyDescent="0.25">
      <c r="A416" s="25" t="str">
        <f>'TS#1_Orthog_SFP_Step 1'!A416</f>
        <v>N22</v>
      </c>
      <c r="B416" s="25" t="str">
        <f>'TS#1_Orthog_SFP_Step 1'!B416</f>
        <v>N E E C K D S S D T C M K G C</v>
      </c>
      <c r="C416" s="5">
        <v>0.10199999999999999</v>
      </c>
      <c r="G416" s="24">
        <v>1168.616</v>
      </c>
      <c r="H416" s="5">
        <v>46744629</v>
      </c>
      <c r="J416" s="5">
        <f t="shared" si="7"/>
        <v>90.409058823529449</v>
      </c>
      <c r="K416" s="16">
        <f>'TS#1_Orthog_SFP_Step 1'!J416-'TS#1_Orthog_Sfp_PfAcpH_Step 2'!J416</f>
        <v>231.88276470588244</v>
      </c>
      <c r="L416" s="29">
        <f>-K416/'TS#1_Orthog_SFP_Step 1'!J416</f>
        <v>-0.71948075556661195</v>
      </c>
      <c r="N416" s="8">
        <f>G416-'TS#1_Orthog_SFP_Step 1'!G416</f>
        <v>-624.05700000000002</v>
      </c>
    </row>
    <row r="417" spans="1:14" x14ac:dyDescent="0.25">
      <c r="A417" s="25" t="str">
        <f>'TS#1_Orthog_SFP_Step 1'!A417</f>
        <v>N23</v>
      </c>
      <c r="B417" s="25" t="str">
        <f>'TS#1_Orthog_SFP_Step 1'!B417</f>
        <v>T E C W V D S S I C C L S C H G</v>
      </c>
      <c r="C417" s="5">
        <v>0.10199999999999999</v>
      </c>
      <c r="G417" s="24">
        <v>974.85699999999997</v>
      </c>
      <c r="H417" s="5">
        <v>38994269</v>
      </c>
      <c r="J417" s="5">
        <f t="shared" si="7"/>
        <v>-103.34994117647057</v>
      </c>
      <c r="K417" s="16">
        <f>'TS#1_Orthog_SFP_Step 1'!J417-'TS#1_Orthog_Sfp_PfAcpH_Step 2'!J417</f>
        <v>98.26976470588238</v>
      </c>
      <c r="L417" s="29">
        <f>-K417/'TS#1_Orthog_SFP_Step 1'!J417</f>
        <v>19.343769901462629</v>
      </c>
      <c r="N417" s="8">
        <f>G417-'TS#1_Orthog_SFP_Step 1'!G417</f>
        <v>-490.44399999999996</v>
      </c>
    </row>
    <row r="418" spans="1:14" x14ac:dyDescent="0.25">
      <c r="A418" s="25" t="str">
        <f>'TS#1_Orthog_SFP_Step 1'!A418</f>
        <v>N24</v>
      </c>
      <c r="B418" s="25" t="str">
        <f>'TS#1_Orthog_SFP_Step 1'!B418</f>
        <v>G I D S S D S C M T P C M</v>
      </c>
      <c r="C418" s="5">
        <v>0.10199999999999999</v>
      </c>
      <c r="G418" s="24">
        <v>1104.0830000000001</v>
      </c>
      <c r="H418" s="5">
        <v>44163325</v>
      </c>
      <c r="J418" s="5">
        <f t="shared" si="7"/>
        <v>25.876058823529547</v>
      </c>
      <c r="K418" s="16">
        <f>'TS#1_Orthog_SFP_Step 1'!J418-'TS#1_Orthog_Sfp_PfAcpH_Step 2'!J418</f>
        <v>64.71376470588234</v>
      </c>
      <c r="L418" s="29">
        <f>-K418/'TS#1_Orthog_SFP_Step 1'!J418</f>
        <v>-0.71436020277566448</v>
      </c>
      <c r="N418" s="8">
        <f>G418-'TS#1_Orthog_SFP_Step 1'!G418</f>
        <v>-456.88799999999992</v>
      </c>
    </row>
    <row r="419" spans="1:14" x14ac:dyDescent="0.25">
      <c r="A419" s="25" t="str">
        <f>'TS#1_Orthog_SFP_Step 1'!A419</f>
        <v>N25</v>
      </c>
      <c r="B419" s="25" t="str">
        <f>'TS#1_Orthog_SFP_Step 1'!B419</f>
        <v>T L D P L E S K E T Q M K G</v>
      </c>
      <c r="C419" s="5">
        <v>0.10199999999999999</v>
      </c>
      <c r="G419" s="24">
        <v>1985.366</v>
      </c>
      <c r="H419" s="5">
        <v>79414645</v>
      </c>
      <c r="J419" s="5">
        <f t="shared" si="7"/>
        <v>907.15905882352945</v>
      </c>
      <c r="K419" s="16">
        <f>'TS#1_Orthog_SFP_Step 1'!J419-'TS#1_Orthog_Sfp_PfAcpH_Step 2'!J419</f>
        <v>121.96276470588259</v>
      </c>
      <c r="L419" s="29">
        <f>-K419/'TS#1_Orthog_SFP_Step 1'!J419</f>
        <v>-0.11851149389448054</v>
      </c>
      <c r="N419" s="8">
        <f>G419-'TS#1_Orthog_SFP_Step 1'!G419</f>
        <v>-514.13700000000017</v>
      </c>
    </row>
    <row r="420" spans="1:14" x14ac:dyDescent="0.25">
      <c r="A420" s="25" t="str">
        <f>'TS#1_Orthog_SFP_Step 1'!A420</f>
        <v>N26</v>
      </c>
      <c r="B420" s="25" t="str">
        <f>'TS#1_Orthog_SFP_Step 1'!B420</f>
        <v>M M P I D S H T I M M T</v>
      </c>
      <c r="C420" s="5">
        <v>0.10199999999999999</v>
      </c>
      <c r="G420" s="24">
        <v>1307.8599999999999</v>
      </c>
      <c r="H420" s="5">
        <v>52314394</v>
      </c>
      <c r="J420" s="5">
        <f t="shared" si="7"/>
        <v>229.65305882352936</v>
      </c>
      <c r="K420" s="16">
        <f>'TS#1_Orthog_SFP_Step 1'!J420-'TS#1_Orthog_Sfp_PfAcpH_Step 2'!J420</f>
        <v>-42.827235294117372</v>
      </c>
      <c r="L420" s="29">
        <f>-K420/'TS#1_Orthog_SFP_Step 1'!J420</f>
        <v>0.2292361649211469</v>
      </c>
      <c r="N420" s="8">
        <f>G420-'TS#1_Orthog_SFP_Step 1'!G420</f>
        <v>-349.34700000000021</v>
      </c>
    </row>
    <row r="421" spans="1:14" x14ac:dyDescent="0.25">
      <c r="A421" s="25" t="str">
        <f>'TS#1_Orthog_SFP_Step 1'!A421</f>
        <v>N27</v>
      </c>
      <c r="B421" s="25" t="str">
        <f>'TS#1_Orthog_SFP_Step 1'!B421</f>
        <v>N T A E S N S S K V K G S M</v>
      </c>
      <c r="C421" s="5">
        <v>0.10199999999999999</v>
      </c>
      <c r="G421" s="24">
        <v>3452.3409999999999</v>
      </c>
      <c r="H421" s="5">
        <v>138093643</v>
      </c>
      <c r="J421" s="5">
        <f t="shared" si="7"/>
        <v>2374.1340588235294</v>
      </c>
      <c r="K421" s="16">
        <f>'TS#1_Orthog_SFP_Step 1'!J421-'TS#1_Orthog_Sfp_PfAcpH_Step 2'!J421</f>
        <v>-769.7832352941175</v>
      </c>
      <c r="L421" s="29">
        <f>-K421/'TS#1_Orthog_SFP_Step 1'!J421</f>
        <v>0.47980979222528847</v>
      </c>
      <c r="N421" s="8">
        <f>G421-'TS#1_Orthog_SFP_Step 1'!G421</f>
        <v>377.60899999999992</v>
      </c>
    </row>
    <row r="422" spans="1:14" x14ac:dyDescent="0.25">
      <c r="A422" s="25" t="str">
        <f>'TS#1_Orthog_SFP_Step 1'!A422</f>
        <v>N28</v>
      </c>
      <c r="B422" s="25" t="str">
        <f>'TS#1_Orthog_SFP_Step 1'!B422</f>
        <v>P M D S T D T M I</v>
      </c>
      <c r="C422" s="5">
        <v>0.10199999999999999</v>
      </c>
      <c r="G422" s="24">
        <v>1267.0250000000001</v>
      </c>
      <c r="H422" s="5">
        <v>50681002</v>
      </c>
      <c r="J422" s="5">
        <f t="shared" si="7"/>
        <v>188.81805882352955</v>
      </c>
      <c r="K422" s="16">
        <f>'TS#1_Orthog_SFP_Step 1'!J422-'TS#1_Orthog_Sfp_PfAcpH_Step 2'!J422</f>
        <v>72.32376470588224</v>
      </c>
      <c r="L422" s="29">
        <f>-K422/'TS#1_Orthog_SFP_Step 1'!J422</f>
        <v>-0.27695205512623139</v>
      </c>
      <c r="N422" s="8">
        <f>G422-'TS#1_Orthog_SFP_Step 1'!G422</f>
        <v>-464.49799999999982</v>
      </c>
    </row>
    <row r="423" spans="1:14" x14ac:dyDescent="0.25">
      <c r="A423" s="25" t="str">
        <f>'TS#1_Orthog_SFP_Step 1'!A423</f>
        <v>N29</v>
      </c>
      <c r="B423" s="25" t="str">
        <f>'TS#1_Orthog_SFP_Step 1'!B423</f>
        <v>F V E S T E A L A T G V M</v>
      </c>
      <c r="C423" s="5">
        <v>0.10199999999999999</v>
      </c>
      <c r="G423" s="24">
        <v>1382.6220000000001</v>
      </c>
      <c r="H423" s="5">
        <v>55304868</v>
      </c>
      <c r="J423" s="5">
        <f t="shared" si="7"/>
        <v>304.41505882352953</v>
      </c>
      <c r="K423" s="16">
        <f>'TS#1_Orthog_SFP_Step 1'!J423-'TS#1_Orthog_Sfp_PfAcpH_Step 2'!J423</f>
        <v>161.54876470588238</v>
      </c>
      <c r="L423" s="29">
        <f>-K423/'TS#1_Orthog_SFP_Step 1'!J423</f>
        <v>-0.34669808373156963</v>
      </c>
      <c r="N423" s="8">
        <f>G423-'TS#1_Orthog_SFP_Step 1'!G423</f>
        <v>-553.72299999999996</v>
      </c>
    </row>
    <row r="424" spans="1:14" x14ac:dyDescent="0.25">
      <c r="A424" s="25" t="str">
        <f>'TS#1_Orthog_SFP_Step 1'!A424</f>
        <v>N30</v>
      </c>
      <c r="B424" s="25" t="str">
        <f>'TS#1_Orthog_SFP_Step 1'!B424</f>
        <v>D S R E Y N L S K</v>
      </c>
      <c r="C424" s="5">
        <v>0.10199999999999999</v>
      </c>
      <c r="G424" s="24">
        <v>2314.2829999999999</v>
      </c>
      <c r="H424" s="5">
        <v>92571313</v>
      </c>
      <c r="J424" s="5">
        <f t="shared" si="7"/>
        <v>1236.0760588235294</v>
      </c>
      <c r="K424" s="16">
        <f>'TS#1_Orthog_SFP_Step 1'!J424-'TS#1_Orthog_Sfp_PfAcpH_Step 2'!J424</f>
        <v>613.09976470588231</v>
      </c>
      <c r="L424" s="29">
        <f>-K424/'TS#1_Orthog_SFP_Step 1'!J424</f>
        <v>-0.33155298533791955</v>
      </c>
      <c r="N424" s="8">
        <f>G424-'TS#1_Orthog_SFP_Step 1'!G424</f>
        <v>-1005.2739999999999</v>
      </c>
    </row>
    <row r="425" spans="1:14" x14ac:dyDescent="0.25">
      <c r="A425" s="25" t="str">
        <f>'TS#1_Orthog_SFP_Step 1'!A425</f>
        <v>O1</v>
      </c>
      <c r="B425" s="25" t="str">
        <f>'TS#1_Orthog_SFP_Step 1'!B425</f>
        <v>T D C F A E S H E S W</v>
      </c>
      <c r="C425" s="5">
        <v>0.10199999999999999</v>
      </c>
      <c r="G425" s="24">
        <v>926.50400000000002</v>
      </c>
      <c r="H425" s="5">
        <v>37060156</v>
      </c>
      <c r="J425" s="5">
        <f t="shared" ref="J425:J488" si="8">G425-$I$2</f>
        <v>-151.70294117647052</v>
      </c>
      <c r="K425" s="16">
        <f>'TS#1_Orthog_SFP_Step 1'!J425-'TS#1_Orthog_Sfp_PfAcpH_Step 2'!J425</f>
        <v>102.04376470588238</v>
      </c>
      <c r="L425" s="29">
        <f>-K425/'TS#1_Orthog_SFP_Step 1'!J425</f>
        <v>2.054882339144716</v>
      </c>
      <c r="N425" s="8">
        <f>G425-'TS#1_Orthog_SFP_Step 1'!G425</f>
        <v>-494.21799999999996</v>
      </c>
    </row>
    <row r="426" spans="1:14" x14ac:dyDescent="0.25">
      <c r="A426" s="25" t="str">
        <f>'TS#1_Orthog_SFP_Step 1'!A426</f>
        <v>O2</v>
      </c>
      <c r="B426" s="25" t="str">
        <f>'TS#1_Orthog_SFP_Step 1'!B426</f>
        <v>S A C C V D S A L T A</v>
      </c>
      <c r="C426" s="5">
        <v>0.10199999999999999</v>
      </c>
      <c r="G426" s="24">
        <v>1008.7910000000001</v>
      </c>
      <c r="H426" s="5">
        <v>40351657</v>
      </c>
      <c r="J426" s="5">
        <f t="shared" si="8"/>
        <v>-69.415941176470483</v>
      </c>
      <c r="K426" s="16">
        <f>'TS#1_Orthog_SFP_Step 1'!J426-'TS#1_Orthog_Sfp_PfAcpH_Step 2'!J426</f>
        <v>119.69576470588243</v>
      </c>
      <c r="L426" s="29">
        <f>-K426/'TS#1_Orthog_SFP_Step 1'!J426</f>
        <v>-2.3805923788866239</v>
      </c>
      <c r="N426" s="8">
        <f>G426-'TS#1_Orthog_SFP_Step 1'!G426</f>
        <v>-511.87</v>
      </c>
    </row>
    <row r="427" spans="1:14" x14ac:dyDescent="0.25">
      <c r="A427" s="25" t="str">
        <f>'TS#1_Orthog_SFP_Step 1'!A427</f>
        <v>O3</v>
      </c>
      <c r="B427" s="25" t="str">
        <f>'TS#1_Orthog_SFP_Step 1'!B427</f>
        <v>D C L D S T E T</v>
      </c>
      <c r="C427" s="5">
        <v>0.10199999999999999</v>
      </c>
      <c r="G427" s="24">
        <v>1041.6279999999999</v>
      </c>
      <c r="H427" s="5">
        <v>41665110</v>
      </c>
      <c r="J427" s="5">
        <f t="shared" si="8"/>
        <v>-36.578941176470607</v>
      </c>
      <c r="K427" s="16">
        <f>'TS#1_Orthog_SFP_Step 1'!J427-'TS#1_Orthog_Sfp_PfAcpH_Step 2'!J427</f>
        <v>-53.255235294117483</v>
      </c>
      <c r="L427" s="29">
        <f>-K427/'TS#1_Orthog_SFP_Step 1'!J427</f>
        <v>-0.59281709240751335</v>
      </c>
      <c r="N427" s="8">
        <f>G427-'TS#1_Orthog_SFP_Step 1'!G427</f>
        <v>-338.9190000000001</v>
      </c>
    </row>
    <row r="428" spans="1:14" x14ac:dyDescent="0.25">
      <c r="A428" s="25" t="str">
        <f>'TS#1_Orthog_SFP_Step 1'!A428</f>
        <v>O4</v>
      </c>
      <c r="B428" s="25" t="str">
        <f>'TS#1_Orthog_SFP_Step 1'!B428</f>
        <v>E M E S T D Y R Y T T I A</v>
      </c>
      <c r="C428" s="5">
        <v>0.10199999999999999</v>
      </c>
      <c r="G428" s="24">
        <v>1102.7239999999999</v>
      </c>
      <c r="H428" s="5">
        <v>44108979</v>
      </c>
      <c r="J428" s="5">
        <f t="shared" si="8"/>
        <v>24.517058823529396</v>
      </c>
      <c r="K428" s="16">
        <f>'TS#1_Orthog_SFP_Step 1'!J428-'TS#1_Orthog_Sfp_PfAcpH_Step 2'!J428</f>
        <v>-129.20123529411762</v>
      </c>
      <c r="L428" s="29">
        <f>-K428/'TS#1_Orthog_SFP_Step 1'!J428</f>
        <v>-1.2342002358915976</v>
      </c>
      <c r="N428" s="8">
        <f>G428-'TS#1_Orthog_SFP_Step 1'!G428</f>
        <v>-262.97299999999996</v>
      </c>
    </row>
    <row r="429" spans="1:14" x14ac:dyDescent="0.25">
      <c r="A429" s="25" t="str">
        <f>'TS#1_Orthog_SFP_Step 1'!A429</f>
        <v>O5</v>
      </c>
      <c r="B429" s="25" t="str">
        <f>'TS#1_Orthog_SFP_Step 1'!B429</f>
        <v>S V S T Y F N R Y G L D S S K S I S L T</v>
      </c>
      <c r="C429" s="5">
        <v>0.10199999999999999</v>
      </c>
      <c r="G429" s="24">
        <v>1627.461</v>
      </c>
      <c r="H429" s="5">
        <v>65098441</v>
      </c>
      <c r="J429" s="5">
        <f t="shared" si="8"/>
        <v>549.25405882352948</v>
      </c>
      <c r="K429" s="16">
        <f>'TS#1_Orthog_SFP_Step 1'!J429-'TS#1_Orthog_Sfp_PfAcpH_Step 2'!J429</f>
        <v>-37.081235294117505</v>
      </c>
      <c r="L429" s="29">
        <f>-K429/'TS#1_Orthog_SFP_Step 1'!J429</f>
        <v>7.2399849407449243E-2</v>
      </c>
      <c r="N429" s="8">
        <f>G429-'TS#1_Orthog_SFP_Step 1'!G429</f>
        <v>-355.09300000000007</v>
      </c>
    </row>
    <row r="430" spans="1:14" x14ac:dyDescent="0.25">
      <c r="A430" s="25" t="str">
        <f>'TS#1_Orthog_SFP_Step 1'!A430</f>
        <v>O6</v>
      </c>
      <c r="B430" s="25" t="str">
        <f>'TS#1_Orthog_SFP_Step 1'!B430</f>
        <v>C C V M S S D C I V K Q V</v>
      </c>
      <c r="C430" s="5">
        <v>0.10199999999999999</v>
      </c>
      <c r="G430" s="24">
        <v>1899.29</v>
      </c>
      <c r="H430" s="5">
        <v>75971602</v>
      </c>
      <c r="J430" s="5">
        <f t="shared" si="8"/>
        <v>821.08305882352943</v>
      </c>
      <c r="K430" s="16">
        <f>'TS#1_Orthog_SFP_Step 1'!J430-'TS#1_Orthog_Sfp_PfAcpH_Step 2'!J430</f>
        <v>-115.60123529411771</v>
      </c>
      <c r="L430" s="29">
        <f>-K430/'TS#1_Orthog_SFP_Step 1'!J430</f>
        <v>0.16386139435284583</v>
      </c>
      <c r="N430" s="8">
        <f>G430-'TS#1_Orthog_SFP_Step 1'!G430</f>
        <v>-276.57299999999987</v>
      </c>
    </row>
    <row r="431" spans="1:14" x14ac:dyDescent="0.25">
      <c r="A431" s="25" t="str">
        <f>'TS#1_Orthog_SFP_Step 1'!A431</f>
        <v>O7</v>
      </c>
      <c r="B431" s="25" t="str">
        <f>'TS#1_Orthog_SFP_Step 1'!B431</f>
        <v>T M C W V C S L S S</v>
      </c>
      <c r="C431" s="5">
        <v>0.10199999999999999</v>
      </c>
      <c r="G431" s="24">
        <v>1200.971</v>
      </c>
      <c r="H431" s="5">
        <v>48038820</v>
      </c>
      <c r="J431" s="5">
        <f t="shared" si="8"/>
        <v>122.76405882352947</v>
      </c>
      <c r="K431" s="16">
        <f>'TS#1_Orthog_SFP_Step 1'!J431-'TS#1_Orthog_Sfp_PfAcpH_Step 2'!J431</f>
        <v>-157.19023529411766</v>
      </c>
      <c r="L431" s="29">
        <f>-K431/'TS#1_Orthog_SFP_Step 1'!J431</f>
        <v>-4.5660091072969502</v>
      </c>
      <c r="N431" s="8">
        <f>G431-'TS#1_Orthog_SFP_Step 1'!G431</f>
        <v>-234.98399999999992</v>
      </c>
    </row>
    <row r="432" spans="1:14" x14ac:dyDescent="0.25">
      <c r="A432" s="25" t="str">
        <f>'TS#1_Orthog_SFP_Step 1'!A432</f>
        <v>O8</v>
      </c>
      <c r="B432" s="25" t="str">
        <f>'TS#1_Orthog_SFP_Step 1'!B432</f>
        <v>E G L D S S D T C</v>
      </c>
      <c r="C432" s="5">
        <v>0.10199999999999999</v>
      </c>
      <c r="G432" s="24">
        <v>1174.9010000000001</v>
      </c>
      <c r="H432" s="5">
        <v>46996028</v>
      </c>
      <c r="J432" s="5">
        <f t="shared" si="8"/>
        <v>96.694058823529531</v>
      </c>
      <c r="K432" s="16">
        <f>'TS#1_Orthog_SFP_Step 1'!J432-'TS#1_Orthog_Sfp_PfAcpH_Step 2'!J432</f>
        <v>-185.08023529411776</v>
      </c>
      <c r="L432" s="29">
        <f>-K432/'TS#1_Orthog_SFP_Step 1'!J432</f>
        <v>-2.093995268091565</v>
      </c>
      <c r="N432" s="8">
        <f>G432-'TS#1_Orthog_SFP_Step 1'!G432</f>
        <v>-207.09399999999982</v>
      </c>
    </row>
    <row r="433" spans="1:14" x14ac:dyDescent="0.25">
      <c r="A433" s="25" t="str">
        <f>'TS#1_Orthog_SFP_Step 1'!A433</f>
        <v>O9</v>
      </c>
      <c r="B433" s="25" t="str">
        <f>'TS#1_Orthog_SFP_Step 1'!B433</f>
        <v>E G M D S S D S</v>
      </c>
      <c r="C433" s="5">
        <v>0.10199999999999999</v>
      </c>
      <c r="G433" s="24">
        <v>1117.9280000000001</v>
      </c>
      <c r="H433" s="5">
        <v>44717104</v>
      </c>
      <c r="J433" s="5">
        <f t="shared" si="8"/>
        <v>39.721058823529575</v>
      </c>
      <c r="K433" s="16">
        <f>'TS#1_Orthog_SFP_Step 1'!J433-'TS#1_Orthog_Sfp_PfAcpH_Step 2'!J433</f>
        <v>-156.1692352941177</v>
      </c>
      <c r="L433" s="29">
        <f>-K433/'TS#1_Orthog_SFP_Step 1'!J433</f>
        <v>-1.3411050308165375</v>
      </c>
      <c r="N433" s="8">
        <f>G433-'TS#1_Orthog_SFP_Step 1'!G433</f>
        <v>-236.00499999999988</v>
      </c>
    </row>
    <row r="434" spans="1:14" x14ac:dyDescent="0.25">
      <c r="A434" s="25" t="str">
        <f>'TS#1_Orthog_SFP_Step 1'!A434</f>
        <v>O10</v>
      </c>
      <c r="B434" s="25" t="str">
        <f>'TS#1_Orthog_SFP_Step 1'!B434</f>
        <v>T A C P A E S S D F A M H G C L</v>
      </c>
      <c r="C434" s="5">
        <v>0.10199999999999999</v>
      </c>
      <c r="G434" s="24">
        <v>1247.934</v>
      </c>
      <c r="H434" s="5">
        <v>49917345</v>
      </c>
      <c r="J434" s="5">
        <f t="shared" si="8"/>
        <v>169.72705882352943</v>
      </c>
      <c r="K434" s="16">
        <f>'TS#1_Orthog_SFP_Step 1'!J434-'TS#1_Orthog_Sfp_PfAcpH_Step 2'!J434</f>
        <v>-85.999235294117625</v>
      </c>
      <c r="L434" s="29">
        <f>-K434/'TS#1_Orthog_SFP_Step 1'!J434</f>
        <v>1.0271285179640184</v>
      </c>
      <c r="N434" s="8">
        <f>G434-'TS#1_Orthog_SFP_Step 1'!G434</f>
        <v>-306.17499999999995</v>
      </c>
    </row>
    <row r="435" spans="1:14" x14ac:dyDescent="0.25">
      <c r="A435" s="25" t="str">
        <f>'TS#1_Orthog_SFP_Step 1'!A435</f>
        <v>O11</v>
      </c>
      <c r="B435" s="25" t="str">
        <f>'TS#1_Orthog_SFP_Step 1'!B435</f>
        <v>M E S S E G M I K G M D</v>
      </c>
      <c r="C435" s="5">
        <v>0.10199999999999999</v>
      </c>
      <c r="G435" s="24">
        <v>1077.6780000000001</v>
      </c>
      <c r="H435" s="5">
        <v>43107116</v>
      </c>
      <c r="J435" s="5">
        <f t="shared" si="8"/>
        <v>-0.52894117647042549</v>
      </c>
      <c r="K435" s="16">
        <f>'TS#1_Orthog_SFP_Step 1'!J435-'TS#1_Orthog_Sfp_PfAcpH_Step 2'!J435</f>
        <v>-103.6362352941178</v>
      </c>
      <c r="L435" s="29">
        <f>-K435/'TS#1_Orthog_SFP_Step 1'!J435</f>
        <v>-0.99492209206193039</v>
      </c>
      <c r="N435" s="8">
        <f>G435-'TS#1_Orthog_SFP_Step 1'!G435</f>
        <v>-288.53799999999978</v>
      </c>
    </row>
    <row r="436" spans="1:14" x14ac:dyDescent="0.25">
      <c r="A436" s="25" t="str">
        <f>'TS#1_Orthog_SFP_Step 1'!A436</f>
        <v>O12</v>
      </c>
      <c r="B436" s="25" t="str">
        <f>'TS#1_Orthog_SFP_Step 1'!B436</f>
        <v>S L D G L E S R I S</v>
      </c>
      <c r="C436" s="5">
        <v>0.10199999999999999</v>
      </c>
      <c r="G436" s="24">
        <v>1325.4849999999999</v>
      </c>
      <c r="H436" s="5">
        <v>53019384</v>
      </c>
      <c r="J436" s="5">
        <f t="shared" si="8"/>
        <v>247.27805882352936</v>
      </c>
      <c r="K436" s="16">
        <f>'TS#1_Orthog_SFP_Step 1'!J436-'TS#1_Orthog_Sfp_PfAcpH_Step 2'!J436</f>
        <v>-49.155235294117574</v>
      </c>
      <c r="L436" s="29">
        <f>-K436/'TS#1_Orthog_SFP_Step 1'!J436</f>
        <v>0.24810485949298197</v>
      </c>
      <c r="N436" s="8">
        <f>G436-'TS#1_Orthog_SFP_Step 1'!G436</f>
        <v>-343.01900000000001</v>
      </c>
    </row>
    <row r="437" spans="1:14" x14ac:dyDescent="0.25">
      <c r="A437" s="25" t="str">
        <f>'TS#1_Orthog_SFP_Step 1'!A437</f>
        <v>O13</v>
      </c>
      <c r="B437" s="25" t="str">
        <f>'TS#1_Orthog_SFP_Step 1'!B437</f>
        <v>D S H E F C V</v>
      </c>
      <c r="C437" s="5">
        <v>0.10199999999999999</v>
      </c>
      <c r="G437" s="24">
        <v>1255.309</v>
      </c>
      <c r="H437" s="5">
        <v>50212369</v>
      </c>
      <c r="J437" s="5">
        <f t="shared" si="8"/>
        <v>177.10205882352943</v>
      </c>
      <c r="K437" s="16">
        <f>'TS#1_Orthog_SFP_Step 1'!J437-'TS#1_Orthog_Sfp_PfAcpH_Step 2'!J437</f>
        <v>-96.658235294117503</v>
      </c>
      <c r="L437" s="29">
        <f>-K437/'TS#1_Orthog_SFP_Step 1'!J437</f>
        <v>1.2015619230080137</v>
      </c>
      <c r="N437" s="8">
        <f>G437-'TS#1_Orthog_SFP_Step 1'!G437</f>
        <v>-295.51600000000008</v>
      </c>
    </row>
    <row r="438" spans="1:14" x14ac:dyDescent="0.25">
      <c r="A438" s="25" t="str">
        <f>'TS#1_Orthog_SFP_Step 1'!A438</f>
        <v>O14</v>
      </c>
      <c r="B438" s="25" t="str">
        <f>'TS#1_Orthog_SFP_Step 1'!B438</f>
        <v>L D G L E S S D T</v>
      </c>
      <c r="C438" s="5">
        <v>0.10199999999999999</v>
      </c>
      <c r="G438" s="24">
        <v>1035.7439999999999</v>
      </c>
      <c r="H438" s="5">
        <v>41429769</v>
      </c>
      <c r="J438" s="5">
        <f t="shared" si="8"/>
        <v>-42.462941176470622</v>
      </c>
      <c r="K438" s="16">
        <f>'TS#1_Orthog_SFP_Step 1'!J438-'TS#1_Orthog_Sfp_PfAcpH_Step 2'!J438</f>
        <v>-89.32223529411749</v>
      </c>
      <c r="L438" s="29">
        <f>-K438/'TS#1_Orthog_SFP_Step 1'!J438</f>
        <v>-0.67778666528592824</v>
      </c>
      <c r="N438" s="8">
        <f>G438-'TS#1_Orthog_SFP_Step 1'!G438</f>
        <v>-302.85200000000009</v>
      </c>
    </row>
    <row r="439" spans="1:14" x14ac:dyDescent="0.25">
      <c r="A439" s="25" t="str">
        <f>'TS#1_Orthog_SFP_Step 1'!A439</f>
        <v>O15</v>
      </c>
      <c r="B439" s="25" t="str">
        <f>'TS#1_Orthog_SFP_Step 1'!B439</f>
        <v>S I I E L C S V E F M M T P M</v>
      </c>
      <c r="C439" s="5">
        <v>0.10199999999999999</v>
      </c>
      <c r="G439" s="24">
        <v>1176.883</v>
      </c>
      <c r="H439" s="5">
        <v>47075309</v>
      </c>
      <c r="J439" s="5">
        <f t="shared" si="8"/>
        <v>98.676058823529502</v>
      </c>
      <c r="K439" s="16">
        <f>'TS#1_Orthog_SFP_Step 1'!J439-'TS#1_Orthog_Sfp_PfAcpH_Step 2'!J439</f>
        <v>42.792764705882291</v>
      </c>
      <c r="L439" s="29">
        <f>-K439/'TS#1_Orthog_SFP_Step 1'!J439</f>
        <v>-0.30248901233695175</v>
      </c>
      <c r="N439" s="8">
        <f>G439-'TS#1_Orthog_SFP_Step 1'!G439</f>
        <v>-434.96699999999987</v>
      </c>
    </row>
    <row r="440" spans="1:14" x14ac:dyDescent="0.25">
      <c r="A440" s="25" t="str">
        <f>'TS#1_Orthog_SFP_Step 1'!A440</f>
        <v>O16</v>
      </c>
      <c r="B440" s="25" t="str">
        <f>'TS#1_Orthog_SFP_Step 1'!B440</f>
        <v>D P M D S T E S C A T G A</v>
      </c>
      <c r="C440" s="5">
        <v>0.10199999999999999</v>
      </c>
      <c r="G440" s="24">
        <v>1106.586</v>
      </c>
      <c r="H440" s="5">
        <v>44263435</v>
      </c>
      <c r="J440" s="5">
        <f t="shared" si="8"/>
        <v>28.379058823529476</v>
      </c>
      <c r="K440" s="16">
        <f>'TS#1_Orthog_SFP_Step 1'!J440-'TS#1_Orthog_Sfp_PfAcpH_Step 2'!J440</f>
        <v>23.928764705882486</v>
      </c>
      <c r="L440" s="29">
        <f>-K440/'TS#1_Orthog_SFP_Step 1'!J440</f>
        <v>-0.45746053059209535</v>
      </c>
      <c r="N440" s="8">
        <f>G440-'TS#1_Orthog_SFP_Step 1'!G440</f>
        <v>-416.10300000000007</v>
      </c>
    </row>
    <row r="441" spans="1:14" x14ac:dyDescent="0.25">
      <c r="A441" s="25" t="str">
        <f>'TS#1_Orthog_SFP_Step 1'!A441</f>
        <v>O17</v>
      </c>
      <c r="B441" s="25" t="str">
        <f>'TS#1_Orthog_SFP_Step 1'!B441</f>
        <v>E G M E S R E W M</v>
      </c>
      <c r="C441" s="5">
        <v>0.10199999999999999</v>
      </c>
      <c r="G441" s="24">
        <v>902.38599999999997</v>
      </c>
      <c r="H441" s="5">
        <v>36095435</v>
      </c>
      <c r="J441" s="5">
        <f t="shared" si="8"/>
        <v>-175.82094117647057</v>
      </c>
      <c r="K441" s="16">
        <f>'TS#1_Orthog_SFP_Step 1'!J441-'TS#1_Orthog_Sfp_PfAcpH_Step 2'!J441</f>
        <v>-15.042235294117518</v>
      </c>
      <c r="L441" s="29">
        <f>-K441/'TS#1_Orthog_SFP_Step 1'!J441</f>
        <v>-7.8811615589115577E-2</v>
      </c>
      <c r="N441" s="8">
        <f>G441-'TS#1_Orthog_SFP_Step 1'!G441</f>
        <v>-377.13200000000006</v>
      </c>
    </row>
    <row r="442" spans="1:14" x14ac:dyDescent="0.25">
      <c r="A442" s="25" t="str">
        <f>'TS#1_Orthog_SFP_Step 1'!A442</f>
        <v>O18</v>
      </c>
      <c r="B442" s="25" t="str">
        <f>'TS#1_Orthog_SFP_Step 1'!B442</f>
        <v>C I D S T E Y C</v>
      </c>
      <c r="C442" s="5">
        <v>0.10199999999999999</v>
      </c>
      <c r="G442" s="24">
        <v>1067.3399999999999</v>
      </c>
      <c r="H442" s="5">
        <v>42693610</v>
      </c>
      <c r="J442" s="5">
        <f t="shared" si="8"/>
        <v>-10.866941176470618</v>
      </c>
      <c r="K442" s="16">
        <f>'TS#1_Orthog_SFP_Step 1'!J442-'TS#1_Orthog_Sfp_PfAcpH_Step 2'!J442</f>
        <v>78.482764705882573</v>
      </c>
      <c r="L442" s="29">
        <f>-K442/'TS#1_Orthog_SFP_Step 1'!J442</f>
        <v>-1.1607159479724987</v>
      </c>
      <c r="N442" s="8">
        <f>G442-'TS#1_Orthog_SFP_Step 1'!G442</f>
        <v>-470.65700000000015</v>
      </c>
    </row>
    <row r="443" spans="1:14" x14ac:dyDescent="0.25">
      <c r="A443" s="25" t="str">
        <f>'TS#1_Orthog_SFP_Step 1'!A443</f>
        <v>O19</v>
      </c>
      <c r="B443" s="25" t="str">
        <f>'TS#1_Orthog_SFP_Step 1'!B443</f>
        <v>E P I E S T D S C M</v>
      </c>
      <c r="C443" s="5">
        <v>0.10199999999999999</v>
      </c>
      <c r="G443" s="24">
        <v>966.21799999999996</v>
      </c>
      <c r="H443" s="5">
        <v>38648738</v>
      </c>
      <c r="J443" s="5">
        <f t="shared" si="8"/>
        <v>-111.98894117647058</v>
      </c>
      <c r="K443" s="16">
        <f>'TS#1_Orthog_SFP_Step 1'!J443-'TS#1_Orthog_Sfp_PfAcpH_Step 2'!J443</f>
        <v>118.67376470588249</v>
      </c>
      <c r="L443" s="29">
        <f>-K443/'TS#1_Orthog_SFP_Step 1'!J443</f>
        <v>-17.752714665352219</v>
      </c>
      <c r="N443" s="8">
        <f>G443-'TS#1_Orthog_SFP_Step 1'!G443</f>
        <v>-510.84800000000007</v>
      </c>
    </row>
    <row r="444" spans="1:14" x14ac:dyDescent="0.25">
      <c r="A444" s="25" t="str">
        <f>'TS#1_Orthog_SFP_Step 1'!A444</f>
        <v>O20</v>
      </c>
      <c r="B444" s="25" t="str">
        <f>'TS#1_Orthog_SFP_Step 1'!B444</f>
        <v>T D E D A D S L E T D I</v>
      </c>
      <c r="C444" s="5">
        <v>0.10199999999999999</v>
      </c>
      <c r="G444" s="24">
        <v>915.40499999999997</v>
      </c>
      <c r="H444" s="5">
        <v>36616205</v>
      </c>
      <c r="J444" s="5">
        <f t="shared" si="8"/>
        <v>-162.80194117647056</v>
      </c>
      <c r="K444" s="16">
        <f>'TS#1_Orthog_SFP_Step 1'!J444-'TS#1_Orthog_Sfp_PfAcpH_Step 2'!J444</f>
        <v>63.260764705882366</v>
      </c>
      <c r="L444" s="29">
        <f>-K444/'TS#1_Orthog_SFP_Step 1'!J444</f>
        <v>0.63552357877319499</v>
      </c>
      <c r="N444" s="8">
        <f>G444-'TS#1_Orthog_SFP_Step 1'!G444</f>
        <v>-455.43499999999995</v>
      </c>
    </row>
    <row r="445" spans="1:14" x14ac:dyDescent="0.25">
      <c r="A445" s="25" t="str">
        <f>'TS#1_Orthog_SFP_Step 1'!A445</f>
        <v>O21</v>
      </c>
      <c r="B445" s="25" t="str">
        <f>'TS#1_Orthog_SFP_Step 1'!B445</f>
        <v>M D S S E W C A K G</v>
      </c>
      <c r="C445" s="5">
        <v>0.10199999999999999</v>
      </c>
      <c r="G445" s="24">
        <v>1472.36</v>
      </c>
      <c r="H445" s="5">
        <v>58894392</v>
      </c>
      <c r="J445" s="5">
        <f t="shared" si="8"/>
        <v>394.15305882352936</v>
      </c>
      <c r="K445" s="16">
        <f>'TS#1_Orthog_SFP_Step 1'!J445-'TS#1_Orthog_Sfp_PfAcpH_Step 2'!J445</f>
        <v>368.56776470588238</v>
      </c>
      <c r="L445" s="29">
        <f>-K445/'TS#1_Orthog_SFP_Step 1'!J445</f>
        <v>-0.48322761531588082</v>
      </c>
      <c r="N445" s="8">
        <f>G445-'TS#1_Orthog_SFP_Step 1'!G445</f>
        <v>-760.74199999999996</v>
      </c>
    </row>
    <row r="446" spans="1:14" x14ac:dyDescent="0.25">
      <c r="A446" s="25" t="str">
        <f>'TS#1_Orthog_SFP_Step 1'!A446</f>
        <v>O22</v>
      </c>
      <c r="B446" s="25" t="str">
        <f>'TS#1_Orthog_SFP_Step 1'!B446</f>
        <v>L G F L E S T D W C C H R S</v>
      </c>
      <c r="C446" s="5">
        <v>0.10199999999999999</v>
      </c>
      <c r="G446" s="24">
        <v>1177.5899999999999</v>
      </c>
      <c r="H446" s="5">
        <v>47103582</v>
      </c>
      <c r="J446" s="5">
        <f t="shared" si="8"/>
        <v>99.383058823529382</v>
      </c>
      <c r="K446" s="16">
        <f>'TS#1_Orthog_SFP_Step 1'!J446-'TS#1_Orthog_Sfp_PfAcpH_Step 2'!J446</f>
        <v>188.14576470588258</v>
      </c>
      <c r="L446" s="29">
        <f>-K446/'TS#1_Orthog_SFP_Step 1'!J446</f>
        <v>-0.65435444835198142</v>
      </c>
      <c r="N446" s="8">
        <f>G446-'TS#1_Orthog_SFP_Step 1'!G446</f>
        <v>-580.32000000000016</v>
      </c>
    </row>
    <row r="447" spans="1:14" x14ac:dyDescent="0.25">
      <c r="A447" s="25" t="str">
        <f>'TS#1_Orthog_SFP_Step 1'!A447</f>
        <v>O23</v>
      </c>
      <c r="B447" s="25" t="str">
        <f>'TS#1_Orthog_SFP_Step 1'!B447</f>
        <v>G D A C S W L L R L L N G S G S G W G S</v>
      </c>
      <c r="C447" s="5">
        <v>0.10199999999999999</v>
      </c>
      <c r="G447" s="24">
        <v>1248.1320000000001</v>
      </c>
      <c r="H447" s="5">
        <v>49925272</v>
      </c>
      <c r="J447" s="5">
        <f t="shared" si="8"/>
        <v>169.92505882352953</v>
      </c>
      <c r="K447" s="16">
        <f>'TS#1_Orthog_SFP_Step 1'!J447-'TS#1_Orthog_Sfp_PfAcpH_Step 2'!J447</f>
        <v>39.332764705882255</v>
      </c>
      <c r="L447" s="29">
        <f>-K447/'TS#1_Orthog_SFP_Step 1'!J447</f>
        <v>-0.18796317405238577</v>
      </c>
      <c r="N447" s="8">
        <f>G447-'TS#1_Orthog_SFP_Step 1'!G447</f>
        <v>-431.50699999999983</v>
      </c>
    </row>
    <row r="448" spans="1:14" x14ac:dyDescent="0.25">
      <c r="A448" s="25" t="str">
        <f>'TS#1_Orthog_SFP_Step 1'!A448</f>
        <v>O24</v>
      </c>
      <c r="B448" s="25" t="str">
        <f>'TS#1_Orthog_SFP_Step 1'!B448</f>
        <v>G M D S R D S M A H G C A</v>
      </c>
      <c r="C448" s="5">
        <v>0.10199999999999999</v>
      </c>
      <c r="G448" s="24">
        <v>1351.809</v>
      </c>
      <c r="H448" s="5">
        <v>54072379</v>
      </c>
      <c r="J448" s="5">
        <f t="shared" si="8"/>
        <v>273.60205882352943</v>
      </c>
      <c r="K448" s="16">
        <f>'TS#1_Orthog_SFP_Step 1'!J448-'TS#1_Orthog_Sfp_PfAcpH_Step 2'!J448</f>
        <v>-10.862235294117454</v>
      </c>
      <c r="L448" s="29">
        <f>-K448/'TS#1_Orthog_SFP_Step 1'!J448</f>
        <v>4.1342173212282375E-2</v>
      </c>
      <c r="N448" s="8">
        <f>G448-'TS#1_Orthog_SFP_Step 1'!G448</f>
        <v>-381.31200000000013</v>
      </c>
    </row>
    <row r="449" spans="1:14" x14ac:dyDescent="0.25">
      <c r="A449" s="25" t="str">
        <f>'TS#1_Orthog_SFP_Step 1'!A449</f>
        <v>O25</v>
      </c>
      <c r="B449" s="25" t="str">
        <f>'TS#1_Orthog_SFP_Step 1'!B449</f>
        <v>A G A D S V S T N L E S S F</v>
      </c>
      <c r="C449" s="5">
        <v>0.10199999999999999</v>
      </c>
      <c r="G449" s="24">
        <v>1348.5160000000001</v>
      </c>
      <c r="H449" s="5">
        <v>53940624</v>
      </c>
      <c r="J449" s="5">
        <f t="shared" si="8"/>
        <v>270.30905882352954</v>
      </c>
      <c r="K449" s="16">
        <f>'TS#1_Orthog_SFP_Step 1'!J449-'TS#1_Orthog_Sfp_PfAcpH_Step 2'!J449</f>
        <v>-8.7072352941177087</v>
      </c>
      <c r="L449" s="29">
        <f>-K449/'TS#1_Orthog_SFP_Step 1'!J449</f>
        <v>3.3284306571887315E-2</v>
      </c>
      <c r="N449" s="8">
        <f>G449-'TS#1_Orthog_SFP_Step 1'!G449</f>
        <v>-383.46699999999987</v>
      </c>
    </row>
    <row r="450" spans="1:14" x14ac:dyDescent="0.25">
      <c r="A450" s="25" t="str">
        <f>'TS#1_Orthog_SFP_Step 1'!A450</f>
        <v>O26</v>
      </c>
      <c r="B450" s="25" t="str">
        <f>'TS#1_Orthog_SFP_Step 1'!B450</f>
        <v>G I E S S D F</v>
      </c>
      <c r="C450" s="5">
        <v>0.10199999999999999</v>
      </c>
      <c r="G450" s="24">
        <v>1260.289</v>
      </c>
      <c r="H450" s="5">
        <v>50411579</v>
      </c>
      <c r="J450" s="5">
        <f t="shared" si="8"/>
        <v>182.08205882352945</v>
      </c>
      <c r="K450" s="16">
        <f>'TS#1_Orthog_SFP_Step 1'!J450-'TS#1_Orthog_Sfp_PfAcpH_Step 2'!J450</f>
        <v>-37.581235294117505</v>
      </c>
      <c r="L450" s="29">
        <f>-K450/'TS#1_Orthog_SFP_Step 1'!J450</f>
        <v>0.26007627068276296</v>
      </c>
      <c r="N450" s="8">
        <f>G450-'TS#1_Orthog_SFP_Step 1'!G450</f>
        <v>-354.59300000000007</v>
      </c>
    </row>
    <row r="451" spans="1:14" x14ac:dyDescent="0.25">
      <c r="A451" s="25" t="str">
        <f>'TS#1_Orthog_SFP_Step 1'!A451</f>
        <v>O27</v>
      </c>
      <c r="B451" s="25" t="str">
        <f>'TS#1_Orthog_SFP_Step 1'!B451</f>
        <v>Y M E S T A Y V I S S L L</v>
      </c>
      <c r="C451" s="5">
        <v>0.10199999999999999</v>
      </c>
      <c r="G451" s="24">
        <v>1349.951</v>
      </c>
      <c r="H451" s="5">
        <v>53998053</v>
      </c>
      <c r="J451" s="5">
        <f t="shared" si="8"/>
        <v>271.74405882352949</v>
      </c>
      <c r="K451" s="16">
        <f>'TS#1_Orthog_SFP_Step 1'!J451-'TS#1_Orthog_Sfp_PfAcpH_Step 2'!J451</f>
        <v>141.77676470588244</v>
      </c>
      <c r="L451" s="29">
        <f>-K451/'TS#1_Orthog_SFP_Step 1'!J451</f>
        <v>-0.34285278186431761</v>
      </c>
      <c r="N451" s="8">
        <f>G451-'TS#1_Orthog_SFP_Step 1'!G451</f>
        <v>-533.95100000000002</v>
      </c>
    </row>
    <row r="452" spans="1:14" x14ac:dyDescent="0.25">
      <c r="A452" s="25" t="str">
        <f>'TS#1_Orthog_SFP_Step 1'!A452</f>
        <v>O28</v>
      </c>
      <c r="B452" s="25" t="str">
        <f>'TS#1_Orthog_SFP_Step 1'!B452</f>
        <v>D S L E P R A S K D A</v>
      </c>
      <c r="C452" s="5">
        <v>0.10199999999999999</v>
      </c>
      <c r="G452" s="24">
        <v>1224.354</v>
      </c>
      <c r="H452" s="5">
        <v>48974176</v>
      </c>
      <c r="J452" s="5">
        <f t="shared" si="8"/>
        <v>146.14705882352951</v>
      </c>
      <c r="K452" s="16">
        <f>'TS#1_Orthog_SFP_Step 1'!J452-'TS#1_Orthog_Sfp_PfAcpH_Step 2'!J452</f>
        <v>222.19076470588243</v>
      </c>
      <c r="L452" s="29">
        <f>-K452/'TS#1_Orthog_SFP_Step 1'!J452</f>
        <v>-0.60322549168817685</v>
      </c>
      <c r="N452" s="8">
        <f>G452-'TS#1_Orthog_SFP_Step 1'!G452</f>
        <v>-614.36500000000001</v>
      </c>
    </row>
    <row r="453" spans="1:14" x14ac:dyDescent="0.25">
      <c r="A453" s="25" t="str">
        <f>'TS#1_Orthog_SFP_Step 1'!A453</f>
        <v>O29</v>
      </c>
      <c r="B453" s="25" t="str">
        <f>'TS#1_Orthog_SFP_Step 1'!B453</f>
        <v>T C I G V C S K S Q I A H R I I</v>
      </c>
      <c r="C453" s="5">
        <v>0.10199999999999999</v>
      </c>
      <c r="G453" s="24">
        <v>2729.248</v>
      </c>
      <c r="H453" s="5">
        <v>109169900</v>
      </c>
      <c r="J453" s="5">
        <f t="shared" si="8"/>
        <v>1651.0410588235295</v>
      </c>
      <c r="K453" s="16">
        <f>'TS#1_Orthog_SFP_Step 1'!J453-'TS#1_Orthog_Sfp_PfAcpH_Step 2'!J453</f>
        <v>110.66176470588221</v>
      </c>
      <c r="L453" s="29">
        <f>-K453/'TS#1_Orthog_SFP_Step 1'!J453</f>
        <v>-6.281522810083337E-2</v>
      </c>
      <c r="N453" s="8">
        <f>G453-'TS#1_Orthog_SFP_Step 1'!G453</f>
        <v>-502.83599999999979</v>
      </c>
    </row>
    <row r="454" spans="1:14" x14ac:dyDescent="0.25">
      <c r="A454" s="25" t="str">
        <f>'TS#1_Orthog_SFP_Step 1'!A454</f>
        <v>O30</v>
      </c>
      <c r="B454" s="25" t="str">
        <f>'TS#1_Orthog_SFP_Step 1'!B454</f>
        <v>P D E P L L S K L T V L R A A G</v>
      </c>
      <c r="C454" s="5">
        <v>0.10199999999999999</v>
      </c>
      <c r="G454" s="24">
        <v>2359.9</v>
      </c>
      <c r="H454" s="5">
        <v>94396004</v>
      </c>
      <c r="J454" s="5">
        <f t="shared" si="8"/>
        <v>1281.6930588235296</v>
      </c>
      <c r="K454" s="16">
        <f>'TS#1_Orthog_SFP_Step 1'!J454-'TS#1_Orthog_Sfp_PfAcpH_Step 2'!J454</f>
        <v>390.6867647058823</v>
      </c>
      <c r="L454" s="29">
        <f>-K454/'TS#1_Orthog_SFP_Step 1'!J454</f>
        <v>-0.23361126414534944</v>
      </c>
      <c r="N454" s="8">
        <f>G454-'TS#1_Orthog_SFP_Step 1'!G454</f>
        <v>-782.86099999999988</v>
      </c>
    </row>
    <row r="455" spans="1:14" x14ac:dyDescent="0.25">
      <c r="A455" s="25" t="str">
        <f>'TS#1_Orthog_SFP_Step 1'!A455</f>
        <v>P1</v>
      </c>
      <c r="B455" s="25" t="str">
        <f>'TS#1_Orthog_SFP_Step 1'!B455</f>
        <v>L E G L E S T E Y C I T P V A</v>
      </c>
      <c r="C455" s="5">
        <v>0.10199999999999999</v>
      </c>
      <c r="G455" s="24">
        <v>1151.78</v>
      </c>
      <c r="H455" s="5">
        <v>46071212</v>
      </c>
      <c r="J455" s="5">
        <f t="shared" si="8"/>
        <v>73.573058823529436</v>
      </c>
      <c r="K455" s="16">
        <f>'TS#1_Orthog_SFP_Step 1'!J455-'TS#1_Orthog_Sfp_PfAcpH_Step 2'!J455</f>
        <v>85.086764705882388</v>
      </c>
      <c r="L455" s="29">
        <f>-K455/'TS#1_Orthog_SFP_Step 1'!J455</f>
        <v>-0.53628425150812853</v>
      </c>
      <c r="N455" s="8">
        <f>G455-'TS#1_Orthog_SFP_Step 1'!G455</f>
        <v>-477.26099999999997</v>
      </c>
    </row>
    <row r="456" spans="1:14" x14ac:dyDescent="0.25">
      <c r="A456" s="25" t="str">
        <f>'TS#1_Orthog_SFP_Step 1'!A456</f>
        <v>P2</v>
      </c>
      <c r="B456" s="25" t="str">
        <f>'TS#1_Orthog_SFP_Step 1'!B456</f>
        <v>G L E S K T S K V K</v>
      </c>
      <c r="C456" s="5">
        <v>0.10199999999999999</v>
      </c>
      <c r="G456" s="24">
        <v>2795.056</v>
      </c>
      <c r="H456" s="5">
        <v>111802255</v>
      </c>
      <c r="J456" s="5">
        <f t="shared" si="8"/>
        <v>1716.8490588235295</v>
      </c>
      <c r="K456" s="16">
        <f>'TS#1_Orthog_SFP_Step 1'!J456-'TS#1_Orthog_Sfp_PfAcpH_Step 2'!J456</f>
        <v>-160.54123529411777</v>
      </c>
      <c r="L456" s="29">
        <f>-K456/'TS#1_Orthog_SFP_Step 1'!J456</f>
        <v>0.10315519389348093</v>
      </c>
      <c r="N456" s="8">
        <f>G456-'TS#1_Orthog_SFP_Step 1'!G456</f>
        <v>-231.63299999999981</v>
      </c>
    </row>
    <row r="457" spans="1:14" x14ac:dyDescent="0.25">
      <c r="A457" s="25" t="str">
        <f>'TS#1_Orthog_SFP_Step 1'!A457</f>
        <v>P3</v>
      </c>
      <c r="B457" s="25" t="str">
        <f>'TS#1_Orthog_SFP_Step 1'!B457</f>
        <v>M Q C I D S T E Y N V</v>
      </c>
      <c r="C457" s="5">
        <v>0.10199999999999999</v>
      </c>
      <c r="G457" s="24">
        <v>970.92100000000005</v>
      </c>
      <c r="H457" s="5">
        <v>38836826</v>
      </c>
      <c r="J457" s="5">
        <f t="shared" si="8"/>
        <v>-107.28594117647049</v>
      </c>
      <c r="K457" s="16">
        <f>'TS#1_Orthog_SFP_Step 1'!J457-'TS#1_Orthog_Sfp_PfAcpH_Step 2'!J457</f>
        <v>-48.535235294117683</v>
      </c>
      <c r="L457" s="29">
        <f>-K457/'TS#1_Orthog_SFP_Step 1'!J457</f>
        <v>-0.3114803545542405</v>
      </c>
      <c r="N457" s="8">
        <f>G457-'TS#1_Orthog_SFP_Step 1'!G457</f>
        <v>-343.6389999999999</v>
      </c>
    </row>
    <row r="458" spans="1:14" x14ac:dyDescent="0.25">
      <c r="A458" s="25" t="str">
        <f>'TS#1_Orthog_SFP_Step 1'!A458</f>
        <v>P4</v>
      </c>
      <c r="B458" s="25" t="str">
        <f>'TS#1_Orthog_SFP_Step 1'!B458</f>
        <v>T D E P M V S T T W</v>
      </c>
      <c r="C458" s="5">
        <v>0.10199999999999999</v>
      </c>
      <c r="G458" s="24">
        <v>901.61400000000003</v>
      </c>
      <c r="H458" s="5">
        <v>36064569</v>
      </c>
      <c r="J458" s="5">
        <f t="shared" si="8"/>
        <v>-176.5929411764705</v>
      </c>
      <c r="K458" s="16">
        <f>'TS#1_Orthog_SFP_Step 1'!J458-'TS#1_Orthog_Sfp_PfAcpH_Step 2'!J458</f>
        <v>-159.78123529411755</v>
      </c>
      <c r="L458" s="29">
        <f>-K458/'TS#1_Orthog_SFP_Step 1'!J458</f>
        <v>-0.47501040945123957</v>
      </c>
      <c r="N458" s="8">
        <f>G458-'TS#1_Orthog_SFP_Step 1'!G458</f>
        <v>-232.39300000000003</v>
      </c>
    </row>
    <row r="459" spans="1:14" x14ac:dyDescent="0.25">
      <c r="A459" s="25" t="str">
        <f>'TS#1_Orthog_SFP_Step 1'!A459</f>
        <v>P5</v>
      </c>
      <c r="B459" s="25" t="str">
        <f>'TS#1_Orthog_SFP_Step 1'!B459</f>
        <v>P C I I S H D W C A I G S T</v>
      </c>
      <c r="C459" s="5">
        <v>0.10199999999999999</v>
      </c>
      <c r="G459" s="24">
        <v>946.99400000000003</v>
      </c>
      <c r="H459" s="5">
        <v>37879741</v>
      </c>
      <c r="J459" s="5">
        <f t="shared" si="8"/>
        <v>-131.21294117647051</v>
      </c>
      <c r="K459" s="16">
        <f>'TS#1_Orthog_SFP_Step 1'!J459-'TS#1_Orthog_Sfp_PfAcpH_Step 2'!J459</f>
        <v>-185.57623529411751</v>
      </c>
      <c r="L459" s="29">
        <f>-K459/'TS#1_Orthog_SFP_Step 1'!J459</f>
        <v>-0.58580358508980546</v>
      </c>
      <c r="N459" s="8">
        <f>G459-'TS#1_Orthog_SFP_Step 1'!G459</f>
        <v>-206.59800000000007</v>
      </c>
    </row>
    <row r="460" spans="1:14" x14ac:dyDescent="0.25">
      <c r="A460" s="25" t="str">
        <f>'TS#1_Orthog_SFP_Step 1'!A460</f>
        <v>P6</v>
      </c>
      <c r="B460" s="25" t="str">
        <f>'TS#1_Orthog_SFP_Step 1'!B460</f>
        <v>E S T E F C A S G A V</v>
      </c>
      <c r="C460" s="5">
        <v>0.10199999999999999</v>
      </c>
      <c r="G460" s="24">
        <v>1109.0840000000001</v>
      </c>
      <c r="H460" s="5">
        <v>44363366</v>
      </c>
      <c r="J460" s="5">
        <f t="shared" si="8"/>
        <v>30.877058823529524</v>
      </c>
      <c r="K460" s="16">
        <f>'TS#1_Orthog_SFP_Step 1'!J460-'TS#1_Orthog_Sfp_PfAcpH_Step 2'!J460</f>
        <v>-217.96423529411754</v>
      </c>
      <c r="L460" s="29">
        <f>-K460/'TS#1_Orthog_SFP_Step 1'!J460</f>
        <v>-1.1650410220840748</v>
      </c>
      <c r="N460" s="8">
        <f>G460-'TS#1_Orthog_SFP_Step 1'!G460</f>
        <v>-174.21000000000004</v>
      </c>
    </row>
    <row r="461" spans="1:14" x14ac:dyDescent="0.25">
      <c r="A461" s="25" t="str">
        <f>'TS#1_Orthog_SFP_Step 1'!A461</f>
        <v>P7</v>
      </c>
      <c r="B461" s="25" t="str">
        <f>'TS#1_Orthog_SFP_Step 1'!B461</f>
        <v>E C L D S S E S V V</v>
      </c>
      <c r="C461" s="5">
        <v>0.10199999999999999</v>
      </c>
      <c r="G461" s="24">
        <v>1130.2</v>
      </c>
      <c r="H461" s="5">
        <v>45208010</v>
      </c>
      <c r="J461" s="5">
        <f t="shared" si="8"/>
        <v>51.993058823529509</v>
      </c>
      <c r="K461" s="16">
        <f>'TS#1_Orthog_SFP_Step 1'!J461-'TS#1_Orthog_Sfp_PfAcpH_Step 2'!J461</f>
        <v>-180.53223529411753</v>
      </c>
      <c r="L461" s="29">
        <f>-K461/'TS#1_Orthog_SFP_Step 1'!J461</f>
        <v>-1.4044919241833358</v>
      </c>
      <c r="N461" s="8">
        <f>G461-'TS#1_Orthog_SFP_Step 1'!G461</f>
        <v>-211.64200000000005</v>
      </c>
    </row>
    <row r="462" spans="1:14" x14ac:dyDescent="0.25">
      <c r="A462" s="25" t="str">
        <f>'TS#1_Orthog_SFP_Step 1'!A462</f>
        <v>P8</v>
      </c>
      <c r="B462" s="25" t="str">
        <f>'TS#1_Orthog_SFP_Step 1'!B462</f>
        <v>D L F A E S H A T I A R</v>
      </c>
      <c r="C462" s="5">
        <v>0.10199999999999999</v>
      </c>
      <c r="G462" s="24">
        <v>1809.808</v>
      </c>
      <c r="H462" s="5">
        <v>72392328</v>
      </c>
      <c r="J462" s="5">
        <f t="shared" si="8"/>
        <v>731.60105882352946</v>
      </c>
      <c r="K462" s="16">
        <f>'TS#1_Orthog_SFP_Step 1'!J462-'TS#1_Orthog_Sfp_PfAcpH_Step 2'!J462</f>
        <v>-73.511235294117569</v>
      </c>
      <c r="L462" s="29">
        <f>-K462/'TS#1_Orthog_SFP_Step 1'!J462</f>
        <v>0.11170395387649107</v>
      </c>
      <c r="N462" s="8">
        <f>G462-'TS#1_Orthog_SFP_Step 1'!G462</f>
        <v>-318.66300000000001</v>
      </c>
    </row>
    <row r="463" spans="1:14" x14ac:dyDescent="0.25">
      <c r="A463" s="25" t="str">
        <f>'TS#1_Orthog_SFP_Step 1'!A463</f>
        <v>P9</v>
      </c>
      <c r="B463" s="25" t="str">
        <f>'TS#1_Orthog_SFP_Step 1'!B463</f>
        <v>G D A L S W L L D L L F G S G R G S G E</v>
      </c>
      <c r="C463" s="5">
        <v>0.10199999999999999</v>
      </c>
      <c r="G463" s="24">
        <v>1189.2750000000001</v>
      </c>
      <c r="H463" s="5">
        <v>47571012</v>
      </c>
      <c r="J463" s="5">
        <f t="shared" si="8"/>
        <v>111.06805882352955</v>
      </c>
      <c r="K463" s="16">
        <f>'TS#1_Orthog_SFP_Step 1'!J463-'TS#1_Orthog_Sfp_PfAcpH_Step 2'!J463</f>
        <v>-109.03623529411766</v>
      </c>
      <c r="L463" s="29">
        <f>-K463/'TS#1_Orthog_SFP_Step 1'!J463</f>
        <v>53.664225123762527</v>
      </c>
      <c r="N463" s="8">
        <f>G463-'TS#1_Orthog_SFP_Step 1'!G463</f>
        <v>-283.13799999999992</v>
      </c>
    </row>
    <row r="464" spans="1:14" x14ac:dyDescent="0.25">
      <c r="A464" s="25" t="str">
        <f>'TS#1_Orthog_SFP_Step 1'!A464</f>
        <v>P10</v>
      </c>
      <c r="B464" s="25" t="str">
        <f>'TS#1_Orthog_SFP_Step 1'!B464</f>
        <v>I D P A E S V D M</v>
      </c>
      <c r="C464" s="5">
        <v>0.10199999999999999</v>
      </c>
      <c r="G464" s="24">
        <v>1140.366</v>
      </c>
      <c r="H464" s="5">
        <v>45614645</v>
      </c>
      <c r="J464" s="5">
        <f t="shared" si="8"/>
        <v>62.159058823529449</v>
      </c>
      <c r="K464" s="16">
        <f>'TS#1_Orthog_SFP_Step 1'!J464-'TS#1_Orthog_Sfp_PfAcpH_Step 2'!J464</f>
        <v>-145.23923529411763</v>
      </c>
      <c r="L464" s="29">
        <f>-K464/'TS#1_Orthog_SFP_Step 1'!J464</f>
        <v>-1.748181593542171</v>
      </c>
      <c r="N464" s="8">
        <f>G464-'TS#1_Orthog_SFP_Step 1'!G464</f>
        <v>-246.93499999999995</v>
      </c>
    </row>
    <row r="465" spans="1:14" x14ac:dyDescent="0.25">
      <c r="A465" s="25" t="str">
        <f>'TS#1_Orthog_SFP_Step 1'!A465</f>
        <v>P11</v>
      </c>
      <c r="B465" s="25" t="str">
        <f>'TS#1_Orthog_SFP_Step 1'!B465</f>
        <v>D S L E T K A S K L A</v>
      </c>
      <c r="C465" s="5">
        <v>0.10199999999999999</v>
      </c>
      <c r="G465" s="24">
        <v>3370.665</v>
      </c>
      <c r="H465" s="5">
        <v>134826609</v>
      </c>
      <c r="J465" s="5">
        <f t="shared" si="8"/>
        <v>2292.4580588235294</v>
      </c>
      <c r="K465" s="16">
        <f>'TS#1_Orthog_SFP_Step 1'!J465-'TS#1_Orthog_Sfp_PfAcpH_Step 2'!J465</f>
        <v>420.88676470588234</v>
      </c>
      <c r="L465" s="29">
        <f>-K465/'TS#1_Orthog_SFP_Step 1'!J465</f>
        <v>-0.155117315372548</v>
      </c>
      <c r="N465" s="8">
        <f>G465-'TS#1_Orthog_SFP_Step 1'!G465</f>
        <v>-813.06099999999969</v>
      </c>
    </row>
    <row r="466" spans="1:14" x14ac:dyDescent="0.25">
      <c r="A466" s="25" t="str">
        <f>'TS#1_Orthog_SFP_Step 1'!A466</f>
        <v>P12</v>
      </c>
      <c r="B466" s="25" t="str">
        <f>'TS#1_Orthog_SFP_Step 1'!B466</f>
        <v>I C G L C S T D F</v>
      </c>
      <c r="C466" s="5">
        <v>0.10199999999999999</v>
      </c>
      <c r="G466" s="24">
        <v>1356.8219999999999</v>
      </c>
      <c r="H466" s="5">
        <v>54272869</v>
      </c>
      <c r="J466" s="5">
        <f t="shared" si="8"/>
        <v>278.61505882352935</v>
      </c>
      <c r="K466" s="16">
        <f>'TS#1_Orthog_SFP_Step 1'!J466-'TS#1_Orthog_Sfp_PfAcpH_Step 2'!J466</f>
        <v>17.763764705882522</v>
      </c>
      <c r="L466" s="29">
        <f>-K466/'TS#1_Orthog_SFP_Step 1'!J466</f>
        <v>-5.9936011940204266E-2</v>
      </c>
      <c r="N466" s="8">
        <f>G466-'TS#1_Orthog_SFP_Step 1'!G466</f>
        <v>-409.9380000000001</v>
      </c>
    </row>
    <row r="467" spans="1:14" x14ac:dyDescent="0.25">
      <c r="A467" s="25" t="str">
        <f>'TS#1_Orthog_SFP_Step 1'!A467</f>
        <v>P13</v>
      </c>
      <c r="B467" s="25" t="str">
        <f>'TS#1_Orthog_SFP_Step 1'!B467</f>
        <v>I E G L E S S D Y</v>
      </c>
      <c r="C467" s="5">
        <v>0.10199999999999999</v>
      </c>
      <c r="G467" s="24">
        <v>1084.683</v>
      </c>
      <c r="H467" s="5">
        <v>43387315</v>
      </c>
      <c r="J467" s="5">
        <f t="shared" si="8"/>
        <v>6.4760588235294563</v>
      </c>
      <c r="K467" s="16">
        <f>'TS#1_Orthog_SFP_Step 1'!J467-'TS#1_Orthog_Sfp_PfAcpH_Step 2'!J467</f>
        <v>-111.34723529411758</v>
      </c>
      <c r="L467" s="29">
        <f>-K467/'TS#1_Orthog_SFP_Step 1'!J467</f>
        <v>-1.0617525142892406</v>
      </c>
      <c r="N467" s="8">
        <f>G467-'TS#1_Orthog_SFP_Step 1'!G467</f>
        <v>-280.827</v>
      </c>
    </row>
    <row r="468" spans="1:14" x14ac:dyDescent="0.25">
      <c r="A468" s="25" t="str">
        <f>'TS#1_Orthog_SFP_Step 1'!A468</f>
        <v>P14</v>
      </c>
      <c r="B468" s="25" t="str">
        <f>'TS#1_Orthog_SFP_Step 1'!B468</f>
        <v>M C S H E V C I</v>
      </c>
      <c r="C468" s="5">
        <v>0.10199999999999999</v>
      </c>
      <c r="G468" s="24">
        <v>1162.1400000000001</v>
      </c>
      <c r="H468" s="5">
        <v>46485615</v>
      </c>
      <c r="J468" s="5">
        <f t="shared" si="8"/>
        <v>83.933058823529564</v>
      </c>
      <c r="K468" s="16">
        <f>'TS#1_Orthog_SFP_Step 1'!J468-'TS#1_Orthog_Sfp_PfAcpH_Step 2'!J468</f>
        <v>-5.1562352941177778</v>
      </c>
      <c r="L468" s="29">
        <f>-K468/'TS#1_Orthog_SFP_Step 1'!J468</f>
        <v>6.5453709138102875E-2</v>
      </c>
      <c r="N468" s="8">
        <f>G468-'TS#1_Orthog_SFP_Step 1'!G468</f>
        <v>-387.0179999999998</v>
      </c>
    </row>
    <row r="469" spans="1:14" x14ac:dyDescent="0.25">
      <c r="A469" s="25" t="str">
        <f>'TS#1_Orthog_SFP_Step 1'!A469</f>
        <v>P15</v>
      </c>
      <c r="B469" s="25" t="str">
        <f>'TS#1_Orthog_SFP_Step 1'!B469</f>
        <v>N G M I S M D T C I K K G</v>
      </c>
      <c r="C469" s="5">
        <v>0.10199999999999999</v>
      </c>
      <c r="G469" s="24">
        <v>3621.268</v>
      </c>
      <c r="H469" s="5">
        <v>144850704</v>
      </c>
      <c r="J469" s="5">
        <f t="shared" si="8"/>
        <v>2543.0610588235295</v>
      </c>
      <c r="K469" s="16">
        <f>'TS#1_Orthog_SFP_Step 1'!J469-'TS#1_Orthog_Sfp_PfAcpH_Step 2'!J469</f>
        <v>-1051.9982352941176</v>
      </c>
      <c r="L469" s="29">
        <f>-K469/'TS#1_Orthog_SFP_Step 1'!J469</f>
        <v>0.70553582229620027</v>
      </c>
      <c r="N469" s="8">
        <f>G469-'TS#1_Orthog_SFP_Step 1'!G469</f>
        <v>659.82400000000007</v>
      </c>
    </row>
    <row r="470" spans="1:14" x14ac:dyDescent="0.25">
      <c r="A470" s="25" t="str">
        <f>'TS#1_Orthog_SFP_Step 1'!A470</f>
        <v>P16</v>
      </c>
      <c r="B470" s="25" t="str">
        <f>'TS#1_Orthog_SFP_Step 1'!B470</f>
        <v>V V S K S F A M R N A E</v>
      </c>
      <c r="C470" s="5">
        <v>0.10199999999999999</v>
      </c>
      <c r="G470" s="24">
        <v>1298.5160000000001</v>
      </c>
      <c r="H470" s="5">
        <v>51940632</v>
      </c>
      <c r="J470" s="5">
        <f t="shared" si="8"/>
        <v>220.30905882352954</v>
      </c>
      <c r="K470" s="16">
        <f>'TS#1_Orthog_SFP_Step 1'!J470-'TS#1_Orthog_Sfp_PfAcpH_Step 2'!J470</f>
        <v>191.88876470588229</v>
      </c>
      <c r="L470" s="29">
        <f>-K470/'TS#1_Orthog_SFP_Step 1'!J470</f>
        <v>-0.46552590468054794</v>
      </c>
      <c r="N470" s="8">
        <f>G470-'TS#1_Orthog_SFP_Step 1'!G470</f>
        <v>-584.06299999999987</v>
      </c>
    </row>
    <row r="471" spans="1:14" x14ac:dyDescent="0.25">
      <c r="A471" s="25" t="str">
        <f>'TS#1_Orthog_SFP_Step 1'!A471</f>
        <v>P17</v>
      </c>
      <c r="B471" s="25" t="str">
        <f>'TS#1_Orthog_SFP_Step 1'!B471</f>
        <v>C E A E S H L Y I D K</v>
      </c>
      <c r="C471" s="5">
        <v>0.10199999999999999</v>
      </c>
      <c r="G471" s="24">
        <v>1192.6199999999999</v>
      </c>
      <c r="H471" s="5">
        <v>47704814</v>
      </c>
      <c r="J471" s="5">
        <f t="shared" si="8"/>
        <v>114.41305882352935</v>
      </c>
      <c r="K471" s="16">
        <f>'TS#1_Orthog_SFP_Step 1'!J471-'TS#1_Orthog_Sfp_PfAcpH_Step 2'!J471</f>
        <v>196.14576470588258</v>
      </c>
      <c r="L471" s="29">
        <f>-K471/'TS#1_Orthog_SFP_Step 1'!J471</f>
        <v>-0.63158973387631445</v>
      </c>
      <c r="N471" s="8">
        <f>G471-'TS#1_Orthog_SFP_Step 1'!G471</f>
        <v>-588.32000000000016</v>
      </c>
    </row>
    <row r="472" spans="1:14" x14ac:dyDescent="0.25">
      <c r="A472" s="25" t="str">
        <f>'TS#1_Orthog_SFP_Step 1'!A472</f>
        <v>P18</v>
      </c>
      <c r="B472" s="25" t="str">
        <f>'TS#1_Orthog_SFP_Step 1'!B472</f>
        <v>C Y E A D S H V S M A K S I Q</v>
      </c>
      <c r="C472" s="5">
        <v>0.10199999999999999</v>
      </c>
      <c r="G472" s="24">
        <v>1573.58</v>
      </c>
      <c r="H472" s="5">
        <v>62943194</v>
      </c>
      <c r="J472" s="5">
        <f t="shared" si="8"/>
        <v>495.37305882352939</v>
      </c>
      <c r="K472" s="16">
        <f>'TS#1_Orthog_SFP_Step 1'!J472-'TS#1_Orthog_Sfp_PfAcpH_Step 2'!J472</f>
        <v>394.79176470588231</v>
      </c>
      <c r="L472" s="29">
        <f>-K472/'TS#1_Orthog_SFP_Step 1'!J472</f>
        <v>-0.44350411774369347</v>
      </c>
      <c r="N472" s="8">
        <f>G472-'TS#1_Orthog_SFP_Step 1'!G472</f>
        <v>-786.96599999999989</v>
      </c>
    </row>
    <row r="473" spans="1:14" x14ac:dyDescent="0.25">
      <c r="A473" s="25" t="str">
        <f>'TS#1_Orthog_SFP_Step 1'!A473</f>
        <v>P19</v>
      </c>
      <c r="B473" s="25" t="str">
        <f>'TS#1_Orthog_SFP_Step 1'!B473</f>
        <v>D G I L S K A W H A</v>
      </c>
      <c r="C473" s="5">
        <v>0.10199999999999999</v>
      </c>
      <c r="G473" s="24">
        <v>1217.07</v>
      </c>
      <c r="H473" s="5">
        <v>48682787</v>
      </c>
      <c r="J473" s="5">
        <f t="shared" si="8"/>
        <v>138.8630588235294</v>
      </c>
      <c r="K473" s="16">
        <f>'TS#1_Orthog_SFP_Step 1'!J473-'TS#1_Orthog_Sfp_PfAcpH_Step 2'!J473</f>
        <v>194.64776470588254</v>
      </c>
      <c r="L473" s="29">
        <f>-K473/'TS#1_Orthog_SFP_Step 1'!J473</f>
        <v>-0.58363252696270218</v>
      </c>
      <c r="N473" s="8">
        <f>G473-'TS#1_Orthog_SFP_Step 1'!G473</f>
        <v>-586.82200000000012</v>
      </c>
    </row>
    <row r="474" spans="1:14" x14ac:dyDescent="0.25">
      <c r="A474" s="25" t="str">
        <f>'TS#1_Orthog_SFP_Step 1'!A474</f>
        <v>P20</v>
      </c>
      <c r="B474" s="25" t="str">
        <f>'TS#1_Orthog_SFP_Step 1'!B474</f>
        <v>P A D S T E I V V A</v>
      </c>
      <c r="C474" s="5">
        <v>0.10199999999999999</v>
      </c>
      <c r="G474" s="24">
        <v>999.59900000000005</v>
      </c>
      <c r="H474" s="5">
        <v>39983962</v>
      </c>
      <c r="J474" s="5">
        <f t="shared" si="8"/>
        <v>-78.60794117647049</v>
      </c>
      <c r="K474" s="16">
        <f>'TS#1_Orthog_SFP_Step 1'!J474-'TS#1_Orthog_Sfp_PfAcpH_Step 2'!J474</f>
        <v>45.747764705882332</v>
      </c>
      <c r="L474" s="29">
        <f>-K474/'TS#1_Orthog_SFP_Step 1'!J474</f>
        <v>1.3921947359847366</v>
      </c>
      <c r="N474" s="8">
        <f>G474-'TS#1_Orthog_SFP_Step 1'!G474</f>
        <v>-437.92199999999991</v>
      </c>
    </row>
    <row r="475" spans="1:14" x14ac:dyDescent="0.25">
      <c r="A475" s="25" t="str">
        <f>'TS#1_Orthog_SFP_Step 1'!A475</f>
        <v>P21</v>
      </c>
      <c r="B475" s="25" t="str">
        <f>'TS#1_Orthog_SFP_Step 1'!B475</f>
        <v>L E S S E S</v>
      </c>
      <c r="C475" s="5">
        <v>0.10199999999999999</v>
      </c>
      <c r="G475" s="24">
        <v>1073.721</v>
      </c>
      <c r="H475" s="5">
        <v>42948833</v>
      </c>
      <c r="J475" s="5">
        <f t="shared" si="8"/>
        <v>-4.4859411764705328</v>
      </c>
      <c r="K475" s="16">
        <f>'TS#1_Orthog_SFP_Step 1'!J475-'TS#1_Orthog_Sfp_PfAcpH_Step 2'!J475</f>
        <v>-20.427235294117509</v>
      </c>
      <c r="L475" s="29">
        <f>-K475/'TS#1_Orthog_SFP_Step 1'!J475</f>
        <v>-0.81993700475061704</v>
      </c>
      <c r="N475" s="8">
        <f>G475-'TS#1_Orthog_SFP_Step 1'!G475</f>
        <v>-371.74700000000007</v>
      </c>
    </row>
    <row r="476" spans="1:14" x14ac:dyDescent="0.25">
      <c r="A476" s="25" t="str">
        <f>'TS#1_Orthog_SFP_Step 1'!A476</f>
        <v>P22</v>
      </c>
      <c r="B476" s="25" t="str">
        <f>'TS#1_Orthog_SFP_Step 1'!B476</f>
        <v>N R A S F V D D L G N D S T D T Q E Q T</v>
      </c>
      <c r="C476" s="5">
        <v>0.10199999999999999</v>
      </c>
      <c r="G476" s="24">
        <v>1192.7360000000001</v>
      </c>
      <c r="H476" s="5">
        <v>47709457</v>
      </c>
      <c r="J476" s="5">
        <f t="shared" si="8"/>
        <v>114.52905882352957</v>
      </c>
      <c r="K476" s="16">
        <f>'TS#1_Orthog_SFP_Step 1'!J476-'TS#1_Orthog_Sfp_PfAcpH_Step 2'!J476</f>
        <v>-16.37023529411772</v>
      </c>
      <c r="L476" s="29">
        <f>-K476/'TS#1_Orthog_SFP_Step 1'!J476</f>
        <v>0.16677293701684007</v>
      </c>
      <c r="N476" s="8">
        <f>G476-'TS#1_Orthog_SFP_Step 1'!G476</f>
        <v>-375.80399999999986</v>
      </c>
    </row>
    <row r="477" spans="1:14" x14ac:dyDescent="0.25">
      <c r="A477" s="25" t="str">
        <f>'TS#1_Orthog_SFP_Step 1'!A477</f>
        <v>P23</v>
      </c>
      <c r="B477" s="25" t="str">
        <f>'TS#1_Orthog_SFP_Step 1'!B477</f>
        <v>D S H T Y C I T T T</v>
      </c>
      <c r="C477" s="5">
        <v>0.10199999999999999</v>
      </c>
      <c r="G477" s="24">
        <v>1329.915</v>
      </c>
      <c r="H477" s="5">
        <v>53196607</v>
      </c>
      <c r="J477" s="5">
        <f t="shared" si="8"/>
        <v>251.70805882352943</v>
      </c>
      <c r="K477" s="16">
        <f>'TS#1_Orthog_SFP_Step 1'!J477-'TS#1_Orthog_Sfp_PfAcpH_Step 2'!J477</f>
        <v>-38.914235294117589</v>
      </c>
      <c r="L477" s="29">
        <f>-K477/'TS#1_Orthog_SFP_Step 1'!J477</f>
        <v>0.18287295490387651</v>
      </c>
      <c r="N477" s="8">
        <f>G477-'TS#1_Orthog_SFP_Step 1'!G477</f>
        <v>-353.26</v>
      </c>
    </row>
    <row r="478" spans="1:14" x14ac:dyDescent="0.25">
      <c r="A478" s="25" t="str">
        <f>'TS#1_Orthog_SFP_Step 1'!A478</f>
        <v>P24</v>
      </c>
      <c r="B478" s="25" t="str">
        <f>'TS#1_Orthog_SFP_Step 1'!B478</f>
        <v>C C L D S S D F N A</v>
      </c>
      <c r="C478" s="5">
        <v>0.10199999999999999</v>
      </c>
      <c r="G478" s="24">
        <v>1337.0440000000001</v>
      </c>
      <c r="H478" s="5">
        <v>53481743</v>
      </c>
      <c r="J478" s="5">
        <f t="shared" si="8"/>
        <v>258.83705882352956</v>
      </c>
      <c r="K478" s="16">
        <f>'TS#1_Orthog_SFP_Step 1'!J478-'TS#1_Orthog_Sfp_PfAcpH_Step 2'!J478</f>
        <v>73.219764705882426</v>
      </c>
      <c r="L478" s="29">
        <f>-K478/'TS#1_Orthog_SFP_Step 1'!J478</f>
        <v>-0.22050371959724832</v>
      </c>
      <c r="N478" s="8">
        <f>G478-'TS#1_Orthog_SFP_Step 1'!G478</f>
        <v>-465.39400000000001</v>
      </c>
    </row>
    <row r="479" spans="1:14" x14ac:dyDescent="0.25">
      <c r="A479" s="25" t="str">
        <f>'TS#1_Orthog_SFP_Step 1'!A479</f>
        <v>P25</v>
      </c>
      <c r="B479" s="25" t="str">
        <f>'TS#1_Orthog_SFP_Step 1'!B479</f>
        <v>G I D S T D S M A T P M L</v>
      </c>
      <c r="C479" s="5">
        <v>0.10199999999999999</v>
      </c>
      <c r="G479" s="24">
        <v>1291.0260000000001</v>
      </c>
      <c r="H479" s="5">
        <v>51641048</v>
      </c>
      <c r="J479" s="5">
        <f t="shared" si="8"/>
        <v>212.81905882352953</v>
      </c>
      <c r="K479" s="16">
        <f>'TS#1_Orthog_SFP_Step 1'!J479-'TS#1_Orthog_Sfp_PfAcpH_Step 2'!J479</f>
        <v>96.244764705882289</v>
      </c>
      <c r="L479" s="29">
        <f>-K479/'TS#1_Orthog_SFP_Step 1'!J479</f>
        <v>-0.31140740966314756</v>
      </c>
      <c r="N479" s="8">
        <f>G479-'TS#1_Orthog_SFP_Step 1'!G479</f>
        <v>-488.41899999999987</v>
      </c>
    </row>
    <row r="480" spans="1:14" x14ac:dyDescent="0.25">
      <c r="A480" s="25" t="str">
        <f>'TS#1_Orthog_SFP_Step 1'!A480</f>
        <v>P26</v>
      </c>
      <c r="B480" s="25" t="str">
        <f>'TS#1_Orthog_SFP_Step 1'!B480</f>
        <v>D R L W A I E S K L A</v>
      </c>
      <c r="C480" s="5">
        <v>0.10199999999999999</v>
      </c>
      <c r="G480" s="24">
        <v>1343.9110000000001</v>
      </c>
      <c r="H480" s="5">
        <v>53756425</v>
      </c>
      <c r="J480" s="5">
        <f t="shared" si="8"/>
        <v>265.70405882352952</v>
      </c>
      <c r="K480" s="16">
        <f>'TS#1_Orthog_SFP_Step 1'!J480-'TS#1_Orthog_Sfp_PfAcpH_Step 2'!J480</f>
        <v>74.637764705882319</v>
      </c>
      <c r="L480" s="29">
        <f>-K480/'TS#1_Orthog_SFP_Step 1'!J480</f>
        <v>-0.21930235882229807</v>
      </c>
      <c r="N480" s="8">
        <f>G480-'TS#1_Orthog_SFP_Step 1'!G480</f>
        <v>-466.8119999999999</v>
      </c>
    </row>
    <row r="481" spans="1:14" x14ac:dyDescent="0.25">
      <c r="A481" s="25" t="str">
        <f>'TS#1_Orthog_SFP_Step 1'!A481</f>
        <v>P27</v>
      </c>
      <c r="B481" s="25" t="str">
        <f>'TS#1_Orthog_SFP_Step 1'!B481</f>
        <v>E C V D S T E T</v>
      </c>
      <c r="C481" s="5">
        <v>0.10199999999999999</v>
      </c>
      <c r="G481" s="24">
        <v>1090.2080000000001</v>
      </c>
      <c r="H481" s="5">
        <v>43608331</v>
      </c>
      <c r="J481" s="5">
        <f t="shared" si="8"/>
        <v>12.001058823529547</v>
      </c>
      <c r="K481" s="16">
        <f>'TS#1_Orthog_SFP_Step 1'!J481-'TS#1_Orthog_Sfp_PfAcpH_Step 2'!J481</f>
        <v>25.214764705882317</v>
      </c>
      <c r="L481" s="29">
        <f>-K481/'TS#1_Orthog_SFP_Step 1'!J481</f>
        <v>-0.6775280596962997</v>
      </c>
      <c r="N481" s="8">
        <f>G481-'TS#1_Orthog_SFP_Step 1'!G481</f>
        <v>-417.3889999999999</v>
      </c>
    </row>
    <row r="482" spans="1:14" x14ac:dyDescent="0.25">
      <c r="A482" s="25" t="str">
        <f>'TS#1_Orthog_SFP_Step 1'!A482</f>
        <v>P28</v>
      </c>
      <c r="B482" s="25" t="str">
        <f>'TS#1_Orthog_SFP_Step 1'!B482</f>
        <v>N E A S D V D F Y G A D S T D T Q E L A</v>
      </c>
      <c r="C482" s="5">
        <v>0.10199999999999999</v>
      </c>
      <c r="G482" s="24">
        <v>1023.064</v>
      </c>
      <c r="H482" s="5">
        <v>40922569</v>
      </c>
      <c r="J482" s="5">
        <f t="shared" si="8"/>
        <v>-55.142941176470572</v>
      </c>
      <c r="K482" s="16">
        <f>'TS#1_Orthog_SFP_Step 1'!J482-'TS#1_Orthog_Sfp_PfAcpH_Step 2'!J482</f>
        <v>168.79776470588251</v>
      </c>
      <c r="L482" s="29">
        <f>-K482/'TS#1_Orthog_SFP_Step 1'!J482</f>
        <v>-1.4851790664405942</v>
      </c>
      <c r="N482" s="8">
        <f>G482-'TS#1_Orthog_SFP_Step 1'!G482</f>
        <v>-560.97200000000009</v>
      </c>
    </row>
    <row r="483" spans="1:14" x14ac:dyDescent="0.25">
      <c r="A483" s="25" t="str">
        <f>'TS#1_Orthog_SFP_Step 1'!A483</f>
        <v>P29</v>
      </c>
      <c r="B483" s="25" t="str">
        <f>'TS#1_Orthog_SFP_Step 1'!B483</f>
        <v>M E S I D Y H M R S C</v>
      </c>
      <c r="C483" s="5">
        <v>0.10199999999999999</v>
      </c>
      <c r="G483" s="24">
        <v>1141.873</v>
      </c>
      <c r="H483" s="5">
        <v>45674917</v>
      </c>
      <c r="J483" s="5">
        <f t="shared" si="8"/>
        <v>63.666058823529511</v>
      </c>
      <c r="K483" s="16">
        <f>'TS#1_Orthog_SFP_Step 1'!J483-'TS#1_Orthog_Sfp_PfAcpH_Step 2'!J483</f>
        <v>359.51576470588248</v>
      </c>
      <c r="L483" s="29">
        <f>-K483/'TS#1_Orthog_SFP_Step 1'!J483</f>
        <v>-0.84955389082512289</v>
      </c>
      <c r="N483" s="8">
        <f>G483-'TS#1_Orthog_SFP_Step 1'!G483</f>
        <v>-751.69</v>
      </c>
    </row>
    <row r="484" spans="1:14" x14ac:dyDescent="0.25">
      <c r="A484" s="25" t="str">
        <f>'TS#1_Orthog_SFP_Step 1'!A484</f>
        <v>P30</v>
      </c>
      <c r="B484" s="25" t="str">
        <f>'TS#1_Orthog_SFP_Step 1'!B484</f>
        <v>M E S H L L C A H S</v>
      </c>
      <c r="C484" s="5">
        <v>0.10199999999999999</v>
      </c>
      <c r="G484" s="24">
        <v>1037.0139999999999</v>
      </c>
      <c r="H484" s="5">
        <v>41480556</v>
      </c>
      <c r="J484" s="5">
        <f t="shared" si="8"/>
        <v>-41.19294117647064</v>
      </c>
      <c r="K484" s="16">
        <f>'TS#1_Orthog_SFP_Step 1'!J484-'TS#1_Orthog_Sfp_PfAcpH_Step 2'!J484</f>
        <v>566.52276470588254</v>
      </c>
      <c r="L484" s="29">
        <f>-K484/'TS#1_Orthog_SFP_Step 1'!J484</f>
        <v>-1.0784134829804963</v>
      </c>
      <c r="N484" s="8">
        <f>G484-'TS#1_Orthog_SFP_Step 1'!G484</f>
        <v>-958.69700000000012</v>
      </c>
    </row>
    <row r="485" spans="1:14" x14ac:dyDescent="0.25">
      <c r="A485" s="25" t="str">
        <f>'TS#1_Orthog_SFP_Step 1'!A485</f>
        <v>Q1</v>
      </c>
      <c r="B485" s="25" t="str">
        <f>'TS#1_Orthog_SFP_Step 1'!B485</f>
        <v>C A D S R S F C D T G C</v>
      </c>
      <c r="C485" s="5">
        <v>0.10199999999999999</v>
      </c>
      <c r="G485" s="24">
        <v>1337.1959999999999</v>
      </c>
      <c r="H485" s="5">
        <v>53487833</v>
      </c>
      <c r="J485" s="5">
        <f t="shared" si="8"/>
        <v>258.98905882352938</v>
      </c>
      <c r="K485" s="16">
        <f>'TS#1_Orthog_SFP_Step 1'!J485-'TS#1_Orthog_Sfp_PfAcpH_Step 2'!J485</f>
        <v>-35.319235294117561</v>
      </c>
      <c r="L485" s="29">
        <f>-K485/'TS#1_Orthog_SFP_Step 1'!J485</f>
        <v>0.15790791416023631</v>
      </c>
      <c r="N485" s="8">
        <f>G485-'TS#1_Orthog_SFP_Step 1'!G485</f>
        <v>-356.85500000000002</v>
      </c>
    </row>
    <row r="486" spans="1:14" x14ac:dyDescent="0.25">
      <c r="A486" s="25" t="str">
        <f>'TS#1_Orthog_SFP_Step 1'!A486</f>
        <v>Q2</v>
      </c>
      <c r="B486" s="25" t="str">
        <f>'TS#1_Orthog_SFP_Step 1'!B486</f>
        <v>M D S S D S M V S P L</v>
      </c>
      <c r="C486" s="5">
        <v>0.10199999999999999</v>
      </c>
      <c r="G486" s="24">
        <v>1176.1310000000001</v>
      </c>
      <c r="H486" s="5">
        <v>47045257</v>
      </c>
      <c r="J486" s="5">
        <f t="shared" si="8"/>
        <v>97.924058823529549</v>
      </c>
      <c r="K486" s="16">
        <f>'TS#1_Orthog_SFP_Step 1'!J486-'TS#1_Orthog_Sfp_PfAcpH_Step 2'!J486</f>
        <v>-74.311235294117751</v>
      </c>
      <c r="L486" s="29">
        <f>-K486/'TS#1_Orthog_SFP_Step 1'!J486</f>
        <v>3.1470711328341028</v>
      </c>
      <c r="N486" s="8">
        <f>G486-'TS#1_Orthog_SFP_Step 1'!G486</f>
        <v>-317.86299999999983</v>
      </c>
    </row>
    <row r="487" spans="1:14" x14ac:dyDescent="0.25">
      <c r="A487" s="25" t="str">
        <f>'TS#1_Orthog_SFP_Step 1'!A487</f>
        <v>Q3</v>
      </c>
      <c r="B487" s="25" t="str">
        <f>'TS#1_Orthog_SFP_Step 1'!B487</f>
        <v>E S S E Y L V S G</v>
      </c>
      <c r="C487" s="5">
        <v>0.10199999999999999</v>
      </c>
      <c r="G487" s="24">
        <v>1080.912</v>
      </c>
      <c r="H487" s="5">
        <v>43236494</v>
      </c>
      <c r="J487" s="5">
        <f t="shared" si="8"/>
        <v>2.7050588235294981</v>
      </c>
      <c r="K487" s="16">
        <f>'TS#1_Orthog_SFP_Step 1'!J487-'TS#1_Orthog_Sfp_PfAcpH_Step 2'!J487</f>
        <v>-141.23423529411752</v>
      </c>
      <c r="L487" s="29">
        <f>-K487/'TS#1_Orthog_SFP_Step 1'!J487</f>
        <v>-1.0195269970734564</v>
      </c>
      <c r="N487" s="8">
        <f>G487-'TS#1_Orthog_SFP_Step 1'!G487</f>
        <v>-250.94000000000005</v>
      </c>
    </row>
    <row r="488" spans="1:14" x14ac:dyDescent="0.25">
      <c r="A488" s="25" t="str">
        <f>'TS#1_Orthog_SFP_Step 1'!A488</f>
        <v>Q4</v>
      </c>
      <c r="B488" s="25" t="str">
        <f>'TS#1_Orthog_SFP_Step 1'!B488</f>
        <v>G M D S S D T M A T</v>
      </c>
      <c r="C488" s="5">
        <v>0.10199999999999999</v>
      </c>
      <c r="G488" s="24">
        <v>901.27599999999995</v>
      </c>
      <c r="H488" s="5">
        <v>36051028</v>
      </c>
      <c r="J488" s="5">
        <f t="shared" si="8"/>
        <v>-176.93094117647058</v>
      </c>
      <c r="K488" s="16">
        <f>'TS#1_Orthog_SFP_Step 1'!J488-'TS#1_Orthog_Sfp_PfAcpH_Step 2'!J488</f>
        <v>-181.49523529411761</v>
      </c>
      <c r="L488" s="29">
        <f>-K488/'TS#1_Orthog_SFP_Step 1'!J488</f>
        <v>-0.50636713278392709</v>
      </c>
      <c r="N488" s="8">
        <f>G488-'TS#1_Orthog_SFP_Step 1'!G488</f>
        <v>-210.67899999999997</v>
      </c>
    </row>
    <row r="489" spans="1:14" x14ac:dyDescent="0.25">
      <c r="A489" s="25" t="str">
        <f>'TS#1_Orthog_SFP_Step 1'!A489</f>
        <v>Q5</v>
      </c>
      <c r="B489" s="25" t="str">
        <f>'TS#1_Orthog_SFP_Step 1'!B489</f>
        <v>C G M D S T T S R M T Q G</v>
      </c>
      <c r="C489" s="5">
        <v>0.10199999999999999</v>
      </c>
      <c r="G489" s="24">
        <v>929.33399999999995</v>
      </c>
      <c r="H489" s="5">
        <v>37173372</v>
      </c>
      <c r="J489" s="5">
        <f t="shared" ref="J489:J552" si="9">G489-$I$2</f>
        <v>-148.87294117647059</v>
      </c>
      <c r="K489" s="16">
        <f>'TS#1_Orthog_SFP_Step 1'!J489-'TS#1_Orthog_Sfp_PfAcpH_Step 2'!J489</f>
        <v>-203.84323529411756</v>
      </c>
      <c r="L489" s="29">
        <f>-K489/'TS#1_Orthog_SFP_Step 1'!J489</f>
        <v>-0.57792426004911457</v>
      </c>
      <c r="N489" s="8">
        <f>G489-'TS#1_Orthog_SFP_Step 1'!G489</f>
        <v>-188.33100000000002</v>
      </c>
    </row>
    <row r="490" spans="1:14" x14ac:dyDescent="0.25">
      <c r="A490" s="25" t="str">
        <f>'TS#1_Orthog_SFP_Step 1'!A490</f>
        <v>Q6</v>
      </c>
      <c r="B490" s="25" t="str">
        <f>'TS#1_Orthog_SFP_Step 1'!B490</f>
        <v>G A D S T D S C A S G I V</v>
      </c>
      <c r="C490" s="5">
        <v>0.10199999999999999</v>
      </c>
      <c r="G490" s="24">
        <v>994.63499999999999</v>
      </c>
      <c r="H490" s="5">
        <v>39785392</v>
      </c>
      <c r="J490" s="5">
        <f t="shared" si="9"/>
        <v>-83.571941176470546</v>
      </c>
      <c r="K490" s="16">
        <f>'TS#1_Orthog_SFP_Step 1'!J490-'TS#1_Orthog_Sfp_PfAcpH_Step 2'!J490</f>
        <v>-212.07923529411755</v>
      </c>
      <c r="L490" s="29">
        <f>-K490/'TS#1_Orthog_SFP_Step 1'!J490</f>
        <v>-0.71732924531492803</v>
      </c>
      <c r="N490" s="8">
        <f>G490-'TS#1_Orthog_SFP_Step 1'!G490</f>
        <v>-180.09500000000003</v>
      </c>
    </row>
    <row r="491" spans="1:14" x14ac:dyDescent="0.25">
      <c r="A491" s="25" t="str">
        <f>'TS#1_Orthog_SFP_Step 1'!A491</f>
        <v>Q7</v>
      </c>
      <c r="B491" s="25" t="str">
        <f>'TS#1_Orthog_SFP_Step 1'!B491</f>
        <v>K C G I E S T A Y Y M W G V T</v>
      </c>
      <c r="C491" s="5">
        <v>0.10199999999999999</v>
      </c>
      <c r="G491" s="24">
        <v>1136.075</v>
      </c>
      <c r="H491" s="5">
        <v>45443017</v>
      </c>
      <c r="J491" s="5">
        <f t="shared" si="9"/>
        <v>57.868058823529509</v>
      </c>
      <c r="K491" s="16">
        <f>'TS#1_Orthog_SFP_Step 1'!J491-'TS#1_Orthog_Sfp_PfAcpH_Step 2'!J491</f>
        <v>-137.80723529411762</v>
      </c>
      <c r="L491" s="29">
        <f>-K491/'TS#1_Orthog_SFP_Step 1'!J491</f>
        <v>-1.7239011130521318</v>
      </c>
      <c r="N491" s="8">
        <f>G491-'TS#1_Orthog_SFP_Step 1'!G491</f>
        <v>-254.36699999999996</v>
      </c>
    </row>
    <row r="492" spans="1:14" x14ac:dyDescent="0.25">
      <c r="A492" s="25" t="str">
        <f>'TS#1_Orthog_SFP_Step 1'!A492</f>
        <v>Q8</v>
      </c>
      <c r="B492" s="25" t="str">
        <f>'TS#1_Orthog_SFP_Step 1'!B492</f>
        <v>E C A E S S D T C I S P I</v>
      </c>
      <c r="C492" s="5">
        <v>0.10199999999999999</v>
      </c>
      <c r="G492" s="24">
        <v>1256.4590000000001</v>
      </c>
      <c r="H492" s="5">
        <v>50258378</v>
      </c>
      <c r="J492" s="5">
        <f t="shared" si="9"/>
        <v>178.25205882352952</v>
      </c>
      <c r="K492" s="16">
        <f>'TS#1_Orthog_SFP_Step 1'!J492-'TS#1_Orthog_Sfp_PfAcpH_Step 2'!J492</f>
        <v>-140.35023529411774</v>
      </c>
      <c r="L492" s="29">
        <f>-K492/'TS#1_Orthog_SFP_Step 1'!J492</f>
        <v>3.7029942684738129</v>
      </c>
      <c r="N492" s="8">
        <f>G492-'TS#1_Orthog_SFP_Step 1'!G492</f>
        <v>-251.82399999999984</v>
      </c>
    </row>
    <row r="493" spans="1:14" x14ac:dyDescent="0.25">
      <c r="A493" s="25" t="str">
        <f>'TS#1_Orthog_SFP_Step 1'!A493</f>
        <v>Q9</v>
      </c>
      <c r="B493" s="25" t="str">
        <f>'TS#1_Orthog_SFP_Step 1'!B493</f>
        <v>I C S T L I C A C P L E</v>
      </c>
      <c r="C493" s="5">
        <v>0.10199999999999999</v>
      </c>
      <c r="G493" s="24">
        <v>1311.6849999999999</v>
      </c>
      <c r="H493" s="5">
        <v>52467387</v>
      </c>
      <c r="J493" s="5">
        <f t="shared" si="9"/>
        <v>233.47805882352941</v>
      </c>
      <c r="K493" s="16">
        <f>'TS#1_Orthog_SFP_Step 1'!J493-'TS#1_Orthog_Sfp_PfAcpH_Step 2'!J493</f>
        <v>-92.551235294117532</v>
      </c>
      <c r="L493" s="29">
        <f>-K493/'TS#1_Orthog_SFP_Step 1'!J493</f>
        <v>0.65673257209832592</v>
      </c>
      <c r="N493" s="8">
        <f>G493-'TS#1_Orthog_SFP_Step 1'!G493</f>
        <v>-299.62300000000005</v>
      </c>
    </row>
    <row r="494" spans="1:14" x14ac:dyDescent="0.25">
      <c r="A494" s="25" t="str">
        <f>'TS#1_Orthog_SFP_Step 1'!A494</f>
        <v>Q10</v>
      </c>
      <c r="B494" s="25" t="str">
        <f>'TS#1_Orthog_SFP_Step 1'!B494</f>
        <v>L D S T E W C A S G</v>
      </c>
      <c r="C494" s="5">
        <v>0.10199999999999999</v>
      </c>
      <c r="G494" s="24">
        <v>1054.6179999999999</v>
      </c>
      <c r="H494" s="5">
        <v>42184725</v>
      </c>
      <c r="J494" s="5">
        <f t="shared" si="9"/>
        <v>-23.588941176470598</v>
      </c>
      <c r="K494" s="16">
        <f>'TS#1_Orthog_SFP_Step 1'!J494-'TS#1_Orthog_Sfp_PfAcpH_Step 2'!J494</f>
        <v>-141.28223529411753</v>
      </c>
      <c r="L494" s="29">
        <f>-K494/'TS#1_Orthog_SFP_Step 1'!J494</f>
        <v>-0.8569250145389804</v>
      </c>
      <c r="N494" s="8">
        <f>G494-'TS#1_Orthog_SFP_Step 1'!G494</f>
        <v>-250.89200000000005</v>
      </c>
    </row>
    <row r="495" spans="1:14" x14ac:dyDescent="0.25">
      <c r="A495" s="25" t="str">
        <f>'TS#1_Orthog_SFP_Step 1'!A495</f>
        <v>Q11</v>
      </c>
      <c r="B495" s="25" t="str">
        <f>'TS#1_Orthog_SFP_Step 1'!B495</f>
        <v>M E S K D S V M R P</v>
      </c>
      <c r="C495" s="5">
        <v>0.10199999999999999</v>
      </c>
      <c r="G495" s="24">
        <v>1436.9169999999999</v>
      </c>
      <c r="H495" s="5">
        <v>57476674</v>
      </c>
      <c r="J495" s="5">
        <f t="shared" si="9"/>
        <v>358.71005882352938</v>
      </c>
      <c r="K495" s="16">
        <f>'TS#1_Orthog_SFP_Step 1'!J495-'TS#1_Orthog_Sfp_PfAcpH_Step 2'!J495</f>
        <v>-78.92423529411758</v>
      </c>
      <c r="L495" s="29">
        <f>-K495/'TS#1_Orthog_SFP_Step 1'!J495</f>
        <v>0.28208804255524</v>
      </c>
      <c r="N495" s="8">
        <f>G495-'TS#1_Orthog_SFP_Step 1'!G495</f>
        <v>-313.25</v>
      </c>
    </row>
    <row r="496" spans="1:14" x14ac:dyDescent="0.25">
      <c r="A496" s="25" t="str">
        <f>'TS#1_Orthog_SFP_Step 1'!A496</f>
        <v>Q12</v>
      </c>
      <c r="B496" s="25" t="str">
        <f>'TS#1_Orthog_SFP_Step 1'!B496</f>
        <v>C S V I S M A T T</v>
      </c>
      <c r="C496" s="5">
        <v>0.10199999999999999</v>
      </c>
      <c r="G496" s="24">
        <v>1281.8710000000001</v>
      </c>
      <c r="H496" s="5">
        <v>51274827</v>
      </c>
      <c r="J496" s="5">
        <f t="shared" si="9"/>
        <v>203.66405882352956</v>
      </c>
      <c r="K496" s="16">
        <f>'TS#1_Orthog_SFP_Step 1'!J496-'TS#1_Orthog_Sfp_PfAcpH_Step 2'!J496</f>
        <v>-45.423235294117603</v>
      </c>
      <c r="L496" s="29">
        <f>-K496/'TS#1_Orthog_SFP_Step 1'!J496</f>
        <v>0.28705130750077817</v>
      </c>
      <c r="N496" s="8">
        <f>G496-'TS#1_Orthog_SFP_Step 1'!G496</f>
        <v>-346.75099999999998</v>
      </c>
    </row>
    <row r="497" spans="1:14" x14ac:dyDescent="0.25">
      <c r="A497" s="25" t="str">
        <f>'TS#1_Orthog_SFP_Step 1'!A497</f>
        <v>Q13</v>
      </c>
      <c r="B497" s="25" t="str">
        <f>'TS#1_Orthog_SFP_Step 1'!B497</f>
        <v>F C P A C S S D F Q M</v>
      </c>
      <c r="C497" s="5">
        <v>0.10199999999999999</v>
      </c>
      <c r="G497" s="24">
        <v>1185.1990000000001</v>
      </c>
      <c r="H497" s="5">
        <v>47407973</v>
      </c>
      <c r="J497" s="5">
        <f t="shared" si="9"/>
        <v>106.99205882352953</v>
      </c>
      <c r="K497" s="16">
        <f>'TS#1_Orthog_SFP_Step 1'!J497-'TS#1_Orthog_Sfp_PfAcpH_Step 2'!J497</f>
        <v>-31.892235294117654</v>
      </c>
      <c r="L497" s="29">
        <f>-K497/'TS#1_Orthog_SFP_Step 1'!J497</f>
        <v>0.42466458368743665</v>
      </c>
      <c r="N497" s="8">
        <f>G497-'TS#1_Orthog_SFP_Step 1'!G497</f>
        <v>-360.28199999999993</v>
      </c>
    </row>
    <row r="498" spans="1:14" x14ac:dyDescent="0.25">
      <c r="A498" s="25" t="str">
        <f>'TS#1_Orthog_SFP_Step 1'!A498</f>
        <v>Q14</v>
      </c>
      <c r="B498" s="25" t="str">
        <f>'TS#1_Orthog_SFP_Step 1'!B498</f>
        <v>C I E S R D A Q E H G</v>
      </c>
      <c r="C498" s="5">
        <v>0.10199999999999999</v>
      </c>
      <c r="G498" s="24">
        <v>1116.078</v>
      </c>
      <c r="H498" s="5">
        <v>44643137</v>
      </c>
      <c r="J498" s="5">
        <f t="shared" si="9"/>
        <v>37.871058823529438</v>
      </c>
      <c r="K498" s="16">
        <f>'TS#1_Orthog_SFP_Step 1'!J498-'TS#1_Orthog_Sfp_PfAcpH_Step 2'!J498</f>
        <v>-21.148235294117512</v>
      </c>
      <c r="L498" s="29">
        <f>-K498/'TS#1_Orthog_SFP_Step 1'!J498</f>
        <v>1.2646330481764769</v>
      </c>
      <c r="N498" s="8">
        <f>G498-'TS#1_Orthog_SFP_Step 1'!G498</f>
        <v>-371.02600000000007</v>
      </c>
    </row>
    <row r="499" spans="1:14" x14ac:dyDescent="0.25">
      <c r="A499" s="25" t="str">
        <f>'TS#1_Orthog_SFP_Step 1'!A499</f>
        <v>Q15</v>
      </c>
      <c r="B499" s="25" t="str">
        <f>'TS#1_Orthog_SFP_Step 1'!B499</f>
        <v>I D S S D F</v>
      </c>
      <c r="C499" s="5">
        <v>0.10199999999999999</v>
      </c>
      <c r="G499" s="24">
        <v>1013.465</v>
      </c>
      <c r="H499" s="5">
        <v>40538590</v>
      </c>
      <c r="J499" s="5">
        <f t="shared" si="9"/>
        <v>-64.741941176470505</v>
      </c>
      <c r="K499" s="16">
        <f>'TS#1_Orthog_SFP_Step 1'!J499-'TS#1_Orthog_Sfp_PfAcpH_Step 2'!J499</f>
        <v>-8.8822352941175495</v>
      </c>
      <c r="L499" s="29">
        <f>-K499/'TS#1_Orthog_SFP_Step 1'!J499</f>
        <v>-0.12064291541061777</v>
      </c>
      <c r="N499" s="8">
        <f>G499-'TS#1_Orthog_SFP_Step 1'!G499</f>
        <v>-383.29200000000003</v>
      </c>
    </row>
    <row r="500" spans="1:14" x14ac:dyDescent="0.25">
      <c r="A500" s="25" t="str">
        <f>'TS#1_Orthog_SFP_Step 1'!A500</f>
        <v>Q16</v>
      </c>
      <c r="B500" s="25" t="str">
        <f>'TS#1_Orthog_SFP_Step 1'!B500</f>
        <v>C F M D S T E V C</v>
      </c>
      <c r="C500" s="5">
        <v>0.10199999999999999</v>
      </c>
      <c r="G500" s="24">
        <v>1077.962</v>
      </c>
      <c r="H500" s="5">
        <v>43118469</v>
      </c>
      <c r="J500" s="5">
        <f t="shared" si="9"/>
        <v>-0.24494117647054736</v>
      </c>
      <c r="K500" s="16">
        <f>'TS#1_Orthog_SFP_Step 1'!J500-'TS#1_Orthog_Sfp_PfAcpH_Step 2'!J500</f>
        <v>105.8607647058825</v>
      </c>
      <c r="L500" s="29">
        <f>-K500/'TS#1_Orthog_SFP_Step 1'!J500</f>
        <v>-1.0023191712026214</v>
      </c>
      <c r="N500" s="8">
        <f>G500-'TS#1_Orthog_SFP_Step 1'!G500</f>
        <v>-498.03500000000008</v>
      </c>
    </row>
    <row r="501" spans="1:14" x14ac:dyDescent="0.25">
      <c r="A501" s="25" t="str">
        <f>'TS#1_Orthog_SFP_Step 1'!A501</f>
        <v>Q17</v>
      </c>
      <c r="B501" s="25" t="str">
        <f>'TS#1_Orthog_SFP_Step 1'!B501</f>
        <v>G V D S H D W C</v>
      </c>
      <c r="C501" s="5">
        <v>0.10199999999999999</v>
      </c>
      <c r="G501" s="24">
        <v>946.94</v>
      </c>
      <c r="H501" s="5">
        <v>37877620</v>
      </c>
      <c r="J501" s="5">
        <f t="shared" si="9"/>
        <v>-131.26694117647048</v>
      </c>
      <c r="K501" s="16">
        <f>'TS#1_Orthog_SFP_Step 1'!J501-'TS#1_Orthog_Sfp_PfAcpH_Step 2'!J501</f>
        <v>67.826764705882397</v>
      </c>
      <c r="L501" s="29">
        <f>-K501/'TS#1_Orthog_SFP_Step 1'!J501</f>
        <v>1.0691452716454533</v>
      </c>
      <c r="N501" s="8">
        <f>G501-'TS#1_Orthog_SFP_Step 1'!G501</f>
        <v>-460.00099999999998</v>
      </c>
    </row>
    <row r="502" spans="1:14" x14ac:dyDescent="0.25">
      <c r="A502" s="25" t="str">
        <f>'TS#1_Orthog_SFP_Step 1'!A502</f>
        <v>Q18</v>
      </c>
      <c r="B502" s="25" t="str">
        <f>'TS#1_Orthog_SFP_Step 1'!B502</f>
        <v>A E S R S L K V K R I</v>
      </c>
      <c r="C502" s="5">
        <v>0.10199999999999999</v>
      </c>
      <c r="G502" s="24">
        <v>3273.1660000000002</v>
      </c>
      <c r="H502" s="5">
        <v>130926638</v>
      </c>
      <c r="J502" s="5">
        <f t="shared" si="9"/>
        <v>2194.9590588235296</v>
      </c>
      <c r="K502" s="16">
        <f>'TS#1_Orthog_SFP_Step 1'!J502-'TS#1_Orthog_Sfp_PfAcpH_Step 2'!J502</f>
        <v>-828.52323529411774</v>
      </c>
      <c r="L502" s="29">
        <f>-K502/'TS#1_Orthog_SFP_Step 1'!J502</f>
        <v>0.60633893010364581</v>
      </c>
      <c r="N502" s="8">
        <f>G502-'TS#1_Orthog_SFP_Step 1'!G502</f>
        <v>436.34900000000016</v>
      </c>
    </row>
    <row r="503" spans="1:14" x14ac:dyDescent="0.25">
      <c r="A503" s="25" t="str">
        <f>'TS#1_Orthog_SFP_Step 1'!A503</f>
        <v>Q19</v>
      </c>
      <c r="B503" s="25" t="str">
        <f>'TS#1_Orthog_SFP_Step 1'!B503</f>
        <v>V E P M E S S E S M</v>
      </c>
      <c r="C503" s="5">
        <v>0.10199999999999999</v>
      </c>
      <c r="G503" s="24">
        <v>1004.514</v>
      </c>
      <c r="H503" s="5">
        <v>40180563</v>
      </c>
      <c r="J503" s="5">
        <f t="shared" si="9"/>
        <v>-73.692941176470526</v>
      </c>
      <c r="K503" s="16">
        <f>'TS#1_Orthog_SFP_Step 1'!J503-'TS#1_Orthog_Sfp_PfAcpH_Step 2'!J503</f>
        <v>505.69576470588243</v>
      </c>
      <c r="L503" s="29">
        <f>-K503/'TS#1_Orthog_SFP_Step 1'!J503</f>
        <v>-1.170584397051871</v>
      </c>
      <c r="N503" s="8">
        <f>G503-'TS#1_Orthog_SFP_Step 1'!G503</f>
        <v>-897.87</v>
      </c>
    </row>
    <row r="504" spans="1:14" x14ac:dyDescent="0.25">
      <c r="A504" s="25" t="str">
        <f>'TS#1_Orthog_SFP_Step 1'!A504</f>
        <v>Q20</v>
      </c>
      <c r="B504" s="25" t="str">
        <f>'TS#1_Orthog_SFP_Step 1'!B504</f>
        <v>T D W C L E S K E S V</v>
      </c>
      <c r="C504" s="5">
        <v>0.10199999999999999</v>
      </c>
      <c r="G504" s="24">
        <v>1024.1099999999999</v>
      </c>
      <c r="H504" s="5">
        <v>40964400</v>
      </c>
      <c r="J504" s="5">
        <f t="shared" si="9"/>
        <v>-54.096941176470636</v>
      </c>
      <c r="K504" s="16">
        <f>'TS#1_Orthog_SFP_Step 1'!J504-'TS#1_Orthog_Sfp_PfAcpH_Step 2'!J504</f>
        <v>-1.1832352941173667</v>
      </c>
      <c r="L504" s="29">
        <f>-K504/'TS#1_Orthog_SFP_Step 1'!J504</f>
        <v>-2.1404332794540026E-2</v>
      </c>
      <c r="N504" s="8">
        <f>G504-'TS#1_Orthog_SFP_Step 1'!G504</f>
        <v>-390.99100000000021</v>
      </c>
    </row>
    <row r="505" spans="1:14" x14ac:dyDescent="0.25">
      <c r="A505" s="25" t="str">
        <f>'TS#1_Orthog_SFP_Step 1'!A505</f>
        <v>Q21</v>
      </c>
      <c r="B505" s="25" t="str">
        <f>'TS#1_Orthog_SFP_Step 1'!B505</f>
        <v>D P M D S S E T N I T G</v>
      </c>
      <c r="C505" s="5">
        <v>0.10199999999999999</v>
      </c>
      <c r="G505" s="24">
        <v>1171.9110000000001</v>
      </c>
      <c r="H505" s="5">
        <v>46876447</v>
      </c>
      <c r="J505" s="5">
        <f t="shared" si="9"/>
        <v>93.704058823529522</v>
      </c>
      <c r="K505" s="16">
        <f>'TS#1_Orthog_SFP_Step 1'!J505-'TS#1_Orthog_Sfp_PfAcpH_Step 2'!J505</f>
        <v>-93.14623529411756</v>
      </c>
      <c r="L505" s="29">
        <f>-K505/'TS#1_Orthog_SFP_Step 1'!J505</f>
        <v>166.98154592422628</v>
      </c>
      <c r="N505" s="8">
        <f>G505-'TS#1_Orthog_SFP_Step 1'!G505</f>
        <v>-299.02800000000002</v>
      </c>
    </row>
    <row r="506" spans="1:14" x14ac:dyDescent="0.25">
      <c r="A506" s="25" t="str">
        <f>'TS#1_Orthog_SFP_Step 1'!A506</f>
        <v>Q22</v>
      </c>
      <c r="B506" s="25" t="str">
        <f>'TS#1_Orthog_SFP_Step 1'!B506</f>
        <v>K P V D S S E Q Q R A P W A</v>
      </c>
      <c r="C506" s="5">
        <v>0.10199999999999999</v>
      </c>
      <c r="G506" s="24">
        <v>1124.403</v>
      </c>
      <c r="H506" s="5">
        <v>44976130</v>
      </c>
      <c r="J506" s="5">
        <f t="shared" si="9"/>
        <v>46.196058823529484</v>
      </c>
      <c r="K506" s="16">
        <f>'TS#1_Orthog_SFP_Step 1'!J506-'TS#1_Orthog_Sfp_PfAcpH_Step 2'!J506</f>
        <v>-94.792235294117518</v>
      </c>
      <c r="L506" s="29">
        <f>-K506/'TS#1_Orthog_SFP_Step 1'!J506</f>
        <v>-1.9506109776247278</v>
      </c>
      <c r="N506" s="8">
        <f>G506-'TS#1_Orthog_SFP_Step 1'!G506</f>
        <v>-297.38200000000006</v>
      </c>
    </row>
    <row r="507" spans="1:14" x14ac:dyDescent="0.25">
      <c r="A507" s="25" t="str">
        <f>'TS#1_Orthog_SFP_Step 1'!A507</f>
        <v>Q23</v>
      </c>
      <c r="B507" s="25" t="str">
        <f>'TS#1_Orthog_SFP_Step 1'!B507</f>
        <v>P A E S K E S L A R P C A</v>
      </c>
      <c r="C507" s="5">
        <v>0.10199999999999999</v>
      </c>
      <c r="G507" s="24">
        <v>1339.6220000000001</v>
      </c>
      <c r="H507" s="5">
        <v>53584890</v>
      </c>
      <c r="J507" s="5">
        <f t="shared" si="9"/>
        <v>261.41505882352953</v>
      </c>
      <c r="K507" s="16">
        <f>'TS#1_Orthog_SFP_Step 1'!J507-'TS#1_Orthog_Sfp_PfAcpH_Step 2'!J507</f>
        <v>-46.063235294117703</v>
      </c>
      <c r="L507" s="29">
        <f>-K507/'TS#1_Orthog_SFP_Step 1'!J507</f>
        <v>0.21389758646657842</v>
      </c>
      <c r="N507" s="8">
        <f>G507-'TS#1_Orthog_SFP_Step 1'!G507</f>
        <v>-346.11099999999988</v>
      </c>
    </row>
    <row r="508" spans="1:14" x14ac:dyDescent="0.25">
      <c r="A508" s="25" t="str">
        <f>'TS#1_Orthog_SFP_Step 1'!A508</f>
        <v>Q24</v>
      </c>
      <c r="B508" s="25" t="str">
        <f>'TS#1_Orthog_SFP_Step 1'!B508</f>
        <v>C C D D A V S M E F K V S R G</v>
      </c>
      <c r="C508" s="5">
        <v>0.10199999999999999</v>
      </c>
      <c r="G508" s="24">
        <v>1511.194</v>
      </c>
      <c r="H508" s="5">
        <v>60447754</v>
      </c>
      <c r="J508" s="5">
        <f t="shared" si="9"/>
        <v>432.98705882352942</v>
      </c>
      <c r="K508" s="16">
        <f>'TS#1_Orthog_SFP_Step 1'!J508-'TS#1_Orthog_Sfp_PfAcpH_Step 2'!J508</f>
        <v>206.85676470588237</v>
      </c>
      <c r="L508" s="29">
        <f>-K508/'TS#1_Orthog_SFP_Step 1'!J508</f>
        <v>-0.32329258656409265</v>
      </c>
      <c r="N508" s="8">
        <f>G508-'TS#1_Orthog_SFP_Step 1'!G508</f>
        <v>-599.03099999999995</v>
      </c>
    </row>
    <row r="509" spans="1:14" x14ac:dyDescent="0.25">
      <c r="A509" s="25" t="str">
        <f>'TS#1_Orthog_SFP_Step 1'!A509</f>
        <v>Q25</v>
      </c>
      <c r="B509" s="25" t="str">
        <f>'TS#1_Orthog_SFP_Step 1'!B509</f>
        <v>W M I S M I T M A I R C L</v>
      </c>
      <c r="C509" s="5">
        <v>0.10199999999999999</v>
      </c>
      <c r="G509" s="24">
        <v>1654.116</v>
      </c>
      <c r="H509" s="5">
        <v>66164637</v>
      </c>
      <c r="J509" s="5">
        <f t="shared" si="9"/>
        <v>575.90905882352945</v>
      </c>
      <c r="K509" s="16">
        <f>'TS#1_Orthog_SFP_Step 1'!J509-'TS#1_Orthog_Sfp_PfAcpH_Step 2'!J509</f>
        <v>297.78176470588255</v>
      </c>
      <c r="L509" s="29">
        <f>-K509/'TS#1_Orthog_SFP_Step 1'!J509</f>
        <v>-0.34083197017332301</v>
      </c>
      <c r="N509" s="8">
        <f>G509-'TS#1_Orthog_SFP_Step 1'!G509</f>
        <v>-689.95600000000013</v>
      </c>
    </row>
    <row r="510" spans="1:14" x14ac:dyDescent="0.25">
      <c r="A510" s="25" t="str">
        <f>'TS#1_Orthog_SFP_Step 1'!A510</f>
        <v>Q26</v>
      </c>
      <c r="B510" s="25" t="str">
        <f>'TS#1_Orthog_SFP_Step 1'!B510</f>
        <v>E S S D S I L</v>
      </c>
      <c r="C510" s="5">
        <v>0.10199999999999999</v>
      </c>
      <c r="G510" s="24">
        <v>1202.5219999999999</v>
      </c>
      <c r="H510" s="5">
        <v>48100881</v>
      </c>
      <c r="J510" s="5">
        <f t="shared" si="9"/>
        <v>124.3150588235294</v>
      </c>
      <c r="K510" s="16">
        <f>'TS#1_Orthog_SFP_Step 1'!J510-'TS#1_Orthog_Sfp_PfAcpH_Step 2'!J510</f>
        <v>154.60776470588257</v>
      </c>
      <c r="L510" s="29">
        <f>-K510/'TS#1_Orthog_SFP_Step 1'!J510</f>
        <v>-0.55430302457690206</v>
      </c>
      <c r="N510" s="8">
        <f>G510-'TS#1_Orthog_SFP_Step 1'!G510</f>
        <v>-546.78200000000015</v>
      </c>
    </row>
    <row r="511" spans="1:14" x14ac:dyDescent="0.25">
      <c r="A511" s="25" t="str">
        <f>'TS#1_Orthog_SFP_Step 1'!A511</f>
        <v>Q27</v>
      </c>
      <c r="B511" s="25" t="str">
        <f>'TS#1_Orthog_SFP_Step 1'!B511</f>
        <v>G V D S T D S Q A</v>
      </c>
      <c r="C511" s="5">
        <v>0.10199999999999999</v>
      </c>
      <c r="G511" s="24">
        <v>1078.547</v>
      </c>
      <c r="H511" s="5">
        <v>43141869</v>
      </c>
      <c r="J511" s="5">
        <f t="shared" si="9"/>
        <v>0.34005882352948902</v>
      </c>
      <c r="K511" s="16">
        <f>'TS#1_Orthog_SFP_Step 1'!J511-'TS#1_Orthog_Sfp_PfAcpH_Step 2'!J511</f>
        <v>137.36976470588229</v>
      </c>
      <c r="L511" s="29">
        <f>-K511/'TS#1_Orthog_SFP_Step 1'!J511</f>
        <v>-0.99753061317766589</v>
      </c>
      <c r="N511" s="8">
        <f>G511-'TS#1_Orthog_SFP_Step 1'!G511</f>
        <v>-529.54399999999987</v>
      </c>
    </row>
    <row r="512" spans="1:14" x14ac:dyDescent="0.25">
      <c r="A512" s="25" t="str">
        <f>'TS#1_Orthog_SFP_Step 1'!A512</f>
        <v>Q28</v>
      </c>
      <c r="B512" s="25" t="str">
        <f>'TS#1_Orthog_SFP_Step 1'!B512</f>
        <v>V D S T D M I L H</v>
      </c>
      <c r="C512" s="5">
        <v>0.10199999999999999</v>
      </c>
      <c r="G512" s="24">
        <v>1022.425</v>
      </c>
      <c r="H512" s="5">
        <v>40897004</v>
      </c>
      <c r="J512" s="5">
        <f t="shared" si="9"/>
        <v>-55.781941176470582</v>
      </c>
      <c r="K512" s="16">
        <f>'TS#1_Orthog_SFP_Step 1'!J512-'TS#1_Orthog_Sfp_PfAcpH_Step 2'!J512</f>
        <v>235.23376470588255</v>
      </c>
      <c r="L512" s="29">
        <f>-K512/'TS#1_Orthog_SFP_Step 1'!J512</f>
        <v>-1.3108463323434993</v>
      </c>
      <c r="N512" s="8">
        <f>G512-'TS#1_Orthog_SFP_Step 1'!G512</f>
        <v>-627.40800000000013</v>
      </c>
    </row>
    <row r="513" spans="1:14" x14ac:dyDescent="0.25">
      <c r="A513" s="25" t="str">
        <f>'TS#1_Orthog_SFP_Step 1'!A513</f>
        <v>Q29</v>
      </c>
      <c r="B513" s="25" t="str">
        <f>'TS#1_Orthog_SFP_Step 1'!B513</f>
        <v>T A C G M D S T D T M A T S A</v>
      </c>
      <c r="C513" s="5">
        <v>0.10199999999999999</v>
      </c>
      <c r="G513" s="24">
        <v>1038.25</v>
      </c>
      <c r="H513" s="5">
        <v>41529984</v>
      </c>
      <c r="J513" s="5">
        <f t="shared" si="9"/>
        <v>-39.956941176470536</v>
      </c>
      <c r="K513" s="16">
        <f>'TS#1_Orthog_SFP_Step 1'!J513-'TS#1_Orthog_Sfp_PfAcpH_Step 2'!J513</f>
        <v>402.55076470588233</v>
      </c>
      <c r="L513" s="29">
        <f>-K513/'TS#1_Orthog_SFP_Step 1'!J513</f>
        <v>-1.1101975229129335</v>
      </c>
      <c r="N513" s="8">
        <f>G513-'TS#1_Orthog_SFP_Step 1'!G513</f>
        <v>-794.72499999999991</v>
      </c>
    </row>
    <row r="514" spans="1:14" x14ac:dyDescent="0.25">
      <c r="A514" s="25" t="str">
        <f>'TS#1_Orthog_SFP_Step 1'!A514</f>
        <v>Q30</v>
      </c>
      <c r="B514" s="25" t="str">
        <f>'TS#1_Orthog_SFP_Step 1'!B514</f>
        <v>D C I E S T D S L I S P</v>
      </c>
      <c r="C514" s="5">
        <v>0.10199999999999999</v>
      </c>
      <c r="G514" s="24">
        <v>1019.603</v>
      </c>
      <c r="H514" s="5">
        <v>40784102</v>
      </c>
      <c r="J514" s="5">
        <f t="shared" si="9"/>
        <v>-58.603941176470585</v>
      </c>
      <c r="K514" s="16">
        <f>'TS#1_Orthog_SFP_Step 1'!J514-'TS#1_Orthog_Sfp_PfAcpH_Step 2'!J514</f>
        <v>415.48076470588251</v>
      </c>
      <c r="L514" s="29">
        <f>-K514/'TS#1_Orthog_SFP_Step 1'!J514</f>
        <v>-1.16421335685768</v>
      </c>
      <c r="N514" s="8">
        <f>G514-'TS#1_Orthog_SFP_Step 1'!G514</f>
        <v>-807.65500000000009</v>
      </c>
    </row>
    <row r="515" spans="1:14" x14ac:dyDescent="0.25">
      <c r="A515" s="25" t="str">
        <f>'TS#1_Orthog_SFP_Step 1'!A515</f>
        <v>R1</v>
      </c>
      <c r="B515" s="25" t="str">
        <f>'TS#1_Orthog_SFP_Step 1'!B515</f>
        <v>E S T E F N A S G M A</v>
      </c>
      <c r="C515" s="5">
        <v>0.10199999999999999</v>
      </c>
      <c r="G515" s="24">
        <v>1288.8579999999999</v>
      </c>
      <c r="H515" s="5">
        <v>51554308</v>
      </c>
      <c r="J515" s="5">
        <f t="shared" si="9"/>
        <v>210.65105882352941</v>
      </c>
      <c r="K515" s="16">
        <f>'TS#1_Orthog_SFP_Step 1'!J515-'TS#1_Orthog_Sfp_PfAcpH_Step 2'!J515</f>
        <v>-157.33023529411753</v>
      </c>
      <c r="L515" s="29">
        <f>-K515/'TS#1_Orthog_SFP_Step 1'!J515</f>
        <v>2.9506340090065155</v>
      </c>
      <c r="N515" s="8">
        <f>G515-'TS#1_Orthog_SFP_Step 1'!G515</f>
        <v>-234.84400000000005</v>
      </c>
    </row>
    <row r="516" spans="1:14" x14ac:dyDescent="0.25">
      <c r="A516" s="25" t="str">
        <f>'TS#1_Orthog_SFP_Step 1'!A516</f>
        <v>R2</v>
      </c>
      <c r="B516" s="25" t="str">
        <f>'TS#1_Orthog_SFP_Step 1'!B516</f>
        <v>V E S I D A M A R P M I</v>
      </c>
      <c r="C516" s="5">
        <v>0.10199999999999999</v>
      </c>
      <c r="G516" s="24">
        <v>1275.9079999999999</v>
      </c>
      <c r="H516" s="5">
        <v>51036327</v>
      </c>
      <c r="J516" s="5">
        <f t="shared" si="9"/>
        <v>197.70105882352937</v>
      </c>
      <c r="K516" s="16">
        <f>'TS#1_Orthog_SFP_Step 1'!J516-'TS#1_Orthog_Sfp_PfAcpH_Step 2'!J516</f>
        <v>-206.75423529411751</v>
      </c>
      <c r="L516" s="29">
        <f>-K516/'TS#1_Orthog_SFP_Step 1'!J516</f>
        <v>-22.837756003742815</v>
      </c>
      <c r="N516" s="8">
        <f>G516-'TS#1_Orthog_SFP_Step 1'!G516</f>
        <v>-185.42000000000007</v>
      </c>
    </row>
    <row r="517" spans="1:14" x14ac:dyDescent="0.25">
      <c r="A517" s="25" t="str">
        <f>'TS#1_Orthog_SFP_Step 1'!A517</f>
        <v>R3</v>
      </c>
      <c r="B517" s="25" t="str">
        <f>'TS#1_Orthog_SFP_Step 1'!B517</f>
        <v>E P L D S R E S M V R P L M</v>
      </c>
      <c r="C517" s="5">
        <v>0.10199999999999999</v>
      </c>
      <c r="G517" s="24">
        <v>1309.9860000000001</v>
      </c>
      <c r="H517" s="5">
        <v>52399452</v>
      </c>
      <c r="J517" s="5">
        <f t="shared" si="9"/>
        <v>231.77905882352957</v>
      </c>
      <c r="K517" s="16">
        <f>'TS#1_Orthog_SFP_Step 1'!J517-'TS#1_Orthog_Sfp_PfAcpH_Step 2'!J517</f>
        <v>-213.44623529411774</v>
      </c>
      <c r="L517" s="29">
        <f>-K517/'TS#1_Orthog_SFP_Step 1'!J517</f>
        <v>11.642845683409345</v>
      </c>
      <c r="N517" s="8">
        <f>G517-'TS#1_Orthog_SFP_Step 1'!G517</f>
        <v>-178.72799999999984</v>
      </c>
    </row>
    <row r="518" spans="1:14" x14ac:dyDescent="0.25">
      <c r="A518" s="25" t="str">
        <f>'TS#1_Orthog_SFP_Step 1'!A518</f>
        <v>R4</v>
      </c>
      <c r="B518" s="25" t="str">
        <f>'TS#1_Orthog_SFP_Step 1'!B518</f>
        <v>N A G F I E S S S A C I C R C D</v>
      </c>
      <c r="C518" s="5">
        <v>0.10199999999999999</v>
      </c>
      <c r="G518" s="24">
        <v>1103.48</v>
      </c>
      <c r="H518" s="5">
        <v>44139188</v>
      </c>
      <c r="J518" s="5">
        <f t="shared" si="9"/>
        <v>25.273058823529482</v>
      </c>
      <c r="K518" s="16">
        <f>'TS#1_Orthog_SFP_Step 1'!J518-'TS#1_Orthog_Sfp_PfAcpH_Step 2'!J518</f>
        <v>-264.6882352941177</v>
      </c>
      <c r="L518" s="29">
        <f>-K518/'TS#1_Orthog_SFP_Step 1'!J518</f>
        <v>-1.1055616406449247</v>
      </c>
      <c r="N518" s="8">
        <f>G518-'TS#1_Orthog_SFP_Step 1'!G518</f>
        <v>-127.48599999999988</v>
      </c>
    </row>
    <row r="519" spans="1:14" x14ac:dyDescent="0.25">
      <c r="A519" s="25" t="str">
        <f>'TS#1_Orthog_SFP_Step 1'!A519</f>
        <v>R5</v>
      </c>
      <c r="B519" s="25" t="str">
        <f>'TS#1_Orthog_SFP_Step 1'!B519</f>
        <v>G A C S T I F R V H T L</v>
      </c>
      <c r="C519" s="5">
        <v>0.10199999999999999</v>
      </c>
      <c r="G519" s="24">
        <v>1427.316</v>
      </c>
      <c r="H519" s="5">
        <v>57092656</v>
      </c>
      <c r="J519" s="5">
        <f t="shared" si="9"/>
        <v>349.10905882352949</v>
      </c>
      <c r="K519" s="16">
        <f>'TS#1_Orthog_SFP_Step 1'!J519-'TS#1_Orthog_Sfp_PfAcpH_Step 2'!J519</f>
        <v>-169.51723529411765</v>
      </c>
      <c r="L519" s="29">
        <f>-K519/'TS#1_Orthog_SFP_Step 1'!J519</f>
        <v>0.94390285683777653</v>
      </c>
      <c r="N519" s="8">
        <f>G519-'TS#1_Orthog_SFP_Step 1'!G519</f>
        <v>-222.65699999999993</v>
      </c>
    </row>
    <row r="520" spans="1:14" x14ac:dyDescent="0.25">
      <c r="A520" s="25" t="str">
        <f>'TS#1_Orthog_SFP_Step 1'!A520</f>
        <v>R6</v>
      </c>
      <c r="B520" s="25" t="str">
        <f>'TS#1_Orthog_SFP_Step 1'!B520</f>
        <v>L V S T D S H A H K A G</v>
      </c>
      <c r="C520" s="5">
        <v>0.10199999999999999</v>
      </c>
      <c r="G520" s="24">
        <v>1857.7670000000001</v>
      </c>
      <c r="H520" s="5">
        <v>74310696</v>
      </c>
      <c r="J520" s="5">
        <f t="shared" si="9"/>
        <v>779.56005882352952</v>
      </c>
      <c r="K520" s="16">
        <f>'TS#1_Orthog_SFP_Step 1'!J520-'TS#1_Orthog_Sfp_PfAcpH_Step 2'!J520</f>
        <v>-40.023235294117512</v>
      </c>
      <c r="L520" s="29">
        <f>-K520/'TS#1_Orthog_SFP_Step 1'!J520</f>
        <v>5.4119327152782074E-2</v>
      </c>
      <c r="N520" s="8">
        <f>G520-'TS#1_Orthog_SFP_Step 1'!G520</f>
        <v>-352.15100000000007</v>
      </c>
    </row>
    <row r="521" spans="1:14" x14ac:dyDescent="0.25">
      <c r="A521" s="25" t="str">
        <f>'TS#1_Orthog_SFP_Step 1'!A521</f>
        <v>R7</v>
      </c>
      <c r="B521" s="25" t="str">
        <f>'TS#1_Orthog_SFP_Step 1'!B521</f>
        <v>T E E C A C S L S Y</v>
      </c>
      <c r="C521" s="5">
        <v>0.10199999999999999</v>
      </c>
      <c r="G521" s="24">
        <v>1071.758</v>
      </c>
      <c r="H521" s="5">
        <v>42870314</v>
      </c>
      <c r="J521" s="5">
        <f t="shared" si="9"/>
        <v>-6.4489411764704982</v>
      </c>
      <c r="K521" s="16">
        <f>'TS#1_Orthog_SFP_Step 1'!J521-'TS#1_Orthog_Sfp_PfAcpH_Step 2'!J521</f>
        <v>-151.37323529411765</v>
      </c>
      <c r="L521" s="29">
        <f>-K521/'TS#1_Orthog_SFP_Step 1'!J521</f>
        <v>-0.95913792775711515</v>
      </c>
      <c r="N521" s="8">
        <f>G521-'TS#1_Orthog_SFP_Step 1'!G521</f>
        <v>-240.80099999999993</v>
      </c>
    </row>
    <row r="522" spans="1:14" x14ac:dyDescent="0.25">
      <c r="A522" s="25" t="str">
        <f>'TS#1_Orthog_SFP_Step 1'!A522</f>
        <v>R8</v>
      </c>
      <c r="B522" s="25" t="str">
        <f>'TS#1_Orthog_SFP_Step 1'!B522</f>
        <v>T V C G L E S T D S L M T G</v>
      </c>
      <c r="C522" s="5">
        <v>0.10199999999999999</v>
      </c>
      <c r="G522" s="24">
        <v>1085.8109999999999</v>
      </c>
      <c r="H522" s="5">
        <v>43432448</v>
      </c>
      <c r="J522" s="5">
        <f t="shared" si="9"/>
        <v>7.6040588235293853</v>
      </c>
      <c r="K522" s="16">
        <f>'TS#1_Orthog_SFP_Step 1'!J522-'TS#1_Orthog_Sfp_PfAcpH_Step 2'!J522</f>
        <v>-149.55023529411756</v>
      </c>
      <c r="L522" s="29">
        <f>-K522/'TS#1_Orthog_SFP_Step 1'!J522</f>
        <v>-1.0535700151465861</v>
      </c>
      <c r="N522" s="8">
        <f>G522-'TS#1_Orthog_SFP_Step 1'!G522</f>
        <v>-242.62400000000002</v>
      </c>
    </row>
    <row r="523" spans="1:14" x14ac:dyDescent="0.25">
      <c r="A523" s="25" t="str">
        <f>'TS#1_Orthog_SFP_Step 1'!A523</f>
        <v>R9</v>
      </c>
      <c r="B523" s="25" t="str">
        <f>'TS#1_Orthog_SFP_Step 1'!B523</f>
        <v>V D P L E S T E S C A</v>
      </c>
      <c r="C523" s="5">
        <v>0.10199999999999999</v>
      </c>
      <c r="G523" s="24">
        <v>1166.2950000000001</v>
      </c>
      <c r="H523" s="5">
        <v>46651804</v>
      </c>
      <c r="J523" s="5">
        <f t="shared" si="9"/>
        <v>88.088058823529536</v>
      </c>
      <c r="K523" s="16">
        <f>'TS#1_Orthog_SFP_Step 1'!J523-'TS#1_Orthog_Sfp_PfAcpH_Step 2'!J523</f>
        <v>-133.48223529411757</v>
      </c>
      <c r="L523" s="29">
        <f>-K523/'TS#1_Orthog_SFP_Step 1'!J523</f>
        <v>-2.9405145257036192</v>
      </c>
      <c r="N523" s="8">
        <f>G523-'TS#1_Orthog_SFP_Step 1'!G523</f>
        <v>-258.69200000000001</v>
      </c>
    </row>
    <row r="524" spans="1:14" x14ac:dyDescent="0.25">
      <c r="A524" s="25" t="str">
        <f>'TS#1_Orthog_SFP_Step 1'!A524</f>
        <v>R10</v>
      </c>
      <c r="B524" s="25" t="str">
        <f>'TS#1_Orthog_SFP_Step 1'!B524</f>
        <v>N F A S F V E D L C A C S L D T V E L P</v>
      </c>
      <c r="C524" s="5">
        <v>0.10199999999999999</v>
      </c>
      <c r="G524" s="24">
        <v>1231.8630000000001</v>
      </c>
      <c r="H524" s="5">
        <v>49274508</v>
      </c>
      <c r="J524" s="5">
        <f t="shared" si="9"/>
        <v>153.65605882352952</v>
      </c>
      <c r="K524" s="16">
        <f>'TS#1_Orthog_SFP_Step 1'!J524-'TS#1_Orthog_Sfp_PfAcpH_Step 2'!J524</f>
        <v>-50.298235294117603</v>
      </c>
      <c r="L524" s="29">
        <f>-K524/'TS#1_Orthog_SFP_Step 1'!J524</f>
        <v>0.48664178072407394</v>
      </c>
      <c r="N524" s="8">
        <f>G524-'TS#1_Orthog_SFP_Step 1'!G524</f>
        <v>-341.87599999999998</v>
      </c>
    </row>
    <row r="525" spans="1:14" x14ac:dyDescent="0.25">
      <c r="A525" s="25" t="str">
        <f>'TS#1_Orthog_SFP_Step 1'!A525</f>
        <v>R11</v>
      </c>
      <c r="B525" s="25" t="str">
        <f>'TS#1_Orthog_SFP_Step 1'!B525</f>
        <v>E S S E S C I T P</v>
      </c>
      <c r="C525" s="5">
        <v>0.10199999999999999</v>
      </c>
      <c r="G525" s="24">
        <v>1242.9100000000001</v>
      </c>
      <c r="H525" s="5">
        <v>49716391</v>
      </c>
      <c r="J525" s="5">
        <f t="shared" si="9"/>
        <v>164.70305882352955</v>
      </c>
      <c r="K525" s="16">
        <f>'TS#1_Orthog_SFP_Step 1'!J525-'TS#1_Orthog_Sfp_PfAcpH_Step 2'!J525</f>
        <v>-93.667235294117745</v>
      </c>
      <c r="L525" s="29">
        <f>-K525/'TS#1_Orthog_SFP_Step 1'!J525</f>
        <v>1.3185915308680218</v>
      </c>
      <c r="N525" s="8">
        <f>G525-'TS#1_Orthog_SFP_Step 1'!G525</f>
        <v>-298.50699999999983</v>
      </c>
    </row>
    <row r="526" spans="1:14" x14ac:dyDescent="0.25">
      <c r="A526" s="25" t="str">
        <f>'TS#1_Orthog_SFP_Step 1'!A526</f>
        <v>R12</v>
      </c>
      <c r="B526" s="25" t="str">
        <f>'TS#1_Orthog_SFP_Step 1'!B526</f>
        <v>L C P L D S S D T A L K</v>
      </c>
      <c r="C526" s="5">
        <v>0.10199999999999999</v>
      </c>
      <c r="G526" s="24">
        <v>2456.0659999999998</v>
      </c>
      <c r="H526" s="5">
        <v>98242657</v>
      </c>
      <c r="J526" s="5">
        <f t="shared" si="9"/>
        <v>1377.8590588235293</v>
      </c>
      <c r="K526" s="16">
        <f>'TS#1_Orthog_SFP_Step 1'!J526-'TS#1_Orthog_Sfp_PfAcpH_Step 2'!J526</f>
        <v>356.01876470588263</v>
      </c>
      <c r="L526" s="29">
        <f>-K526/'TS#1_Orthog_SFP_Step 1'!J526</f>
        <v>-0.2053309407817358</v>
      </c>
      <c r="N526" s="8">
        <f>G526-'TS#1_Orthog_SFP_Step 1'!G526</f>
        <v>-748.19300000000021</v>
      </c>
    </row>
    <row r="527" spans="1:14" x14ac:dyDescent="0.25">
      <c r="A527" s="25" t="str">
        <f>'TS#1_Orthog_SFP_Step 1'!A527</f>
        <v>R13</v>
      </c>
      <c r="B527" s="25" t="str">
        <f>'TS#1_Orthog_SFP_Step 1'!B527</f>
        <v>C P T D S S E T Q L A P E C</v>
      </c>
      <c r="C527" s="5">
        <v>0.10199999999999999</v>
      </c>
      <c r="G527" s="24">
        <v>1155.239</v>
      </c>
      <c r="H527" s="5">
        <v>46209544</v>
      </c>
      <c r="J527" s="5">
        <f t="shared" si="9"/>
        <v>77.032058823529496</v>
      </c>
      <c r="K527" s="16">
        <f>'TS#1_Orthog_SFP_Step 1'!J527-'TS#1_Orthog_Sfp_PfAcpH_Step 2'!J527</f>
        <v>-91.636235294117569</v>
      </c>
      <c r="L527" s="29">
        <f>-K527/'TS#1_Orthog_SFP_Step 1'!J527</f>
        <v>-6.2746595454161627</v>
      </c>
      <c r="N527" s="8">
        <f>G527-'TS#1_Orthog_SFP_Step 1'!G527</f>
        <v>-300.53800000000001</v>
      </c>
    </row>
    <row r="528" spans="1:14" x14ac:dyDescent="0.25">
      <c r="A528" s="25" t="str">
        <f>'TS#1_Orthog_SFP_Step 1'!A528</f>
        <v>R14</v>
      </c>
      <c r="B528" s="25" t="str">
        <f>'TS#1_Orthog_SFP_Step 1'!B528</f>
        <v>V C S K E W C L H T P</v>
      </c>
      <c r="C528" s="5">
        <v>0.10199999999999999</v>
      </c>
      <c r="G528" s="24">
        <v>1085.8420000000001</v>
      </c>
      <c r="H528" s="5">
        <v>43433690</v>
      </c>
      <c r="J528" s="5">
        <f t="shared" si="9"/>
        <v>7.6350588235295618</v>
      </c>
      <c r="K528" s="16">
        <f>'TS#1_Orthog_SFP_Step 1'!J528-'TS#1_Orthog_Sfp_PfAcpH_Step 2'!J528</f>
        <v>-47.26823529411763</v>
      </c>
      <c r="L528" s="29">
        <f>-K528/'TS#1_Orthog_SFP_Step 1'!J528</f>
        <v>-1.1926431213303221</v>
      </c>
      <c r="N528" s="8">
        <f>G528-'TS#1_Orthog_SFP_Step 1'!G528</f>
        <v>-344.90599999999995</v>
      </c>
    </row>
    <row r="529" spans="1:14" x14ac:dyDescent="0.25">
      <c r="A529" s="25" t="str">
        <f>'TS#1_Orthog_SFP_Step 1'!A529</f>
        <v>R15</v>
      </c>
      <c r="B529" s="25" t="str">
        <f>'TS#1_Orthog_SFP_Step 1'!B529</f>
        <v>S I C G A M S T E L N T H</v>
      </c>
      <c r="C529" s="5">
        <v>0.10199999999999999</v>
      </c>
      <c r="G529" s="24">
        <v>1076.952</v>
      </c>
      <c r="H529" s="5">
        <v>43078070</v>
      </c>
      <c r="J529" s="5">
        <f t="shared" si="9"/>
        <v>-1.2549411764705383</v>
      </c>
      <c r="K529" s="16">
        <f>'TS#1_Orthog_SFP_Step 1'!J529-'TS#1_Orthog_Sfp_PfAcpH_Step 2'!J529</f>
        <v>45.376764705882351</v>
      </c>
      <c r="L529" s="29">
        <f>-K529/'TS#1_Orthog_SFP_Step 1'!J529</f>
        <v>-1.0284426407633398</v>
      </c>
      <c r="N529" s="8">
        <f>G529-'TS#1_Orthog_SFP_Step 1'!G529</f>
        <v>-437.55099999999993</v>
      </c>
    </row>
    <row r="530" spans="1:14" x14ac:dyDescent="0.25">
      <c r="A530" s="25" t="str">
        <f>'TS#1_Orthog_SFP_Step 1'!A530</f>
        <v>R16</v>
      </c>
      <c r="B530" s="25" t="str">
        <f>'TS#1_Orthog_SFP_Step 1'!B530</f>
        <v>D S D I F I A D K L A</v>
      </c>
      <c r="C530" s="5">
        <v>0.10199999999999999</v>
      </c>
      <c r="G530" s="24">
        <v>1280.693</v>
      </c>
      <c r="H530" s="5">
        <v>51227737</v>
      </c>
      <c r="J530" s="5">
        <f t="shared" si="9"/>
        <v>202.48605882352945</v>
      </c>
      <c r="K530" s="16">
        <f>'TS#1_Orthog_SFP_Step 1'!J530-'TS#1_Orthog_Sfp_PfAcpH_Step 2'!J530</f>
        <v>280.41676470588254</v>
      </c>
      <c r="L530" s="29">
        <f>-K530/'TS#1_Orthog_SFP_Step 1'!J530</f>
        <v>-0.58068984284744674</v>
      </c>
      <c r="N530" s="8">
        <f>G530-'TS#1_Orthog_SFP_Step 1'!G530</f>
        <v>-672.59100000000012</v>
      </c>
    </row>
    <row r="531" spans="1:14" x14ac:dyDescent="0.25">
      <c r="A531" s="25" t="str">
        <f>'TS#1_Orthog_SFP_Step 1'!A531</f>
        <v>R17</v>
      </c>
      <c r="B531" s="25" t="str">
        <f>'TS#1_Orthog_SFP_Step 1'!B531</f>
        <v>W E S S E T N I K G M G</v>
      </c>
      <c r="C531" s="5">
        <v>0.10199999999999999</v>
      </c>
      <c r="G531" s="24">
        <v>1544.7919999999999</v>
      </c>
      <c r="H531" s="5">
        <v>61791698</v>
      </c>
      <c r="J531" s="5">
        <f t="shared" si="9"/>
        <v>466.58505882352938</v>
      </c>
      <c r="K531" s="16">
        <f>'TS#1_Orthog_SFP_Step 1'!J531-'TS#1_Orthog_Sfp_PfAcpH_Step 2'!J531</f>
        <v>285.41076470588246</v>
      </c>
      <c r="L531" s="29">
        <f>-K531/'TS#1_Orthog_SFP_Step 1'!J531</f>
        <v>-0.37953769924723468</v>
      </c>
      <c r="N531" s="8">
        <f>G531-'TS#1_Orthog_SFP_Step 1'!G531</f>
        <v>-677.58500000000004</v>
      </c>
    </row>
    <row r="532" spans="1:14" x14ac:dyDescent="0.25">
      <c r="A532" s="25" t="str">
        <f>'TS#1_Orthog_SFP_Step 1'!A532</f>
        <v>R18</v>
      </c>
      <c r="B532" s="25" t="str">
        <f>'TS#1_Orthog_SFP_Step 1'!B532</f>
        <v>F V D S V D A H L K</v>
      </c>
      <c r="C532" s="5">
        <v>0.10199999999999999</v>
      </c>
      <c r="G532" s="24">
        <v>1629.0070000000001</v>
      </c>
      <c r="H532" s="5">
        <v>65160274</v>
      </c>
      <c r="J532" s="5">
        <f t="shared" si="9"/>
        <v>550.80005882352953</v>
      </c>
      <c r="K532" s="16">
        <f>'TS#1_Orthog_SFP_Step 1'!J532-'TS#1_Orthog_Sfp_PfAcpH_Step 2'!J532</f>
        <v>329.67876470588249</v>
      </c>
      <c r="L532" s="29">
        <f>-K532/'TS#1_Orthog_SFP_Step 1'!J532</f>
        <v>-0.37443122525577666</v>
      </c>
      <c r="N532" s="8">
        <f>G532-'TS#1_Orthog_SFP_Step 1'!G532</f>
        <v>-721.85300000000007</v>
      </c>
    </row>
    <row r="533" spans="1:14" x14ac:dyDescent="0.25">
      <c r="A533" s="25" t="str">
        <f>'TS#1_Orthog_SFP_Step 1'!A533</f>
        <v>R19</v>
      </c>
      <c r="B533" s="25" t="str">
        <f>'TS#1_Orthog_SFP_Step 1'!B533</f>
        <v>D P I D S R D I</v>
      </c>
      <c r="C533" s="5">
        <v>0.10199999999999999</v>
      </c>
      <c r="G533" s="24">
        <v>1179.6199999999999</v>
      </c>
      <c r="H533" s="5">
        <v>47184804</v>
      </c>
      <c r="J533" s="5">
        <f t="shared" si="9"/>
        <v>101.41305882352935</v>
      </c>
      <c r="K533" s="16">
        <f>'TS#1_Orthog_SFP_Step 1'!J533-'TS#1_Orthog_Sfp_PfAcpH_Step 2'!J533</f>
        <v>143.18276470588262</v>
      </c>
      <c r="L533" s="29">
        <f>-K533/'TS#1_Orthog_SFP_Step 1'!J533</f>
        <v>-0.58538515760333609</v>
      </c>
      <c r="N533" s="8">
        <f>G533-'TS#1_Orthog_SFP_Step 1'!G533</f>
        <v>-535.3570000000002</v>
      </c>
    </row>
    <row r="534" spans="1:14" x14ac:dyDescent="0.25">
      <c r="A534" s="25" t="str">
        <f>'TS#1_Orthog_SFP_Step 1'!A534</f>
        <v>R20</v>
      </c>
      <c r="B534" s="25" t="str">
        <f>'TS#1_Orthog_SFP_Step 1'!B534</f>
        <v>C C V E S S E S</v>
      </c>
      <c r="C534" s="5">
        <v>0.10199999999999999</v>
      </c>
      <c r="G534" s="24">
        <v>1108.155</v>
      </c>
      <c r="H534" s="5">
        <v>44326197</v>
      </c>
      <c r="J534" s="5">
        <f t="shared" si="9"/>
        <v>29.948058823529436</v>
      </c>
      <c r="K534" s="16">
        <f>'TS#1_Orthog_SFP_Step 1'!J534-'TS#1_Orthog_Sfp_PfAcpH_Step 2'!J534</f>
        <v>-78.444235294117561</v>
      </c>
      <c r="L534" s="29">
        <f>-K534/'TS#1_Orthog_SFP_Step 1'!J534</f>
        <v>-1.6175344326720742</v>
      </c>
      <c r="N534" s="8">
        <f>G534-'TS#1_Orthog_SFP_Step 1'!G534</f>
        <v>-313.73</v>
      </c>
    </row>
    <row r="535" spans="1:14" x14ac:dyDescent="0.25">
      <c r="A535" s="25" t="str">
        <f>'TS#1_Orthog_SFP_Step 1'!A535</f>
        <v>R21</v>
      </c>
      <c r="B535" s="25" t="str">
        <f>'TS#1_Orthog_SFP_Step 1'!B535</f>
        <v>A D S S C Y V L T S C V</v>
      </c>
      <c r="C535" s="5">
        <v>0.10199999999999999</v>
      </c>
      <c r="G535" s="24">
        <v>1412.7139999999999</v>
      </c>
      <c r="H535" s="5">
        <v>56508550</v>
      </c>
      <c r="J535" s="5">
        <f t="shared" si="9"/>
        <v>334.50705882352941</v>
      </c>
      <c r="K535" s="16">
        <f>'TS#1_Orthog_SFP_Step 1'!J535-'TS#1_Orthog_Sfp_PfAcpH_Step 2'!J535</f>
        <v>-108.31123529411752</v>
      </c>
      <c r="L535" s="29">
        <f>-K535/'TS#1_Orthog_SFP_Step 1'!J535</f>
        <v>0.47883835167289895</v>
      </c>
      <c r="N535" s="8">
        <f>G535-'TS#1_Orthog_SFP_Step 1'!G535</f>
        <v>-283.86300000000006</v>
      </c>
    </row>
    <row r="536" spans="1:14" x14ac:dyDescent="0.25">
      <c r="A536" s="25" t="str">
        <f>'TS#1_Orthog_SFP_Step 1'!A536</f>
        <v>R22</v>
      </c>
      <c r="B536" s="25" t="str">
        <f>'TS#1_Orthog_SFP_Step 1'!B536</f>
        <v>A E S K E T V A R H A V</v>
      </c>
      <c r="C536" s="5">
        <v>0.10199999999999999</v>
      </c>
      <c r="G536" s="24">
        <v>1306.287</v>
      </c>
      <c r="H536" s="5">
        <v>52251491</v>
      </c>
      <c r="J536" s="5">
        <f t="shared" si="9"/>
        <v>228.0800588235295</v>
      </c>
      <c r="K536" s="16">
        <f>'TS#1_Orthog_SFP_Step 1'!J536-'TS#1_Orthog_Sfp_PfAcpH_Step 2'!J536</f>
        <v>-29.747235294117672</v>
      </c>
      <c r="L536" s="29">
        <f>-K536/'TS#1_Orthog_SFP_Step 1'!J536</f>
        <v>0.14998644583762655</v>
      </c>
      <c r="N536" s="8">
        <f>G536-'TS#1_Orthog_SFP_Step 1'!G536</f>
        <v>-362.42699999999991</v>
      </c>
    </row>
    <row r="537" spans="1:14" x14ac:dyDescent="0.25">
      <c r="A537" s="25" t="str">
        <f>'TS#1_Orthog_SFP_Step 1'!A537</f>
        <v>R23</v>
      </c>
      <c r="B537" s="25" t="str">
        <f>'TS#1_Orthog_SFP_Step 1'!B537</f>
        <v>D E C L E S S L F C</v>
      </c>
      <c r="C537" s="5">
        <v>0.10199999999999999</v>
      </c>
      <c r="G537" s="24">
        <v>1287.1369999999999</v>
      </c>
      <c r="H537" s="5">
        <v>51485462</v>
      </c>
      <c r="J537" s="5">
        <f t="shared" si="9"/>
        <v>208.93005882352941</v>
      </c>
      <c r="K537" s="16">
        <f>'TS#1_Orthog_SFP_Step 1'!J537-'TS#1_Orthog_Sfp_PfAcpH_Step 2'!J537</f>
        <v>53.15976470588248</v>
      </c>
      <c r="L537" s="29">
        <f>-K537/'TS#1_Orthog_SFP_Step 1'!J537</f>
        <v>-0.20283032736643763</v>
      </c>
      <c r="N537" s="8">
        <f>G537-'TS#1_Orthog_SFP_Step 1'!G537</f>
        <v>-445.33400000000006</v>
      </c>
    </row>
    <row r="538" spans="1:14" x14ac:dyDescent="0.25">
      <c r="A538" s="25" t="str">
        <f>'TS#1_Orthog_SFP_Step 1'!A538</f>
        <v>R24</v>
      </c>
      <c r="B538" s="25" t="str">
        <f>'TS#1_Orthog_SFP_Step 1'!B538</f>
        <v>D S K A A V L I P I</v>
      </c>
      <c r="C538" s="5">
        <v>0.10199999999999999</v>
      </c>
      <c r="G538" s="24">
        <v>1357.2840000000001</v>
      </c>
      <c r="H538" s="5">
        <v>54291375</v>
      </c>
      <c r="J538" s="5">
        <f t="shared" si="9"/>
        <v>279.07705882352957</v>
      </c>
      <c r="K538" s="16">
        <f>'TS#1_Orthog_SFP_Step 1'!J538-'TS#1_Orthog_Sfp_PfAcpH_Step 2'!J538</f>
        <v>192.24776470588222</v>
      </c>
      <c r="L538" s="29">
        <f>-K538/'TS#1_Orthog_SFP_Step 1'!J538</f>
        <v>-0.40788805322468974</v>
      </c>
      <c r="N538" s="8">
        <f>G538-'TS#1_Orthog_SFP_Step 1'!G538</f>
        <v>-584.4219999999998</v>
      </c>
    </row>
    <row r="539" spans="1:14" x14ac:dyDescent="0.25">
      <c r="A539" s="25" t="str">
        <f>'TS#1_Orthog_SFP_Step 1'!A539</f>
        <v>R25</v>
      </c>
      <c r="B539" s="25" t="str">
        <f>'TS#1_Orthog_SFP_Step 1'!B539</f>
        <v>C G V D S I E Y</v>
      </c>
      <c r="C539" s="5">
        <v>0.10199999999999999</v>
      </c>
      <c r="G539" s="24">
        <v>1225.69</v>
      </c>
      <c r="H539" s="5">
        <v>49027583</v>
      </c>
      <c r="J539" s="5">
        <f t="shared" si="9"/>
        <v>147.48305882352952</v>
      </c>
      <c r="K539" s="16">
        <f>'TS#1_Orthog_SFP_Step 1'!J539-'TS#1_Orthog_Sfp_PfAcpH_Step 2'!J539</f>
        <v>153.39076470588248</v>
      </c>
      <c r="L539" s="29">
        <f>-K539/'TS#1_Orthog_SFP_Step 1'!J539</f>
        <v>-0.5098175803615157</v>
      </c>
      <c r="N539" s="8">
        <f>G539-'TS#1_Orthog_SFP_Step 1'!G539</f>
        <v>-545.56500000000005</v>
      </c>
    </row>
    <row r="540" spans="1:14" x14ac:dyDescent="0.25">
      <c r="A540" s="25" t="str">
        <f>'TS#1_Orthog_SFP_Step 1'!A540</f>
        <v>R26</v>
      </c>
      <c r="B540" s="25" t="str">
        <f>'TS#1_Orthog_SFP_Step 1'!B540</f>
        <v>S T S T Y Q N R V G F D S S E S I S L T</v>
      </c>
      <c r="C540" s="5">
        <v>0.10199999999999999</v>
      </c>
      <c r="G540" s="24">
        <v>1199.7929999999999</v>
      </c>
      <c r="H540" s="5">
        <v>47991724</v>
      </c>
      <c r="J540" s="5">
        <f t="shared" si="9"/>
        <v>121.58605882352936</v>
      </c>
      <c r="K540" s="16">
        <f>'TS#1_Orthog_SFP_Step 1'!J540-'TS#1_Orthog_Sfp_PfAcpH_Step 2'!J540</f>
        <v>200.5777647058826</v>
      </c>
      <c r="L540" s="29">
        <f>-K540/'TS#1_Orthog_SFP_Step 1'!J540</f>
        <v>-0.62259555560424629</v>
      </c>
      <c r="N540" s="8">
        <f>G540-'TS#1_Orthog_SFP_Step 1'!G540</f>
        <v>-592.75200000000018</v>
      </c>
    </row>
    <row r="541" spans="1:14" x14ac:dyDescent="0.25">
      <c r="A541" s="25" t="str">
        <f>'TS#1_Orthog_SFP_Step 1'!A541</f>
        <v>R27</v>
      </c>
      <c r="B541" s="25" t="str">
        <f>'TS#1_Orthog_SFP_Step 1'!B541</f>
        <v>M N I C S S S S W P Y T M C</v>
      </c>
      <c r="C541" s="5">
        <v>0.10199999999999999</v>
      </c>
      <c r="G541" s="24">
        <v>1186.9269999999999</v>
      </c>
      <c r="H541" s="5">
        <v>47477096</v>
      </c>
      <c r="J541" s="5">
        <f t="shared" si="9"/>
        <v>108.72005882352937</v>
      </c>
      <c r="K541" s="16">
        <f>'TS#1_Orthog_SFP_Step 1'!J541-'TS#1_Orthog_Sfp_PfAcpH_Step 2'!J541</f>
        <v>287.56376470588248</v>
      </c>
      <c r="L541" s="29">
        <f>-K541/'TS#1_Orthog_SFP_Step 1'!J541</f>
        <v>-0.72565102997331843</v>
      </c>
      <c r="N541" s="8">
        <f>G541-'TS#1_Orthog_SFP_Step 1'!G541</f>
        <v>-679.73800000000006</v>
      </c>
    </row>
    <row r="542" spans="1:14" x14ac:dyDescent="0.25">
      <c r="A542" s="25" t="str">
        <f>'TS#1_Orthog_SFP_Step 1'!A542</f>
        <v>R28</v>
      </c>
      <c r="B542" s="25" t="str">
        <f>'TS#1_Orthog_SFP_Step 1'!B542</f>
        <v>E G L D S T D S M</v>
      </c>
      <c r="C542" s="5">
        <v>0.10199999999999999</v>
      </c>
      <c r="G542" s="24">
        <v>1067.325</v>
      </c>
      <c r="H542" s="5">
        <v>42693000</v>
      </c>
      <c r="J542" s="5">
        <f t="shared" si="9"/>
        <v>-10.881941176470491</v>
      </c>
      <c r="K542" s="16">
        <f>'TS#1_Orthog_SFP_Step 1'!J542-'TS#1_Orthog_Sfp_PfAcpH_Step 2'!J542</f>
        <v>244.39176470588245</v>
      </c>
      <c r="L542" s="29">
        <f>-K542/'TS#1_Orthog_SFP_Step 1'!J542</f>
        <v>-1.046601641900945</v>
      </c>
      <c r="N542" s="8">
        <f>G542-'TS#1_Orthog_SFP_Step 1'!G542</f>
        <v>-636.56600000000003</v>
      </c>
    </row>
    <row r="543" spans="1:14" x14ac:dyDescent="0.25">
      <c r="A543" s="25" t="str">
        <f>'TS#1_Orthog_SFP_Step 1'!A543</f>
        <v>R29</v>
      </c>
      <c r="B543" s="25" t="str">
        <f>'TS#1_Orthog_SFP_Step 1'!B543</f>
        <v>C S L E C I A Q C L A</v>
      </c>
      <c r="C543" s="5">
        <v>0.10199999999999999</v>
      </c>
      <c r="G543" s="24">
        <v>1462.7159999999999</v>
      </c>
      <c r="H543" s="5">
        <v>58508629</v>
      </c>
      <c r="J543" s="5">
        <f t="shared" si="9"/>
        <v>384.50905882352936</v>
      </c>
      <c r="K543" s="16">
        <f>'TS#1_Orthog_SFP_Step 1'!J543-'TS#1_Orthog_Sfp_PfAcpH_Step 2'!J543</f>
        <v>405.54776470588263</v>
      </c>
      <c r="L543" s="29">
        <f>-K543/'TS#1_Orthog_SFP_Step 1'!J543</f>
        <v>-0.51331467892927451</v>
      </c>
      <c r="N543" s="8">
        <f>G543-'TS#1_Orthog_SFP_Step 1'!G543</f>
        <v>-797.72200000000021</v>
      </c>
    </row>
    <row r="544" spans="1:14" x14ac:dyDescent="0.25">
      <c r="A544" s="25" t="str">
        <f>'TS#1_Orthog_SFP_Step 1'!A544</f>
        <v>R30</v>
      </c>
      <c r="B544" s="25" t="str">
        <f>'TS#1_Orthog_SFP_Step 1'!B544</f>
        <v>T E N D V E S R D Y</v>
      </c>
      <c r="C544" s="5">
        <v>0.10199999999999999</v>
      </c>
      <c r="G544" s="24">
        <v>1044.7159999999999</v>
      </c>
      <c r="H544" s="5">
        <v>41788639</v>
      </c>
      <c r="J544" s="5">
        <f t="shared" si="9"/>
        <v>-33.490941176470642</v>
      </c>
      <c r="K544" s="16">
        <f>'TS#1_Orthog_SFP_Step 1'!J544-'TS#1_Orthog_Sfp_PfAcpH_Step 2'!J544</f>
        <v>216.80076470588256</v>
      </c>
      <c r="L544" s="29">
        <f>-K544/'TS#1_Orthog_SFP_Step 1'!J544</f>
        <v>-1.1827012897161895</v>
      </c>
      <c r="N544" s="8">
        <f>G544-'TS#1_Orthog_SFP_Step 1'!G544</f>
        <v>-608.97500000000014</v>
      </c>
    </row>
    <row r="545" spans="1:14" x14ac:dyDescent="0.25">
      <c r="A545" s="25" t="str">
        <f>'TS#1_Orthog_SFP_Step 1'!A545</f>
        <v>S1</v>
      </c>
      <c r="B545" s="25" t="str">
        <f>'TS#1_Orthog_SFP_Step 1'!B545</f>
        <v>N P M C S S S M C V S P</v>
      </c>
      <c r="C545" s="5">
        <v>0.10199999999999999</v>
      </c>
      <c r="G545" s="24">
        <v>1341.971</v>
      </c>
      <c r="H545" s="5">
        <v>53678853</v>
      </c>
      <c r="J545" s="5">
        <f t="shared" si="9"/>
        <v>263.76405882352947</v>
      </c>
      <c r="K545" s="16">
        <f>'TS#1_Orthog_SFP_Step 1'!J545-'TS#1_Orthog_Sfp_PfAcpH_Step 2'!J545</f>
        <v>-188.33523529411764</v>
      </c>
      <c r="L545" s="29">
        <f>-K545/'TS#1_Orthog_SFP_Step 1'!J545</f>
        <v>2.4968603046112792</v>
      </c>
      <c r="N545" s="8">
        <f>G545-'TS#1_Orthog_SFP_Step 1'!G545</f>
        <v>-203.83899999999994</v>
      </c>
    </row>
    <row r="546" spans="1:14" x14ac:dyDescent="0.25">
      <c r="A546" s="25" t="str">
        <f>'TS#1_Orthog_SFP_Step 1'!A546</f>
        <v>S2</v>
      </c>
      <c r="B546" s="25" t="str">
        <f>'TS#1_Orthog_SFP_Step 1'!B546</f>
        <v>D G I D S S D S C L T P C M</v>
      </c>
      <c r="C546" s="5">
        <v>0.10199999999999999</v>
      </c>
      <c r="G546" s="24">
        <v>1307.3030000000001</v>
      </c>
      <c r="H546" s="5">
        <v>52292121</v>
      </c>
      <c r="J546" s="5">
        <f t="shared" si="9"/>
        <v>229.09605882352957</v>
      </c>
      <c r="K546" s="16">
        <f>'TS#1_Orthog_SFP_Step 1'!J546-'TS#1_Orthog_Sfp_PfAcpH_Step 2'!J546</f>
        <v>-267.2652352941177</v>
      </c>
      <c r="L546" s="29">
        <f>-K546/'TS#1_Orthog_SFP_Step 1'!J546</f>
        <v>-7.0021221311930377</v>
      </c>
      <c r="N546" s="8">
        <f>G546-'TS#1_Orthog_SFP_Step 1'!G546</f>
        <v>-124.90899999999988</v>
      </c>
    </row>
    <row r="547" spans="1:14" x14ac:dyDescent="0.25">
      <c r="A547" s="25" t="str">
        <f>'TS#1_Orthog_SFP_Step 1'!A547</f>
        <v>S3</v>
      </c>
      <c r="B547" s="25" t="str">
        <f>'TS#1_Orthog_SFP_Step 1'!B547</f>
        <v>E S T E T V</v>
      </c>
      <c r="C547" s="5">
        <v>0.10199999999999999</v>
      </c>
      <c r="G547" s="24">
        <v>1119.979</v>
      </c>
      <c r="H547" s="5">
        <v>44799164</v>
      </c>
      <c r="J547" s="5">
        <f t="shared" si="9"/>
        <v>41.772058823529505</v>
      </c>
      <c r="K547" s="16">
        <f>'TS#1_Orthog_SFP_Step 1'!J547-'TS#1_Orthog_Sfp_PfAcpH_Step 2'!J547</f>
        <v>-329.8422352941177</v>
      </c>
      <c r="L547" s="29">
        <f>-K547/'TS#1_Orthog_SFP_Step 1'!J547</f>
        <v>-1.1450065374184766</v>
      </c>
      <c r="N547" s="8">
        <f>G547-'TS#1_Orthog_SFP_Step 1'!G547</f>
        <v>-62.33199999999988</v>
      </c>
    </row>
    <row r="548" spans="1:14" x14ac:dyDescent="0.25">
      <c r="A548" s="25" t="str">
        <f>'TS#1_Orthog_SFP_Step 1'!A548</f>
        <v>S4</v>
      </c>
      <c r="B548" s="25" t="str">
        <f>'TS#1_Orthog_SFP_Step 1'!B548</f>
        <v>G L E S K S F N</v>
      </c>
      <c r="C548" s="5">
        <v>0.10199999999999999</v>
      </c>
      <c r="G548" s="24">
        <v>1435.1959999999999</v>
      </c>
      <c r="H548" s="5">
        <v>57407832</v>
      </c>
      <c r="J548" s="5">
        <f t="shared" si="9"/>
        <v>356.98905882352938</v>
      </c>
      <c r="K548" s="16">
        <f>'TS#1_Orthog_SFP_Step 1'!J548-'TS#1_Orthog_Sfp_PfAcpH_Step 2'!J548</f>
        <v>-380.9512352941174</v>
      </c>
      <c r="L548" s="29">
        <f>-K548/'TS#1_Orthog_SFP_Step 1'!J548</f>
        <v>-15.898023109950373</v>
      </c>
      <c r="N548" s="8">
        <f>G548-'TS#1_Orthog_SFP_Step 1'!G548</f>
        <v>-11.223000000000184</v>
      </c>
    </row>
    <row r="549" spans="1:14" x14ac:dyDescent="0.25">
      <c r="A549" s="25" t="str">
        <f>'TS#1_Orthog_SFP_Step 1'!A549</f>
        <v>S5</v>
      </c>
      <c r="B549" s="25" t="str">
        <f>'TS#1_Orthog_SFP_Step 1'!B549</f>
        <v>C S K D V Q L T G C</v>
      </c>
      <c r="C549" s="5">
        <v>0.10199999999999999</v>
      </c>
      <c r="G549" s="24">
        <v>1107.0820000000001</v>
      </c>
      <c r="H549" s="5">
        <v>44283296</v>
      </c>
      <c r="J549" s="5">
        <f t="shared" si="9"/>
        <v>28.875058823529571</v>
      </c>
      <c r="K549" s="16">
        <f>'TS#1_Orthog_SFP_Step 1'!J549-'TS#1_Orthog_Sfp_PfAcpH_Step 2'!J549</f>
        <v>-311.97523529411774</v>
      </c>
      <c r="L549" s="29">
        <f>-K549/'TS#1_Orthog_SFP_Step 1'!J549</f>
        <v>-1.1019959054194708</v>
      </c>
      <c r="N549" s="8">
        <f>G549-'TS#1_Orthog_SFP_Step 1'!G549</f>
        <v>-80.198999999999842</v>
      </c>
    </row>
    <row r="550" spans="1:14" x14ac:dyDescent="0.25">
      <c r="A550" s="25" t="str">
        <f>'TS#1_Orthog_SFP_Step 1'!A550</f>
        <v>S6</v>
      </c>
      <c r="B550" s="25" t="str">
        <f>'TS#1_Orthog_SFP_Step 1'!B550</f>
        <v>I E P L D S T D W L V R</v>
      </c>
      <c r="C550" s="5">
        <v>0.10199999999999999</v>
      </c>
      <c r="G550" s="24">
        <v>1007.3440000000001</v>
      </c>
      <c r="H550" s="5">
        <v>40293750</v>
      </c>
      <c r="J550" s="5">
        <f t="shared" si="9"/>
        <v>-70.862941176470486</v>
      </c>
      <c r="K550" s="16">
        <f>'TS#1_Orthog_SFP_Step 1'!J550-'TS#1_Orthog_Sfp_PfAcpH_Step 2'!J550</f>
        <v>-259.77623529411767</v>
      </c>
      <c r="L550" s="29">
        <f>-K550/'TS#1_Orthog_SFP_Step 1'!J550</f>
        <v>-0.78567893274808565</v>
      </c>
      <c r="N550" s="8">
        <f>G550-'TS#1_Orthog_SFP_Step 1'!G550</f>
        <v>-132.39799999999991</v>
      </c>
    </row>
    <row r="551" spans="1:14" x14ac:dyDescent="0.25">
      <c r="A551" s="25" t="str">
        <f>'TS#1_Orthog_SFP_Step 1'!A551</f>
        <v>S7</v>
      </c>
      <c r="B551" s="25" t="str">
        <f>'TS#1_Orthog_SFP_Step 1'!B551</f>
        <v>F E E C I C S K V A A A R S</v>
      </c>
      <c r="C551" s="5">
        <v>0.10199999999999999</v>
      </c>
      <c r="G551" s="24">
        <v>2237.5230000000001</v>
      </c>
      <c r="H551" s="5">
        <v>89500937</v>
      </c>
      <c r="J551" s="5">
        <f t="shared" si="9"/>
        <v>1159.3160588235296</v>
      </c>
      <c r="K551" s="16">
        <f>'TS#1_Orthog_SFP_Step 1'!J551-'TS#1_Orthog_Sfp_PfAcpH_Step 2'!J551</f>
        <v>-44.173235294117831</v>
      </c>
      <c r="L551" s="29">
        <f>-K551/'TS#1_Orthog_SFP_Step 1'!J551</f>
        <v>3.9612177348108776E-2</v>
      </c>
      <c r="N551" s="8">
        <f>G551-'TS#1_Orthog_SFP_Step 1'!G551</f>
        <v>-348.00099999999975</v>
      </c>
    </row>
    <row r="552" spans="1:14" x14ac:dyDescent="0.25">
      <c r="A552" s="25" t="str">
        <f>'TS#1_Orthog_SFP_Step 1'!A552</f>
        <v>S8</v>
      </c>
      <c r="B552" s="25" t="str">
        <f>'TS#1_Orthog_SFP_Step 1'!B552</f>
        <v>S A C P I D S S D T V I R P V</v>
      </c>
      <c r="C552" s="5">
        <v>0.10199999999999999</v>
      </c>
      <c r="G552" s="24">
        <v>1181.528</v>
      </c>
      <c r="H552" s="5">
        <v>47261107</v>
      </c>
      <c r="J552" s="5">
        <f t="shared" si="9"/>
        <v>103.32105882352948</v>
      </c>
      <c r="K552" s="16">
        <f>'TS#1_Orthog_SFP_Step 1'!J552-'TS#1_Orthog_Sfp_PfAcpH_Step 2'!J552</f>
        <v>-89.44923529411767</v>
      </c>
      <c r="L552" s="29">
        <f>-K552/'TS#1_Orthog_SFP_Step 1'!J552</f>
        <v>6.4482679659572097</v>
      </c>
      <c r="N552" s="8">
        <f>G552-'TS#1_Orthog_SFP_Step 1'!G552</f>
        <v>-302.72499999999991</v>
      </c>
    </row>
    <row r="553" spans="1:14" x14ac:dyDescent="0.25">
      <c r="A553" s="25" t="str">
        <f>'TS#1_Orthog_SFP_Step 1'!A553</f>
        <v>S9</v>
      </c>
      <c r="B553" s="25" t="str">
        <f>'TS#1_Orthog_SFP_Step 1'!B553</f>
        <v>V D S V D T V V</v>
      </c>
      <c r="C553" s="5">
        <v>0.10199999999999999</v>
      </c>
      <c r="G553" s="24">
        <v>1082.491</v>
      </c>
      <c r="H553" s="5">
        <v>43299658</v>
      </c>
      <c r="J553" s="5">
        <f t="shared" ref="J553:J574" si="10">G553-$I$2</f>
        <v>4.284058823529449</v>
      </c>
      <c r="K553" s="16">
        <f>'TS#1_Orthog_SFP_Step 1'!J553-'TS#1_Orthog_Sfp_PfAcpH_Step 2'!J553</f>
        <v>-139.9082352941175</v>
      </c>
      <c r="L553" s="29">
        <f>-K553/'TS#1_Orthog_SFP_Step 1'!J553</f>
        <v>-1.031587722300076</v>
      </c>
      <c r="N553" s="8">
        <f>G553-'TS#1_Orthog_SFP_Step 1'!G553</f>
        <v>-252.26600000000008</v>
      </c>
    </row>
    <row r="554" spans="1:14" x14ac:dyDescent="0.25">
      <c r="A554" s="25" t="str">
        <f>'TS#1_Orthog_SFP_Step 1'!A554</f>
        <v>S10</v>
      </c>
      <c r="B554" s="25" t="str">
        <f>'TS#1_Orthog_SFP_Step 1'!B554</f>
        <v>E S T E T C M S</v>
      </c>
      <c r="C554" s="5">
        <v>0.10199999999999999</v>
      </c>
      <c r="G554" s="24">
        <v>1138.2370000000001</v>
      </c>
      <c r="H554" s="5">
        <v>45529499</v>
      </c>
      <c r="J554" s="5">
        <f t="shared" si="10"/>
        <v>60.030058823529544</v>
      </c>
      <c r="K554" s="16">
        <f>'TS#1_Orthog_SFP_Step 1'!J554-'TS#1_Orthog_Sfp_PfAcpH_Step 2'!J554</f>
        <v>-103.34623529411761</v>
      </c>
      <c r="L554" s="29">
        <f>-K554/'TS#1_Orthog_SFP_Step 1'!J554</f>
        <v>-2.3858577491088186</v>
      </c>
      <c r="N554" s="8">
        <f>G554-'TS#1_Orthog_SFP_Step 1'!G554</f>
        <v>-288.82799999999997</v>
      </c>
    </row>
    <row r="555" spans="1:14" x14ac:dyDescent="0.25">
      <c r="A555" s="25" t="str">
        <f>'TS#1_Orthog_SFP_Step 1'!A555</f>
        <v>S11</v>
      </c>
      <c r="B555" s="25" t="str">
        <f>'TS#1_Orthog_SFP_Step 1'!B555</f>
        <v>V E S S E T A</v>
      </c>
      <c r="C555" s="5">
        <v>0.10199999999999999</v>
      </c>
      <c r="G555" s="24">
        <v>1207.5340000000001</v>
      </c>
      <c r="H555" s="5">
        <v>48301375</v>
      </c>
      <c r="J555" s="5">
        <f t="shared" si="10"/>
        <v>129.32705882352957</v>
      </c>
      <c r="K555" s="16">
        <f>'TS#1_Orthog_SFP_Step 1'!J555-'TS#1_Orthog_Sfp_PfAcpH_Step 2'!J555</f>
        <v>-129.90223529411765</v>
      </c>
      <c r="L555" s="29">
        <f>-K555/'TS#1_Orthog_SFP_Step 1'!J555</f>
        <v>-225.84761709967393</v>
      </c>
      <c r="N555" s="8">
        <f>G555-'TS#1_Orthog_SFP_Step 1'!G555</f>
        <v>-262.27199999999993</v>
      </c>
    </row>
    <row r="556" spans="1:14" x14ac:dyDescent="0.25">
      <c r="A556" s="25" t="str">
        <f>'TS#1_Orthog_SFP_Step 1'!A556</f>
        <v>S12</v>
      </c>
      <c r="B556" s="25" t="str">
        <f>'TS#1_Orthog_SFP_Step 1'!B556</f>
        <v>P V L S H E T Q I A</v>
      </c>
      <c r="C556" s="5">
        <v>0.10199999999999999</v>
      </c>
      <c r="G556" s="24">
        <v>1184.134</v>
      </c>
      <c r="H556" s="5">
        <v>47365368</v>
      </c>
      <c r="J556" s="5">
        <f t="shared" si="10"/>
        <v>105.92705882352948</v>
      </c>
      <c r="K556" s="16">
        <f>'TS#1_Orthog_SFP_Step 1'!J556-'TS#1_Orthog_Sfp_PfAcpH_Step 2'!J556</f>
        <v>-113.15723529411753</v>
      </c>
      <c r="L556" s="29">
        <f>-K556/'TS#1_Orthog_SFP_Step 1'!J556</f>
        <v>-15.650687884927125</v>
      </c>
      <c r="N556" s="8">
        <f>G556-'TS#1_Orthog_SFP_Step 1'!G556</f>
        <v>-279.01700000000005</v>
      </c>
    </row>
    <row r="557" spans="1:14" x14ac:dyDescent="0.25">
      <c r="A557" s="25" t="str">
        <f>'TS#1_Orthog_SFP_Step 1'!A557</f>
        <v>S13</v>
      </c>
      <c r="B557" s="25" t="str">
        <f>'TS#1_Orthog_SFP_Step 1'!B557</f>
        <v>E S S E S A V</v>
      </c>
      <c r="C557" s="5">
        <v>0.10199999999999999</v>
      </c>
      <c r="G557" s="24">
        <v>1111.1030000000001</v>
      </c>
      <c r="H557" s="5">
        <v>44444108</v>
      </c>
      <c r="J557" s="5">
        <f t="shared" si="10"/>
        <v>32.896058823529529</v>
      </c>
      <c r="K557" s="16">
        <f>'TS#1_Orthog_SFP_Step 1'!J557-'TS#1_Orthog_Sfp_PfAcpH_Step 2'!J557</f>
        <v>-111.39523529411758</v>
      </c>
      <c r="L557" s="29">
        <f>-K557/'TS#1_Orthog_SFP_Step 1'!J557</f>
        <v>-1.4190624704942603</v>
      </c>
      <c r="N557" s="8">
        <f>G557-'TS#1_Orthog_SFP_Step 1'!G557</f>
        <v>-280.779</v>
      </c>
    </row>
    <row r="558" spans="1:14" x14ac:dyDescent="0.25">
      <c r="A558" s="25" t="str">
        <f>'TS#1_Orthog_SFP_Step 1'!A558</f>
        <v>S14</v>
      </c>
      <c r="B558" s="25" t="str">
        <f>'TS#1_Orthog_SFP_Step 1'!B558</f>
        <v>E S S E S C</v>
      </c>
      <c r="C558" s="5">
        <v>0.10199999999999999</v>
      </c>
      <c r="G558" s="24">
        <v>1101.9359999999999</v>
      </c>
      <c r="H558" s="5">
        <v>44077449</v>
      </c>
      <c r="J558" s="5">
        <f t="shared" si="10"/>
        <v>23.729058823529385</v>
      </c>
      <c r="K558" s="16">
        <f>'TS#1_Orthog_SFP_Step 1'!J558-'TS#1_Orthog_Sfp_PfAcpH_Step 2'!J558</f>
        <v>-74.487235294117454</v>
      </c>
      <c r="L558" s="29">
        <f>-K558/'TS#1_Orthog_SFP_Step 1'!J558</f>
        <v>-1.4674923425840414</v>
      </c>
      <c r="N558" s="8">
        <f>G558-'TS#1_Orthog_SFP_Step 1'!G558</f>
        <v>-317.68700000000013</v>
      </c>
    </row>
    <row r="559" spans="1:14" x14ac:dyDescent="0.25">
      <c r="A559" s="25" t="str">
        <f>'TS#1_Orthog_SFP_Step 1'!A559</f>
        <v>S15</v>
      </c>
      <c r="B559" s="25" t="str">
        <f>'TS#1_Orthog_SFP_Step 1'!B559</f>
        <v>M E S K D S A A W P</v>
      </c>
      <c r="C559" s="5">
        <v>0.10199999999999999</v>
      </c>
      <c r="G559" s="24">
        <v>1019.114</v>
      </c>
      <c r="H559" s="5">
        <v>40764555</v>
      </c>
      <c r="J559" s="5">
        <f t="shared" si="10"/>
        <v>-59.092941176470504</v>
      </c>
      <c r="K559" s="16">
        <f>'TS#1_Orthog_SFP_Step 1'!J559-'TS#1_Orthog_Sfp_PfAcpH_Step 2'!J559</f>
        <v>-40.153235294117621</v>
      </c>
      <c r="L559" s="29">
        <f>-K559/'TS#1_Orthog_SFP_Step 1'!J559</f>
        <v>-0.40458218867521956</v>
      </c>
      <c r="N559" s="8">
        <f>G559-'TS#1_Orthog_SFP_Step 1'!G559</f>
        <v>-352.02099999999996</v>
      </c>
    </row>
    <row r="560" spans="1:14" x14ac:dyDescent="0.25">
      <c r="A560" s="25" t="str">
        <f>'TS#1_Orthog_SFP_Step 1'!A560</f>
        <v>S16</v>
      </c>
      <c r="B560" s="25" t="str">
        <f>'TS#1_Orthog_SFP_Step 1'!B560</f>
        <v>P M D S T D S C L</v>
      </c>
      <c r="C560" s="5">
        <v>0.10199999999999999</v>
      </c>
      <c r="G560" s="24">
        <v>1194.6300000000001</v>
      </c>
      <c r="H560" s="5">
        <v>47785188</v>
      </c>
      <c r="J560" s="5">
        <f t="shared" si="10"/>
        <v>116.42305882352957</v>
      </c>
      <c r="K560" s="16">
        <f>'TS#1_Orthog_SFP_Step 1'!J560-'TS#1_Orthog_Sfp_PfAcpH_Step 2'!J560</f>
        <v>28.264764705882271</v>
      </c>
      <c r="L560" s="29">
        <f>-K560/'TS#1_Orthog_SFP_Step 1'!J560</f>
        <v>-0.19534998879941454</v>
      </c>
      <c r="N560" s="8">
        <f>G560-'TS#1_Orthog_SFP_Step 1'!G560</f>
        <v>-420.43899999999985</v>
      </c>
    </row>
    <row r="561" spans="1:14" x14ac:dyDescent="0.25">
      <c r="A561" s="25" t="str">
        <f>'TS#1_Orthog_SFP_Step 1'!A561</f>
        <v>S17</v>
      </c>
      <c r="B561" s="25" t="str">
        <f>'TS#1_Orthog_SFP_Step 1'!B561</f>
        <v>D S L E F A P S K L W</v>
      </c>
      <c r="C561" s="5">
        <v>0.10199999999999999</v>
      </c>
      <c r="G561" s="24">
        <v>2047.8920000000001</v>
      </c>
      <c r="H561" s="5">
        <v>81915664</v>
      </c>
      <c r="J561" s="5">
        <f t="shared" si="10"/>
        <v>969.68505882352952</v>
      </c>
      <c r="K561" s="16">
        <f>'TS#1_Orthog_SFP_Step 1'!J561-'TS#1_Orthog_Sfp_PfAcpH_Step 2'!J561</f>
        <v>369.19076470588243</v>
      </c>
      <c r="L561" s="29">
        <f>-K561/'TS#1_Orthog_SFP_Step 1'!J561</f>
        <v>-0.27574683045113046</v>
      </c>
      <c r="N561" s="8">
        <f>G561-'TS#1_Orthog_SFP_Step 1'!G561</f>
        <v>-761.36500000000001</v>
      </c>
    </row>
    <row r="562" spans="1:14" x14ac:dyDescent="0.25">
      <c r="A562" s="25" t="str">
        <f>'TS#1_Orthog_SFP_Step 1'!A562</f>
        <v>S18</v>
      </c>
      <c r="B562" s="25" t="str">
        <f>'TS#1_Orthog_SFP_Step 1'!B562</f>
        <v>S T S T Y F N R Y G L D S S A S I S L K</v>
      </c>
      <c r="C562" s="5">
        <v>0.10199999999999999</v>
      </c>
      <c r="G562" s="24">
        <v>2808.4409999999998</v>
      </c>
      <c r="H562" s="5">
        <v>112337621</v>
      </c>
      <c r="J562" s="5">
        <f t="shared" si="10"/>
        <v>1730.2340588235293</v>
      </c>
      <c r="K562" s="16">
        <f>'TS#1_Orthog_SFP_Step 1'!J562-'TS#1_Orthog_Sfp_PfAcpH_Step 2'!J562</f>
        <v>635.38876470588275</v>
      </c>
      <c r="L562" s="29">
        <f>-K562/'TS#1_Orthog_SFP_Step 1'!J562</f>
        <v>-0.26859259150954118</v>
      </c>
      <c r="N562" s="8">
        <f>G562-'TS#1_Orthog_SFP_Step 1'!G562</f>
        <v>-1027.5630000000001</v>
      </c>
    </row>
    <row r="563" spans="1:14" x14ac:dyDescent="0.25">
      <c r="A563" s="25" t="str">
        <f>'TS#1_Orthog_SFP_Step 1'!A563</f>
        <v>S19</v>
      </c>
      <c r="B563" s="25" t="str">
        <f>'TS#1_Orthog_SFP_Step 1'!B563</f>
        <v>E F I D S T I T C I S R</v>
      </c>
      <c r="C563" s="5">
        <v>0.10199999999999999</v>
      </c>
      <c r="G563" s="24">
        <v>1501.55</v>
      </c>
      <c r="H563" s="5">
        <v>60061998</v>
      </c>
      <c r="J563" s="5">
        <f t="shared" si="10"/>
        <v>423.34305882352942</v>
      </c>
      <c r="K563" s="16">
        <f>'TS#1_Orthog_SFP_Step 1'!J563-'TS#1_Orthog_Sfp_PfAcpH_Step 2'!J563</f>
        <v>31.78476470588248</v>
      </c>
      <c r="L563" s="29">
        <f>-K563/'TS#1_Orthog_SFP_Step 1'!J563</f>
        <v>-6.9837006358782719E-2</v>
      </c>
      <c r="N563" s="8">
        <f>G563-'TS#1_Orthog_SFP_Step 1'!G563</f>
        <v>-423.95900000000006</v>
      </c>
    </row>
    <row r="564" spans="1:14" x14ac:dyDescent="0.25">
      <c r="A564" s="25" t="str">
        <f>'TS#1_Orthog_SFP_Step 1'!A564</f>
        <v>S20</v>
      </c>
      <c r="B564" s="25" t="str">
        <f>'TS#1_Orthog_SFP_Step 1'!B564</f>
        <v>I E P L D S T D Y A V S G L M</v>
      </c>
      <c r="C564" s="5">
        <v>0.10199999999999999</v>
      </c>
      <c r="G564" s="24">
        <v>1313.547</v>
      </c>
      <c r="H564" s="5">
        <v>52541889</v>
      </c>
      <c r="J564" s="5">
        <f t="shared" si="10"/>
        <v>235.34005882352949</v>
      </c>
      <c r="K564" s="16">
        <f>'TS#1_Orthog_SFP_Step 1'!J564-'TS#1_Orthog_Sfp_PfAcpH_Step 2'!J564</f>
        <v>-69.013235294117521</v>
      </c>
      <c r="L564" s="29">
        <f>-K564/'TS#1_Orthog_SFP_Step 1'!J564</f>
        <v>0.4149254692037917</v>
      </c>
      <c r="N564" s="8">
        <f>G564-'TS#1_Orthog_SFP_Step 1'!G564</f>
        <v>-323.16100000000006</v>
      </c>
    </row>
    <row r="565" spans="1:14" x14ac:dyDescent="0.25">
      <c r="A565" s="25" t="str">
        <f>'TS#1_Orthog_SFP_Step 1'!A565</f>
        <v>S21</v>
      </c>
      <c r="B565" s="25" t="str">
        <f>'TS#1_Orthog_SFP_Step 1'!B565</f>
        <v>G A D S S E C Q M S P S N</v>
      </c>
      <c r="C565" s="5">
        <v>0.10199999999999999</v>
      </c>
      <c r="G565" s="24">
        <v>1224.4939999999999</v>
      </c>
      <c r="H565" s="5">
        <v>48979741</v>
      </c>
      <c r="J565" s="5">
        <f t="shared" si="10"/>
        <v>146.28705882352938</v>
      </c>
      <c r="K565" s="16">
        <f>'TS#1_Orthog_SFP_Step 1'!J565-'TS#1_Orthog_Sfp_PfAcpH_Step 2'!J565</f>
        <v>-85.724235294117534</v>
      </c>
      <c r="L565" s="29">
        <f>-K565/'TS#1_Orthog_SFP_Step 1'!J565</f>
        <v>1.4154596879467856</v>
      </c>
      <c r="N565" s="8">
        <f>G565-'TS#1_Orthog_SFP_Step 1'!G565</f>
        <v>-306.45000000000005</v>
      </c>
    </row>
    <row r="566" spans="1:14" x14ac:dyDescent="0.25">
      <c r="A566" s="25" t="str">
        <f>'TS#1_Orthog_SFP_Step 1'!A566</f>
        <v>S22</v>
      </c>
      <c r="B566" s="25" t="str">
        <f>'TS#1_Orthog_SFP_Step 1'!B566</f>
        <v>D S S E F H A H G I</v>
      </c>
      <c r="C566" s="5">
        <v>0.10199999999999999</v>
      </c>
      <c r="G566" s="24">
        <v>1143.741</v>
      </c>
      <c r="H566" s="5">
        <v>45749644</v>
      </c>
      <c r="J566" s="5">
        <f t="shared" si="10"/>
        <v>65.534058823529449</v>
      </c>
      <c r="K566" s="16">
        <f>'TS#1_Orthog_SFP_Step 1'!J566-'TS#1_Orthog_Sfp_PfAcpH_Step 2'!J566</f>
        <v>-60.172235294117627</v>
      </c>
      <c r="L566" s="29">
        <f>-K566/'TS#1_Orthog_SFP_Step 1'!J566</f>
        <v>11.222345339052657</v>
      </c>
      <c r="N566" s="8">
        <f>G566-'TS#1_Orthog_SFP_Step 1'!G566</f>
        <v>-332.00199999999995</v>
      </c>
    </row>
    <row r="567" spans="1:14" x14ac:dyDescent="0.25">
      <c r="A567" s="25" t="str">
        <f>'TS#1_Orthog_SFP_Step 1'!A567</f>
        <v>S23</v>
      </c>
      <c r="B567" s="25" t="str">
        <f>'TS#1_Orthog_SFP_Step 1'!B567</f>
        <v>C C F V D S S E M N A</v>
      </c>
      <c r="C567" s="5">
        <v>0.10199999999999999</v>
      </c>
      <c r="G567" s="24">
        <v>1154.21</v>
      </c>
      <c r="H567" s="5">
        <v>46168393</v>
      </c>
      <c r="J567" s="5">
        <f t="shared" si="10"/>
        <v>76.0030588235295</v>
      </c>
      <c r="K567" s="16">
        <f>'TS#1_Orthog_SFP_Step 1'!J567-'TS#1_Orthog_Sfp_PfAcpH_Step 2'!J567</f>
        <v>28.192764705882382</v>
      </c>
      <c r="L567" s="29">
        <f>-K567/'TS#1_Orthog_SFP_Step 1'!J567</f>
        <v>-0.27057480569673953</v>
      </c>
      <c r="N567" s="8">
        <f>G567-'TS#1_Orthog_SFP_Step 1'!G567</f>
        <v>-420.36699999999996</v>
      </c>
    </row>
    <row r="568" spans="1:14" x14ac:dyDescent="0.25">
      <c r="A568" s="25" t="str">
        <f>'TS#1_Orthog_SFP_Step 1'!A568</f>
        <v>S24</v>
      </c>
      <c r="B568" s="25" t="str">
        <f>'TS#1_Orthog_SFP_Step 1'!B568</f>
        <v>P L V S S S T L I V G I M</v>
      </c>
      <c r="C568" s="5">
        <v>0.10199999999999999</v>
      </c>
      <c r="G568" s="24">
        <v>1349.1489999999999</v>
      </c>
      <c r="H568" s="5">
        <v>53965979</v>
      </c>
      <c r="J568" s="5">
        <f t="shared" si="10"/>
        <v>270.94205882352935</v>
      </c>
      <c r="K568" s="16">
        <f>'TS#1_Orthog_SFP_Step 1'!J568-'TS#1_Orthog_Sfp_PfAcpH_Step 2'!J568</f>
        <v>93.541764705882542</v>
      </c>
      <c r="L568" s="29">
        <f>-K568/'TS#1_Orthog_SFP_Step 1'!J568</f>
        <v>-0.2566417455789618</v>
      </c>
      <c r="N568" s="8">
        <f>G568-'TS#1_Orthog_SFP_Step 1'!G568</f>
        <v>-485.71600000000012</v>
      </c>
    </row>
    <row r="569" spans="1:14" x14ac:dyDescent="0.25">
      <c r="A569" s="25" t="str">
        <f>'TS#1_Orthog_SFP_Step 1'!A569</f>
        <v>S25</v>
      </c>
      <c r="B569" s="25" t="str">
        <f>'TS#1_Orthog_SFP_Step 1'!B569</f>
        <v>D S L E F I A G N A G F G S G K G S G</v>
      </c>
      <c r="C569" s="5">
        <v>0.10199999999999999</v>
      </c>
      <c r="G569" s="24">
        <v>2296.5340000000001</v>
      </c>
      <c r="H569" s="5">
        <v>91861341</v>
      </c>
      <c r="J569" s="5">
        <f t="shared" si="10"/>
        <v>1218.3270588235296</v>
      </c>
      <c r="K569" s="16">
        <f>'TS#1_Orthog_SFP_Step 1'!J569-'TS#1_Orthog_Sfp_PfAcpH_Step 2'!J569</f>
        <v>397.14976470588249</v>
      </c>
      <c r="L569" s="29">
        <f>-K569/'TS#1_Orthog_SFP_Step 1'!J569</f>
        <v>-0.24584058336300349</v>
      </c>
      <c r="N569" s="8">
        <f>G569-'TS#1_Orthog_SFP_Step 1'!G569</f>
        <v>-789.32400000000007</v>
      </c>
    </row>
    <row r="570" spans="1:14" x14ac:dyDescent="0.25">
      <c r="A570" s="25" t="str">
        <f>'TS#1_Orthog_SFP_Step 1'!A570</f>
        <v>S26</v>
      </c>
      <c r="B570" s="25" t="str">
        <f>'TS#1_Orthog_SFP_Step 1'!B570</f>
        <v>C E E I E S S T T R D S</v>
      </c>
      <c r="C570" s="5">
        <v>0.10199999999999999</v>
      </c>
      <c r="G570" s="24">
        <v>1178.944</v>
      </c>
      <c r="H570" s="5">
        <v>47157770</v>
      </c>
      <c r="J570" s="5">
        <f t="shared" si="10"/>
        <v>100.73705882352942</v>
      </c>
      <c r="K570" s="16">
        <f>'TS#1_Orthog_SFP_Step 1'!J570-'TS#1_Orthog_Sfp_PfAcpH_Step 2'!J570</f>
        <v>217.08476470588244</v>
      </c>
      <c r="L570" s="29">
        <f>-K570/'TS#1_Orthog_SFP_Step 1'!J570</f>
        <v>-0.6830392019501863</v>
      </c>
      <c r="N570" s="8">
        <f>G570-'TS#1_Orthog_SFP_Step 1'!G570</f>
        <v>-609.25900000000001</v>
      </c>
    </row>
    <row r="571" spans="1:14" x14ac:dyDescent="0.25">
      <c r="A571" s="25" t="str">
        <f>'TS#1_Orthog_SFP_Step 1'!A571</f>
        <v>S27</v>
      </c>
      <c r="B571" s="25" t="str">
        <f>'TS#1_Orthog_SFP_Step 1'!B571</f>
        <v>M E G A E S T E T I V H P I A</v>
      </c>
      <c r="C571" s="5">
        <v>0.10199999999999999</v>
      </c>
      <c r="G571" s="24">
        <v>1142.3040000000001</v>
      </c>
      <c r="H571" s="5">
        <v>45692148</v>
      </c>
      <c r="J571" s="5">
        <f t="shared" si="10"/>
        <v>64.097058823529551</v>
      </c>
      <c r="K571" s="16">
        <f>'TS#1_Orthog_SFP_Step 1'!J571-'TS#1_Orthog_Sfp_PfAcpH_Step 2'!J571</f>
        <v>220.74776470588245</v>
      </c>
      <c r="L571" s="29">
        <f>-K571/'TS#1_Orthog_SFP_Step 1'!J571</f>
        <v>-0.77497551814589627</v>
      </c>
      <c r="N571" s="8">
        <f>G571-'TS#1_Orthog_SFP_Step 1'!G571</f>
        <v>-612.92200000000003</v>
      </c>
    </row>
    <row r="572" spans="1:14" x14ac:dyDescent="0.25">
      <c r="A572" s="25" t="str">
        <f>'TS#1_Orthog_SFP_Step 1'!A572</f>
        <v>S28</v>
      </c>
      <c r="B572" s="25" t="str">
        <f>'TS#1_Orthog_SFP_Step 1'!B572</f>
        <v>V D S S D T C M S G C A</v>
      </c>
      <c r="C572" s="5">
        <v>0.10199999999999999</v>
      </c>
      <c r="G572" s="24">
        <v>1257.6130000000001</v>
      </c>
      <c r="H572" s="5">
        <v>50304513</v>
      </c>
      <c r="J572" s="5">
        <f t="shared" si="10"/>
        <v>179.40605882352952</v>
      </c>
      <c r="K572" s="16">
        <f>'TS#1_Orthog_SFP_Step 1'!J572-'TS#1_Orthog_Sfp_PfAcpH_Step 2'!J572</f>
        <v>185.66576470588234</v>
      </c>
      <c r="L572" s="29">
        <f>-K572/'TS#1_Orthog_SFP_Step 1'!J572</f>
        <v>-0.50857325254772578</v>
      </c>
      <c r="N572" s="8">
        <f>G572-'TS#1_Orthog_SFP_Step 1'!G572</f>
        <v>-577.83999999999992</v>
      </c>
    </row>
    <row r="573" spans="1:14" x14ac:dyDescent="0.25">
      <c r="A573" s="25" t="str">
        <f>'TS#1_Orthog_SFP_Step 1'!A573</f>
        <v>S29</v>
      </c>
      <c r="B573" s="25" t="str">
        <f>'TS#1_Orthog_SFP_Step 1'!B573</f>
        <v>E S T D L I I H G V</v>
      </c>
      <c r="C573" s="5">
        <v>0.10199999999999999</v>
      </c>
      <c r="G573" s="24">
        <v>1154.364</v>
      </c>
      <c r="H573" s="5">
        <v>46174551</v>
      </c>
      <c r="J573" s="5">
        <f t="shared" si="10"/>
        <v>76.157058823529496</v>
      </c>
      <c r="K573" s="16">
        <f>'TS#1_Orthog_SFP_Step 1'!J573-'TS#1_Orthog_Sfp_PfAcpH_Step 2'!J573</f>
        <v>43.870764705882493</v>
      </c>
      <c r="L573" s="29">
        <f>-K573/'TS#1_Orthog_SFP_Step 1'!J573</f>
        <v>-0.36550495889923612</v>
      </c>
      <c r="N573" s="8">
        <f>G573-'TS#1_Orthog_SFP_Step 1'!G573</f>
        <v>-436.04500000000007</v>
      </c>
    </row>
    <row r="574" spans="1:14" x14ac:dyDescent="0.25">
      <c r="A574" s="25" t="str">
        <f>'TS#1_Orthog_SFP_Step 1'!A574</f>
        <v>S30</v>
      </c>
      <c r="B574" s="25" t="str">
        <f>'TS#1_Orthog_SFP_Step 1'!B574</f>
        <v>T I D G V D S S D Y A V H P</v>
      </c>
      <c r="C574" s="5">
        <v>0.10199999999999999</v>
      </c>
      <c r="G574" s="24">
        <v>1062.1310000000001</v>
      </c>
      <c r="H574" s="5">
        <v>42485236</v>
      </c>
      <c r="J574" s="5">
        <f t="shared" si="10"/>
        <v>-16.075941176470451</v>
      </c>
      <c r="K574" s="16">
        <f>'TS#1_Orthog_SFP_Step 1'!J574-'TS#1_Orthog_Sfp_PfAcpH_Step 2'!J574</f>
        <v>-146.17623529411776</v>
      </c>
      <c r="L574" s="29">
        <f>-K574/'TS#1_Orthog_SFP_Step 1'!J574</f>
        <v>-0.90092002753883205</v>
      </c>
      <c r="N574" s="8">
        <f>G574-'TS#1_Orthog_SFP_Step 1'!G574</f>
        <v>-245.99799999999982</v>
      </c>
    </row>
    <row r="575" spans="1:14" x14ac:dyDescent="0.25">
      <c r="A575" s="5"/>
      <c r="L575" s="29"/>
    </row>
    <row r="576" spans="1:14" x14ac:dyDescent="0.25">
      <c r="A576" s="5"/>
      <c r="L576" s="29"/>
    </row>
    <row r="577" spans="1:12" x14ac:dyDescent="0.25">
      <c r="A577" s="5"/>
      <c r="L577" s="29"/>
    </row>
    <row r="578" spans="1:12" x14ac:dyDescent="0.25">
      <c r="A578" s="5"/>
      <c r="L578" s="29"/>
    </row>
    <row r="579" spans="1:12" x14ac:dyDescent="0.25">
      <c r="A579" s="5"/>
      <c r="L579" s="29"/>
    </row>
    <row r="580" spans="1:12" x14ac:dyDescent="0.25">
      <c r="A580" s="5"/>
    </row>
    <row r="581" spans="1:12" x14ac:dyDescent="0.25">
      <c r="A581" s="5"/>
    </row>
    <row r="582" spans="1:12" x14ac:dyDescent="0.25">
      <c r="A582" s="5"/>
    </row>
    <row r="583" spans="1:12" x14ac:dyDescent="0.25">
      <c r="A583" s="5"/>
    </row>
    <row r="584" spans="1:12" x14ac:dyDescent="0.25">
      <c r="A584" s="5"/>
    </row>
    <row r="585" spans="1:12" x14ac:dyDescent="0.25">
      <c r="A585" s="5"/>
    </row>
    <row r="586" spans="1:12" x14ac:dyDescent="0.25">
      <c r="A586" s="5"/>
    </row>
    <row r="587" spans="1:12" x14ac:dyDescent="0.25">
      <c r="A587" s="5"/>
    </row>
    <row r="588" spans="1:12" x14ac:dyDescent="0.25">
      <c r="A588" s="5"/>
    </row>
    <row r="589" spans="1:12" x14ac:dyDescent="0.25">
      <c r="A589" s="5"/>
    </row>
    <row r="590" spans="1:12" x14ac:dyDescent="0.25">
      <c r="A590" s="5"/>
    </row>
    <row r="591" spans="1:12" x14ac:dyDescent="0.25">
      <c r="A591" s="5"/>
    </row>
    <row r="592" spans="1:12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</sheetData>
  <mergeCells count="6">
    <mergeCell ref="Q1:Q2"/>
    <mergeCell ref="N2:N4"/>
    <mergeCell ref="A2:A4"/>
    <mergeCell ref="K2:K4"/>
    <mergeCell ref="I2:I4"/>
    <mergeCell ref="J2:J4"/>
  </mergeCells>
  <conditionalFormatting sqref="K37:K2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K37:K5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2"/>
  <sheetViews>
    <sheetView zoomScaleNormal="100" workbookViewId="0">
      <pane xSplit="16710" topLeftCell="P1"/>
      <selection activeCell="X484" sqref="X484"/>
      <selection pane="topRight" activeCell="P1" sqref="P1"/>
    </sheetView>
  </sheetViews>
  <sheetFormatPr defaultRowHeight="15" x14ac:dyDescent="0.25"/>
  <cols>
    <col min="1" max="1" width="20.28515625" style="58" bestFit="1" customWidth="1"/>
    <col min="2" max="2" width="34.140625" style="56" bestFit="1" customWidth="1"/>
    <col min="3" max="6" width="9.140625" style="56"/>
    <col min="7" max="7" width="11.28515625" style="56" bestFit="1" customWidth="1"/>
    <col min="8" max="8" width="10.7109375" style="56" bestFit="1" customWidth="1"/>
    <col min="9" max="9" width="9.140625" style="56"/>
    <col min="10" max="10" width="12.7109375" style="56" bestFit="1" customWidth="1"/>
    <col min="11" max="11" width="20.5703125" style="21" customWidth="1"/>
    <col min="12" max="12" width="11.7109375" style="56" customWidth="1"/>
    <col min="13" max="13" width="9.140625" style="56"/>
    <col min="14" max="14" width="14.42578125" style="56" bestFit="1" customWidth="1"/>
    <col min="15" max="15" width="12.85546875" style="56" bestFit="1" customWidth="1"/>
    <col min="16" max="16" width="12.7109375" style="56" bestFit="1" customWidth="1"/>
    <col min="17" max="17" width="11.28515625" style="58" bestFit="1" customWidth="1"/>
    <col min="18" max="18" width="11.28515625" style="58" customWidth="1"/>
    <col min="19" max="19" width="12.7109375" style="58" bestFit="1" customWidth="1"/>
    <col min="20" max="20" width="12.7109375" style="58" customWidth="1"/>
    <col min="21" max="21" width="27.5703125" style="58" bestFit="1" customWidth="1"/>
    <col min="22" max="22" width="21.140625" style="45" bestFit="1" customWidth="1"/>
    <col min="23" max="23" width="19.7109375" style="58" bestFit="1" customWidth="1"/>
    <col min="24" max="24" width="17.5703125" style="45" bestFit="1" customWidth="1"/>
    <col min="25" max="25" width="9.140625" style="58"/>
    <col min="26" max="26" width="43.85546875" style="58" bestFit="1" customWidth="1"/>
    <col min="27" max="16384" width="9.140625" style="58"/>
  </cols>
  <sheetData>
    <row r="1" spans="1:32" x14ac:dyDescent="0.25">
      <c r="G1" s="68" t="s">
        <v>1188</v>
      </c>
      <c r="O1" s="72" t="str">
        <f t="shared" ref="O1:O64" si="0">G1</f>
        <v>Sfp_PfAcpH</v>
      </c>
      <c r="P1" s="70" t="s">
        <v>1187</v>
      </c>
      <c r="Q1" s="72" t="str">
        <f>O1</f>
        <v>Sfp_PfAcpH</v>
      </c>
      <c r="R1" s="72" t="s">
        <v>1234</v>
      </c>
      <c r="S1" s="70" t="s">
        <v>1187</v>
      </c>
      <c r="T1" s="70" t="s">
        <v>1235</v>
      </c>
      <c r="U1" s="69" t="s">
        <v>1241</v>
      </c>
      <c r="V1" s="70" t="s">
        <v>1236</v>
      </c>
      <c r="W1" s="72" t="s">
        <v>1237</v>
      </c>
      <c r="X1" s="69"/>
    </row>
    <row r="2" spans="1:32" x14ac:dyDescent="0.25">
      <c r="A2" s="59" t="s">
        <v>1165</v>
      </c>
      <c r="B2" s="9" t="s">
        <v>28</v>
      </c>
      <c r="C2" s="9" t="s">
        <v>0</v>
      </c>
      <c r="D2" s="9" t="s">
        <v>1</v>
      </c>
      <c r="E2" s="9" t="s">
        <v>2</v>
      </c>
      <c r="F2" s="9" t="s">
        <v>3</v>
      </c>
      <c r="G2" s="61" t="s">
        <v>4</v>
      </c>
      <c r="H2" s="9" t="s">
        <v>5</v>
      </c>
      <c r="I2" s="9" t="s">
        <v>1163</v>
      </c>
      <c r="J2" s="9" t="s">
        <v>296</v>
      </c>
      <c r="K2" s="6" t="s">
        <v>318</v>
      </c>
      <c r="L2" s="9" t="s">
        <v>297</v>
      </c>
      <c r="M2" s="9"/>
      <c r="N2" s="9" t="s">
        <v>1164</v>
      </c>
      <c r="O2" s="69" t="str">
        <f t="shared" si="0"/>
        <v>IntDen</v>
      </c>
      <c r="P2" s="69" t="str">
        <f t="shared" ref="P2" si="1">H2</f>
        <v>RawIntDen</v>
      </c>
      <c r="Q2" s="74" t="s">
        <v>1185</v>
      </c>
      <c r="R2" s="74" t="s">
        <v>1185</v>
      </c>
      <c r="S2" s="74" t="s">
        <v>1185</v>
      </c>
      <c r="T2" s="74" t="s">
        <v>1185</v>
      </c>
      <c r="U2" s="74" t="s">
        <v>1185</v>
      </c>
      <c r="V2" s="74" t="s">
        <v>1189</v>
      </c>
      <c r="W2" s="74" t="s">
        <v>1189</v>
      </c>
      <c r="X2" s="75"/>
      <c r="Z2" s="83" t="s">
        <v>1193</v>
      </c>
      <c r="AB2" s="58" t="s">
        <v>320</v>
      </c>
      <c r="AE2" s="61" t="s">
        <v>4</v>
      </c>
      <c r="AF2" s="9" t="s">
        <v>5</v>
      </c>
    </row>
    <row r="3" spans="1:32" x14ac:dyDescent="0.25">
      <c r="A3" s="86" t="s">
        <v>6</v>
      </c>
      <c r="B3" s="44"/>
      <c r="C3" s="56">
        <v>0.10199999999999999</v>
      </c>
      <c r="G3" s="24">
        <v>964.05100000000004</v>
      </c>
      <c r="H3" s="56">
        <v>38562053</v>
      </c>
      <c r="I3" s="88">
        <f>AE20</f>
        <v>1078.2069411764705</v>
      </c>
      <c r="J3" s="88">
        <v>0</v>
      </c>
      <c r="K3" s="87">
        <f>J3-'TS#1_Orthog_SFP_Step 1'!J2:J4</f>
        <v>0</v>
      </c>
      <c r="N3" s="85">
        <f>'TS#1_Orthog_SFP_Step 1'!I2:I4-'RAW &amp; NORM_Sfp vs AcpS_PfAcpH'!I3:I5</f>
        <v>-1078.2069411764705</v>
      </c>
      <c r="O3" s="56">
        <f t="shared" si="0"/>
        <v>964.05100000000004</v>
      </c>
      <c r="V3" s="45" t="s">
        <v>1196</v>
      </c>
      <c r="W3" s="45" t="s">
        <v>1196</v>
      </c>
      <c r="Z3" s="84"/>
      <c r="AB3" s="58">
        <v>1</v>
      </c>
      <c r="AC3" s="58">
        <v>0.10199999999999999</v>
      </c>
      <c r="AD3" s="58">
        <v>1.28</v>
      </c>
      <c r="AE3" s="58">
        <v>873.82600000000002</v>
      </c>
      <c r="AF3" s="58">
        <v>34953057</v>
      </c>
    </row>
    <row r="4" spans="1:32" x14ac:dyDescent="0.25">
      <c r="A4" s="86"/>
      <c r="B4" s="44"/>
      <c r="C4" s="56">
        <v>0.10199999999999999</v>
      </c>
      <c r="G4" s="24">
        <v>980.59500000000003</v>
      </c>
      <c r="H4" s="56">
        <v>39223798</v>
      </c>
      <c r="I4" s="88"/>
      <c r="J4" s="88"/>
      <c r="K4" s="85"/>
      <c r="N4" s="85"/>
      <c r="O4" s="56">
        <f t="shared" si="0"/>
        <v>980.59500000000003</v>
      </c>
      <c r="AB4" s="58">
        <v>2</v>
      </c>
      <c r="AC4" s="58">
        <v>0.10199999999999999</v>
      </c>
      <c r="AD4" s="58">
        <v>1.28</v>
      </c>
      <c r="AE4" s="58">
        <v>1021.841</v>
      </c>
      <c r="AF4" s="58">
        <v>40873657</v>
      </c>
    </row>
    <row r="5" spans="1:32" x14ac:dyDescent="0.25">
      <c r="A5" s="86"/>
      <c r="B5" s="44"/>
      <c r="C5" s="56">
        <v>0.10199999999999999</v>
      </c>
      <c r="G5" s="24">
        <v>1444.5609999999999</v>
      </c>
      <c r="H5" s="56">
        <v>57782425</v>
      </c>
      <c r="I5" s="88"/>
      <c r="J5" s="88"/>
      <c r="K5" s="85"/>
      <c r="N5" s="85"/>
      <c r="O5" s="56">
        <f t="shared" si="0"/>
        <v>1444.5609999999999</v>
      </c>
      <c r="Z5" s="63" t="s">
        <v>1166</v>
      </c>
      <c r="AB5" s="58">
        <v>3</v>
      </c>
      <c r="AC5" s="58">
        <v>0.10199999999999999</v>
      </c>
      <c r="AD5" s="58">
        <v>1.28</v>
      </c>
      <c r="AE5" s="58">
        <v>1132.5360000000001</v>
      </c>
      <c r="AF5" s="58">
        <v>45301458</v>
      </c>
    </row>
    <row r="6" spans="1:32" x14ac:dyDescent="0.25">
      <c r="A6" s="56" t="str">
        <f>'TS#1_Orthog_SFP_Step 1'!A5</f>
        <v>A1</v>
      </c>
      <c r="B6" s="56" t="str">
        <f>'TS#1_Orthog_SFP_Step 1'!B5</f>
        <v xml:space="preserve">D S L E F I A S K L A </v>
      </c>
      <c r="C6" s="56">
        <v>0.10199999999999999</v>
      </c>
      <c r="G6" s="24">
        <v>2072.864</v>
      </c>
      <c r="H6" s="56">
        <v>82914562</v>
      </c>
      <c r="J6" s="56">
        <f t="shared" ref="J6:J69" si="2">G6-$I$3</f>
        <v>994.6570588235295</v>
      </c>
      <c r="K6" s="43">
        <f>'TS#1_Orthog_SFP_Step 1'!J5-'RAW &amp; NORM_Sfp vs AcpS_PfAcpH'!J6</f>
        <v>-205.08223529411748</v>
      </c>
      <c r="L6" s="29">
        <f>-K6/'TS#1_Orthog_SFP_Step 1'!J5</f>
        <v>0.25973755644512148</v>
      </c>
      <c r="N6" s="64">
        <f>G6-'TS#1_Orthog_SFP_Step 1'!G5</f>
        <v>-187.0920000000001</v>
      </c>
      <c r="O6" s="71">
        <f t="shared" si="0"/>
        <v>2072.864</v>
      </c>
      <c r="P6" s="71">
        <v>1647.1969999999999</v>
      </c>
      <c r="Q6" s="47">
        <f t="shared" ref="Q6:Q69" si="3">(O6-$AA$10)/($AA$11-$AA$10)</f>
        <v>0.39982961199118039</v>
      </c>
      <c r="R6" s="47">
        <f>'RAW &amp; NORM Labeling'!E6-'RAW &amp; NORM_Sfp vs AcpS_PfAcpH'!Q6</f>
        <v>3.7699406677837832E-2</v>
      </c>
      <c r="S6" s="47">
        <f t="shared" ref="S6:S69" si="4">(P6-$AA$10)/($AA$11-$AA$10)</f>
        <v>0.25877836237970608</v>
      </c>
      <c r="T6" s="47">
        <f>'RAW &amp; NORM Labeling'!F6-'RAW &amp; NORM_Sfp vs AcpS_PfAcpH'!S6</f>
        <v>-1.1211837263719104E-2</v>
      </c>
      <c r="U6" s="47">
        <f>R6/T6</f>
        <v>-3.3624646693571858</v>
      </c>
      <c r="AB6" s="58">
        <v>4</v>
      </c>
      <c r="AC6" s="58">
        <v>0.10199999999999999</v>
      </c>
      <c r="AD6" s="58">
        <v>1.28</v>
      </c>
      <c r="AE6" s="58">
        <v>1046</v>
      </c>
      <c r="AF6" s="58">
        <v>41839988</v>
      </c>
    </row>
    <row r="7" spans="1:32" x14ac:dyDescent="0.25">
      <c r="A7" s="56" t="str">
        <f>'TS#1_Orthog_SFP_Step 1'!A6</f>
        <v>A2</v>
      </c>
      <c r="B7" s="32" t="str">
        <f>'TS#1_Orthog_SFP_Step 1'!B6</f>
        <v xml:space="preserve">D A L E F I A S K L A </v>
      </c>
      <c r="C7" s="56">
        <v>0.10199999999999999</v>
      </c>
      <c r="G7" s="24">
        <v>1385.7650000000001</v>
      </c>
      <c r="H7" s="56">
        <v>55430617</v>
      </c>
      <c r="J7" s="56">
        <f t="shared" si="2"/>
        <v>307.55805882352956</v>
      </c>
      <c r="K7" s="43">
        <f>'TS#1_Orthog_SFP_Step 1'!J6-'RAW &amp; NORM_Sfp vs AcpS_PfAcpH'!J7</f>
        <v>-3.7882352941176123</v>
      </c>
      <c r="L7" s="29">
        <f>-K7/'TS#1_Orthog_SFP_Step 1'!J6</f>
        <v>1.2470742650152751E-2</v>
      </c>
      <c r="N7" s="64">
        <f>G7-'TS#1_Orthog_SFP_Step 1'!G6</f>
        <v>-388.38599999999997</v>
      </c>
      <c r="O7" s="71">
        <f t="shared" si="0"/>
        <v>1385.7650000000001</v>
      </c>
      <c r="P7" s="71">
        <v>1372.788</v>
      </c>
      <c r="Q7" s="47">
        <f t="shared" si="3"/>
        <v>0.17214888372990025</v>
      </c>
      <c r="R7" s="47">
        <f>'RAW &amp; NORM Labeling'!E7-'RAW &amp; NORM_Sfp vs AcpS_PfAcpH'!Q7</f>
        <v>0.12334069410913437</v>
      </c>
      <c r="S7" s="47">
        <f t="shared" si="4"/>
        <v>0.16784875694955759</v>
      </c>
      <c r="T7" s="47">
        <f>'RAW &amp; NORM Labeling'!F7-'RAW &amp; NORM_Sfp vs AcpS_PfAcpH'!S7</f>
        <v>2.4153083872005543E-2</v>
      </c>
      <c r="U7" s="47">
        <f t="shared" ref="U7:U70" si="5">R7/T7</f>
        <v>5.1066230201805203</v>
      </c>
      <c r="Z7" s="62" t="s">
        <v>1167</v>
      </c>
      <c r="AB7" s="58">
        <v>5</v>
      </c>
      <c r="AC7" s="58">
        <v>0.10199999999999999</v>
      </c>
      <c r="AD7" s="58">
        <v>1.28</v>
      </c>
      <c r="AE7" s="58">
        <v>1026.23</v>
      </c>
      <c r="AF7" s="58">
        <v>41049204</v>
      </c>
    </row>
    <row r="8" spans="1:32" x14ac:dyDescent="0.25">
      <c r="A8" s="56" t="str">
        <f>'TS#1_Orthog_SFP_Step 1'!A7</f>
        <v>A3</v>
      </c>
      <c r="B8" s="32" t="str">
        <f>'TS#1_Orthog_SFP_Step 1'!B7</f>
        <v>D A L E F I A A K L A</v>
      </c>
      <c r="C8" s="56">
        <v>0.10199999999999999</v>
      </c>
      <c r="G8" s="24">
        <v>1469.518</v>
      </c>
      <c r="H8" s="56">
        <v>58780714</v>
      </c>
      <c r="J8" s="56">
        <f t="shared" si="2"/>
        <v>391.31105882352949</v>
      </c>
      <c r="K8" s="43">
        <f>'TS#1_Orthog_SFP_Step 1'!J7-'RAW &amp; NORM_Sfp vs AcpS_PfAcpH'!J8</f>
        <v>12.485764705882502</v>
      </c>
      <c r="L8" s="29">
        <f>-K8/'TS#1_Orthog_SFP_Step 1'!J7</f>
        <v>-3.0920908680632693E-2</v>
      </c>
      <c r="N8" s="64">
        <f>G8-'TS#1_Orthog_SFP_Step 1'!G7</f>
        <v>-404.66000000000008</v>
      </c>
      <c r="O8" s="71">
        <f t="shared" si="0"/>
        <v>1469.518</v>
      </c>
      <c r="P8" s="71">
        <v>1430.9290000000001</v>
      </c>
      <c r="Q8" s="47">
        <f t="shared" si="3"/>
        <v>0.19990171706842494</v>
      </c>
      <c r="R8" s="47">
        <f>'RAW &amp; NORM Labeling'!E8-'RAW &amp; NORM_Sfp vs AcpS_PfAcpH'!Q8</f>
        <v>0.12483370868880891</v>
      </c>
      <c r="S8" s="47">
        <f t="shared" si="4"/>
        <v>0.18711466364108109</v>
      </c>
      <c r="T8" s="47">
        <f>'RAW &amp; NORM Labeling'!F8-'RAW &amp; NORM_Sfp vs AcpS_PfAcpH'!S8</f>
        <v>3.4961336326172404E-2</v>
      </c>
      <c r="U8" s="47">
        <f t="shared" si="5"/>
        <v>3.5706217726968621</v>
      </c>
      <c r="AB8" s="58">
        <v>6</v>
      </c>
      <c r="AC8" s="58">
        <v>0.10199999999999999</v>
      </c>
      <c r="AD8" s="58">
        <v>1.28</v>
      </c>
      <c r="AE8" s="58">
        <v>1118.4259999999999</v>
      </c>
      <c r="AF8" s="58">
        <v>44737041</v>
      </c>
    </row>
    <row r="9" spans="1:32" x14ac:dyDescent="0.25">
      <c r="A9" s="56" t="str">
        <f>'TS#1_Orthog_SFP_Step 1'!A8</f>
        <v>A4</v>
      </c>
      <c r="B9" s="56" t="str">
        <f>'TS#1_Orthog_SFP_Step 1'!B8</f>
        <v xml:space="preserve">G D S L D M L E W S L M </v>
      </c>
      <c r="C9" s="56">
        <v>0.10199999999999999</v>
      </c>
      <c r="G9" s="24">
        <v>1373.799</v>
      </c>
      <c r="H9" s="56">
        <v>54951957</v>
      </c>
      <c r="J9" s="56">
        <f t="shared" si="2"/>
        <v>295.59205882352944</v>
      </c>
      <c r="K9" s="43">
        <f>'TS#1_Orthog_SFP_Step 1'!J8-'RAW &amp; NORM_Sfp vs AcpS_PfAcpH'!J9</f>
        <v>-272.77123529411756</v>
      </c>
      <c r="L9" s="29">
        <f>-K9/'TS#1_Orthog_SFP_Step 1'!J8</f>
        <v>11.952734087030871</v>
      </c>
      <c r="N9" s="64">
        <f>G9-'TS#1_Orthog_SFP_Step 1'!G8</f>
        <v>-119.40300000000002</v>
      </c>
      <c r="O9" s="71">
        <f t="shared" si="0"/>
        <v>1373.799</v>
      </c>
      <c r="P9" s="71">
        <v>1486.808</v>
      </c>
      <c r="Q9" s="47">
        <f t="shared" si="3"/>
        <v>0.1681837672119392</v>
      </c>
      <c r="R9" s="47">
        <f>'RAW &amp; NORM Labeling'!E9-'RAW &amp; NORM_Sfp vs AcpS_PfAcpH'!Q9</f>
        <v>4.5162072168777573E-2</v>
      </c>
      <c r="S9" s="47">
        <f t="shared" si="4"/>
        <v>0.20563102214911569</v>
      </c>
      <c r="T9" s="47">
        <f>'RAW &amp; NORM Labeling'!F9-'RAW &amp; NORM_Sfp vs AcpS_PfAcpH'!S9</f>
        <v>-5.540641618901726E-2</v>
      </c>
      <c r="U9" s="47">
        <f t="shared" si="5"/>
        <v>-0.81510545664438161</v>
      </c>
      <c r="W9" s="77" t="s">
        <v>1198</v>
      </c>
      <c r="AB9" s="58">
        <v>7</v>
      </c>
      <c r="AC9" s="58">
        <v>0.10199999999999999</v>
      </c>
      <c r="AD9" s="58">
        <v>1.28</v>
      </c>
      <c r="AE9" s="58">
        <v>1389.95</v>
      </c>
      <c r="AF9" s="58">
        <v>55597985</v>
      </c>
    </row>
    <row r="10" spans="1:32" x14ac:dyDescent="0.25">
      <c r="A10" s="56" t="str">
        <f>'TS#1_Orthog_SFP_Step 1'!A9</f>
        <v>A5</v>
      </c>
      <c r="B10" s="32" t="str">
        <f>'TS#1_Orthog_SFP_Step 1'!B9</f>
        <v xml:space="preserve">G D A L D M L E W S L M </v>
      </c>
      <c r="C10" s="56">
        <v>0.10199999999999999</v>
      </c>
      <c r="G10" s="24">
        <v>1035.683</v>
      </c>
      <c r="H10" s="56">
        <v>41427305</v>
      </c>
      <c r="J10" s="56">
        <f t="shared" si="2"/>
        <v>-42.523941176470544</v>
      </c>
      <c r="K10" s="43">
        <f>'TS#1_Orthog_SFP_Step 1'!J9-'RAW &amp; NORM_Sfp vs AcpS_PfAcpH'!J10</f>
        <v>-191.56123529411752</v>
      </c>
      <c r="L10" s="29">
        <f>-K10/'TS#1_Orthog_SFP_Step 1'!J9</f>
        <v>-0.81833988030500715</v>
      </c>
      <c r="N10" s="64">
        <f>G10-'TS#1_Orthog_SFP_Step 1'!G9</f>
        <v>-200.61300000000006</v>
      </c>
      <c r="O10" s="71">
        <f t="shared" si="0"/>
        <v>1035.683</v>
      </c>
      <c r="P10" s="71">
        <v>1118.6669999999999</v>
      </c>
      <c r="Q10" s="47">
        <f t="shared" si="3"/>
        <v>5.614387613832246E-2</v>
      </c>
      <c r="R10" s="47">
        <f>'RAW &amp; NORM Labeling'!E10-'RAW &amp; NORM_Sfp vs AcpS_PfAcpH'!Q10</f>
        <v>8.2087905985124901E-2</v>
      </c>
      <c r="S10" s="47">
        <f t="shared" si="4"/>
        <v>8.3641889603680519E-2</v>
      </c>
      <c r="T10" s="47">
        <f>'RAW &amp; NORM Labeling'!F10-'RAW &amp; NORM_Sfp vs AcpS_PfAcpH'!S10</f>
        <v>2.3925126709928107E-2</v>
      </c>
      <c r="U10" s="47">
        <f t="shared" si="5"/>
        <v>3.4310332806330024</v>
      </c>
      <c r="W10" s="45"/>
      <c r="Z10" s="67" t="s">
        <v>1183</v>
      </c>
      <c r="AA10" s="67">
        <f>MIN(O6:P575)</f>
        <v>866.25099999999998</v>
      </c>
      <c r="AB10" s="58">
        <v>8</v>
      </c>
      <c r="AC10" s="58">
        <v>0.10199999999999999</v>
      </c>
      <c r="AD10" s="58">
        <v>1.28</v>
      </c>
      <c r="AE10" s="58">
        <v>1088.7239999999999</v>
      </c>
      <c r="AF10" s="58">
        <v>43548944</v>
      </c>
    </row>
    <row r="11" spans="1:32" x14ac:dyDescent="0.25">
      <c r="A11" s="56" t="str">
        <f>'TS#1_Orthog_SFP_Step 1'!A10</f>
        <v>A6</v>
      </c>
      <c r="B11" s="32" t="str">
        <f>'TS#1_Orthog_SFP_Step 1'!B10</f>
        <v>G D S L D M L E W A L M</v>
      </c>
      <c r="C11" s="56">
        <v>0.10199999999999999</v>
      </c>
      <c r="G11" s="24">
        <v>1366.931</v>
      </c>
      <c r="H11" s="56">
        <v>54677244</v>
      </c>
      <c r="J11" s="56">
        <f t="shared" si="2"/>
        <v>288.7240588235295</v>
      </c>
      <c r="K11" s="43">
        <f>'TS#1_Orthog_SFP_Step 1'!J10-'RAW &amp; NORM_Sfp vs AcpS_PfAcpH'!J11</f>
        <v>-229.57423529411767</v>
      </c>
      <c r="L11" s="29">
        <f>-K11/'TS#1_Orthog_SFP_Step 1'!J10</f>
        <v>3.8812328016492477</v>
      </c>
      <c r="N11" s="64">
        <f>G11-'TS#1_Orthog_SFP_Step 1'!G10</f>
        <v>-162.59999999999991</v>
      </c>
      <c r="O11" s="71">
        <f t="shared" si="0"/>
        <v>1366.931</v>
      </c>
      <c r="P11" s="71">
        <v>1574.2539999999999</v>
      </c>
      <c r="Q11" s="47">
        <f t="shared" si="3"/>
        <v>0.16590795071140804</v>
      </c>
      <c r="R11" s="47">
        <f>'RAW &amp; NORM Labeling'!E11-'RAW &amp; NORM_Sfp vs AcpS_PfAcpH'!Q11</f>
        <v>5.8059744858340284E-2</v>
      </c>
      <c r="S11" s="47">
        <f t="shared" si="4"/>
        <v>0.23460758733628068</v>
      </c>
      <c r="T11" s="47">
        <f>'RAW &amp; NORM Labeling'!F11-'RAW &amp; NORM_Sfp vs AcpS_PfAcpH'!S11</f>
        <v>-7.2549504387036556E-2</v>
      </c>
      <c r="U11" s="47">
        <f t="shared" si="5"/>
        <v>-0.80027762214065024</v>
      </c>
      <c r="W11" s="77" t="s">
        <v>1198</v>
      </c>
      <c r="Z11" s="67" t="s">
        <v>1184</v>
      </c>
      <c r="AA11" s="67">
        <f>MAX(O6:P575)</f>
        <v>3884.069</v>
      </c>
      <c r="AB11" s="58">
        <v>9</v>
      </c>
      <c r="AC11" s="58">
        <v>0.10199999999999999</v>
      </c>
      <c r="AD11" s="58">
        <v>1.28</v>
      </c>
      <c r="AE11" s="58">
        <v>991.70600000000002</v>
      </c>
      <c r="AF11" s="58">
        <v>39668233</v>
      </c>
    </row>
    <row r="12" spans="1:32" x14ac:dyDescent="0.25">
      <c r="A12" s="56" t="str">
        <f>'TS#1_Orthog_SFP_Step 1'!A11</f>
        <v>A7</v>
      </c>
      <c r="B12" s="32" t="str">
        <f>'TS#1_Orthog_SFP_Step 1'!B11</f>
        <v>G D A L D M L E W A L M</v>
      </c>
      <c r="C12" s="56">
        <v>0.10199999999999999</v>
      </c>
      <c r="G12" s="24">
        <v>999.59199999999998</v>
      </c>
      <c r="H12" s="56">
        <v>39983678</v>
      </c>
      <c r="J12" s="56">
        <f t="shared" si="2"/>
        <v>-78.614941176470552</v>
      </c>
      <c r="K12" s="43">
        <f>'TS#1_Orthog_SFP_Step 1'!J11-'RAW &amp; NORM_Sfp vs AcpS_PfAcpH'!J12</f>
        <v>-194.91023529411757</v>
      </c>
      <c r="L12" s="29">
        <f>-K12/'TS#1_Orthog_SFP_Step 1'!J11</f>
        <v>-0.71258608735447093</v>
      </c>
      <c r="N12" s="64">
        <f>G12-'TS#1_Orthog_SFP_Step 1'!G11</f>
        <v>-197.26400000000001</v>
      </c>
      <c r="O12" s="71">
        <f t="shared" si="0"/>
        <v>999.59199999999998</v>
      </c>
      <c r="P12" s="71">
        <v>1170.723</v>
      </c>
      <c r="Q12" s="47">
        <f t="shared" si="3"/>
        <v>4.418457309221431E-2</v>
      </c>
      <c r="R12" s="47">
        <f>'RAW &amp; NORM Labeling'!E12-'RAW &amp; NORM_Sfp vs AcpS_PfAcpH'!Q12</f>
        <v>8.2515760103505739E-2</v>
      </c>
      <c r="S12" s="47">
        <f t="shared" si="4"/>
        <v>0.10089143878126512</v>
      </c>
      <c r="T12" s="47">
        <f>'RAW &amp; NORM Labeling'!F12-'RAW &amp; NORM_Sfp vs AcpS_PfAcpH'!S12</f>
        <v>1.6026167495772667E-2</v>
      </c>
      <c r="U12" s="47">
        <f t="shared" si="5"/>
        <v>5.1488142829701173</v>
      </c>
      <c r="W12" s="45"/>
      <c r="Z12" s="66"/>
      <c r="AA12" s="66"/>
      <c r="AB12" s="58">
        <v>10</v>
      </c>
      <c r="AC12" s="58">
        <v>0.10199999999999999</v>
      </c>
      <c r="AD12" s="58">
        <v>1.28</v>
      </c>
      <c r="AE12" s="58">
        <v>1105.721</v>
      </c>
      <c r="AF12" s="58">
        <v>44228854</v>
      </c>
    </row>
    <row r="13" spans="1:32" x14ac:dyDescent="0.25">
      <c r="A13" s="56" t="str">
        <f>'TS#1_Orthog_SFP_Step 1'!A12</f>
        <v>A8</v>
      </c>
      <c r="B13" s="32" t="str">
        <f>'TS#1_Orthog_SFP_Step 1'!B12</f>
        <v xml:space="preserve">G D S L S W L L R L L N </v>
      </c>
      <c r="C13" s="56">
        <v>0.10199999999999999</v>
      </c>
      <c r="G13" s="24">
        <v>1748.13</v>
      </c>
      <c r="H13" s="56">
        <v>69925201</v>
      </c>
      <c r="J13" s="56">
        <f t="shared" si="2"/>
        <v>669.92305882352957</v>
      </c>
      <c r="K13" s="43">
        <f>'TS#1_Orthog_SFP_Step 1'!J12-'RAW &amp; NORM_Sfp vs AcpS_PfAcpH'!J13</f>
        <v>-247.27023529411758</v>
      </c>
      <c r="L13" s="29">
        <f>-K13/'TS#1_Orthog_SFP_Step 1'!J12</f>
        <v>0.58504337727891764</v>
      </c>
      <c r="N13" s="64">
        <f>G13-'TS#1_Orthog_SFP_Step 1'!G12</f>
        <v>-144.904</v>
      </c>
      <c r="O13" s="71">
        <f t="shared" si="0"/>
        <v>1748.13</v>
      </c>
      <c r="P13" s="71">
        <v>1263.597</v>
      </c>
      <c r="Q13" s="47">
        <f t="shared" si="3"/>
        <v>0.29222405062200574</v>
      </c>
      <c r="R13" s="47">
        <f>'RAW &amp; NORM Labeling'!E13-'RAW &amp; NORM_Sfp vs AcpS_PfAcpH'!Q13</f>
        <v>3.8024483679376775E-2</v>
      </c>
      <c r="S13" s="47">
        <f t="shared" si="4"/>
        <v>0.1316666545166077</v>
      </c>
      <c r="T13" s="47">
        <f>'RAW &amp; NORM Labeling'!F13-'RAW &amp; NORM_Sfp vs AcpS_PfAcpH'!S13</f>
        <v>1.1175952900710329E-2</v>
      </c>
      <c r="U13" s="47">
        <f t="shared" si="5"/>
        <v>3.4023482397603866</v>
      </c>
      <c r="W13" s="77" t="s">
        <v>1198</v>
      </c>
      <c r="Z13" s="67" t="s">
        <v>1186</v>
      </c>
      <c r="AA13" s="66"/>
      <c r="AB13" s="58">
        <v>11</v>
      </c>
      <c r="AC13" s="58">
        <v>0.10199999999999999</v>
      </c>
      <c r="AD13" s="58">
        <v>1.28</v>
      </c>
      <c r="AE13" s="58">
        <v>1375.278</v>
      </c>
      <c r="AF13" s="58">
        <v>55011105</v>
      </c>
    </row>
    <row r="14" spans="1:32" x14ac:dyDescent="0.25">
      <c r="A14" s="56" t="str">
        <f>'TS#1_Orthog_SFP_Step 1'!A13</f>
        <v>A9</v>
      </c>
      <c r="B14" s="32" t="str">
        <f>'TS#1_Orthog_SFP_Step 1'!B13</f>
        <v xml:space="preserve">G D A L S W L L R L L N </v>
      </c>
      <c r="C14" s="56">
        <v>0.10199999999999999</v>
      </c>
      <c r="G14" s="24">
        <v>1240.778</v>
      </c>
      <c r="H14" s="56">
        <v>49631106</v>
      </c>
      <c r="J14" s="56">
        <f t="shared" si="2"/>
        <v>162.57105882352948</v>
      </c>
      <c r="K14" s="43">
        <f>'TS#1_Orthog_SFP_Step 1'!J13-'RAW &amp; NORM_Sfp vs AcpS_PfAcpH'!J14</f>
        <v>-115.45923529411766</v>
      </c>
      <c r="L14" s="29">
        <f>-K14/'TS#1_Orthog_SFP_Step 1'!J13</f>
        <v>2.4507485943955594</v>
      </c>
      <c r="N14" s="64">
        <f>G14-'TS#1_Orthog_SFP_Step 1'!G13</f>
        <v>-276.71499999999992</v>
      </c>
      <c r="O14" s="71">
        <f t="shared" si="0"/>
        <v>1240.778</v>
      </c>
      <c r="P14" s="71">
        <v>1325.2529999999999</v>
      </c>
      <c r="Q14" s="47">
        <f t="shared" si="3"/>
        <v>0.12410523099802573</v>
      </c>
      <c r="R14" s="47">
        <f>'RAW &amp; NORM Labeling'!E14-'RAW &amp; NORM_Sfp vs AcpS_PfAcpH'!Q14</f>
        <v>9.6342799708842741E-2</v>
      </c>
      <c r="S14" s="47">
        <f t="shared" si="4"/>
        <v>0.15209731004321664</v>
      </c>
      <c r="T14" s="47">
        <f>'RAW &amp; NORM Labeling'!F14-'RAW &amp; NORM_Sfp vs AcpS_PfAcpH'!S14</f>
        <v>1.384152649674053E-2</v>
      </c>
      <c r="U14" s="47">
        <f t="shared" si="5"/>
        <v>6.9604172438300074</v>
      </c>
      <c r="W14" s="77" t="s">
        <v>1201</v>
      </c>
      <c r="AB14" s="58">
        <v>12</v>
      </c>
      <c r="AC14" s="58">
        <v>0.10199999999999999</v>
      </c>
      <c r="AD14" s="58">
        <v>1.28</v>
      </c>
      <c r="AE14" s="58">
        <v>1139.7639999999999</v>
      </c>
      <c r="AF14" s="58">
        <v>45590574</v>
      </c>
    </row>
    <row r="15" spans="1:32" x14ac:dyDescent="0.25">
      <c r="A15" s="56" t="str">
        <f>'TS#1_Orthog_SFP_Step 1'!A14</f>
        <v>A10</v>
      </c>
      <c r="B15" s="32" t="str">
        <f>'TS#1_Orthog_SFP_Step 1'!B14</f>
        <v>G D S L A W L L R L L N</v>
      </c>
      <c r="C15" s="56">
        <v>0.10199999999999999</v>
      </c>
      <c r="G15" s="24">
        <v>1744.114</v>
      </c>
      <c r="H15" s="56">
        <v>69764579</v>
      </c>
      <c r="J15" s="56">
        <f t="shared" si="2"/>
        <v>665.9070588235295</v>
      </c>
      <c r="K15" s="43">
        <f>'TS#1_Orthog_SFP_Step 1'!J14-'RAW &amp; NORM_Sfp vs AcpS_PfAcpH'!J15</f>
        <v>-132.05223529411751</v>
      </c>
      <c r="L15" s="29">
        <f>-K15/'TS#1_Orthog_SFP_Step 1'!J14</f>
        <v>0.24735607785857586</v>
      </c>
      <c r="N15" s="64">
        <f>G15-'TS#1_Orthog_SFP_Step 1'!G14</f>
        <v>-260.12200000000007</v>
      </c>
      <c r="O15" s="71">
        <f t="shared" si="0"/>
        <v>1744.114</v>
      </c>
      <c r="P15" s="71">
        <v>1362.4259999999999</v>
      </c>
      <c r="Q15" s="47">
        <f t="shared" si="3"/>
        <v>0.29089328779933049</v>
      </c>
      <c r="R15" s="47">
        <f>'RAW &amp; NORM Labeling'!E15-'RAW &amp; NORM_Sfp vs AcpS_PfAcpH'!Q15</f>
        <v>7.1868435742952985E-2</v>
      </c>
      <c r="S15" s="47">
        <f t="shared" si="4"/>
        <v>0.16441515028407941</v>
      </c>
      <c r="T15" s="47">
        <f>'RAW &amp; NORM Labeling'!F15-'RAW &amp; NORM_Sfp vs AcpS_PfAcpH'!S15</f>
        <v>1.4155944139307264E-2</v>
      </c>
      <c r="U15" s="47">
        <f t="shared" si="5"/>
        <v>5.0769086848395792</v>
      </c>
      <c r="W15" s="45"/>
      <c r="Z15" s="78" t="s">
        <v>1215</v>
      </c>
      <c r="AB15" s="58">
        <v>13</v>
      </c>
      <c r="AC15" s="58">
        <v>0.10199999999999999</v>
      </c>
      <c r="AD15" s="58">
        <v>1.28</v>
      </c>
      <c r="AE15" s="58">
        <v>1053.913</v>
      </c>
      <c r="AF15" s="58">
        <v>42156539</v>
      </c>
    </row>
    <row r="16" spans="1:32" x14ac:dyDescent="0.25">
      <c r="A16" s="56" t="str">
        <f>'TS#1_Orthog_SFP_Step 1'!A15</f>
        <v>A11</v>
      </c>
      <c r="B16" s="32" t="str">
        <f>'TS#1_Orthog_SFP_Step 1'!B15</f>
        <v>G D A L A W L L R L L N</v>
      </c>
      <c r="C16" s="56">
        <v>0.10199999999999999</v>
      </c>
      <c r="G16" s="24">
        <v>1186.8579999999999</v>
      </c>
      <c r="H16" s="56">
        <v>47474321</v>
      </c>
      <c r="J16" s="56">
        <f t="shared" si="2"/>
        <v>108.65105882352941</v>
      </c>
      <c r="K16" s="43">
        <f>'TS#1_Orthog_SFP_Step 1'!J15-'RAW &amp; NORM_Sfp vs AcpS_PfAcpH'!J16</f>
        <v>-125.31723529411761</v>
      </c>
      <c r="L16" s="29">
        <f>-K16/'TS#1_Orthog_SFP_Step 1'!J15</f>
        <v>-7.5192552722139032</v>
      </c>
      <c r="N16" s="64">
        <f>G16-'TS#1_Orthog_SFP_Step 1'!G15</f>
        <v>-266.85699999999997</v>
      </c>
      <c r="O16" s="71">
        <f t="shared" si="0"/>
        <v>1186.8579999999999</v>
      </c>
      <c r="P16" s="71">
        <v>1276.5219999999999</v>
      </c>
      <c r="Q16" s="47">
        <f t="shared" si="3"/>
        <v>0.10623801700433888</v>
      </c>
      <c r="R16" s="47">
        <f>'RAW &amp; NORM Labeling'!E16-'RAW &amp; NORM_Sfp vs AcpS_PfAcpH'!Q16</f>
        <v>9.5562631610425358E-2</v>
      </c>
      <c r="S16" s="47">
        <f t="shared" si="4"/>
        <v>0.1359495503042264</v>
      </c>
      <c r="T16" s="47">
        <f>'RAW &amp; NORM Labeling'!F16-'RAW &amp; NORM_Sfp vs AcpS_PfAcpH'!S16</f>
        <v>2.1840960927241165E-2</v>
      </c>
      <c r="U16" s="47">
        <f t="shared" si="5"/>
        <v>4.3753858600257258</v>
      </c>
      <c r="W16" s="77" t="s">
        <v>1201</v>
      </c>
      <c r="Z16" s="58" t="s">
        <v>1200</v>
      </c>
      <c r="AB16" s="58">
        <v>14</v>
      </c>
      <c r="AC16" s="58">
        <v>0.10199999999999999</v>
      </c>
      <c r="AD16" s="58">
        <v>1.28</v>
      </c>
      <c r="AE16" s="58">
        <v>1096.3720000000001</v>
      </c>
      <c r="AF16" s="58">
        <v>43854877</v>
      </c>
    </row>
    <row r="17" spans="1:32" x14ac:dyDescent="0.25">
      <c r="A17" s="56" t="str">
        <f>'TS#1_Orthog_SFP_Step 1'!A16</f>
        <v>A12</v>
      </c>
      <c r="B17" s="56" t="str">
        <f>'TS#1_Orthog_SFP_Step 1'!B16</f>
        <v xml:space="preserve">N S A S F V E D L G A D S L D T V E L V </v>
      </c>
      <c r="C17" s="56">
        <v>0.10199999999999999</v>
      </c>
      <c r="G17" s="24">
        <v>1277.095</v>
      </c>
      <c r="H17" s="56">
        <v>51083804</v>
      </c>
      <c r="J17" s="56">
        <f t="shared" si="2"/>
        <v>198.88805882352949</v>
      </c>
      <c r="K17" s="43">
        <f>'TS#1_Orthog_SFP_Step 1'!J16-'RAW &amp; NORM_Sfp vs AcpS_PfAcpH'!J17</f>
        <v>-64.196235294117514</v>
      </c>
      <c r="L17" s="29">
        <f>-K17/'TS#1_Orthog_SFP_Step 1'!J16</f>
        <v>0.47661568172398605</v>
      </c>
      <c r="N17" s="64">
        <f>G17-'TS#1_Orthog_SFP_Step 1'!G16</f>
        <v>-327.97800000000007</v>
      </c>
      <c r="O17" s="71">
        <f t="shared" si="0"/>
        <v>1277.095</v>
      </c>
      <c r="P17" s="71">
        <v>1510.893</v>
      </c>
      <c r="Q17" s="47">
        <f t="shared" si="3"/>
        <v>0.13613942258943382</v>
      </c>
      <c r="R17" s="47">
        <f>'RAW &amp; NORM Labeling'!E17-'RAW &amp; NORM_Sfp vs AcpS_PfAcpH'!Q17</f>
        <v>0.10991520794224088</v>
      </c>
      <c r="S17" s="47">
        <f t="shared" si="4"/>
        <v>0.21361195406747524</v>
      </c>
      <c r="T17" s="47">
        <f>'RAW &amp; NORM Labeling'!F17-'RAW &amp; NORM_Sfp vs AcpS_PfAcpH'!S17</f>
        <v>8.8175327596571318E-3</v>
      </c>
      <c r="U17" s="47">
        <f t="shared" si="5"/>
        <v>12.465528729888712</v>
      </c>
      <c r="W17" s="45"/>
      <c r="Z17" s="58" t="s">
        <v>1199</v>
      </c>
      <c r="AB17" s="58">
        <v>15</v>
      </c>
      <c r="AC17" s="58">
        <v>0.10199999999999999</v>
      </c>
      <c r="AD17" s="58">
        <v>1.28</v>
      </c>
      <c r="AE17" s="58">
        <v>991.64200000000005</v>
      </c>
      <c r="AF17" s="58">
        <v>39665667</v>
      </c>
    </row>
    <row r="18" spans="1:32" x14ac:dyDescent="0.25">
      <c r="A18" s="56" t="str">
        <f>'TS#1_Orthog_SFP_Step 1'!A17</f>
        <v>A13</v>
      </c>
      <c r="B18" s="32" t="str">
        <f>'TS#1_Orthog_SFP_Step 1'!B17</f>
        <v>N A A S F V E D L G A D S L D T V E L V</v>
      </c>
      <c r="C18" s="56">
        <v>0.10199999999999999</v>
      </c>
      <c r="G18" s="24">
        <v>1208.2449999999999</v>
      </c>
      <c r="H18" s="56">
        <v>48329789</v>
      </c>
      <c r="J18" s="56">
        <f t="shared" si="2"/>
        <v>130.03805882352935</v>
      </c>
      <c r="K18" s="43">
        <f>'TS#1_Orthog_SFP_Step 1'!J17-'RAW &amp; NORM_Sfp vs AcpS_PfAcpH'!J18</f>
        <v>-56.902235294117418</v>
      </c>
      <c r="L18" s="29">
        <f>-K18/'TS#1_Orthog_SFP_Step 1'!J17</f>
        <v>0.77803506610182493</v>
      </c>
      <c r="N18" s="64">
        <f>G18-'TS#1_Orthog_SFP_Step 1'!G17</f>
        <v>-335.27200000000016</v>
      </c>
      <c r="O18" s="71">
        <f t="shared" si="0"/>
        <v>1208.2449999999999</v>
      </c>
      <c r="P18" s="71">
        <v>1452.1849999999999</v>
      </c>
      <c r="Q18" s="47">
        <f t="shared" si="3"/>
        <v>0.11332492549252469</v>
      </c>
      <c r="R18" s="47">
        <f>'RAW &amp; NORM Labeling'!E18-'RAW &amp; NORM_Sfp vs AcpS_PfAcpH'!Q18</f>
        <v>0.1147319902776089</v>
      </c>
      <c r="S18" s="47">
        <f t="shared" si="4"/>
        <v>0.1941581632822125</v>
      </c>
      <c r="T18" s="47">
        <f>'RAW &amp; NORM Labeling'!F18-'RAW &amp; NORM_Sfp vs AcpS_PfAcpH'!S18</f>
        <v>1.3785964157840974E-2</v>
      </c>
      <c r="U18" s="47">
        <f t="shared" si="5"/>
        <v>8.3223769454204888</v>
      </c>
      <c r="W18" s="45"/>
      <c r="AB18" s="58">
        <v>16</v>
      </c>
      <c r="AC18" s="58">
        <v>0.10199999999999999</v>
      </c>
      <c r="AD18" s="58">
        <v>1.28</v>
      </c>
      <c r="AE18" s="58">
        <v>861.96</v>
      </c>
      <c r="AF18" s="58">
        <v>34478402</v>
      </c>
    </row>
    <row r="19" spans="1:32" x14ac:dyDescent="0.25">
      <c r="A19" s="56" t="str">
        <f>'TS#1_Orthog_SFP_Step 1'!A18</f>
        <v>A14</v>
      </c>
      <c r="B19" s="32" t="str">
        <f>'TS#1_Orthog_SFP_Step 1'!B18</f>
        <v>N S A A F V E D L G A D S L D T V E L V</v>
      </c>
      <c r="C19" s="56">
        <v>0.10199999999999999</v>
      </c>
      <c r="G19" s="24">
        <v>1252.6120000000001</v>
      </c>
      <c r="H19" s="56">
        <v>50104467</v>
      </c>
      <c r="J19" s="56">
        <f t="shared" si="2"/>
        <v>174.40505882352954</v>
      </c>
      <c r="K19" s="43">
        <f>'TS#1_Orthog_SFP_Step 1'!J18-'RAW &amp; NORM_Sfp vs AcpS_PfAcpH'!J19</f>
        <v>-81.899235294117716</v>
      </c>
      <c r="L19" s="29">
        <f>-K19/'TS#1_Orthog_SFP_Step 1'!J18</f>
        <v>0.88534139981012339</v>
      </c>
      <c r="N19" s="64">
        <f>G19-'TS#1_Orthog_SFP_Step 1'!G18</f>
        <v>-310.27499999999986</v>
      </c>
      <c r="O19" s="71">
        <f t="shared" si="0"/>
        <v>1252.6120000000001</v>
      </c>
      <c r="P19" s="71">
        <v>1306.125</v>
      </c>
      <c r="Q19" s="47">
        <f t="shared" si="3"/>
        <v>0.12802660730368765</v>
      </c>
      <c r="R19" s="47">
        <f>'RAW &amp; NORM Labeling'!E19-'RAW &amp; NORM_Sfp vs AcpS_PfAcpH'!Q19</f>
        <v>0.10569370009246207</v>
      </c>
      <c r="S19" s="47">
        <f t="shared" si="4"/>
        <v>0.14575895564278563</v>
      </c>
      <c r="T19" s="47">
        <f>'RAW &amp; NORM Labeling'!F19-'RAW &amp; NORM_Sfp vs AcpS_PfAcpH'!S19</f>
        <v>1.9350692531070274E-2</v>
      </c>
      <c r="U19" s="47">
        <f t="shared" si="5"/>
        <v>5.4620112392750739</v>
      </c>
      <c r="W19" s="45"/>
      <c r="AB19" s="58">
        <v>17</v>
      </c>
      <c r="AC19" s="58">
        <v>0.10199999999999999</v>
      </c>
      <c r="AD19" s="58">
        <v>1.28</v>
      </c>
      <c r="AE19" s="58">
        <v>1015.629</v>
      </c>
      <c r="AF19" s="58">
        <v>40625169</v>
      </c>
    </row>
    <row r="20" spans="1:32" x14ac:dyDescent="0.25">
      <c r="A20" s="56" t="str">
        <f>'TS#1_Orthog_SFP_Step 1'!A19</f>
        <v>A15</v>
      </c>
      <c r="B20" s="32" t="str">
        <f>'TS#1_Orthog_SFP_Step 1'!B19</f>
        <v xml:space="preserve">N S A S F V E D L G A D A L D T V E L V </v>
      </c>
      <c r="C20" s="56">
        <v>0.10199999999999999</v>
      </c>
      <c r="G20" s="24">
        <v>1125.25</v>
      </c>
      <c r="H20" s="56">
        <v>45009990</v>
      </c>
      <c r="J20" s="56">
        <f t="shared" si="2"/>
        <v>47.043058823529464</v>
      </c>
      <c r="K20" s="43">
        <f>'TS#1_Orthog_SFP_Step 1'!J19-'RAW &amp; NORM_Sfp vs AcpS_PfAcpH'!J20</f>
        <v>-132.38423529411762</v>
      </c>
      <c r="L20" s="29">
        <f>-K20/'TS#1_Orthog_SFP_Step 1'!J19</f>
        <v>-1.5512351805900204</v>
      </c>
      <c r="N20" s="64">
        <f>G20-'TS#1_Orthog_SFP_Step 1'!G19</f>
        <v>-259.78999999999996</v>
      </c>
      <c r="O20" s="71">
        <f t="shared" si="0"/>
        <v>1125.25</v>
      </c>
      <c r="P20" s="71">
        <v>1119.94</v>
      </c>
      <c r="Q20" s="47">
        <f t="shared" si="3"/>
        <v>8.5823267009475054E-2</v>
      </c>
      <c r="R20" s="47">
        <f>'RAW &amp; NORM Labeling'!E20-'RAW &amp; NORM_Sfp vs AcpS_PfAcpH'!Q20</f>
        <v>9.5898216921930388E-2</v>
      </c>
      <c r="S20" s="47">
        <f t="shared" si="4"/>
        <v>8.4063717560170975E-2</v>
      </c>
      <c r="T20" s="47">
        <f>'RAW &amp; NORM Labeling'!F20-'RAW &amp; NORM_Sfp vs AcpS_PfAcpH'!S20</f>
        <v>3.3838622996496315E-2</v>
      </c>
      <c r="U20" s="47">
        <f t="shared" si="5"/>
        <v>2.8339869778938636</v>
      </c>
      <c r="W20" s="45"/>
      <c r="Z20" s="79" t="s">
        <v>1216</v>
      </c>
      <c r="AD20" s="58" t="s">
        <v>1181</v>
      </c>
      <c r="AE20" s="58">
        <f>AVERAGE(AE3:AE19)</f>
        <v>1078.2069411764705</v>
      </c>
      <c r="AF20" s="58">
        <f>AVERAGE(AF3:AF19)</f>
        <v>43128279.647058822</v>
      </c>
    </row>
    <row r="21" spans="1:32" x14ac:dyDescent="0.25">
      <c r="A21" s="56" t="str">
        <f>'TS#1_Orthog_SFP_Step 1'!A20</f>
        <v>A16</v>
      </c>
      <c r="B21" s="32" t="str">
        <f>'TS#1_Orthog_SFP_Step 1'!B20</f>
        <v>N A A A F V E D L G A D A L D T V E L V</v>
      </c>
      <c r="C21" s="56">
        <v>0.10199999999999999</v>
      </c>
      <c r="G21" s="24">
        <v>1097.7819999999999</v>
      </c>
      <c r="H21" s="56">
        <v>43911269</v>
      </c>
      <c r="J21" s="56">
        <f t="shared" si="2"/>
        <v>19.575058823529389</v>
      </c>
      <c r="K21" s="43">
        <f>'TS#1_Orthog_SFP_Step 1'!J20-'RAW &amp; NORM_Sfp vs AcpS_PfAcpH'!J21</f>
        <v>-156.73023529411739</v>
      </c>
      <c r="L21" s="29">
        <f>-K21/'TS#1_Orthog_SFP_Step 1'!J20</f>
        <v>-1.1427219834296749</v>
      </c>
      <c r="N21" s="64">
        <f>G21-'TS#1_Orthog_SFP_Step 1'!G20</f>
        <v>-235.44400000000019</v>
      </c>
      <c r="O21" s="71">
        <f t="shared" si="0"/>
        <v>1097.7819999999999</v>
      </c>
      <c r="P21" s="71">
        <v>1084.1310000000001</v>
      </c>
      <c r="Q21" s="47">
        <f t="shared" si="3"/>
        <v>7.6721326468329076E-2</v>
      </c>
      <c r="R21" s="47">
        <f>'RAW &amp; NORM Labeling'!E21-'RAW &amp; NORM_Sfp vs AcpS_PfAcpH'!Q21</f>
        <v>8.9850804148135677E-2</v>
      </c>
      <c r="S21" s="47">
        <f t="shared" si="4"/>
        <v>7.2197859513065427E-2</v>
      </c>
      <c r="T21" s="47">
        <f>'RAW &amp; NORM Labeling'!F21-'RAW &amp; NORM_Sfp vs AcpS_PfAcpH'!S21</f>
        <v>2.3527785563906403E-2</v>
      </c>
      <c r="U21" s="47">
        <f t="shared" si="5"/>
        <v>3.818923115568273</v>
      </c>
      <c r="W21" s="45"/>
      <c r="Z21" s="58" t="s">
        <v>1203</v>
      </c>
    </row>
    <row r="22" spans="1:32" x14ac:dyDescent="0.25">
      <c r="A22" s="56" t="str">
        <f>'TS#1_Orthog_SFP_Step 1'!A21</f>
        <v>A17</v>
      </c>
      <c r="B22" s="32" t="str">
        <f>'TS#1_Orthog_SFP_Step 1'!B21</f>
        <v xml:space="preserve">N N A S F V E D L G A D S L D T V T L V </v>
      </c>
      <c r="C22" s="56">
        <v>0.10199999999999999</v>
      </c>
      <c r="G22" s="24">
        <v>1449.9259999999999</v>
      </c>
      <c r="H22" s="56">
        <v>57997032</v>
      </c>
      <c r="J22" s="56">
        <f t="shared" si="2"/>
        <v>371.71905882352939</v>
      </c>
      <c r="K22" s="43">
        <f>'TS#1_Orthog_SFP_Step 1'!J21-'RAW &amp; NORM_Sfp vs AcpS_PfAcpH'!J22</f>
        <v>-34.567235294117609</v>
      </c>
      <c r="L22" s="29">
        <f>-K22/'TS#1_Orthog_SFP_Step 1'!J21</f>
        <v>0.10252720846133018</v>
      </c>
      <c r="N22" s="64">
        <f>G22-'TS#1_Orthog_SFP_Step 1'!G21</f>
        <v>-357.60699999999997</v>
      </c>
      <c r="O22" s="71">
        <f t="shared" si="0"/>
        <v>1449.9259999999999</v>
      </c>
      <c r="P22" s="71">
        <v>1326.0039999999999</v>
      </c>
      <c r="Q22" s="47">
        <f t="shared" si="3"/>
        <v>0.19340960919445768</v>
      </c>
      <c r="R22" s="47">
        <f>'RAW &amp; NORM Labeling'!E22-'RAW &amp; NORM_Sfp vs AcpS_PfAcpH'!Q22</f>
        <v>0.11184018233893264</v>
      </c>
      <c r="S22" s="47">
        <f t="shared" si="4"/>
        <v>0.15234616534197884</v>
      </c>
      <c r="T22" s="47">
        <f>'RAW &amp; NORM Labeling'!F22-'RAW &amp; NORM_Sfp vs AcpS_PfAcpH'!S22</f>
        <v>2.2132492706118806E-2</v>
      </c>
      <c r="U22" s="47">
        <f t="shared" si="5"/>
        <v>5.0532122081311259</v>
      </c>
      <c r="W22" s="45"/>
    </row>
    <row r="23" spans="1:32" x14ac:dyDescent="0.25">
      <c r="A23" s="56" t="str">
        <f>'TS#1_Orthog_SFP_Step 1'!A22</f>
        <v>A18</v>
      </c>
      <c r="B23" s="32" t="str">
        <f>'TS#1_Orthog_SFP_Step 1'!B22</f>
        <v xml:space="preserve">N N A S F V E D L G A D A L D T V T L V </v>
      </c>
      <c r="C23" s="56">
        <v>0.10199999999999999</v>
      </c>
      <c r="G23" s="24">
        <v>1110.0260000000001</v>
      </c>
      <c r="H23" s="56">
        <v>44401024</v>
      </c>
      <c r="J23" s="56">
        <f t="shared" si="2"/>
        <v>31.819058823529531</v>
      </c>
      <c r="K23" s="43">
        <f>'TS#1_Orthog_SFP_Step 1'!J22-'RAW &amp; NORM_Sfp vs AcpS_PfAcpH'!J23</f>
        <v>-130.46023529411764</v>
      </c>
      <c r="L23" s="29">
        <f>-K23/'TS#1_Orthog_SFP_Step 1'!J22</f>
        <v>-1.3225737968871147</v>
      </c>
      <c r="N23" s="64">
        <f>G23-'TS#1_Orthog_SFP_Step 1'!G22</f>
        <v>-261.71399999999994</v>
      </c>
      <c r="O23" s="71">
        <f t="shared" si="0"/>
        <v>1110.0260000000001</v>
      </c>
      <c r="P23" s="71">
        <v>1091.482</v>
      </c>
      <c r="Q23" s="47">
        <f t="shared" si="3"/>
        <v>8.0778562524313952E-2</v>
      </c>
      <c r="R23" s="47">
        <f>'RAW &amp; NORM Labeling'!E23-'RAW &amp; NORM_Sfp vs AcpS_PfAcpH'!Q23</f>
        <v>9.7054273568887323E-2</v>
      </c>
      <c r="S23" s="47">
        <f t="shared" si="4"/>
        <v>7.4633725426781858E-2</v>
      </c>
      <c r="T23" s="47">
        <f>'RAW &amp; NORM Labeling'!F23-'RAW &amp; NORM_Sfp vs AcpS_PfAcpH'!S23</f>
        <v>1.9994326869391621E-2</v>
      </c>
      <c r="U23" s="47">
        <f t="shared" si="5"/>
        <v>4.8540905729346244</v>
      </c>
      <c r="W23" s="45"/>
    </row>
    <row r="24" spans="1:32" x14ac:dyDescent="0.25">
      <c r="A24" s="56" t="str">
        <f>'TS#1_Orthog_SFP_Step 1'!A23</f>
        <v>A19</v>
      </c>
      <c r="B24" s="56" t="str">
        <f>'TS#1_Orthog_SFP_Step 1'!B23</f>
        <v xml:space="preserve">N G A E S S S S K V V G C M </v>
      </c>
      <c r="C24" s="56">
        <v>0.10199999999999999</v>
      </c>
      <c r="G24" s="24">
        <v>1350.097</v>
      </c>
      <c r="H24" s="56">
        <v>54003883</v>
      </c>
      <c r="J24" s="56">
        <f t="shared" si="2"/>
        <v>271.89005882352944</v>
      </c>
      <c r="K24" s="43">
        <f>'TS#1_Orthog_SFP_Step 1'!J23-'RAW &amp; NORM_Sfp vs AcpS_PfAcpH'!J24</f>
        <v>-79.856235294117596</v>
      </c>
      <c r="L24" s="29">
        <f>-K24/'TS#1_Orthog_SFP_Step 1'!J23</f>
        <v>0.4158446352128527</v>
      </c>
      <c r="N24" s="64">
        <f>G24-'TS#1_Orthog_SFP_Step 1'!G23</f>
        <v>-312.31799999999998</v>
      </c>
      <c r="O24" s="71">
        <f t="shared" si="0"/>
        <v>1350.097</v>
      </c>
      <c r="P24" s="71">
        <v>1299.298</v>
      </c>
      <c r="Q24" s="47">
        <f t="shared" si="3"/>
        <v>0.16032974818229595</v>
      </c>
      <c r="R24" s="47">
        <f>'RAW &amp; NORM Labeling'!E24-'RAW &amp; NORM_Sfp vs AcpS_PfAcpH'!Q24</f>
        <v>0.10249050974323615</v>
      </c>
      <c r="S24" s="47">
        <f t="shared" si="4"/>
        <v>0.14349672511728673</v>
      </c>
      <c r="T24" s="47">
        <f>'RAW &amp; NORM Labeling'!F24-'RAW &amp; NORM_Sfp vs AcpS_PfAcpH'!S24</f>
        <v>2.2512282511480158E-2</v>
      </c>
      <c r="U24" s="47">
        <f t="shared" si="5"/>
        <v>4.5526485237989984</v>
      </c>
      <c r="W24" s="45"/>
    </row>
    <row r="25" spans="1:32" x14ac:dyDescent="0.25">
      <c r="A25" s="56" t="str">
        <f>'TS#1_Orthog_SFP_Step 1'!A24</f>
        <v>A20</v>
      </c>
      <c r="B25" s="32" t="str">
        <f>'TS#1_Orthog_SFP_Step 1'!B24</f>
        <v xml:space="preserve">N G A E A S S S K V V G C M </v>
      </c>
      <c r="C25" s="56">
        <v>0.10199999999999999</v>
      </c>
      <c r="G25" s="24">
        <v>1372.865</v>
      </c>
      <c r="H25" s="56">
        <v>54914605</v>
      </c>
      <c r="J25" s="56">
        <f t="shared" si="2"/>
        <v>294.65805882352947</v>
      </c>
      <c r="K25" s="43">
        <f>'TS#1_Orthog_SFP_Step 1'!J24-'RAW &amp; NORM_Sfp vs AcpS_PfAcpH'!J25</f>
        <v>-43.884235294117616</v>
      </c>
      <c r="L25" s="29">
        <f>-K25/'TS#1_Orthog_SFP_Step 1'!J24</f>
        <v>0.17499527931778205</v>
      </c>
      <c r="N25" s="64">
        <f>G25-'TS#1_Orthog_SFP_Step 1'!G24</f>
        <v>-348.28999999999996</v>
      </c>
      <c r="O25" s="71">
        <f t="shared" si="0"/>
        <v>1372.865</v>
      </c>
      <c r="P25" s="71">
        <v>1523.7380000000001</v>
      </c>
      <c r="Q25" s="47">
        <f t="shared" si="3"/>
        <v>0.16787427207339872</v>
      </c>
      <c r="R25" s="47">
        <f>'RAW &amp; NORM Labeling'!E25-'RAW &amp; NORM_Sfp vs AcpS_PfAcpH'!Q25</f>
        <v>0.11212035983830737</v>
      </c>
      <c r="S25" s="47">
        <f t="shared" si="4"/>
        <v>0.2178683406355188</v>
      </c>
      <c r="T25" s="47">
        <f>'RAW &amp; NORM Labeling'!F25-'RAW &amp; NORM_Sfp vs AcpS_PfAcpH'!S25</f>
        <v>1.8368769812605462E-2</v>
      </c>
      <c r="U25" s="47">
        <f t="shared" si="5"/>
        <v>6.1038578512408286</v>
      </c>
      <c r="W25" s="45"/>
      <c r="Z25" s="73" t="s">
        <v>1217</v>
      </c>
    </row>
    <row r="26" spans="1:32" x14ac:dyDescent="0.25">
      <c r="A26" s="56" t="str">
        <f>'TS#1_Orthog_SFP_Step 1'!A25</f>
        <v>A21</v>
      </c>
      <c r="B26" s="32" t="str">
        <f>'TS#1_Orthog_SFP_Step 1'!B25</f>
        <v xml:space="preserve">N G A E S A S S K V V G C M </v>
      </c>
      <c r="C26" s="56">
        <v>0.10199999999999999</v>
      </c>
      <c r="G26" s="24">
        <v>1463.796</v>
      </c>
      <c r="H26" s="56">
        <v>58551853</v>
      </c>
      <c r="J26" s="56">
        <f t="shared" si="2"/>
        <v>385.58905882352951</v>
      </c>
      <c r="K26" s="43">
        <f>'TS#1_Orthog_SFP_Step 1'!J25-'RAW &amp; NORM_Sfp vs AcpS_PfAcpH'!J26</f>
        <v>4.4767647058822604</v>
      </c>
      <c r="L26" s="29">
        <f>-K26/'TS#1_Orthog_SFP_Step 1'!J25</f>
        <v>-1.1476946801889459E-2</v>
      </c>
      <c r="N26" s="64">
        <f>G26-'TS#1_Orthog_SFP_Step 1'!G25</f>
        <v>-396.65099999999984</v>
      </c>
      <c r="O26" s="71">
        <f t="shared" si="0"/>
        <v>1463.796</v>
      </c>
      <c r="P26" s="71">
        <v>1220.4760000000001</v>
      </c>
      <c r="Q26" s="47">
        <f t="shared" si="3"/>
        <v>0.19800564513830854</v>
      </c>
      <c r="R26" s="47">
        <f>'RAW &amp; NORM Labeling'!E26-'RAW &amp; NORM_Sfp vs AcpS_PfAcpH'!Q26</f>
        <v>0.12271511720040035</v>
      </c>
      <c r="S26" s="47">
        <f t="shared" si="4"/>
        <v>0.11737785380032861</v>
      </c>
      <c r="T26" s="47">
        <f>'RAW &amp; NORM Labeling'!F26-'RAW &amp; NORM_Sfp vs AcpS_PfAcpH'!S26</f>
        <v>2.0408049529640399E-2</v>
      </c>
      <c r="U26" s="47">
        <f t="shared" si="5"/>
        <v>6.0130742539687798</v>
      </c>
      <c r="W26" s="77" t="s">
        <v>1198</v>
      </c>
      <c r="Z26" s="58" t="s">
        <v>1204</v>
      </c>
    </row>
    <row r="27" spans="1:32" x14ac:dyDescent="0.25">
      <c r="A27" s="56" t="str">
        <f>'TS#1_Orthog_SFP_Step 1'!A26</f>
        <v>A22</v>
      </c>
      <c r="B27" s="32" t="str">
        <f>'TS#1_Orthog_SFP_Step 1'!B26</f>
        <v xml:space="preserve">N G A E S S A S K V V G C M </v>
      </c>
      <c r="C27" s="56">
        <v>0.10199999999999999</v>
      </c>
      <c r="G27" s="24">
        <v>1218.7</v>
      </c>
      <c r="H27" s="56">
        <v>48747984</v>
      </c>
      <c r="J27" s="56">
        <f t="shared" si="2"/>
        <v>140.49305882352951</v>
      </c>
      <c r="K27" s="43">
        <f>'TS#1_Orthog_SFP_Step 1'!J26-'RAW &amp; NORM_Sfp vs AcpS_PfAcpH'!J27</f>
        <v>-13.895235294117583</v>
      </c>
      <c r="L27" s="29">
        <f>-K27/'TS#1_Orthog_SFP_Step 1'!J26</f>
        <v>0.1097588797874504</v>
      </c>
      <c r="N27" s="64">
        <f>G27-'TS#1_Orthog_SFP_Step 1'!G26</f>
        <v>-378.279</v>
      </c>
      <c r="O27" s="71">
        <f t="shared" si="0"/>
        <v>1218.7</v>
      </c>
      <c r="P27" s="71">
        <v>1333.434</v>
      </c>
      <c r="Q27" s="47">
        <f t="shared" si="3"/>
        <v>0.11678934912575908</v>
      </c>
      <c r="R27" s="47">
        <f>'RAW &amp; NORM Labeling'!E27-'RAW &amp; NORM_Sfp vs AcpS_PfAcpH'!Q27</f>
        <v>0.1268987614358085</v>
      </c>
      <c r="S27" s="47">
        <f t="shared" si="4"/>
        <v>0.15480820911002585</v>
      </c>
      <c r="T27" s="47">
        <f>'RAW &amp; NORM Labeling'!F27-'RAW &amp; NORM_Sfp vs AcpS_PfAcpH'!S27</f>
        <v>1.7444563525120749E-2</v>
      </c>
      <c r="U27" s="47">
        <f t="shared" si="5"/>
        <v>7.2744016353903085</v>
      </c>
      <c r="Z27" s="58" t="s">
        <v>1229</v>
      </c>
    </row>
    <row r="28" spans="1:32" x14ac:dyDescent="0.25">
      <c r="A28" s="56" t="str">
        <f>'TS#1_Orthog_SFP_Step 1'!A27</f>
        <v>A23</v>
      </c>
      <c r="B28" s="32" t="str">
        <f>'TS#1_Orthog_SFP_Step 1'!B27</f>
        <v xml:space="preserve">N G A E S S S A K V V G C M </v>
      </c>
      <c r="C28" s="56">
        <v>0.10199999999999999</v>
      </c>
      <c r="G28" s="24">
        <v>1110.164</v>
      </c>
      <c r="H28" s="56">
        <v>44406553</v>
      </c>
      <c r="J28" s="56">
        <f t="shared" si="2"/>
        <v>31.957058823529451</v>
      </c>
      <c r="K28" s="43">
        <f>'TS#1_Orthog_SFP_Step 1'!J27-'RAW &amp; NORM_Sfp vs AcpS_PfAcpH'!J28</f>
        <v>7.6547647058823713</v>
      </c>
      <c r="L28" s="29">
        <f>-K28/'TS#1_Orthog_SFP_Step 1'!J27</f>
        <v>-0.19324444127644616</v>
      </c>
      <c r="N28" s="64">
        <f>G28-'TS#1_Orthog_SFP_Step 1'!G27</f>
        <v>-399.82899999999995</v>
      </c>
      <c r="O28" s="71">
        <f t="shared" si="0"/>
        <v>1110.164</v>
      </c>
      <c r="P28" s="71">
        <v>1551.904</v>
      </c>
      <c r="Q28" s="47">
        <f t="shared" si="3"/>
        <v>8.0824290928081147E-2</v>
      </c>
      <c r="R28" s="47">
        <f>'RAW &amp; NORM Labeling'!E28-'RAW &amp; NORM_Sfp vs AcpS_PfAcpH'!Q28</f>
        <v>0.13743089325348423</v>
      </c>
      <c r="S28" s="47">
        <f t="shared" si="4"/>
        <v>0.22720157411745837</v>
      </c>
      <c r="T28" s="47">
        <f>'RAW &amp; NORM Labeling'!F28-'RAW &amp; NORM_Sfp vs AcpS_PfAcpH'!S28</f>
        <v>1.5423152069105578E-2</v>
      </c>
      <c r="U28" s="47">
        <f t="shared" si="5"/>
        <v>8.9106878177499649</v>
      </c>
      <c r="Z28" s="58" t="s">
        <v>1230</v>
      </c>
    </row>
    <row r="29" spans="1:32" x14ac:dyDescent="0.25">
      <c r="A29" s="56" t="str">
        <f>'TS#1_Orthog_SFP_Step 1'!A28</f>
        <v>A24</v>
      </c>
      <c r="B29" s="32" t="str">
        <f>'TS#1_Orthog_SFP_Step 1'!B28</f>
        <v xml:space="preserve">N G A E A A A A K V V G C M </v>
      </c>
      <c r="C29" s="56">
        <v>0.10199999999999999</v>
      </c>
      <c r="G29" s="24">
        <v>1132.7180000000001</v>
      </c>
      <c r="H29" s="56">
        <v>45308737</v>
      </c>
      <c r="J29" s="56">
        <f t="shared" si="2"/>
        <v>54.511058823529538</v>
      </c>
      <c r="K29" s="43">
        <f>'TS#1_Orthog_SFP_Step 1'!J28-'RAW &amp; NORM_Sfp vs AcpS_PfAcpH'!J29</f>
        <v>95.4077647058823</v>
      </c>
      <c r="L29" s="29">
        <f>-K29/'TS#1_Orthog_SFP_Step 1'!J28</f>
        <v>-0.63639616733761739</v>
      </c>
      <c r="N29" s="64">
        <f>G29-'TS#1_Orthog_SFP_Step 1'!G28</f>
        <v>-487.58199999999988</v>
      </c>
      <c r="O29" s="71">
        <f t="shared" si="0"/>
        <v>1132.7180000000001</v>
      </c>
      <c r="P29" s="71">
        <v>1196.973</v>
      </c>
      <c r="Q29" s="47">
        <f t="shared" si="3"/>
        <v>8.829790265682029E-2</v>
      </c>
      <c r="R29" s="47">
        <f>'RAW &amp; NORM Labeling'!E29-'RAW &amp; NORM_Sfp vs AcpS_PfAcpH'!Q29</f>
        <v>0.16220879108029307</v>
      </c>
      <c r="S29" s="47">
        <f t="shared" si="4"/>
        <v>0.10958977645437862</v>
      </c>
      <c r="T29" s="47">
        <f>'RAW &amp; NORM Labeling'!F29-'RAW &amp; NORM_Sfp vs AcpS_PfAcpH'!S29</f>
        <v>2.183862622943164E-2</v>
      </c>
      <c r="U29" s="47">
        <f t="shared" si="5"/>
        <v>7.4276096571352248</v>
      </c>
      <c r="Z29" s="58" t="s">
        <v>1207</v>
      </c>
    </row>
    <row r="30" spans="1:32" x14ac:dyDescent="0.25">
      <c r="A30" s="56" t="str">
        <f>'TS#1_Orthog_SFP_Step 1'!A29</f>
        <v>A25</v>
      </c>
      <c r="B30" s="56" t="str">
        <f>'TS#1_Orthog_SFP_Step 1'!B29</f>
        <v xml:space="preserve">D D D H K A S L D F S K </v>
      </c>
      <c r="C30" s="56">
        <v>0.10199999999999999</v>
      </c>
      <c r="G30" s="24">
        <v>1865.425</v>
      </c>
      <c r="H30" s="56">
        <v>74616995</v>
      </c>
      <c r="J30" s="56">
        <f t="shared" si="2"/>
        <v>787.21805882352942</v>
      </c>
      <c r="K30" s="43">
        <f>'TS#1_Orthog_SFP_Step 1'!J29-'RAW &amp; NORM_Sfp vs AcpS_PfAcpH'!J30</f>
        <v>723.62776470588233</v>
      </c>
      <c r="L30" s="29">
        <f>-K30/'TS#1_Orthog_SFP_Step 1'!J29</f>
        <v>-0.47895539931099756</v>
      </c>
      <c r="N30" s="64">
        <f>G30-'TS#1_Orthog_SFP_Step 1'!G29</f>
        <v>-1115.8019999999999</v>
      </c>
      <c r="O30" s="71">
        <f t="shared" si="0"/>
        <v>1865.425</v>
      </c>
      <c r="P30" s="71">
        <v>2511.8220000000001</v>
      </c>
      <c r="Q30" s="47">
        <f t="shared" si="3"/>
        <v>0.33109153699792365</v>
      </c>
      <c r="R30" s="47">
        <f>'RAW &amp; NORM Labeling'!E30-'RAW &amp; NORM_Sfp vs AcpS_PfAcpH'!Q30</f>
        <v>0.31732236249134776</v>
      </c>
      <c r="S30" s="47">
        <f t="shared" si="4"/>
        <v>0.54528503706982989</v>
      </c>
      <c r="T30" s="47">
        <f>'RAW &amp; NORM Labeling'!F30-'RAW &amp; NORM_Sfp vs AcpS_PfAcpH'!S30</f>
        <v>3.9002181131821967E-3</v>
      </c>
      <c r="U30" s="47">
        <f t="shared" si="5"/>
        <v>81.360158145730921</v>
      </c>
      <c r="Z30" s="58" t="s">
        <v>1240</v>
      </c>
    </row>
    <row r="31" spans="1:32" x14ac:dyDescent="0.25">
      <c r="A31" s="56" t="str">
        <f>'TS#1_Orthog_SFP_Step 1'!A30</f>
        <v>A26</v>
      </c>
      <c r="B31" s="32" t="str">
        <f>'TS#1_Orthog_SFP_Step 1'!B30</f>
        <v xml:space="preserve">D D D H K A A L D F S K </v>
      </c>
      <c r="C31" s="56">
        <v>0.10199999999999999</v>
      </c>
      <c r="G31" s="24">
        <v>2118.2539999999999</v>
      </c>
      <c r="H31" s="56">
        <v>84730174</v>
      </c>
      <c r="J31" s="56">
        <f t="shared" si="2"/>
        <v>1040.0470588235294</v>
      </c>
      <c r="K31" s="43">
        <f>'TS#1_Orthog_SFP_Step 1'!J30-'RAW &amp; NORM_Sfp vs AcpS_PfAcpH'!J31</f>
        <v>954.36176470588248</v>
      </c>
      <c r="L31" s="29">
        <f>-K31/'TS#1_Orthog_SFP_Step 1'!J30</f>
        <v>-0.47851862338685064</v>
      </c>
      <c r="N31" s="64">
        <f>G31-'TS#1_Orthog_SFP_Step 1'!G30</f>
        <v>-1346.5360000000001</v>
      </c>
      <c r="O31" s="71">
        <f t="shared" si="0"/>
        <v>2118.2539999999999</v>
      </c>
      <c r="P31" s="71">
        <v>2116.9720000000002</v>
      </c>
      <c r="Q31" s="47">
        <f t="shared" si="3"/>
        <v>0.41487028044766117</v>
      </c>
      <c r="R31" s="47">
        <f>'RAW &amp; NORM Labeling'!E31-'RAW &amp; NORM_Sfp vs AcpS_PfAcpH'!Q31</f>
        <v>0.37492754495029668</v>
      </c>
      <c r="S31" s="47">
        <f t="shared" si="4"/>
        <v>0.4144454702039686</v>
      </c>
      <c r="T31" s="47">
        <f>'RAW &amp; NORM Labeling'!F31-'RAW &amp; NORM_Sfp vs AcpS_PfAcpH'!S31</f>
        <v>-7.7885144363143421E-3</v>
      </c>
      <c r="U31" s="47">
        <f t="shared" si="5"/>
        <v>-48.138518329269324</v>
      </c>
    </row>
    <row r="32" spans="1:32" x14ac:dyDescent="0.25">
      <c r="A32" s="56" t="str">
        <f>'TS#1_Orthog_SFP_Step 1'!A31</f>
        <v>A27</v>
      </c>
      <c r="B32" s="32" t="str">
        <f>'TS#1_Orthog_SFP_Step 1'!B31</f>
        <v>D D D H K A A L D F A K</v>
      </c>
      <c r="C32" s="56">
        <v>0.10199999999999999</v>
      </c>
      <c r="G32" s="24">
        <v>2230.5390000000002</v>
      </c>
      <c r="H32" s="56">
        <v>89221556</v>
      </c>
      <c r="J32" s="56">
        <f t="shared" si="2"/>
        <v>1152.3320588235297</v>
      </c>
      <c r="K32" s="43">
        <f>'TS#1_Orthog_SFP_Step 1'!J31-'RAW &amp; NORM_Sfp vs AcpS_PfAcpH'!J32</f>
        <v>1027.0947647058824</v>
      </c>
      <c r="L32" s="29">
        <f>-K32/'TS#1_Orthog_SFP_Step 1'!J31</f>
        <v>-0.47126829569004863</v>
      </c>
      <c r="N32" s="64">
        <f>G32-'TS#1_Orthog_SFP_Step 1'!G31</f>
        <v>-1419.2689999999998</v>
      </c>
      <c r="O32" s="71">
        <f t="shared" si="0"/>
        <v>2230.5390000000002</v>
      </c>
      <c r="P32" s="71">
        <v>2687.9749999999999</v>
      </c>
      <c r="Q32" s="47">
        <f t="shared" si="3"/>
        <v>0.45207762694768211</v>
      </c>
      <c r="R32" s="47">
        <f>'RAW &amp; NORM Labeling'!E32-'RAW &amp; NORM_Sfp vs AcpS_PfAcpH'!Q32</f>
        <v>0.39181567557274649</v>
      </c>
      <c r="S32" s="47">
        <f t="shared" si="4"/>
        <v>0.60365601901771404</v>
      </c>
      <c r="T32" s="47">
        <f>'RAW &amp; NORM Labeling'!F32-'RAW &amp; NORM_Sfp vs AcpS_PfAcpH'!S32</f>
        <v>4.2438433606860171E-2</v>
      </c>
      <c r="U32" s="47">
        <f t="shared" si="5"/>
        <v>9.232566856789207</v>
      </c>
    </row>
    <row r="33" spans="1:27" x14ac:dyDescent="0.25">
      <c r="A33" s="56" t="str">
        <f>'TS#1_Orthog_SFP_Step 1'!A32</f>
        <v>A28</v>
      </c>
      <c r="B33" s="32" t="str">
        <f>'TS#1_Orthog_SFP_Step 1'!B32</f>
        <v>D D D H K A A L D F A K</v>
      </c>
      <c r="C33" s="56">
        <v>0.10199999999999999</v>
      </c>
      <c r="G33" s="24">
        <v>2112.8789999999999</v>
      </c>
      <c r="H33" s="56">
        <v>84515165</v>
      </c>
      <c r="J33" s="56">
        <f t="shared" si="2"/>
        <v>1034.6720588235294</v>
      </c>
      <c r="K33" s="43">
        <f>'TS#1_Orthog_SFP_Step 1'!J32-'RAW &amp; NORM_Sfp vs AcpS_PfAcpH'!J33</f>
        <v>990.30476470588269</v>
      </c>
      <c r="L33" s="29">
        <f>-K33/'TS#1_Orthog_SFP_Step 1'!J32</f>
        <v>-0.48904498718155276</v>
      </c>
      <c r="N33" s="64">
        <f>G33-'TS#1_Orthog_SFP_Step 1'!G32</f>
        <v>-1382.4790000000003</v>
      </c>
      <c r="O33" s="71">
        <f t="shared" si="0"/>
        <v>2112.8789999999999</v>
      </c>
      <c r="P33" s="71">
        <v>2032.4359999999999</v>
      </c>
      <c r="Q33" s="47">
        <f t="shared" si="3"/>
        <v>0.41308919225745216</v>
      </c>
      <c r="R33" s="47">
        <f>'RAW &amp; NORM Labeling'!E33-'RAW &amp; NORM_Sfp vs AcpS_PfAcpH'!Q33</f>
        <v>0.38564609081856777</v>
      </c>
      <c r="S33" s="47">
        <f t="shared" si="4"/>
        <v>0.38643317787885151</v>
      </c>
      <c r="T33" s="47">
        <f>'RAW &amp; NORM Labeling'!F33-'RAW &amp; NORM_Sfp vs AcpS_PfAcpH'!S33</f>
        <v>1.2702899066086348E-2</v>
      </c>
      <c r="U33" s="47">
        <f t="shared" si="5"/>
        <v>30.358903807096212</v>
      </c>
    </row>
    <row r="34" spans="1:27" s="56" customFormat="1" x14ac:dyDescent="0.25">
      <c r="A34" s="56" t="str">
        <f>'TS#1_Orthog_SFP_Step 1'!A33</f>
        <v>A29</v>
      </c>
      <c r="B34" s="32" t="str">
        <f>'TS#1_Orthog_SFP_Step 1'!B33</f>
        <v xml:space="preserve">D V V D Y H I S K A A </v>
      </c>
      <c r="C34" s="56">
        <v>0.10199999999999999</v>
      </c>
      <c r="G34" s="24">
        <v>1945.1020000000001</v>
      </c>
      <c r="H34" s="56">
        <v>77804060</v>
      </c>
      <c r="J34" s="56">
        <f t="shared" si="2"/>
        <v>866.89505882352955</v>
      </c>
      <c r="K34" s="43">
        <f>'TS#1_Orthog_SFP_Step 1'!J33-'RAW &amp; NORM_Sfp vs AcpS_PfAcpH'!J34</f>
        <v>907.06676470588218</v>
      </c>
      <c r="L34" s="29">
        <f>-K34/'TS#1_Orthog_SFP_Step 1'!J33</f>
        <v>-0.51132259594020701</v>
      </c>
      <c r="N34" s="64">
        <f>G34-'TS#1_Orthog_SFP_Step 1'!G33</f>
        <v>-1299.2409999999998</v>
      </c>
      <c r="O34" s="71">
        <f t="shared" si="0"/>
        <v>1945.1020000000001</v>
      </c>
      <c r="P34" s="71">
        <v>1982.4670000000001</v>
      </c>
      <c r="Q34" s="47">
        <f t="shared" si="3"/>
        <v>0.35749372559909182</v>
      </c>
      <c r="R34" s="47">
        <f>'RAW &amp; NORM Labeling'!E34-'RAW &amp; NORM_Sfp vs AcpS_PfAcpH'!Q34</f>
        <v>0.36784990807040002</v>
      </c>
      <c r="S34" s="47">
        <f t="shared" si="4"/>
        <v>0.36987518796693508</v>
      </c>
      <c r="T34" s="47">
        <f>'RAW &amp; NORM Labeling'!F34-'RAW &amp; NORM_Sfp vs AcpS_PfAcpH'!S34</f>
        <v>2.1489148512791933E-2</v>
      </c>
      <c r="U34" s="47">
        <f t="shared" si="5"/>
        <v>17.117937821102057</v>
      </c>
      <c r="V34" s="45"/>
      <c r="W34" s="58"/>
      <c r="X34" s="45"/>
      <c r="Y34" s="58"/>
      <c r="Z34" s="58"/>
      <c r="AA34" s="58"/>
    </row>
    <row r="35" spans="1:27" s="56" customFormat="1" x14ac:dyDescent="0.25">
      <c r="A35" s="56" t="str">
        <f>'TS#1_Orthog_SFP_Step 1'!A34</f>
        <v>A30</v>
      </c>
      <c r="B35" s="56" t="str">
        <f>'TS#1_Orthog_SFP_Step 1'!B34</f>
        <v xml:space="preserve">L E K L D S M A T H D K K A Q </v>
      </c>
      <c r="C35" s="56">
        <v>0.10199999999999999</v>
      </c>
      <c r="G35" s="24">
        <v>2273</v>
      </c>
      <c r="H35" s="56">
        <v>90920011</v>
      </c>
      <c r="J35" s="56">
        <f t="shared" si="2"/>
        <v>1194.7930588235295</v>
      </c>
      <c r="K35" s="43">
        <f>'TS#1_Orthog_SFP_Step 1'!J34-'RAW &amp; NORM_Sfp vs AcpS_PfAcpH'!J35</f>
        <v>804.95876470588223</v>
      </c>
      <c r="L35" s="29">
        <f>-K35/'TS#1_Orthog_SFP_Step 1'!J34</f>
        <v>-0.40252933150734199</v>
      </c>
      <c r="N35" s="64">
        <f>G35-'TS#1_Orthog_SFP_Step 1'!G34</f>
        <v>-1197.1329999999998</v>
      </c>
      <c r="O35" s="71">
        <f t="shared" si="0"/>
        <v>2273</v>
      </c>
      <c r="P35" s="71">
        <v>2125.7800000000002</v>
      </c>
      <c r="Q35" s="47">
        <f t="shared" si="3"/>
        <v>0.46614772660246573</v>
      </c>
      <c r="R35" s="47">
        <f>'RAW &amp; NORM Labeling'!E35-'RAW &amp; NORM_Sfp vs AcpS_PfAcpH'!Q35</f>
        <v>0.32521228266011803</v>
      </c>
      <c r="S35" s="47">
        <f t="shared" si="4"/>
        <v>0.41736413527919847</v>
      </c>
      <c r="T35" s="47">
        <f>'RAW &amp; NORM Labeling'!F35-'RAW &amp; NORM_Sfp vs AcpS_PfAcpH'!S35</f>
        <v>-4.0453581196585986E-2</v>
      </c>
      <c r="U35" s="47">
        <f t="shared" si="5"/>
        <v>-8.0391469195207819</v>
      </c>
      <c r="V35" s="45"/>
      <c r="W35" s="58"/>
      <c r="X35" s="45"/>
      <c r="Y35" s="58"/>
      <c r="Z35" s="58"/>
      <c r="AA35" s="58"/>
    </row>
    <row r="36" spans="1:27" s="56" customFormat="1" x14ac:dyDescent="0.25">
      <c r="A36" s="56" t="str">
        <f>'TS#1_Orthog_SFP_Step 1'!A35</f>
        <v>B1</v>
      </c>
      <c r="B36" s="56" t="str">
        <f>'TS#1_Orthog_SFP_Step 1'!B35</f>
        <v xml:space="preserve">I S A G Y M V S K I Q </v>
      </c>
      <c r="C36" s="56">
        <v>0.10199999999999999</v>
      </c>
      <c r="G36" s="24">
        <v>2122.596</v>
      </c>
      <c r="H36" s="56">
        <v>84903847</v>
      </c>
      <c r="J36" s="56">
        <f t="shared" si="2"/>
        <v>1044.3890588235295</v>
      </c>
      <c r="K36" s="43">
        <f>'TS#1_Orthog_SFP_Step 1'!J35-'RAW &amp; NORM_Sfp vs AcpS_PfAcpH'!J36</f>
        <v>-61.360235294117729</v>
      </c>
      <c r="L36" s="29">
        <f>-K36/'TS#1_Orthog_SFP_Step 1'!J35</f>
        <v>6.2419568811638064E-2</v>
      </c>
      <c r="N36" s="64">
        <f>G36-'TS#1_Orthog_SFP_Step 1'!G35</f>
        <v>-330.81399999999985</v>
      </c>
      <c r="O36" s="71">
        <f t="shared" si="0"/>
        <v>2122.596</v>
      </c>
      <c r="P36" s="71">
        <v>2426.4929999999999</v>
      </c>
      <c r="Q36" s="47">
        <f t="shared" si="3"/>
        <v>0.41630906834010534</v>
      </c>
      <c r="R36" s="47">
        <f>'RAW &amp; NORM Labeling'!E36-'RAW &amp; NORM_Sfp vs AcpS_PfAcpH'!Q36</f>
        <v>7.7781941223044548E-2</v>
      </c>
      <c r="S36" s="47">
        <f t="shared" si="4"/>
        <v>0.51700997210567368</v>
      </c>
      <c r="T36" s="47">
        <f>'RAW &amp; NORM Labeling'!F36-'RAW &amp; NORM_Sfp vs AcpS_PfAcpH'!S36</f>
        <v>-5.9099175932804782E-2</v>
      </c>
      <c r="U36" s="47">
        <f t="shared" si="5"/>
        <v>-1.3161256480374937</v>
      </c>
      <c r="V36" s="45"/>
      <c r="W36" s="58"/>
      <c r="X36" s="45"/>
      <c r="Y36" s="58"/>
      <c r="Z36" s="58"/>
      <c r="AA36" s="58"/>
    </row>
    <row r="37" spans="1:27" s="56" customFormat="1" x14ac:dyDescent="0.25">
      <c r="A37" s="56" t="str">
        <f>'TS#1_Orthog_SFP_Step 1'!A36</f>
        <v>B2</v>
      </c>
      <c r="B37" s="56" t="str">
        <f>'TS#1_Orthog_SFP_Step 1'!B36</f>
        <v xml:space="preserve">Q P C I D R K M S L C F S K S </v>
      </c>
      <c r="C37" s="56">
        <v>0.10199999999999999</v>
      </c>
      <c r="G37" s="24">
        <v>3320.799</v>
      </c>
      <c r="H37" s="56">
        <v>132831956</v>
      </c>
      <c r="J37" s="56">
        <f t="shared" si="2"/>
        <v>2242.5920588235294</v>
      </c>
      <c r="K37" s="43">
        <f>'TS#1_Orthog_SFP_Step 1'!J36-'RAW &amp; NORM_Sfp vs AcpS_PfAcpH'!J37</f>
        <v>-542.94523529411777</v>
      </c>
      <c r="L37" s="29">
        <f>-K37/'TS#1_Orthog_SFP_Step 1'!J36</f>
        <v>0.31944591533825928</v>
      </c>
      <c r="N37" s="64">
        <f>G37-'TS#1_Orthog_SFP_Step 1'!G36</f>
        <v>150.77100000000019</v>
      </c>
      <c r="O37" s="71">
        <f t="shared" si="0"/>
        <v>3320.799</v>
      </c>
      <c r="P37" s="71">
        <v>3233.1010000000001</v>
      </c>
      <c r="Q37" s="47">
        <f t="shared" si="3"/>
        <v>0.81335189862344237</v>
      </c>
      <c r="R37" s="47">
        <f>'RAW &amp; NORM Labeling'!E37-'RAW &amp; NORM_Sfp vs AcpS_PfAcpH'!Q37</f>
        <v>-0.10973645022433731</v>
      </c>
      <c r="S37" s="47">
        <f t="shared" si="4"/>
        <v>0.78429182939461561</v>
      </c>
      <c r="T37" s="47">
        <f>'RAW &amp; NORM Labeling'!F37-'RAW &amp; NORM_Sfp vs AcpS_PfAcpH'!S37</f>
        <v>-9.0617870002624668E-2</v>
      </c>
      <c r="U37" s="47">
        <f t="shared" si="5"/>
        <v>1.2109802428721719</v>
      </c>
      <c r="V37" s="45"/>
      <c r="W37" s="58"/>
      <c r="X37" s="45"/>
      <c r="Y37" s="58"/>
      <c r="Z37" s="58"/>
      <c r="AA37" s="58"/>
    </row>
    <row r="38" spans="1:27" s="56" customFormat="1" x14ac:dyDescent="0.25">
      <c r="A38" s="63" t="str">
        <f>'TS#1_Orthog_SFP_Step 1'!A37</f>
        <v>B3</v>
      </c>
      <c r="B38" s="63" t="str">
        <f>'TS#1_Orthog_SFP_Step 1'!B37</f>
        <v>P L E S L D T L D</v>
      </c>
      <c r="C38" s="56">
        <v>0.10199999999999999</v>
      </c>
      <c r="G38" s="24">
        <v>1144.154</v>
      </c>
      <c r="H38" s="56">
        <v>45766147</v>
      </c>
      <c r="J38" s="56">
        <f t="shared" si="2"/>
        <v>65.94705882352946</v>
      </c>
      <c r="K38" s="43">
        <f>'TS#1_Orthog_SFP_Step 1'!J37-'RAW &amp; NORM_Sfp vs AcpS_PfAcpH'!J38</f>
        <v>-226.47723529411746</v>
      </c>
      <c r="L38" s="29">
        <f>-K38/'TS#1_Orthog_SFP_Step 1'!J37</f>
        <v>-1.4108078635023</v>
      </c>
      <c r="N38" s="64">
        <f>G38-'TS#1_Orthog_SFP_Step 1'!G37</f>
        <v>-165.69700000000012</v>
      </c>
      <c r="O38" s="71">
        <f t="shared" si="0"/>
        <v>1144.154</v>
      </c>
      <c r="P38" s="71">
        <v>1102.251</v>
      </c>
      <c r="Q38" s="47">
        <f t="shared" si="3"/>
        <v>9.2087395595095531E-2</v>
      </c>
      <c r="R38" s="47">
        <f>'RAW &amp; NORM Labeling'!E38-'RAW &amp; NORM_Sfp vs AcpS_PfAcpH'!Q38</f>
        <v>6.7650363350841194E-2</v>
      </c>
      <c r="S38" s="47">
        <f t="shared" si="4"/>
        <v>7.8202197746848875E-2</v>
      </c>
      <c r="T38" s="47">
        <f>'RAW &amp; NORM Labeling'!F38-'RAW &amp; NORM_Sfp vs AcpS_PfAcpH'!S38</f>
        <v>1.709774272467747E-2</v>
      </c>
      <c r="U38" s="47">
        <f t="shared" si="5"/>
        <v>3.9566838991675928</v>
      </c>
      <c r="V38" s="45"/>
      <c r="W38" s="58"/>
      <c r="X38" s="45"/>
      <c r="Y38" s="58"/>
      <c r="Z38" s="58"/>
      <c r="AA38" s="58"/>
    </row>
    <row r="39" spans="1:27" s="56" customFormat="1" x14ac:dyDescent="0.25">
      <c r="A39" s="63" t="str">
        <f>'TS#1_Orthog_SFP_Step 1'!A38</f>
        <v>B4</v>
      </c>
      <c r="B39" s="63" t="str">
        <f>'TS#1_Orthog_SFP_Step 1'!B38</f>
        <v>N R A S F S E D L G A D S L G T V E L V</v>
      </c>
      <c r="C39" s="56">
        <v>0.10199999999999999</v>
      </c>
      <c r="G39" s="24">
        <v>1520.085</v>
      </c>
      <c r="H39" s="56">
        <v>60803393</v>
      </c>
      <c r="J39" s="56">
        <f t="shared" si="2"/>
        <v>441.8780588235295</v>
      </c>
      <c r="K39" s="43">
        <f>'TS#1_Orthog_SFP_Step 1'!J38-'RAW &amp; NORM_Sfp vs AcpS_PfAcpH'!J39</f>
        <v>-144.0632352941177</v>
      </c>
      <c r="L39" s="29">
        <f>-K39/'TS#1_Orthog_SFP_Step 1'!J38</f>
        <v>0.48373426677295733</v>
      </c>
      <c r="N39" s="64">
        <f>G39-'TS#1_Orthog_SFP_Step 1'!G38</f>
        <v>-248.11099999999988</v>
      </c>
      <c r="O39" s="71">
        <f t="shared" si="0"/>
        <v>1520.085</v>
      </c>
      <c r="P39" s="71">
        <v>1302.2860000000001</v>
      </c>
      <c r="Q39" s="47">
        <f t="shared" si="3"/>
        <v>0.21665786339666607</v>
      </c>
      <c r="R39" s="47">
        <f>'RAW &amp; NORM Labeling'!E39-'RAW &amp; NORM_Sfp vs AcpS_PfAcpH'!Q39</f>
        <v>7.7090594301277821E-2</v>
      </c>
      <c r="S39" s="47">
        <f t="shared" si="4"/>
        <v>0.14448684446842058</v>
      </c>
      <c r="T39" s="47">
        <f>'RAW &amp; NORM Labeling'!F39-'RAW &amp; NORM_Sfp vs AcpS_PfAcpH'!S39</f>
        <v>2.1733553565385505E-2</v>
      </c>
      <c r="U39" s="47">
        <f t="shared" si="5"/>
        <v>3.5470772908512354</v>
      </c>
      <c r="V39" s="45"/>
      <c r="W39" s="58"/>
      <c r="Y39" s="58"/>
      <c r="Z39" s="58"/>
      <c r="AA39" s="58"/>
    </row>
    <row r="40" spans="1:27" s="56" customFormat="1" x14ac:dyDescent="0.25">
      <c r="A40" s="63" t="str">
        <f>'TS#1_Orthog_SFP_Step 1'!A39</f>
        <v>B5</v>
      </c>
      <c r="B40" s="63" t="str">
        <f>'TS#1_Orthog_SFP_Step 1'!B39</f>
        <v>G I K N D S I E T F E N M V C</v>
      </c>
      <c r="C40" s="56">
        <v>0.10199999999999999</v>
      </c>
      <c r="G40" s="24">
        <v>1284.0509999999999</v>
      </c>
      <c r="H40" s="56">
        <v>51362054</v>
      </c>
      <c r="J40" s="56">
        <f t="shared" si="2"/>
        <v>205.84405882352939</v>
      </c>
      <c r="K40" s="43">
        <f>'TS#1_Orthog_SFP_Step 1'!J39-'RAW &amp; NORM_Sfp vs AcpS_PfAcpH'!J40</f>
        <v>-168.35123529411749</v>
      </c>
      <c r="L40" s="29">
        <f>-K40/'TS#1_Orthog_SFP_Step 1'!J39</f>
        <v>4.4902255804247817</v>
      </c>
      <c r="N40" s="64">
        <f>G40-'TS#1_Orthog_SFP_Step 1'!G39</f>
        <v>-223.82300000000009</v>
      </c>
      <c r="O40" s="71">
        <f t="shared" si="0"/>
        <v>1284.0509999999999</v>
      </c>
      <c r="P40" s="71">
        <v>1396.155</v>
      </c>
      <c r="Q40" s="47">
        <f t="shared" si="3"/>
        <v>0.13844439923149771</v>
      </c>
      <c r="R40" s="47">
        <f>'RAW &amp; NORM Labeling'!E40-'RAW &amp; NORM_Sfp vs AcpS_PfAcpH'!Q40</f>
        <v>7.9191232711785381E-2</v>
      </c>
      <c r="S40" s="47">
        <f t="shared" si="4"/>
        <v>0.17559176862222969</v>
      </c>
      <c r="T40" s="47">
        <f>'RAW &amp; NORM Labeling'!F40-'RAW &amp; NORM_Sfp vs AcpS_PfAcpH'!S40</f>
        <v>1.1202792650580329E-2</v>
      </c>
      <c r="U40" s="47">
        <f t="shared" si="5"/>
        <v>7.0688831956273956</v>
      </c>
      <c r="V40" s="76" t="s">
        <v>1198</v>
      </c>
      <c r="W40" s="58"/>
      <c r="Y40" s="58"/>
      <c r="Z40" s="58"/>
      <c r="AA40" s="58"/>
    </row>
    <row r="41" spans="1:27" s="56" customFormat="1" x14ac:dyDescent="0.25">
      <c r="A41" s="63" t="str">
        <f>'TS#1_Orthog_SFP_Step 1'!A40</f>
        <v>B6</v>
      </c>
      <c r="B41" s="63" t="str">
        <f>'TS#1_Orthog_SFP_Step 1'!B40</f>
        <v>D S V D Y L E</v>
      </c>
      <c r="C41" s="56">
        <v>0.10199999999999999</v>
      </c>
      <c r="G41" s="24">
        <v>1063.663</v>
      </c>
      <c r="H41" s="56">
        <v>42546522</v>
      </c>
      <c r="J41" s="56">
        <f t="shared" si="2"/>
        <v>-14.543941176470526</v>
      </c>
      <c r="K41" s="43">
        <f>'TS#1_Orthog_SFP_Step 1'!J40-'RAW &amp; NORM_Sfp vs AcpS_PfAcpH'!J41</f>
        <v>-202.85523529411762</v>
      </c>
      <c r="L41" s="29">
        <f>-K41/'TS#1_Orthog_SFP_Step 1'!J40</f>
        <v>-0.93310029314467913</v>
      </c>
      <c r="N41" s="64">
        <f>G41-'TS#1_Orthog_SFP_Step 1'!G40</f>
        <v>-189.31899999999996</v>
      </c>
      <c r="O41" s="71">
        <f t="shared" si="0"/>
        <v>1063.663</v>
      </c>
      <c r="P41" s="71">
        <v>1143.3800000000001</v>
      </c>
      <c r="Q41" s="47">
        <f t="shared" si="3"/>
        <v>6.5415475684749716E-2</v>
      </c>
      <c r="R41" s="47">
        <f>'RAW &amp; NORM Labeling'!E41-'RAW &amp; NORM_Sfp vs AcpS_PfAcpH'!Q41</f>
        <v>7.7694951388191977E-2</v>
      </c>
      <c r="S41" s="47">
        <f t="shared" si="4"/>
        <v>9.1830918895705479E-2</v>
      </c>
      <c r="T41" s="47">
        <f>'RAW &amp; NORM Labeling'!F41-'RAW &amp; NORM_Sfp vs AcpS_PfAcpH'!S41</f>
        <v>1.9814499575430244E-2</v>
      </c>
      <c r="U41" s="47">
        <f t="shared" si="5"/>
        <v>3.9211160035821866</v>
      </c>
      <c r="V41" s="45"/>
      <c r="W41" s="58"/>
      <c r="Y41" s="58"/>
      <c r="Z41" s="58"/>
      <c r="AA41" s="58"/>
    </row>
    <row r="42" spans="1:27" s="56" customFormat="1" x14ac:dyDescent="0.25">
      <c r="A42" s="63" t="str">
        <f>'TS#1_Orthog_SFP_Step 1'!A41</f>
        <v>B7</v>
      </c>
      <c r="B42" s="63" t="str">
        <f>'TS#1_Orthog_SFP_Step 1'!B41</f>
        <v>E S P M D S L E T S P</v>
      </c>
      <c r="C42" s="56">
        <v>0.10199999999999999</v>
      </c>
      <c r="G42" s="24">
        <v>1034.9739999999999</v>
      </c>
      <c r="H42" s="56">
        <v>41398950</v>
      </c>
      <c r="J42" s="56">
        <f t="shared" si="2"/>
        <v>-43.232941176470604</v>
      </c>
      <c r="K42" s="43">
        <f>'TS#1_Orthog_SFP_Step 1'!J41-'RAW &amp; NORM_Sfp vs AcpS_PfAcpH'!J42</f>
        <v>-196.07323529411747</v>
      </c>
      <c r="L42" s="29">
        <f>-K42/'TS#1_Orthog_SFP_Step 1'!J41</f>
        <v>-0.81934047079731709</v>
      </c>
      <c r="N42" s="64">
        <f>G42-'TS#1_Orthog_SFP_Step 1'!G41</f>
        <v>-196.10100000000011</v>
      </c>
      <c r="O42" s="71">
        <f t="shared" si="0"/>
        <v>1034.9739999999999</v>
      </c>
      <c r="P42" s="71">
        <v>1093.5820000000001</v>
      </c>
      <c r="Q42" s="47">
        <f t="shared" si="3"/>
        <v>5.5908938179837199E-2</v>
      </c>
      <c r="R42" s="47">
        <f>'RAW &amp; NORM Labeling'!E42-'RAW &amp; NORM_Sfp vs AcpS_PfAcpH'!Q42</f>
        <v>8.0796330382462478E-2</v>
      </c>
      <c r="S42" s="47">
        <f t="shared" si="4"/>
        <v>7.5329592440630991E-2</v>
      </c>
      <c r="T42" s="47">
        <f>'RAW &amp; NORM Labeling'!F42-'RAW &amp; NORM_Sfp vs AcpS_PfAcpH'!S42</f>
        <v>2.496126672248522E-2</v>
      </c>
      <c r="U42" s="47">
        <f t="shared" si="5"/>
        <v>3.236868195862864</v>
      </c>
      <c r="V42" s="45"/>
      <c r="W42" s="58"/>
      <c r="Y42" s="58"/>
      <c r="Z42" s="58"/>
      <c r="AA42" s="58"/>
    </row>
    <row r="43" spans="1:27" s="56" customFormat="1" x14ac:dyDescent="0.25">
      <c r="A43" s="63" t="str">
        <f>'TS#1_Orthog_SFP_Step 1'!A42</f>
        <v>B8</v>
      </c>
      <c r="B43" s="63" t="str">
        <f>'TS#1_Orthog_SFP_Step 1'!B42</f>
        <v>D P P D S L D S M S</v>
      </c>
      <c r="C43" s="56">
        <v>0.10199999999999999</v>
      </c>
      <c r="G43" s="24">
        <v>1070.319</v>
      </c>
      <c r="H43" s="56">
        <v>42812749</v>
      </c>
      <c r="J43" s="56">
        <f t="shared" si="2"/>
        <v>-7.8879411764705765</v>
      </c>
      <c r="K43" s="43">
        <f>'TS#1_Orthog_SFP_Step 1'!J42-'RAW &amp; NORM_Sfp vs AcpS_PfAcpH'!J43</f>
        <v>-186.39123529411745</v>
      </c>
      <c r="L43" s="29">
        <f>-K43/'TS#1_Orthog_SFP_Step 1'!J42</f>
        <v>-0.95939893652130681</v>
      </c>
      <c r="N43" s="64">
        <f>G43-'TS#1_Orthog_SFP_Step 1'!G42</f>
        <v>-205.78300000000013</v>
      </c>
      <c r="O43" s="71">
        <f t="shared" si="0"/>
        <v>1070.319</v>
      </c>
      <c r="P43" s="71">
        <v>1112.25</v>
      </c>
      <c r="Q43" s="47">
        <f t="shared" si="3"/>
        <v>6.7621042753406593E-2</v>
      </c>
      <c r="R43" s="47">
        <f>'RAW &amp; NORM Labeling'!E43-'RAW &amp; NORM_Sfp vs AcpS_PfAcpH'!Q43</f>
        <v>8.2249199208202853E-2</v>
      </c>
      <c r="S43" s="47">
        <f t="shared" si="4"/>
        <v>8.1515518828504566E-2</v>
      </c>
      <c r="T43" s="47">
        <f>'RAW &amp; NORM Labeling'!F43-'RAW &amp; NORM_Sfp vs AcpS_PfAcpH'!S43</f>
        <v>2.1654986391639666E-2</v>
      </c>
      <c r="U43" s="47">
        <f t="shared" si="5"/>
        <v>3.7981644375429751</v>
      </c>
      <c r="V43" s="45"/>
      <c r="W43" s="58"/>
      <c r="Y43" s="58"/>
      <c r="Z43" s="58"/>
      <c r="AA43" s="58"/>
    </row>
    <row r="44" spans="1:27" s="56" customFormat="1" x14ac:dyDescent="0.25">
      <c r="A44" s="63" t="str">
        <f>'TS#1_Orthog_SFP_Step 1'!A43</f>
        <v>B9</v>
      </c>
      <c r="B44" s="63" t="str">
        <f>'TS#1_Orthog_SFP_Step 1'!B43</f>
        <v>P I D S Q E C I T I A I P</v>
      </c>
      <c r="C44" s="56">
        <v>0.10199999999999999</v>
      </c>
      <c r="G44" s="24">
        <v>1180.3150000000001</v>
      </c>
      <c r="H44" s="56">
        <v>47212587</v>
      </c>
      <c r="J44" s="56">
        <f t="shared" si="2"/>
        <v>102.10805882352952</v>
      </c>
      <c r="K44" s="43">
        <f>'TS#1_Orthog_SFP_Step 1'!J43-'RAW &amp; NORM_Sfp vs AcpS_PfAcpH'!J44</f>
        <v>-109.22923529411764</v>
      </c>
      <c r="L44" s="29">
        <f>-K44/'TS#1_Orthog_SFP_Step 1'!J43</f>
        <v>-15.338650256071606</v>
      </c>
      <c r="N44" s="64">
        <f>G44-'TS#1_Orthog_SFP_Step 1'!G43</f>
        <v>-282.94499999999994</v>
      </c>
      <c r="O44" s="71">
        <f t="shared" si="0"/>
        <v>1180.3150000000001</v>
      </c>
      <c r="P44" s="71">
        <v>1301.442</v>
      </c>
      <c r="Q44" s="47">
        <f t="shared" si="3"/>
        <v>0.104069894208332</v>
      </c>
      <c r="R44" s="47">
        <f>'RAW &amp; NORM Labeling'!E44-'RAW &amp; NORM_Sfp vs AcpS_PfAcpH'!Q44</f>
        <v>0.10052151708430133</v>
      </c>
      <c r="S44" s="47">
        <f t="shared" si="4"/>
        <v>0.14420717220190216</v>
      </c>
      <c r="T44" s="47">
        <f>'RAW &amp; NORM Labeling'!F44-'RAW &amp; NORM_Sfp vs AcpS_PfAcpH'!S44</f>
        <v>1.4137983010698713E-2</v>
      </c>
      <c r="U44" s="47">
        <f t="shared" si="5"/>
        <v>7.1100323863901336</v>
      </c>
      <c r="V44" s="45"/>
      <c r="W44" s="58"/>
      <c r="Y44" s="58"/>
      <c r="Z44" s="58"/>
      <c r="AA44" s="58"/>
    </row>
    <row r="45" spans="1:27" s="56" customFormat="1" x14ac:dyDescent="0.25">
      <c r="A45" s="63" t="str">
        <f>'TS#1_Orthog_SFP_Step 1'!A44</f>
        <v>B10</v>
      </c>
      <c r="B45" s="63" t="str">
        <f>'TS#1_Orthog_SFP_Step 1'!B44</f>
        <v>A P A E S L E S V S L V M</v>
      </c>
      <c r="C45" s="56">
        <v>0.10199999999999999</v>
      </c>
      <c r="G45" s="24">
        <v>1238.528</v>
      </c>
      <c r="H45" s="56">
        <v>49541117</v>
      </c>
      <c r="J45" s="56">
        <f t="shared" si="2"/>
        <v>160.32105882352948</v>
      </c>
      <c r="K45" s="43">
        <f>'TS#1_Orthog_SFP_Step 1'!J44-'RAW &amp; NORM_Sfp vs AcpS_PfAcpH'!J45</f>
        <v>-106.32623529411762</v>
      </c>
      <c r="L45" s="29">
        <f>-K45/'TS#1_Orthog_SFP_Step 1'!J44</f>
        <v>1.9691931252669062</v>
      </c>
      <c r="N45" s="64">
        <f>G45-'TS#1_Orthog_SFP_Step 1'!G44</f>
        <v>-285.84799999999996</v>
      </c>
      <c r="O45" s="71">
        <f t="shared" si="0"/>
        <v>1238.528</v>
      </c>
      <c r="P45" s="71">
        <v>1236.884</v>
      </c>
      <c r="Q45" s="47">
        <f t="shared" si="3"/>
        <v>0.12335965919747315</v>
      </c>
      <c r="R45" s="47">
        <f>'RAW &amp; NORM Labeling'!E45-'RAW &amp; NORM_Sfp vs AcpS_PfAcpH'!Q45</f>
        <v>9.9100819860550179E-2</v>
      </c>
      <c r="S45" s="47">
        <f t="shared" si="4"/>
        <v>0.12281489473520273</v>
      </c>
      <c r="T45" s="47">
        <f>'RAW &amp; NORM Labeling'!F45-'RAW &amp; NORM_Sfp vs AcpS_PfAcpH'!S45</f>
        <v>2.3446506604831177E-2</v>
      </c>
      <c r="U45" s="47">
        <f t="shared" si="5"/>
        <v>4.2266774121536024</v>
      </c>
      <c r="V45" s="45"/>
      <c r="W45" s="77" t="s">
        <v>1195</v>
      </c>
      <c r="Y45" s="58"/>
      <c r="Z45" s="58"/>
      <c r="AA45" s="58"/>
    </row>
    <row r="46" spans="1:27" s="56" customFormat="1" x14ac:dyDescent="0.25">
      <c r="A46" s="63" t="str">
        <f>'TS#1_Orthog_SFP_Step 1'!A45</f>
        <v>B11</v>
      </c>
      <c r="B46" s="63" t="str">
        <f>'TS#1_Orthog_SFP_Step 1'!B45</f>
        <v>N E A K F D D D C G A D S L D N V E C V</v>
      </c>
      <c r="C46" s="56">
        <v>0.10199999999999999</v>
      </c>
      <c r="G46" s="24">
        <v>1288.511</v>
      </c>
      <c r="H46" s="56">
        <v>51540426</v>
      </c>
      <c r="J46" s="56">
        <f t="shared" si="2"/>
        <v>210.30405882352943</v>
      </c>
      <c r="K46" s="43">
        <f>'TS#1_Orthog_SFP_Step 1'!J45-'RAW &amp; NORM_Sfp vs AcpS_PfAcpH'!J46</f>
        <v>-97.012235294117545</v>
      </c>
      <c r="L46" s="29">
        <f>-K46/'TS#1_Orthog_SFP_Step 1'!J45</f>
        <v>0.85630394384932851</v>
      </c>
      <c r="N46" s="64">
        <f>G46-'TS#1_Orthog_SFP_Step 1'!G45</f>
        <v>-295.16200000000003</v>
      </c>
      <c r="O46" s="71">
        <f t="shared" si="0"/>
        <v>1288.511</v>
      </c>
      <c r="P46" s="71">
        <v>1566.893</v>
      </c>
      <c r="Q46" s="47">
        <f t="shared" si="3"/>
        <v>0.13992228822281527</v>
      </c>
      <c r="R46" s="47">
        <f>'RAW &amp; NORM Labeling'!E46-'RAW &amp; NORM_Sfp vs AcpS_PfAcpH'!Q46</f>
        <v>9.9875420223327877E-2</v>
      </c>
      <c r="S46" s="47">
        <f t="shared" si="4"/>
        <v>0.23216840777011735</v>
      </c>
      <c r="T46" s="47">
        <f>'RAW &amp; NORM Labeling'!F46-'RAW &amp; NORM_Sfp vs AcpS_PfAcpH'!S46</f>
        <v>1.3016686019390433E-2</v>
      </c>
      <c r="U46" s="47">
        <f t="shared" si="5"/>
        <v>7.6728761894192949</v>
      </c>
      <c r="V46" s="76" t="s">
        <v>1198</v>
      </c>
      <c r="W46" s="58"/>
      <c r="X46" s="45"/>
      <c r="Y46" s="58"/>
      <c r="Z46" s="58"/>
      <c r="AA46" s="58"/>
    </row>
    <row r="47" spans="1:27" s="56" customFormat="1" x14ac:dyDescent="0.25">
      <c r="A47" s="63" t="str">
        <f>'TS#1_Orthog_SFP_Step 1'!A46</f>
        <v>B12</v>
      </c>
      <c r="B47" s="63" t="str">
        <f>'TS#1_Orthog_SFP_Step 1'!B46</f>
        <v>G V D S M E S V D</v>
      </c>
      <c r="C47" s="56">
        <v>0.10199999999999999</v>
      </c>
      <c r="G47" s="24">
        <v>1127.009</v>
      </c>
      <c r="H47" s="56">
        <v>45080354</v>
      </c>
      <c r="J47" s="56">
        <f t="shared" si="2"/>
        <v>48.802058823529478</v>
      </c>
      <c r="K47" s="43">
        <f>'TS#1_Orthog_SFP_Step 1'!J46-'RAW &amp; NORM_Sfp vs AcpS_PfAcpH'!J47</f>
        <v>-151.6252352941176</v>
      </c>
      <c r="L47" s="29">
        <f>-K47/'TS#1_Orthog_SFP_Step 1'!J46</f>
        <v>-1.474621194351927</v>
      </c>
      <c r="N47" s="64">
        <f>G47-'TS#1_Orthog_SFP_Step 1'!G46</f>
        <v>-240.54899999999998</v>
      </c>
      <c r="O47" s="71">
        <f t="shared" si="0"/>
        <v>1127.009</v>
      </c>
      <c r="P47" s="71">
        <v>1053.9079999999999</v>
      </c>
      <c r="Q47" s="47">
        <f t="shared" si="3"/>
        <v>8.6406138474884847E-2</v>
      </c>
      <c r="R47" s="47">
        <f>'RAW &amp; NORM Labeling'!E47-'RAW &amp; NORM_Sfp vs AcpS_PfAcpH'!Q47</f>
        <v>9.0203966395807411E-2</v>
      </c>
      <c r="S47" s="47">
        <f t="shared" si="4"/>
        <v>6.2183007722798361E-2</v>
      </c>
      <c r="T47" s="47">
        <f>'RAW &amp; NORM Labeling'!F47-'RAW &amp; NORM_Sfp vs AcpS_PfAcpH'!S47</f>
        <v>2.8765155724379779E-2</v>
      </c>
      <c r="U47" s="47">
        <f t="shared" si="5"/>
        <v>3.1358761711606324</v>
      </c>
      <c r="V47" s="45"/>
      <c r="W47" s="58"/>
      <c r="X47" s="45"/>
      <c r="Y47" s="58"/>
      <c r="Z47" s="58"/>
      <c r="AA47" s="58"/>
    </row>
    <row r="48" spans="1:27" s="56" customFormat="1" x14ac:dyDescent="0.25">
      <c r="A48" s="63" t="str">
        <f>'TS#1_Orthog_SFP_Step 1'!A47</f>
        <v>B13</v>
      </c>
      <c r="B48" s="63" t="str">
        <f>'TS#1_Orthog_SFP_Step 1'!B47</f>
        <v>D S M E P A D V G L L</v>
      </c>
      <c r="C48" s="56">
        <v>0.10199999999999999</v>
      </c>
      <c r="G48" s="24">
        <v>1236.7729999999999</v>
      </c>
      <c r="H48" s="56">
        <v>49470905</v>
      </c>
      <c r="J48" s="56">
        <f t="shared" si="2"/>
        <v>158.56605882352937</v>
      </c>
      <c r="K48" s="43">
        <f>'TS#1_Orthog_SFP_Step 1'!J47-'RAW &amp; NORM_Sfp vs AcpS_PfAcpH'!J48</f>
        <v>-146.72623529411749</v>
      </c>
      <c r="L48" s="29">
        <f>-K48/'TS#1_Orthog_SFP_Step 1'!J47</f>
        <v>12.392603228386609</v>
      </c>
      <c r="N48" s="64">
        <f>G48-'TS#1_Orthog_SFP_Step 1'!G47</f>
        <v>-245.44800000000009</v>
      </c>
      <c r="O48" s="71">
        <f t="shared" si="0"/>
        <v>1236.7729999999999</v>
      </c>
      <c r="P48" s="71">
        <v>1092.1659999999999</v>
      </c>
      <c r="Q48" s="47">
        <f t="shared" si="3"/>
        <v>0.12277811319304209</v>
      </c>
      <c r="R48" s="47">
        <f>'RAW &amp; NORM Labeling'!E48-'RAW &amp; NORM_Sfp vs AcpS_PfAcpH'!Q48</f>
        <v>8.7357106495094219E-2</v>
      </c>
      <c r="S48" s="47">
        <f t="shared" si="4"/>
        <v>7.4860379254149831E-2</v>
      </c>
      <c r="T48" s="47">
        <f>'RAW &amp; NORM Labeling'!F48-'RAW &amp; NORM_Sfp vs AcpS_PfAcpH'!S48</f>
        <v>2.7946698201867515E-2</v>
      </c>
      <c r="U48" s="47">
        <f t="shared" si="5"/>
        <v>3.1258471345733665</v>
      </c>
      <c r="V48" s="45"/>
      <c r="W48" s="58"/>
      <c r="X48" s="45"/>
      <c r="Y48" s="58"/>
      <c r="Z48" s="58"/>
      <c r="AA48" s="58"/>
    </row>
    <row r="49" spans="1:27" s="56" customFormat="1" x14ac:dyDescent="0.25">
      <c r="A49" s="63" t="str">
        <f>'TS#1_Orthog_SFP_Step 1'!A48</f>
        <v>B14</v>
      </c>
      <c r="B49" s="63" t="str">
        <f>'TS#1_Orthog_SFP_Step 1'!B48</f>
        <v>D D I G V E S M E S I D A</v>
      </c>
      <c r="C49" s="56">
        <v>0.10199999999999999</v>
      </c>
      <c r="G49" s="24">
        <v>1131.69</v>
      </c>
      <c r="H49" s="56">
        <v>45267619</v>
      </c>
      <c r="J49" s="56">
        <f t="shared" si="2"/>
        <v>53.483058823529518</v>
      </c>
      <c r="K49" s="43">
        <f>'TS#1_Orthog_SFP_Step 1'!J48-'RAW &amp; NORM_Sfp vs AcpS_PfAcpH'!J49</f>
        <v>-212.62723529411755</v>
      </c>
      <c r="L49" s="29">
        <f>-K49/'TS#1_Orthog_SFP_Step 1'!J48</f>
        <v>-1.3360667038508562</v>
      </c>
      <c r="N49" s="64">
        <f>G49-'TS#1_Orthog_SFP_Step 1'!G48</f>
        <v>-179.54700000000003</v>
      </c>
      <c r="O49" s="71">
        <f t="shared" si="0"/>
        <v>1131.69</v>
      </c>
      <c r="P49" s="71">
        <v>1044.7940000000001</v>
      </c>
      <c r="Q49" s="47">
        <f t="shared" si="3"/>
        <v>8.7957259185278913E-2</v>
      </c>
      <c r="R49" s="47">
        <f>'RAW &amp; NORM Labeling'!E49-'RAW &amp; NORM_Sfp vs AcpS_PfAcpH'!Q49</f>
        <v>7.2185737798533822E-2</v>
      </c>
      <c r="S49" s="47">
        <f t="shared" si="4"/>
        <v>5.9162944882693427E-2</v>
      </c>
      <c r="T49" s="47">
        <f>'RAW &amp; NORM Labeling'!F49-'RAW &amp; NORM_Sfp vs AcpS_PfAcpH'!S49</f>
        <v>2.7317659243600523E-2</v>
      </c>
      <c r="U49" s="47">
        <f t="shared" si="5"/>
        <v>2.6424569233707009</v>
      </c>
      <c r="V49" s="45"/>
      <c r="W49" s="58"/>
      <c r="X49" s="45"/>
      <c r="Y49" s="58"/>
      <c r="Z49" s="58"/>
      <c r="AA49" s="58"/>
    </row>
    <row r="50" spans="1:27" s="56" customFormat="1" x14ac:dyDescent="0.25">
      <c r="A50" s="63" t="str">
        <f>'TS#1_Orthog_SFP_Step 1'!A49</f>
        <v>B15</v>
      </c>
      <c r="B50" s="63" t="str">
        <f>'TS#1_Orthog_SFP_Step 1'!B49</f>
        <v>L E S L E S M E A M C P</v>
      </c>
      <c r="C50" s="56">
        <v>0.10199999999999999</v>
      </c>
      <c r="G50" s="24">
        <v>1207.133</v>
      </c>
      <c r="H50" s="56">
        <v>48285310</v>
      </c>
      <c r="J50" s="56">
        <f t="shared" si="2"/>
        <v>128.9260588235295</v>
      </c>
      <c r="K50" s="43">
        <f>'TS#1_Orthog_SFP_Step 1'!J49-'RAW &amp; NORM_Sfp vs AcpS_PfAcpH'!J50</f>
        <v>-233.50923529411762</v>
      </c>
      <c r="L50" s="29">
        <f>-K50/'TS#1_Orthog_SFP_Step 1'!J49</f>
        <v>-2.2327609771901251</v>
      </c>
      <c r="N50" s="64">
        <f>G50-'TS#1_Orthog_SFP_Step 1'!G49</f>
        <v>-158.66499999999996</v>
      </c>
      <c r="O50" s="71">
        <f t="shared" si="0"/>
        <v>1207.133</v>
      </c>
      <c r="P50" s="71">
        <v>1109.838</v>
      </c>
      <c r="Q50" s="47">
        <f t="shared" si="3"/>
        <v>0.11295644734042942</v>
      </c>
      <c r="R50" s="47">
        <f>'RAW &amp; NORM Labeling'!E50-'RAW &amp; NORM_Sfp vs AcpS_PfAcpH'!Q50</f>
        <v>6.3139069545658372E-2</v>
      </c>
      <c r="S50" s="47">
        <f t="shared" si="4"/>
        <v>8.0716265858312194E-2</v>
      </c>
      <c r="T50" s="47">
        <f>'RAW &amp; NORM Labeling'!F50-'RAW &amp; NORM_Sfp vs AcpS_PfAcpH'!S50</f>
        <v>2.3165306395103669E-2</v>
      </c>
      <c r="U50" s="47">
        <f t="shared" si="5"/>
        <v>2.7255875000644822</v>
      </c>
      <c r="V50" s="45"/>
      <c r="W50" s="58"/>
      <c r="X50" s="45"/>
      <c r="Y50" s="58"/>
      <c r="Z50" s="58"/>
      <c r="AA50" s="58"/>
    </row>
    <row r="51" spans="1:27" s="56" customFormat="1" x14ac:dyDescent="0.25">
      <c r="A51" s="63" t="str">
        <f>'TS#1_Orthog_SFP_Step 1'!A50</f>
        <v>B16</v>
      </c>
      <c r="B51" s="63" t="str">
        <f>'TS#1_Orthog_SFP_Step 1'!B50</f>
        <v>A P I E S V D T I</v>
      </c>
      <c r="C51" s="56">
        <v>0.10199999999999999</v>
      </c>
      <c r="G51" s="24">
        <v>1164.05</v>
      </c>
      <c r="H51" s="56">
        <v>46562006</v>
      </c>
      <c r="J51" s="56">
        <f t="shared" si="2"/>
        <v>85.843058823529418</v>
      </c>
      <c r="K51" s="43">
        <f>'TS#1_Orthog_SFP_Step 1'!J50-'RAW &amp; NORM_Sfp vs AcpS_PfAcpH'!J51</f>
        <v>-162.08823529411757</v>
      </c>
      <c r="L51" s="29">
        <f>-K51/'TS#1_Orthog_SFP_Step 1'!J50</f>
        <v>-2.1258818301331321</v>
      </c>
      <c r="N51" s="64">
        <f>G51-'TS#1_Orthog_SFP_Step 1'!G50</f>
        <v>-230.08600000000001</v>
      </c>
      <c r="O51" s="71">
        <f t="shared" si="0"/>
        <v>1164.05</v>
      </c>
      <c r="P51" s="71">
        <v>1089.8109999999999</v>
      </c>
      <c r="Q51" s="47">
        <f t="shared" si="3"/>
        <v>9.8680238503448509E-2</v>
      </c>
      <c r="R51" s="47">
        <f>'RAW &amp; NORM Labeling'!E51-'RAW &amp; NORM_Sfp vs AcpS_PfAcpH'!Q51</f>
        <v>8.5700729693844541E-2</v>
      </c>
      <c r="S51" s="47">
        <f t="shared" si="4"/>
        <v>7.4080014102904795E-2</v>
      </c>
      <c r="T51" s="47">
        <f>'RAW &amp; NORM Labeling'!F51-'RAW &amp; NORM_Sfp vs AcpS_PfAcpH'!S51</f>
        <v>1.6971359320730961E-2</v>
      </c>
      <c r="U51" s="47">
        <f t="shared" si="5"/>
        <v>5.0497269001404534</v>
      </c>
      <c r="V51" s="45"/>
      <c r="W51" s="58"/>
      <c r="X51" s="45"/>
      <c r="Y51" s="58"/>
      <c r="Z51" s="58"/>
      <c r="AA51" s="58"/>
    </row>
    <row r="52" spans="1:27" s="56" customFormat="1" x14ac:dyDescent="0.25">
      <c r="A52" s="63" t="str">
        <f>'TS#1_Orthog_SFP_Step 1'!A51</f>
        <v>B17</v>
      </c>
      <c r="B52" s="63" t="str">
        <f>'TS#1_Orthog_SFP_Step 1'!B51</f>
        <v>E V G A D S A D S V E M A V G</v>
      </c>
      <c r="C52" s="56">
        <v>0.10199999999999999</v>
      </c>
      <c r="G52" s="24">
        <v>1088.5719999999999</v>
      </c>
      <c r="H52" s="56">
        <v>43542890</v>
      </c>
      <c r="J52" s="56">
        <f t="shared" si="2"/>
        <v>10.365058823529353</v>
      </c>
      <c r="K52" s="43">
        <f>'TS#1_Orthog_SFP_Step 1'!J51-'RAW &amp; NORM_Sfp vs AcpS_PfAcpH'!J52</f>
        <v>-190.60923529411752</v>
      </c>
      <c r="L52" s="29">
        <f>-K52/'TS#1_Orthog_SFP_Step 1'!J51</f>
        <v>-1.0575056516470627</v>
      </c>
      <c r="N52" s="64">
        <f>G52-'TS#1_Orthog_SFP_Step 1'!G51</f>
        <v>-201.56500000000005</v>
      </c>
      <c r="O52" s="71">
        <f t="shared" si="0"/>
        <v>1088.5719999999999</v>
      </c>
      <c r="P52" s="71">
        <v>1017.076</v>
      </c>
      <c r="Q52" s="47">
        <f t="shared" si="3"/>
        <v>7.3669452564733826E-2</v>
      </c>
      <c r="R52" s="47">
        <f>'RAW &amp; NORM Labeling'!E52-'RAW &amp; NORM_Sfp vs AcpS_PfAcpH'!Q52</f>
        <v>8.030433619455947E-2</v>
      </c>
      <c r="S52" s="47">
        <f t="shared" si="4"/>
        <v>4.9978163030374938E-2</v>
      </c>
      <c r="T52" s="47">
        <f>'RAW &amp; NORM Labeling'!F52-'RAW &amp; NORM_Sfp vs AcpS_PfAcpH'!S52</f>
        <v>2.4540317110622191E-2</v>
      </c>
      <c r="U52" s="47">
        <f t="shared" si="5"/>
        <v>3.2723430521523302</v>
      </c>
      <c r="V52" s="45"/>
      <c r="W52" s="58"/>
      <c r="X52" s="45"/>
      <c r="Y52" s="58"/>
      <c r="Z52" s="58"/>
      <c r="AA52" s="58"/>
    </row>
    <row r="53" spans="1:27" s="56" customFormat="1" x14ac:dyDescent="0.25">
      <c r="A53" s="63" t="str">
        <f>'TS#1_Orthog_SFP_Step 1'!A52</f>
        <v>B18</v>
      </c>
      <c r="B53" s="63" t="str">
        <f>'TS#1_Orthog_SFP_Step 1'!B52</f>
        <v>E A G I D S M D S L</v>
      </c>
      <c r="C53" s="56">
        <v>0.10199999999999999</v>
      </c>
      <c r="G53" s="24">
        <v>1121.4110000000001</v>
      </c>
      <c r="H53" s="56">
        <v>44856436</v>
      </c>
      <c r="J53" s="56">
        <f t="shared" si="2"/>
        <v>43.204058823529522</v>
      </c>
      <c r="K53" s="43">
        <f>'TS#1_Orthog_SFP_Step 1'!J52-'RAW &amp; NORM_Sfp vs AcpS_PfAcpH'!J53</f>
        <v>-144.61223529411768</v>
      </c>
      <c r="L53" s="29">
        <f>-K53/'TS#1_Orthog_SFP_Step 1'!J52</f>
        <v>-1.4260411766309611</v>
      </c>
      <c r="N53" s="64">
        <f>G53-'TS#1_Orthog_SFP_Step 1'!G52</f>
        <v>-247.5619999999999</v>
      </c>
      <c r="O53" s="71">
        <f t="shared" si="0"/>
        <v>1121.4110000000001</v>
      </c>
      <c r="P53" s="71">
        <v>1014.255</v>
      </c>
      <c r="Q53" s="47">
        <f t="shared" si="3"/>
        <v>8.4551155835110026E-2</v>
      </c>
      <c r="R53" s="47">
        <f>'RAW &amp; NORM Labeling'!E53-'RAW &amp; NORM_Sfp vs AcpS_PfAcpH'!Q53</f>
        <v>9.247266608002272E-2</v>
      </c>
      <c r="S53" s="47">
        <f t="shared" si="4"/>
        <v>4.9043381675104331E-2</v>
      </c>
      <c r="T53" s="47">
        <f>'RAW &amp; NORM Labeling'!F53-'RAW &amp; NORM_Sfp vs AcpS_PfAcpH'!S53</f>
        <v>2.3778420014381602E-2</v>
      </c>
      <c r="U53" s="47">
        <f t="shared" si="5"/>
        <v>3.8889323186357059</v>
      </c>
      <c r="V53" s="45"/>
      <c r="W53" s="58"/>
      <c r="X53" s="45"/>
      <c r="Y53" s="58"/>
      <c r="Z53" s="58"/>
      <c r="AA53" s="58"/>
    </row>
    <row r="54" spans="1:27" s="56" customFormat="1" x14ac:dyDescent="0.25">
      <c r="A54" s="63" t="str">
        <f>'TS#1_Orthog_SFP_Step 1'!A53</f>
        <v>B19</v>
      </c>
      <c r="B54" s="63" t="str">
        <f>'TS#1_Orthog_SFP_Step 1'!B53</f>
        <v>A D A Q S L D T V D I C C Y</v>
      </c>
      <c r="C54" s="56">
        <v>0.10199999999999999</v>
      </c>
      <c r="G54" s="24">
        <v>1376.2919999999999</v>
      </c>
      <c r="H54" s="56">
        <v>55051671</v>
      </c>
      <c r="J54" s="56">
        <f t="shared" si="2"/>
        <v>298.08505882352938</v>
      </c>
      <c r="K54" s="43">
        <f>'TS#1_Orthog_SFP_Step 1'!J53-'RAW &amp; NORM_Sfp vs AcpS_PfAcpH'!J54</f>
        <v>-89.897235294117536</v>
      </c>
      <c r="L54" s="29">
        <f>-K54/'TS#1_Orthog_SFP_Step 1'!J53</f>
        <v>0.43180832466610258</v>
      </c>
      <c r="N54" s="64">
        <f>G54-'TS#1_Orthog_SFP_Step 1'!G53</f>
        <v>-302.27700000000004</v>
      </c>
      <c r="O54" s="71">
        <f t="shared" si="0"/>
        <v>1376.2919999999999</v>
      </c>
      <c r="P54" s="71">
        <v>1195.164</v>
      </c>
      <c r="Q54" s="47">
        <f t="shared" si="3"/>
        <v>0.16900986076695146</v>
      </c>
      <c r="R54" s="47">
        <f>'RAW &amp; NORM Labeling'!E54-'RAW &amp; NORM_Sfp vs AcpS_PfAcpH'!Q54</f>
        <v>9.8533496194546877E-2</v>
      </c>
      <c r="S54" s="47">
        <f t="shared" si="4"/>
        <v>0.10899033672673435</v>
      </c>
      <c r="T54" s="47">
        <f>'RAW &amp; NORM Labeling'!F54-'RAW &amp; NORM_Sfp vs AcpS_PfAcpH'!S54</f>
        <v>1.3200919253889082E-2</v>
      </c>
      <c r="U54" s="47">
        <f t="shared" si="5"/>
        <v>7.4641389966473914</v>
      </c>
      <c r="V54" s="45"/>
      <c r="W54" s="58"/>
      <c r="X54" s="45"/>
      <c r="Y54" s="58"/>
      <c r="Z54" s="58"/>
      <c r="AA54" s="58"/>
    </row>
    <row r="55" spans="1:27" s="56" customFormat="1" x14ac:dyDescent="0.25">
      <c r="A55" s="63" t="str">
        <f>'TS#1_Orthog_SFP_Step 1'!A54</f>
        <v>B20</v>
      </c>
      <c r="B55" s="63" t="str">
        <f>'TS#1_Orthog_SFP_Step 1'!B54</f>
        <v>G C E S M D Y V P L M S S</v>
      </c>
      <c r="C55" s="56">
        <v>0.10199999999999999</v>
      </c>
      <c r="G55" s="24">
        <v>1212.414</v>
      </c>
      <c r="H55" s="56">
        <v>48496559</v>
      </c>
      <c r="J55" s="56">
        <f t="shared" si="2"/>
        <v>134.20705882352945</v>
      </c>
      <c r="K55" s="43">
        <f>'TS#1_Orthog_SFP_Step 1'!J54-'RAW &amp; NORM_Sfp vs AcpS_PfAcpH'!J55</f>
        <v>-109.86623529411759</v>
      </c>
      <c r="L55" s="29">
        <f>-K55/'TS#1_Orthog_SFP_Step 1'!J54</f>
        <v>4.513661387066974</v>
      </c>
      <c r="N55" s="64">
        <f>G55-'TS#1_Orthog_SFP_Step 1'!G54</f>
        <v>-282.30799999999999</v>
      </c>
      <c r="O55" s="71">
        <f t="shared" si="0"/>
        <v>1212.414</v>
      </c>
      <c r="P55" s="71">
        <v>1065.396</v>
      </c>
      <c r="Q55" s="47">
        <f t="shared" si="3"/>
        <v>0.1147063871976375</v>
      </c>
      <c r="R55" s="47">
        <f>'RAW &amp; NORM Labeling'!E55-'RAW &amp; NORM_Sfp vs AcpS_PfAcpH'!Q55</f>
        <v>9.9083869078874051E-2</v>
      </c>
      <c r="S55" s="47">
        <f t="shared" si="4"/>
        <v>6.598973165379754E-2</v>
      </c>
      <c r="T55" s="47">
        <f>'RAW &amp; NORM Labeling'!F55-'RAW &amp; NORM_Sfp vs AcpS_PfAcpH'!S55</f>
        <v>2.9325704933174254E-2</v>
      </c>
      <c r="U55" s="47">
        <f t="shared" si="5"/>
        <v>3.3787378446540579</v>
      </c>
      <c r="V55" s="45"/>
      <c r="W55" s="58"/>
      <c r="X55" s="45"/>
      <c r="Y55" s="58"/>
      <c r="Z55" s="58"/>
      <c r="AA55" s="58"/>
    </row>
    <row r="56" spans="1:27" s="56" customFormat="1" x14ac:dyDescent="0.25">
      <c r="A56" s="63" t="str">
        <f>'TS#1_Orthog_SFP_Step 1'!A55</f>
        <v>B21</v>
      </c>
      <c r="B56" s="63" t="str">
        <f>'TS#1_Orthog_SFP_Step 1'!B55</f>
        <v>E S M E T M E I V M G</v>
      </c>
      <c r="C56" s="56">
        <v>0.10199999999999999</v>
      </c>
      <c r="G56" s="24">
        <v>1102.6500000000001</v>
      </c>
      <c r="H56" s="56">
        <v>44105987</v>
      </c>
      <c r="J56" s="56">
        <f t="shared" si="2"/>
        <v>24.443058823529555</v>
      </c>
      <c r="K56" s="43">
        <f>'TS#1_Orthog_SFP_Step 1'!J55-'RAW &amp; NORM_Sfp vs AcpS_PfAcpH'!J56</f>
        <v>-111.25623529411769</v>
      </c>
      <c r="L56" s="29">
        <f>-K56/'TS#1_Orthog_SFP_Step 1'!J55</f>
        <v>-1.2815593187263541</v>
      </c>
      <c r="N56" s="64">
        <f>G56-'TS#1_Orthog_SFP_Step 1'!G55</f>
        <v>-280.91799999999989</v>
      </c>
      <c r="O56" s="71">
        <f t="shared" si="0"/>
        <v>1102.6500000000001</v>
      </c>
      <c r="P56" s="71">
        <v>1102.519</v>
      </c>
      <c r="Q56" s="47">
        <f t="shared" si="3"/>
        <v>7.8334412479480239E-2</v>
      </c>
      <c r="R56" s="47">
        <f>'RAW &amp; NORM Labeling'!E56-'RAW &amp; NORM_Sfp vs AcpS_PfAcpH'!Q56</f>
        <v>0.10295668877389237</v>
      </c>
      <c r="S56" s="47">
        <f t="shared" si="4"/>
        <v>7.8291003632425818E-2</v>
      </c>
      <c r="T56" s="47">
        <f>'RAW &amp; NORM Labeling'!F56-'RAW &amp; NORM_Sfp vs AcpS_PfAcpH'!S56</f>
        <v>2.4713137631332094E-2</v>
      </c>
      <c r="U56" s="47">
        <f t="shared" si="5"/>
        <v>4.1660711120453051</v>
      </c>
      <c r="V56" s="45"/>
      <c r="W56" s="58"/>
      <c r="X56" s="45"/>
      <c r="Y56" s="58"/>
      <c r="Z56" s="58"/>
      <c r="AA56" s="58"/>
    </row>
    <row r="57" spans="1:27" s="56" customFormat="1" x14ac:dyDescent="0.25">
      <c r="A57" s="63" t="str">
        <f>'TS#1_Orthog_SFP_Step 1'!A56</f>
        <v>B22</v>
      </c>
      <c r="B57" s="63" t="str">
        <f>'TS#1_Orthog_SFP_Step 1'!B56</f>
        <v>M P A E S I E S A D A V C P</v>
      </c>
      <c r="C57" s="56">
        <v>0.10199999999999999</v>
      </c>
      <c r="G57" s="24">
        <v>1171.75</v>
      </c>
      <c r="H57" s="56">
        <v>46870007</v>
      </c>
      <c r="J57" s="56">
        <f t="shared" si="2"/>
        <v>93.543058823529464</v>
      </c>
      <c r="K57" s="43">
        <f>'TS#1_Orthog_SFP_Step 1'!J56-'RAW &amp; NORM_Sfp vs AcpS_PfAcpH'!J57</f>
        <v>-89.880235294117483</v>
      </c>
      <c r="L57" s="29">
        <f>-K57/'TS#1_Orthog_SFP_Step 1'!J56</f>
        <v>24.538510952654772</v>
      </c>
      <c r="N57" s="64">
        <f>G57-'TS#1_Orthog_SFP_Step 1'!G56</f>
        <v>-302.2940000000001</v>
      </c>
      <c r="O57" s="71">
        <f t="shared" si="0"/>
        <v>1171.75</v>
      </c>
      <c r="P57" s="71">
        <v>1217.6469999999999</v>
      </c>
      <c r="Q57" s="47">
        <f t="shared" si="3"/>
        <v>0.10123175088756181</v>
      </c>
      <c r="R57" s="47">
        <f>'RAW &amp; NORM Labeling'!E57-'RAW &amp; NORM_Sfp vs AcpS_PfAcpH'!Q57</f>
        <v>0.10651268132892072</v>
      </c>
      <c r="S57" s="47">
        <f t="shared" si="4"/>
        <v>0.11644042152310044</v>
      </c>
      <c r="T57" s="47">
        <f>'RAW &amp; NORM Labeling'!F57-'RAW &amp; NORM_Sfp vs AcpS_PfAcpH'!S57</f>
        <v>2.026280038244227E-2</v>
      </c>
      <c r="U57" s="47">
        <f t="shared" si="5"/>
        <v>5.2565627316357535</v>
      </c>
      <c r="V57" s="45"/>
      <c r="W57" s="58"/>
      <c r="X57" s="45"/>
      <c r="Y57" s="58"/>
      <c r="Z57" s="58"/>
      <c r="AA57" s="58"/>
    </row>
    <row r="58" spans="1:27" s="56" customFormat="1" x14ac:dyDescent="0.25">
      <c r="A58" s="63" t="str">
        <f>'TS#1_Orthog_SFP_Step 1'!A57</f>
        <v>B23</v>
      </c>
      <c r="B58" s="63" t="str">
        <f>'TS#1_Orthog_SFP_Step 1'!B57</f>
        <v>P A D S I E S V D V M L P</v>
      </c>
      <c r="C58" s="56">
        <v>0.10199999999999999</v>
      </c>
      <c r="G58" s="24">
        <v>1070.6110000000001</v>
      </c>
      <c r="H58" s="56">
        <v>42824437</v>
      </c>
      <c r="J58" s="56">
        <f t="shared" si="2"/>
        <v>-7.5959411764704328</v>
      </c>
      <c r="K58" s="43">
        <f>'TS#1_Orthog_SFP_Step 1'!J57-'RAW &amp; NORM_Sfp vs AcpS_PfAcpH'!J58</f>
        <v>-104.69423529411779</v>
      </c>
      <c r="L58" s="29">
        <f>-K58/'TS#1_Orthog_SFP_Step 1'!J57</f>
        <v>-0.93235435711992121</v>
      </c>
      <c r="N58" s="64">
        <f>G58-'TS#1_Orthog_SFP_Step 1'!G57</f>
        <v>-287.47999999999979</v>
      </c>
      <c r="O58" s="71">
        <f t="shared" si="0"/>
        <v>1070.6110000000001</v>
      </c>
      <c r="P58" s="71">
        <v>1100.384</v>
      </c>
      <c r="Q58" s="47">
        <f t="shared" si="3"/>
        <v>6.7717801404856129E-2</v>
      </c>
      <c r="R58" s="47">
        <f>'RAW &amp; NORM Labeling'!E58-'RAW &amp; NORM_Sfp vs AcpS_PfAcpH'!Q58</f>
        <v>0.10612434639183015</v>
      </c>
      <c r="S58" s="47">
        <f t="shared" si="4"/>
        <v>7.7583538835012594E-2</v>
      </c>
      <c r="T58" s="47">
        <f>'RAW &amp; NORM Labeling'!F58-'RAW &amp; NORM_Sfp vs AcpS_PfAcpH'!S58</f>
        <v>2.1307114726813403E-2</v>
      </c>
      <c r="U58" s="47">
        <f t="shared" si="5"/>
        <v>4.980700003378713</v>
      </c>
      <c r="V58" s="45"/>
      <c r="W58" s="58"/>
      <c r="X58" s="45"/>
      <c r="Y58" s="58"/>
      <c r="Z58" s="58"/>
      <c r="AA58" s="58"/>
    </row>
    <row r="59" spans="1:27" s="56" customFormat="1" x14ac:dyDescent="0.25">
      <c r="A59" s="63" t="str">
        <f>'TS#1_Orthog_SFP_Step 1'!A58</f>
        <v>B24</v>
      </c>
      <c r="B59" s="63" t="str">
        <f>'TS#1_Orthog_SFP_Step 1'!B58</f>
        <v>R P C D S A E P V D Q A E P</v>
      </c>
      <c r="C59" s="56">
        <v>0.10199999999999999</v>
      </c>
      <c r="G59" s="24">
        <v>1028.96</v>
      </c>
      <c r="H59" s="56">
        <v>41158399</v>
      </c>
      <c r="J59" s="56">
        <f t="shared" si="2"/>
        <v>-49.2469411764705</v>
      </c>
      <c r="K59" s="43">
        <f>'TS#1_Orthog_SFP_Step 1'!J58-'RAW &amp; NORM_Sfp vs AcpS_PfAcpH'!J59</f>
        <v>-58.93923529411768</v>
      </c>
      <c r="L59" s="29">
        <f>-K59/'TS#1_Orthog_SFP_Step 1'!J58</f>
        <v>-0.54479451272724366</v>
      </c>
      <c r="N59" s="64">
        <f>G59-'TS#1_Orthog_SFP_Step 1'!G58</f>
        <v>-333.2349999999999</v>
      </c>
      <c r="O59" s="71">
        <f t="shared" si="0"/>
        <v>1028.96</v>
      </c>
      <c r="P59" s="71">
        <v>1116.0920000000001</v>
      </c>
      <c r="Q59" s="47">
        <f t="shared" si="3"/>
        <v>5.3916107598271347E-2</v>
      </c>
      <c r="R59" s="47">
        <f>'RAW &amp; NORM Labeling'!E59-'RAW &amp; NORM_Sfp vs AcpS_PfAcpH'!Q59</f>
        <v>0.12112596581706081</v>
      </c>
      <c r="S59" s="47">
        <f t="shared" si="4"/>
        <v>8.2788624098603728E-2</v>
      </c>
      <c r="T59" s="47">
        <f>'RAW &amp; NORM Labeling'!F59-'RAW &amp; NORM_Sfp vs AcpS_PfAcpH'!S59</f>
        <v>2.5194155916202374E-2</v>
      </c>
      <c r="U59" s="47">
        <f t="shared" si="5"/>
        <v>4.8077008898386886</v>
      </c>
      <c r="V59" s="45"/>
      <c r="W59" s="58"/>
      <c r="X59" s="45"/>
      <c r="Y59" s="58"/>
      <c r="Z59" s="58"/>
      <c r="AA59" s="58"/>
    </row>
    <row r="60" spans="1:27" s="56" customFormat="1" x14ac:dyDescent="0.25">
      <c r="A60" s="63" t="str">
        <f>'TS#1_Orthog_SFP_Step 1'!A59</f>
        <v>B25</v>
      </c>
      <c r="B60" s="63" t="str">
        <f>'TS#1_Orthog_SFP_Step 1'!B59</f>
        <v>G L E S I D I A D L S</v>
      </c>
      <c r="C60" s="56">
        <v>0.10199999999999999</v>
      </c>
      <c r="G60" s="24">
        <v>1087.2270000000001</v>
      </c>
      <c r="H60" s="56">
        <v>43489091</v>
      </c>
      <c r="J60" s="56">
        <f t="shared" si="2"/>
        <v>9.0200588235295527</v>
      </c>
      <c r="K60" s="43">
        <f>'TS#1_Orthog_SFP_Step 1'!J59-'RAW &amp; NORM_Sfp vs AcpS_PfAcpH'!J60</f>
        <v>27.146764705882333</v>
      </c>
      <c r="L60" s="29">
        <f>-K60/'TS#1_Orthog_SFP_Step 1'!J59</f>
        <v>-0.75059853359269479</v>
      </c>
      <c r="N60" s="64">
        <f>G60-'TS#1_Orthog_SFP_Step 1'!G59</f>
        <v>-419.32099999999991</v>
      </c>
      <c r="O60" s="71">
        <f t="shared" si="0"/>
        <v>1087.2270000000001</v>
      </c>
      <c r="P60" s="71">
        <v>1067.9680000000001</v>
      </c>
      <c r="Q60" s="47">
        <f t="shared" si="3"/>
        <v>7.3223766310625785E-2</v>
      </c>
      <c r="R60" s="47">
        <f>'RAW &amp; NORM Labeling'!E60-'RAW &amp; NORM_Sfp vs AcpS_PfAcpH'!Q60</f>
        <v>0.14402417036698373</v>
      </c>
      <c r="S60" s="47">
        <f t="shared" si="4"/>
        <v>6.6842003063140351E-2</v>
      </c>
      <c r="T60" s="47">
        <f>'RAW &amp; NORM Labeling'!F60-'RAW &amp; NORM_Sfp vs AcpS_PfAcpH'!S60</f>
        <v>2.4657588190267338E-2</v>
      </c>
      <c r="U60" s="47">
        <f t="shared" si="5"/>
        <v>5.8409674642807072</v>
      </c>
      <c r="V60" s="45"/>
      <c r="W60" s="58"/>
      <c r="X60" s="45"/>
      <c r="Y60" s="58"/>
      <c r="Z60" s="58"/>
      <c r="AA60" s="58"/>
    </row>
    <row r="61" spans="1:27" s="56" customFormat="1" x14ac:dyDescent="0.25">
      <c r="A61" s="63" t="str">
        <f>'TS#1_Orthog_SFP_Step 1'!A60</f>
        <v>B26</v>
      </c>
      <c r="B61" s="63" t="str">
        <f>'TS#1_Orthog_SFP_Step 1'!B60</f>
        <v>R A G A E S A E T N E H</v>
      </c>
      <c r="C61" s="56">
        <v>0.10199999999999999</v>
      </c>
      <c r="G61" s="24">
        <v>978.00800000000004</v>
      </c>
      <c r="H61" s="56">
        <v>39120306</v>
      </c>
      <c r="J61" s="56">
        <f t="shared" si="2"/>
        <v>-100.1989411764705</v>
      </c>
      <c r="K61" s="43">
        <f>'TS#1_Orthog_SFP_Step 1'!J60-'RAW &amp; NORM_Sfp vs AcpS_PfAcpH'!J61</f>
        <v>61.875764705882375</v>
      </c>
      <c r="L61" s="29">
        <f>-K61/'TS#1_Orthog_SFP_Step 1'!J60</f>
        <v>1.6145781849103806</v>
      </c>
      <c r="N61" s="64">
        <f>G61-'TS#1_Orthog_SFP_Step 1'!G60</f>
        <v>-454.04999999999995</v>
      </c>
      <c r="O61" s="71">
        <f t="shared" si="0"/>
        <v>978.00800000000004</v>
      </c>
      <c r="P61" s="71">
        <v>966.21199999999999</v>
      </c>
      <c r="Q61" s="47">
        <f t="shared" si="3"/>
        <v>3.7032385650824555E-2</v>
      </c>
      <c r="R61" s="47">
        <f>'RAW &amp; NORM Labeling'!E61-'RAW &amp; NORM_Sfp vs AcpS_PfAcpH'!Q61</f>
        <v>0.15843619933747444</v>
      </c>
      <c r="S61" s="47">
        <f t="shared" si="4"/>
        <v>3.3123601224460855E-2</v>
      </c>
      <c r="T61" s="47">
        <f>'RAW &amp; NORM Labeling'!F61-'RAW &amp; NORM_Sfp vs AcpS_PfAcpH'!S61</f>
        <v>3.2334621833057214E-2</v>
      </c>
      <c r="U61" s="47">
        <f t="shared" si="5"/>
        <v>4.8998933760684222</v>
      </c>
      <c r="V61" s="45"/>
      <c r="W61" s="58"/>
      <c r="X61" s="45"/>
      <c r="Y61" s="58"/>
      <c r="Z61" s="58"/>
      <c r="AA61" s="58"/>
    </row>
    <row r="62" spans="1:27" s="56" customFormat="1" x14ac:dyDescent="0.25">
      <c r="A62" s="63" t="str">
        <f>'TS#1_Orthog_SFP_Step 1'!A61</f>
        <v>B27</v>
      </c>
      <c r="B62" s="63" t="str">
        <f>'TS#1_Orthog_SFP_Step 1'!B61</f>
        <v>D E I G I D S L D S</v>
      </c>
      <c r="C62" s="56">
        <v>0.10199999999999999</v>
      </c>
      <c r="G62" s="24">
        <v>937.69899999999996</v>
      </c>
      <c r="H62" s="56">
        <v>37507955</v>
      </c>
      <c r="J62" s="56">
        <f t="shared" si="2"/>
        <v>-140.50794117647058</v>
      </c>
      <c r="K62" s="43">
        <f>'TS#1_Orthog_SFP_Step 1'!J61-'RAW &amp; NORM_Sfp vs AcpS_PfAcpH'!J62</f>
        <v>109.41476470588248</v>
      </c>
      <c r="L62" s="29">
        <f>-K62/'TS#1_Orthog_SFP_Step 1'!J61</f>
        <v>3.5189317118944383</v>
      </c>
      <c r="N62" s="64">
        <f>G62-'TS#1_Orthog_SFP_Step 1'!G61</f>
        <v>-501.58900000000006</v>
      </c>
      <c r="O62" s="71">
        <f t="shared" si="0"/>
        <v>937.69899999999996</v>
      </c>
      <c r="P62" s="71">
        <v>1028.4780000000001</v>
      </c>
      <c r="Q62" s="47">
        <f t="shared" si="3"/>
        <v>2.3675384002613799E-2</v>
      </c>
      <c r="R62" s="47">
        <f>'RAW &amp; NORM Labeling'!E62-'RAW &amp; NORM_Sfp vs AcpS_PfAcpH'!Q62</f>
        <v>0.1739071050360774</v>
      </c>
      <c r="S62" s="47">
        <f t="shared" si="4"/>
        <v>5.3756389550330762E-2</v>
      </c>
      <c r="T62" s="47">
        <f>'RAW &amp; NORM Labeling'!F62-'RAW &amp; NORM_Sfp vs AcpS_PfAcpH'!S62</f>
        <v>2.8185899407195826E-2</v>
      </c>
      <c r="U62" s="47">
        <f t="shared" si="5"/>
        <v>6.1700037498778242</v>
      </c>
      <c r="V62" s="45"/>
      <c r="W62" s="58"/>
      <c r="X62" s="45"/>
      <c r="Y62" s="58"/>
      <c r="Z62" s="58"/>
      <c r="AA62" s="58"/>
    </row>
    <row r="63" spans="1:27" s="56" customFormat="1" x14ac:dyDescent="0.25">
      <c r="A63" s="63" t="str">
        <f>'TS#1_Orthog_SFP_Step 1'!A62</f>
        <v>B28</v>
      </c>
      <c r="B63" s="63" t="str">
        <f>'TS#1_Orthog_SFP_Step 1'!B62</f>
        <v>D I G L E S V E T M E</v>
      </c>
      <c r="C63" s="56">
        <v>0.10199999999999999</v>
      </c>
      <c r="G63" s="24">
        <v>925.52599999999995</v>
      </c>
      <c r="H63" s="56">
        <v>37021024</v>
      </c>
      <c r="J63" s="56">
        <f t="shared" si="2"/>
        <v>-152.68094117647058</v>
      </c>
      <c r="K63" s="43">
        <f>'TS#1_Orthog_SFP_Step 1'!J62-'RAW &amp; NORM_Sfp vs AcpS_PfAcpH'!J63</f>
        <v>128.10576470588251</v>
      </c>
      <c r="L63" s="29">
        <f>-K63/'TS#1_Orthog_SFP_Step 1'!J62</f>
        <v>5.2128115889300464</v>
      </c>
      <c r="N63" s="64">
        <f>G63-'TS#1_Orthog_SFP_Step 1'!G62</f>
        <v>-520.28000000000009</v>
      </c>
      <c r="O63" s="71">
        <f t="shared" si="0"/>
        <v>925.52599999999995</v>
      </c>
      <c r="P63" s="71">
        <v>995.43200000000002</v>
      </c>
      <c r="Q63" s="47">
        <f t="shared" si="3"/>
        <v>1.9641674879001973E-2</v>
      </c>
      <c r="R63" s="47">
        <f>'RAW &amp; NORM Labeling'!E63-'RAW &amp; NORM_Sfp vs AcpS_PfAcpH'!Q63</f>
        <v>0.17984654397994598</v>
      </c>
      <c r="S63" s="47">
        <f t="shared" si="4"/>
        <v>4.2806093674303762E-2</v>
      </c>
      <c r="T63" s="47">
        <f>'RAW &amp; NORM Labeling'!F63-'RAW &amp; NORM_Sfp vs AcpS_PfAcpH'!S63</f>
        <v>2.6813567329166212E-2</v>
      </c>
      <c r="U63" s="47">
        <f t="shared" si="5"/>
        <v>6.7072964134958486</v>
      </c>
      <c r="V63" s="45"/>
      <c r="W63" s="58"/>
      <c r="X63" s="45"/>
      <c r="Y63" s="58"/>
      <c r="Z63" s="58"/>
      <c r="AA63" s="58"/>
    </row>
    <row r="64" spans="1:27" s="56" customFormat="1" x14ac:dyDescent="0.25">
      <c r="A64" s="63" t="str">
        <f>'TS#1_Orthog_SFP_Step 1'!A63</f>
        <v>B29</v>
      </c>
      <c r="B64" s="63" t="str">
        <f>'TS#1_Orthog_SFP_Step 1'!B63</f>
        <v>I G C E S V D Q I C M</v>
      </c>
      <c r="C64" s="56">
        <v>0.10199999999999999</v>
      </c>
      <c r="G64" s="24">
        <v>1114.8219999999999</v>
      </c>
      <c r="H64" s="56">
        <v>44592892</v>
      </c>
      <c r="J64" s="56">
        <f t="shared" si="2"/>
        <v>36.615058823529353</v>
      </c>
      <c r="K64" s="43">
        <f>'TS#1_Orthog_SFP_Step 1'!J63-'RAW &amp; NORM_Sfp vs AcpS_PfAcpH'!J64</f>
        <v>287.41476470588259</v>
      </c>
      <c r="L64" s="29">
        <f>-K64/'TS#1_Orthog_SFP_Step 1'!J63</f>
        <v>-0.88700096051434651</v>
      </c>
      <c r="N64" s="64">
        <f>G64-'TS#1_Orthog_SFP_Step 1'!G63</f>
        <v>-679.58900000000017</v>
      </c>
      <c r="O64" s="71">
        <f t="shared" si="0"/>
        <v>1114.8219999999999</v>
      </c>
      <c r="P64" s="71">
        <v>1193.846</v>
      </c>
      <c r="Q64" s="47">
        <f t="shared" si="3"/>
        <v>8.2367790237847308E-2</v>
      </c>
      <c r="R64" s="47">
        <f>'RAW &amp; NORM Labeling'!E64-'RAW &amp; NORM_Sfp vs AcpS_PfAcpH'!Q64</f>
        <v>0.21904539701487274</v>
      </c>
      <c r="S64" s="47">
        <f t="shared" si="4"/>
        <v>0.10855359733423288</v>
      </c>
      <c r="T64" s="47">
        <f>'RAW &amp; NORM Labeling'!F64-'RAW &amp; NORM_Sfp vs AcpS_PfAcpH'!S64</f>
        <v>1.3665727081914436E-2</v>
      </c>
      <c r="U64" s="47">
        <f t="shared" si="5"/>
        <v>16.028813959321848</v>
      </c>
      <c r="V64" s="45"/>
      <c r="W64" s="58"/>
      <c r="X64" s="45"/>
      <c r="Y64" s="58"/>
      <c r="Z64" s="58"/>
      <c r="AA64" s="58"/>
    </row>
    <row r="65" spans="1:27" s="56" customFormat="1" x14ac:dyDescent="0.25">
      <c r="A65" s="63" t="str">
        <f>'TS#1_Orthog_SFP_Step 1'!A64</f>
        <v>B30</v>
      </c>
      <c r="B65" s="63" t="str">
        <f>'TS#1_Orthog_SFP_Step 1'!B64</f>
        <v>E S A D T C D R V C</v>
      </c>
      <c r="C65" s="56">
        <v>0.10199999999999999</v>
      </c>
      <c r="G65" s="24">
        <v>1095.848</v>
      </c>
      <c r="H65" s="56">
        <v>43833929</v>
      </c>
      <c r="J65" s="56">
        <f t="shared" si="2"/>
        <v>17.64105882352942</v>
      </c>
      <c r="K65" s="43">
        <f>'TS#1_Orthog_SFP_Step 1'!J64-'RAW &amp; NORM_Sfp vs AcpS_PfAcpH'!J65</f>
        <v>312.53976470588236</v>
      </c>
      <c r="L65" s="29">
        <f>-K65/'TS#1_Orthog_SFP_Step 1'!J64</f>
        <v>-0.94657152212851636</v>
      </c>
      <c r="N65" s="64">
        <f>G65-'TS#1_Orthog_SFP_Step 1'!G64</f>
        <v>-704.71399999999994</v>
      </c>
      <c r="O65" s="71">
        <f t="shared" ref="O65:O128" si="6">G65</f>
        <v>1095.848</v>
      </c>
      <c r="P65" s="71">
        <v>1238.1769999999999</v>
      </c>
      <c r="Q65" s="47">
        <f t="shared" si="3"/>
        <v>7.6080466085098553E-2</v>
      </c>
      <c r="R65" s="47">
        <f>'RAW &amp; NORM Labeling'!E65-'RAW &amp; NORM_Sfp vs AcpS_PfAcpH'!Q65</f>
        <v>0.22713114769790671</v>
      </c>
      <c r="S65" s="47">
        <f t="shared" si="4"/>
        <v>0.12324334999658691</v>
      </c>
      <c r="T65" s="47">
        <f>'RAW &amp; NORM Labeling'!F65-'RAW &amp; NORM_Sfp vs AcpS_PfAcpH'!S65</f>
        <v>7.2123059685989116E-3</v>
      </c>
      <c r="U65" s="47">
        <f t="shared" si="5"/>
        <v>31.492167510196467</v>
      </c>
      <c r="V65" s="45"/>
      <c r="W65" s="58"/>
      <c r="X65" s="45"/>
      <c r="Y65" s="58"/>
      <c r="Z65" s="58"/>
      <c r="AA65" s="58"/>
    </row>
    <row r="66" spans="1:27" s="56" customFormat="1" x14ac:dyDescent="0.25">
      <c r="A66" s="63" t="str">
        <f>'TS#1_Orthog_SFP_Step 1'!A65</f>
        <v>C1</v>
      </c>
      <c r="B66" s="63" t="str">
        <f>'TS#1_Orthog_SFP_Step 1'!B65</f>
        <v>E Q C A E S I E C V D S N Q N</v>
      </c>
      <c r="C66" s="56">
        <v>0.10199999999999999</v>
      </c>
      <c r="G66" s="24">
        <v>1180.4549999999999</v>
      </c>
      <c r="H66" s="56">
        <v>47218216</v>
      </c>
      <c r="J66" s="56">
        <f t="shared" si="2"/>
        <v>102.24805882352939</v>
      </c>
      <c r="K66" s="43">
        <f>'TS#1_Orthog_SFP_Step 1'!J65-'RAW &amp; NORM_Sfp vs AcpS_PfAcpH'!J66</f>
        <v>-182.20523529411753</v>
      </c>
      <c r="L66" s="29">
        <f>-K66/'TS#1_Orthog_SFP_Step 1'!J65</f>
        <v>-2.2787852615223456</v>
      </c>
      <c r="N66" s="64">
        <f>G66-'TS#1_Orthog_SFP_Step 1'!G65</f>
        <v>-209.96900000000005</v>
      </c>
      <c r="O66" s="71">
        <f t="shared" si="6"/>
        <v>1180.4549999999999</v>
      </c>
      <c r="P66" s="71">
        <v>1173.826</v>
      </c>
      <c r="Q66" s="47">
        <f t="shared" si="3"/>
        <v>0.10411628534258856</v>
      </c>
      <c r="R66" s="47">
        <f>'RAW &amp; NORM Labeling'!E66-'RAW &amp; NORM_Sfp vs AcpS_PfAcpH'!Q66</f>
        <v>7.9179370014447817E-2</v>
      </c>
      <c r="S66" s="47">
        <f t="shared" si="4"/>
        <v>0.10191966513553834</v>
      </c>
      <c r="T66" s="47">
        <f>'RAW &amp; NORM Labeling'!F66-'RAW &amp; NORM_Sfp vs AcpS_PfAcpH'!S66</f>
        <v>3.9670459806147307E-3</v>
      </c>
      <c r="U66" s="47">
        <f t="shared" si="5"/>
        <v>19.959277104768582</v>
      </c>
      <c r="V66" s="45"/>
      <c r="W66" s="58"/>
      <c r="X66" s="45"/>
      <c r="Y66" s="58"/>
      <c r="Z66" s="58"/>
      <c r="AA66" s="58"/>
    </row>
    <row r="67" spans="1:27" s="56" customFormat="1" x14ac:dyDescent="0.25">
      <c r="A67" s="63" t="str">
        <f>'TS#1_Orthog_SFP_Step 1'!A66</f>
        <v>C2</v>
      </c>
      <c r="B67" s="63" t="str">
        <f>'TS#1_Orthog_SFP_Step 1'!B66</f>
        <v>A D S A D T I D L M M</v>
      </c>
      <c r="C67" s="56">
        <v>0.10199999999999999</v>
      </c>
      <c r="G67" s="24">
        <v>1239.0129999999999</v>
      </c>
      <c r="H67" s="56">
        <v>49560507</v>
      </c>
      <c r="J67" s="56">
        <f t="shared" si="2"/>
        <v>160.80605882352938</v>
      </c>
      <c r="K67" s="43">
        <f>'TS#1_Orthog_SFP_Step 1'!J66-'RAW &amp; NORM_Sfp vs AcpS_PfAcpH'!J67</f>
        <v>-175.99123529411759</v>
      </c>
      <c r="L67" s="29">
        <f>-K67/'TS#1_Orthog_SFP_Step 1'!J66</f>
        <v>-11.589673365666227</v>
      </c>
      <c r="N67" s="64">
        <f>G67-'TS#1_Orthog_SFP_Step 1'!G66</f>
        <v>-216.18299999999999</v>
      </c>
      <c r="O67" s="71">
        <f t="shared" si="6"/>
        <v>1239.0129999999999</v>
      </c>
      <c r="P67" s="71">
        <v>1099.6659999999999</v>
      </c>
      <c r="Q67" s="47">
        <f t="shared" si="3"/>
        <v>0.12352037134114778</v>
      </c>
      <c r="R67" s="47">
        <f>'RAW &amp; NORM Labeling'!E67-'RAW &amp; NORM_Sfp vs AcpS_PfAcpH'!Q67</f>
        <v>7.8713291367479635E-2</v>
      </c>
      <c r="S67" s="47">
        <f t="shared" si="4"/>
        <v>7.7345618589325121E-2</v>
      </c>
      <c r="T67" s="47">
        <f>'RAW &amp; NORM Labeling'!F67-'RAW &amp; NORM_Sfp vs AcpS_PfAcpH'!S67</f>
        <v>6.3389600274389724E-3</v>
      </c>
      <c r="U67" s="47">
        <f t="shared" si="5"/>
        <v>12.417382508606998</v>
      </c>
      <c r="V67" s="45"/>
      <c r="W67" s="58"/>
      <c r="X67" s="45"/>
      <c r="Y67" s="58"/>
      <c r="Z67" s="58"/>
      <c r="AA67" s="58"/>
    </row>
    <row r="68" spans="1:27" s="56" customFormat="1" x14ac:dyDescent="0.25">
      <c r="A68" s="63" t="str">
        <f>'TS#1_Orthog_SFP_Step 1'!A67</f>
        <v>C3</v>
      </c>
      <c r="B68" s="63" t="str">
        <f>'TS#1_Orthog_SFP_Step 1'!B67</f>
        <v>L G I D S M E T V E K M A N</v>
      </c>
      <c r="C68" s="56">
        <v>0.10199999999999999</v>
      </c>
      <c r="G68" s="24">
        <v>1263.722</v>
      </c>
      <c r="H68" s="56">
        <v>50548886</v>
      </c>
      <c r="J68" s="56">
        <f t="shared" si="2"/>
        <v>185.51505882352944</v>
      </c>
      <c r="K68" s="43">
        <f>'TS#1_Orthog_SFP_Step 1'!J67-'RAW &amp; NORM_Sfp vs AcpS_PfAcpH'!J68</f>
        <v>-167.14923529411749</v>
      </c>
      <c r="L68" s="29">
        <f>-K68/'TS#1_Orthog_SFP_Step 1'!J67</f>
        <v>9.1011021110181254</v>
      </c>
      <c r="N68" s="64">
        <f>G68-'TS#1_Orthog_SFP_Step 1'!G67</f>
        <v>-225.02500000000009</v>
      </c>
      <c r="O68" s="71">
        <f t="shared" si="6"/>
        <v>1263.722</v>
      </c>
      <c r="P68" s="71">
        <v>1126.8689999999999</v>
      </c>
      <c r="Q68" s="47">
        <f t="shared" si="3"/>
        <v>0.13170807517219393</v>
      </c>
      <c r="R68" s="47">
        <f>'RAW &amp; NORM Labeling'!E68-'RAW &amp; NORM_Sfp vs AcpS_PfAcpH'!Q68</f>
        <v>8.0335213372492803E-2</v>
      </c>
      <c r="S68" s="47">
        <f t="shared" si="4"/>
        <v>8.6359747340628207E-2</v>
      </c>
      <c r="T68" s="47">
        <f>'RAW &amp; NORM Labeling'!F68-'RAW &amp; NORM_Sfp vs AcpS_PfAcpH'!S68</f>
        <v>1.4450670259216494E-2</v>
      </c>
      <c r="U68" s="47">
        <f t="shared" si="5"/>
        <v>5.5592724718949142</v>
      </c>
      <c r="V68" s="45"/>
      <c r="W68" s="58"/>
      <c r="X68" s="45"/>
      <c r="Y68" s="58"/>
      <c r="Z68" s="58"/>
      <c r="AA68" s="58"/>
    </row>
    <row r="69" spans="1:27" s="56" customFormat="1" x14ac:dyDescent="0.25">
      <c r="A69" s="63" t="str">
        <f>'TS#1_Orthog_SFP_Step 1'!A68</f>
        <v>C4</v>
      </c>
      <c r="B69" s="63" t="str">
        <f>'TS#1_Orthog_SFP_Step 1'!B68</f>
        <v>V E S C E T V D</v>
      </c>
      <c r="C69" s="56">
        <v>0.10199999999999999</v>
      </c>
      <c r="G69" s="24">
        <v>1130.0419999999999</v>
      </c>
      <c r="H69" s="56">
        <v>45201697</v>
      </c>
      <c r="J69" s="56">
        <f t="shared" si="2"/>
        <v>51.83505882352938</v>
      </c>
      <c r="K69" s="43">
        <f>'TS#1_Orthog_SFP_Step 1'!J68-'RAW &amp; NORM_Sfp vs AcpS_PfAcpH'!J69</f>
        <v>-149.08223529411748</v>
      </c>
      <c r="L69" s="29">
        <f>-K69/'TS#1_Orthog_SFP_Step 1'!J68</f>
        <v>-1.5330237926157848</v>
      </c>
      <c r="N69" s="64">
        <f>G69-'TS#1_Orthog_SFP_Step 1'!G68</f>
        <v>-243.0920000000001</v>
      </c>
      <c r="O69" s="71">
        <f t="shared" si="6"/>
        <v>1130.0419999999999</v>
      </c>
      <c r="P69" s="71">
        <v>1209.6500000000001</v>
      </c>
      <c r="Q69" s="47">
        <f t="shared" si="3"/>
        <v>8.7411169262029687E-2</v>
      </c>
      <c r="R69" s="47">
        <f>'RAW &amp; NORM Labeling'!E69-'RAW &amp; NORM_Sfp vs AcpS_PfAcpH'!Q69</f>
        <v>9.082924390534125E-2</v>
      </c>
      <c r="S69" s="47">
        <f t="shared" si="4"/>
        <v>0.11379049366131426</v>
      </c>
      <c r="T69" s="47">
        <f>'RAW &amp; NORM Labeling'!F69-'RAW &amp; NORM_Sfp vs AcpS_PfAcpH'!S69</f>
        <v>1.5540378226159404E-2</v>
      </c>
      <c r="U69" s="47">
        <f t="shared" si="5"/>
        <v>5.8447254361188401</v>
      </c>
      <c r="V69" s="45"/>
      <c r="W69" s="58"/>
      <c r="X69" s="45"/>
      <c r="Y69" s="58"/>
      <c r="Z69" s="58"/>
      <c r="AA69" s="58"/>
    </row>
    <row r="70" spans="1:27" s="56" customFormat="1" x14ac:dyDescent="0.25">
      <c r="A70" s="63" t="str">
        <f>'TS#1_Orthog_SFP_Step 1'!A69</f>
        <v>C5</v>
      </c>
      <c r="B70" s="63" t="str">
        <f>'TS#1_Orthog_SFP_Step 1'!B69</f>
        <v>N S T S F S E D L G A D S L D T L K T V</v>
      </c>
      <c r="C70" s="56">
        <v>0.10199999999999999</v>
      </c>
      <c r="G70" s="24">
        <v>1811.008</v>
      </c>
      <c r="H70" s="56">
        <v>72440314</v>
      </c>
      <c r="J70" s="56">
        <f t="shared" ref="J70:J133" si="7">G70-$I$3</f>
        <v>732.8010588235295</v>
      </c>
      <c r="K70" s="43">
        <f>'TS#1_Orthog_SFP_Step 1'!J69-'RAW &amp; NORM_Sfp vs AcpS_PfAcpH'!J70</f>
        <v>117.77676470588221</v>
      </c>
      <c r="L70" s="29">
        <f>-K70/'TS#1_Orthog_SFP_Step 1'!J69</f>
        <v>-0.13846677099712754</v>
      </c>
      <c r="N70" s="64">
        <f>G70-'TS#1_Orthog_SFP_Step 1'!G69</f>
        <v>-509.95099999999979</v>
      </c>
      <c r="O70" s="71">
        <f t="shared" si="6"/>
        <v>1811.008</v>
      </c>
      <c r="P70" s="71">
        <v>1592.299</v>
      </c>
      <c r="Q70" s="47">
        <f t="shared" ref="Q70:Q133" si="8">(O70-$AA$10)/($AA$11-$AA$10)</f>
        <v>0.31305963447762586</v>
      </c>
      <c r="R70" s="47">
        <f>'RAW &amp; NORM Labeling'!E70-'RAW &amp; NORM_Sfp vs AcpS_PfAcpH'!Q70</f>
        <v>0.14230541306913436</v>
      </c>
      <c r="S70" s="47">
        <f t="shared" ref="S70:S133" si="9">(P70-$AA$10)/($AA$11-$AA$10)</f>
        <v>0.24058707317671243</v>
      </c>
      <c r="T70" s="47">
        <f>'RAW &amp; NORM Labeling'!F70-'RAW &amp; NORM_Sfp vs AcpS_PfAcpH'!S70</f>
        <v>4.1123241856390796E-2</v>
      </c>
      <c r="U70" s="47">
        <f t="shared" si="5"/>
        <v>3.4604619345451542</v>
      </c>
      <c r="V70" s="45"/>
      <c r="W70" s="58"/>
      <c r="X70" s="45"/>
      <c r="Y70" s="58"/>
      <c r="Z70" s="58"/>
      <c r="AA70" s="58"/>
    </row>
    <row r="71" spans="1:27" s="56" customFormat="1" x14ac:dyDescent="0.25">
      <c r="A71" s="63" t="str">
        <f>'TS#1_Orthog_SFP_Step 1'!A70</f>
        <v>C6</v>
      </c>
      <c r="B71" s="63" t="str">
        <f>'TS#1_Orthog_SFP_Step 1'!B70</f>
        <v>G L D S V W S M</v>
      </c>
      <c r="C71" s="56">
        <v>0.10199999999999999</v>
      </c>
      <c r="G71" s="24">
        <v>969.12599999999998</v>
      </c>
      <c r="H71" s="56">
        <v>38765040</v>
      </c>
      <c r="J71" s="56">
        <f t="shared" si="7"/>
        <v>-109.08094117647056</v>
      </c>
      <c r="K71" s="43">
        <f>'TS#1_Orthog_SFP_Step 1'!J70-'RAW &amp; NORM_Sfp vs AcpS_PfAcpH'!J71</f>
        <v>-185.89323529411763</v>
      </c>
      <c r="L71" s="29">
        <f>-K71/'TS#1_Orthog_SFP_Step 1'!J70</f>
        <v>-0.63020172653199358</v>
      </c>
      <c r="N71" s="64">
        <f>G71-'TS#1_Orthog_SFP_Step 1'!G70</f>
        <v>-206.28099999999995</v>
      </c>
      <c r="O71" s="71">
        <f t="shared" si="6"/>
        <v>969.12599999999998</v>
      </c>
      <c r="P71" s="71">
        <v>1105.4929999999999</v>
      </c>
      <c r="Q71" s="47">
        <f t="shared" si="8"/>
        <v>3.4089199547487618E-2</v>
      </c>
      <c r="R71" s="47">
        <f>'RAW &amp; NORM Labeling'!E71-'RAW &amp; NORM_Sfp vs AcpS_PfAcpH'!Q71</f>
        <v>8.6339884965402208E-2</v>
      </c>
      <c r="S71" s="47">
        <f t="shared" si="9"/>
        <v>7.927648387013396E-2</v>
      </c>
      <c r="T71" s="47">
        <f>'RAW &amp; NORM Labeling'!F71-'RAW &amp; NORM_Sfp vs AcpS_PfAcpH'!S71</f>
        <v>2.3341716405170632E-2</v>
      </c>
      <c r="U71" s="47">
        <f t="shared" ref="U71:U134" si="10">R71/T71</f>
        <v>3.6989518451297907</v>
      </c>
      <c r="V71" s="45"/>
      <c r="W71" s="58"/>
      <c r="X71" s="45"/>
      <c r="Y71" s="58"/>
      <c r="Z71" s="58"/>
      <c r="AA71" s="58"/>
    </row>
    <row r="72" spans="1:27" s="56" customFormat="1" x14ac:dyDescent="0.25">
      <c r="A72" s="63" t="str">
        <f>'TS#1_Orthog_SFP_Step 1'!A71</f>
        <v>C7</v>
      </c>
      <c r="B72" s="63" t="str">
        <f>'TS#1_Orthog_SFP_Step 1'!B71</f>
        <v>G A E S I E S A P T N C S</v>
      </c>
      <c r="C72" s="56">
        <v>0.10199999999999999</v>
      </c>
      <c r="G72" s="24">
        <v>1097.7239999999999</v>
      </c>
      <c r="H72" s="56">
        <v>43908946</v>
      </c>
      <c r="J72" s="56">
        <f t="shared" si="7"/>
        <v>19.517058823529396</v>
      </c>
      <c r="K72" s="43">
        <f>'TS#1_Orthog_SFP_Step 1'!J71-'RAW &amp; NORM_Sfp vs AcpS_PfAcpH'!J72</f>
        <v>-176.62323529411742</v>
      </c>
      <c r="L72" s="29">
        <f>-K72/'TS#1_Orthog_SFP_Step 1'!J71</f>
        <v>-1.1242284629540533</v>
      </c>
      <c r="N72" s="64">
        <f>G72-'TS#1_Orthog_SFP_Step 1'!G71</f>
        <v>-215.55100000000016</v>
      </c>
      <c r="O72" s="71">
        <f t="shared" si="6"/>
        <v>1097.7239999999999</v>
      </c>
      <c r="P72" s="71">
        <v>1187.79</v>
      </c>
      <c r="Q72" s="47">
        <f t="shared" si="8"/>
        <v>7.6702107284137067E-2</v>
      </c>
      <c r="R72" s="47">
        <f>'RAW &amp; NORM Labeling'!E72-'RAW &amp; NORM_Sfp vs AcpS_PfAcpH'!Q72</f>
        <v>8.40367591954847E-2</v>
      </c>
      <c r="S72" s="47">
        <f t="shared" si="9"/>
        <v>0.10654684941239</v>
      </c>
      <c r="T72" s="47">
        <f>'RAW &amp; NORM Labeling'!F72-'RAW &amp; NORM_Sfp vs AcpS_PfAcpH'!S72</f>
        <v>2.161450432825536E-2</v>
      </c>
      <c r="U72" s="47">
        <f t="shared" si="10"/>
        <v>3.8879799378803441</v>
      </c>
      <c r="V72" s="45"/>
      <c r="W72" s="58"/>
      <c r="X72" s="45"/>
      <c r="Y72" s="58"/>
      <c r="Z72" s="58"/>
      <c r="AA72" s="58"/>
    </row>
    <row r="73" spans="1:27" s="56" customFormat="1" x14ac:dyDescent="0.25">
      <c r="A73" s="63" t="str">
        <f>'TS#1_Orthog_SFP_Step 1'!A72</f>
        <v>C8</v>
      </c>
      <c r="B73" s="63" t="str">
        <f>'TS#1_Orthog_SFP_Step 1'!B72</f>
        <v>E S V D S A D M V C</v>
      </c>
      <c r="C73" s="56">
        <v>0.10199999999999999</v>
      </c>
      <c r="G73" s="24">
        <v>1140.461</v>
      </c>
      <c r="H73" s="56">
        <v>45618432</v>
      </c>
      <c r="J73" s="56">
        <f t="shared" si="7"/>
        <v>62.254058823529476</v>
      </c>
      <c r="K73" s="43">
        <f>'TS#1_Orthog_SFP_Step 1'!J72-'RAW &amp; NORM_Sfp vs AcpS_PfAcpH'!J73</f>
        <v>-165.88023529411748</v>
      </c>
      <c r="L73" s="29">
        <f>-K73/'TS#1_Orthog_SFP_Step 1'!J72</f>
        <v>-1.6007561114753559</v>
      </c>
      <c r="N73" s="64">
        <f>G73-'TS#1_Orthog_SFP_Step 1'!G72</f>
        <v>-226.2940000000001</v>
      </c>
      <c r="O73" s="71">
        <f t="shared" si="6"/>
        <v>1140.461</v>
      </c>
      <c r="P73" s="71">
        <v>1241.865</v>
      </c>
      <c r="Q73" s="47">
        <f t="shared" si="8"/>
        <v>9.0863663746455228E-2</v>
      </c>
      <c r="R73" s="47">
        <f>'RAW &amp; NORM Labeling'!E73-'RAW &amp; NORM_Sfp vs AcpS_PfAcpH'!Q73</f>
        <v>8.5511660356261274E-2</v>
      </c>
      <c r="S73" s="47">
        <f t="shared" si="9"/>
        <v>0.1244654250190038</v>
      </c>
      <c r="T73" s="47">
        <f>'RAW &amp; NORM Labeling'!F73-'RAW &amp; NORM_Sfp vs AcpS_PfAcpH'!S73</f>
        <v>9.4046391758472597E-3</v>
      </c>
      <c r="U73" s="47">
        <f t="shared" si="10"/>
        <v>9.0924977298299776</v>
      </c>
      <c r="V73" s="45"/>
      <c r="W73" s="58"/>
      <c r="X73" s="45"/>
      <c r="Y73" s="58"/>
      <c r="Z73" s="58"/>
      <c r="AA73" s="58"/>
    </row>
    <row r="74" spans="1:27" s="56" customFormat="1" x14ac:dyDescent="0.25">
      <c r="A74" s="63" t="str">
        <f>'TS#1_Orthog_SFP_Step 1'!A73</f>
        <v>C9</v>
      </c>
      <c r="B74" s="63" t="str">
        <f>'TS#1_Orthog_SFP_Step 1'!B73</f>
        <v>D M E A E S I E D</v>
      </c>
      <c r="C74" s="56">
        <v>0.10199999999999999</v>
      </c>
      <c r="G74" s="24">
        <v>999.75699999999995</v>
      </c>
      <c r="H74" s="56">
        <v>39990269</v>
      </c>
      <c r="J74" s="56">
        <f t="shared" si="7"/>
        <v>-78.449941176470588</v>
      </c>
      <c r="K74" s="43">
        <f>'TS#1_Orthog_SFP_Step 1'!J73-'RAW &amp; NORM_Sfp vs AcpS_PfAcpH'!J74</f>
        <v>-170.9572352941176</v>
      </c>
      <c r="L74" s="29">
        <f>-K74/'TS#1_Orthog_SFP_Step 1'!J73</f>
        <v>-0.68545435505653163</v>
      </c>
      <c r="N74" s="64">
        <f>G74-'TS#1_Orthog_SFP_Step 1'!G73</f>
        <v>-221.21699999999998</v>
      </c>
      <c r="O74" s="71">
        <f t="shared" si="6"/>
        <v>999.75699999999995</v>
      </c>
      <c r="P74" s="71">
        <v>1208.136</v>
      </c>
      <c r="Q74" s="47">
        <f t="shared" si="8"/>
        <v>4.4239248357588155E-2</v>
      </c>
      <c r="R74" s="47">
        <f>'RAW &amp; NORM Labeling'!E74-'RAW &amp; NORM_Sfp vs AcpS_PfAcpH'!Q74</f>
        <v>8.9512694504433249E-2</v>
      </c>
      <c r="S74" s="47">
        <f t="shared" si="9"/>
        <v>0.1132888066808535</v>
      </c>
      <c r="T74" s="47">
        <f>'RAW &amp; NORM Labeling'!F74-'RAW &amp; NORM_Sfp vs AcpS_PfAcpH'!S74</f>
        <v>1.3086692849584941E-2</v>
      </c>
      <c r="U74" s="47">
        <f t="shared" si="10"/>
        <v>6.8399782537321672</v>
      </c>
      <c r="V74" s="45"/>
      <c r="W74" s="58"/>
      <c r="X74" s="45"/>
      <c r="Y74" s="58"/>
      <c r="Z74" s="58"/>
      <c r="AA74" s="58"/>
    </row>
    <row r="75" spans="1:27" s="56" customFormat="1" x14ac:dyDescent="0.25">
      <c r="A75" s="63" t="str">
        <f>'TS#1_Orthog_SFP_Step 1'!A74</f>
        <v>C10</v>
      </c>
      <c r="B75" s="63" t="str">
        <f>'TS#1_Orthog_SFP_Step 1'!B74</f>
        <v>N S A S F C E D L G A D S L D T W E L E</v>
      </c>
      <c r="C75" s="56">
        <v>0.10199999999999999</v>
      </c>
      <c r="G75" s="24">
        <v>1050.02</v>
      </c>
      <c r="H75" s="56">
        <v>42000815</v>
      </c>
      <c r="J75" s="56">
        <f t="shared" si="7"/>
        <v>-28.186941176470555</v>
      </c>
      <c r="K75" s="43">
        <f>'TS#1_Orthog_SFP_Step 1'!J74-'RAW &amp; NORM_Sfp vs AcpS_PfAcpH'!J75</f>
        <v>-135.35523529411762</v>
      </c>
      <c r="L75" s="29">
        <f>-K75/'TS#1_Orthog_SFP_Step 1'!J74</f>
        <v>-0.82764726638244435</v>
      </c>
      <c r="N75" s="64">
        <f>G75-'TS#1_Orthog_SFP_Step 1'!G74</f>
        <v>-256.81899999999996</v>
      </c>
      <c r="O75" s="71">
        <f t="shared" si="6"/>
        <v>1050.02</v>
      </c>
      <c r="P75" s="71">
        <v>1306.4659999999999</v>
      </c>
      <c r="Q75" s="47">
        <f t="shared" si="8"/>
        <v>6.0894659651443521E-2</v>
      </c>
      <c r="R75" s="47">
        <f>'RAW &amp; NORM Labeling'!E75-'RAW &amp; NORM_Sfp vs AcpS_PfAcpH'!Q75</f>
        <v>9.7962452129931432E-2</v>
      </c>
      <c r="S75" s="47">
        <f t="shared" si="9"/>
        <v>0.14587195119122487</v>
      </c>
      <c r="T75" s="47">
        <f>'RAW &amp; NORM Labeling'!F75-'RAW &amp; NORM_Sfp vs AcpS_PfAcpH'!S75</f>
        <v>8.7304535719886778E-3</v>
      </c>
      <c r="U75" s="47">
        <f t="shared" si="10"/>
        <v>11.220774650728362</v>
      </c>
      <c r="V75" s="76" t="s">
        <v>1198</v>
      </c>
      <c r="W75" s="58"/>
      <c r="X75" s="45"/>
      <c r="Y75" s="58"/>
      <c r="Z75" s="58"/>
      <c r="AA75" s="58"/>
    </row>
    <row r="76" spans="1:27" s="56" customFormat="1" x14ac:dyDescent="0.25">
      <c r="A76" s="63" t="str">
        <f>'TS#1_Orthog_SFP_Step 1'!A75</f>
        <v>C11</v>
      </c>
      <c r="B76" s="63" t="str">
        <f>'TS#1_Orthog_SFP_Step 1'!B75</f>
        <v>E D G N E S C D S A</v>
      </c>
      <c r="C76" s="56">
        <v>0.10199999999999999</v>
      </c>
      <c r="G76" s="24">
        <v>1230.8050000000001</v>
      </c>
      <c r="H76" s="56">
        <v>49232194</v>
      </c>
      <c r="J76" s="56">
        <f t="shared" si="7"/>
        <v>152.59805882352953</v>
      </c>
      <c r="K76" s="43">
        <f>'TS#1_Orthog_SFP_Step 1'!J75-'RAW &amp; NORM_Sfp vs AcpS_PfAcpH'!J76</f>
        <v>-150.23423529411775</v>
      </c>
      <c r="L76" s="29">
        <f>-K76/'TS#1_Orthog_SFP_Step 1'!J75</f>
        <v>63.555605325369932</v>
      </c>
      <c r="N76" s="64">
        <f>G76-'TS#1_Orthog_SFP_Step 1'!G75</f>
        <v>-241.93999999999983</v>
      </c>
      <c r="O76" s="71">
        <f t="shared" si="6"/>
        <v>1230.8050000000001</v>
      </c>
      <c r="P76" s="71">
        <v>1163.518</v>
      </c>
      <c r="Q76" s="47">
        <f t="shared" si="8"/>
        <v>0.12080052541273201</v>
      </c>
      <c r="R76" s="47">
        <f>'RAW &amp; NORM Labeling'!E76-'RAW &amp; NORM_Sfp vs AcpS_PfAcpH'!Q76</f>
        <v>8.6564105785567974E-2</v>
      </c>
      <c r="S76" s="47">
        <f t="shared" si="9"/>
        <v>9.8503952193273431E-2</v>
      </c>
      <c r="T76" s="47">
        <f>'RAW &amp; NORM Labeling'!F76-'RAW &amp; NORM_Sfp vs AcpS_PfAcpH'!S76</f>
        <v>2.3535266428262314E-2</v>
      </c>
      <c r="U76" s="47">
        <f t="shared" si="10"/>
        <v>3.6780593093952616</v>
      </c>
      <c r="V76" s="45"/>
      <c r="W76" s="58"/>
      <c r="X76" s="45"/>
      <c r="Y76" s="58"/>
      <c r="Z76" s="58"/>
      <c r="AA76" s="58"/>
    </row>
    <row r="77" spans="1:27" s="56" customFormat="1" x14ac:dyDescent="0.25">
      <c r="A77" s="63" t="str">
        <f>'TS#1_Orthog_SFP_Step 1'!A76</f>
        <v>C12</v>
      </c>
      <c r="B77" s="63" t="str">
        <f>'TS#1_Orthog_SFP_Step 1'!B76</f>
        <v>N N A S F T E D L H N D S L D T V E G G</v>
      </c>
      <c r="C77" s="56">
        <v>0.10199999999999999</v>
      </c>
      <c r="G77" s="24">
        <v>1177.2629999999999</v>
      </c>
      <c r="H77" s="56">
        <v>47090507</v>
      </c>
      <c r="J77" s="56">
        <f t="shared" si="7"/>
        <v>99.056058823529384</v>
      </c>
      <c r="K77" s="43">
        <f>'TS#1_Orthog_SFP_Step 1'!J76-'RAW &amp; NORM_Sfp vs AcpS_PfAcpH'!J77</f>
        <v>-152.97323529411756</v>
      </c>
      <c r="L77" s="29">
        <f>-K77/'TS#1_Orthog_SFP_Step 1'!J76</f>
        <v>-2.8371892837816621</v>
      </c>
      <c r="N77" s="64">
        <f>G77-'TS#1_Orthog_SFP_Step 1'!G76</f>
        <v>-239.20100000000002</v>
      </c>
      <c r="O77" s="71">
        <f t="shared" si="6"/>
        <v>1177.2629999999999</v>
      </c>
      <c r="P77" s="71">
        <v>1186.0329999999999</v>
      </c>
      <c r="Q77" s="47">
        <f t="shared" si="8"/>
        <v>0.10305856748153797</v>
      </c>
      <c r="R77" s="47">
        <f>'RAW &amp; NORM Labeling'!E77-'RAW &amp; NORM_Sfp vs AcpS_PfAcpH'!Q77</f>
        <v>8.7850651011350783E-2</v>
      </c>
      <c r="S77" s="47">
        <f t="shared" si="9"/>
        <v>0.10596464067746958</v>
      </c>
      <c r="T77" s="47">
        <f>'RAW &amp; NORM Labeling'!F77-'RAW &amp; NORM_Sfp vs AcpS_PfAcpH'!S77</f>
        <v>3.0232472250033171E-2</v>
      </c>
      <c r="U77" s="47">
        <f t="shared" si="10"/>
        <v>2.9058374811293972</v>
      </c>
      <c r="V77" s="45"/>
      <c r="W77" s="58"/>
      <c r="X77" s="45"/>
      <c r="Y77" s="58"/>
      <c r="Z77" s="58"/>
      <c r="AA77" s="58"/>
    </row>
    <row r="78" spans="1:27" s="56" customFormat="1" x14ac:dyDescent="0.25">
      <c r="A78" s="63" t="str">
        <f>'TS#1_Orthog_SFP_Step 1'!A77</f>
        <v>C13</v>
      </c>
      <c r="B78" s="63" t="str">
        <f>'TS#1_Orthog_SFP_Step 1'!B77</f>
        <v>D M G V D S A E T V E I L C G</v>
      </c>
      <c r="C78" s="56">
        <v>0.10199999999999999</v>
      </c>
      <c r="G78" s="24">
        <v>1325.9659999999999</v>
      </c>
      <c r="H78" s="56">
        <v>53038624</v>
      </c>
      <c r="J78" s="56">
        <f t="shared" si="7"/>
        <v>247.75905882352936</v>
      </c>
      <c r="K78" s="43">
        <f>'TS#1_Orthog_SFP_Step 1'!J77-'RAW &amp; NORM_Sfp vs AcpS_PfAcpH'!J78</f>
        <v>-124.2642352941175</v>
      </c>
      <c r="L78" s="29">
        <f>-K78/'TS#1_Orthog_SFP_Step 1'!J77</f>
        <v>1.0062303159170263</v>
      </c>
      <c r="N78" s="64">
        <f>G78-'TS#1_Orthog_SFP_Step 1'!G77</f>
        <v>-267.91000000000008</v>
      </c>
      <c r="O78" s="71">
        <f t="shared" si="6"/>
        <v>1325.9659999999999</v>
      </c>
      <c r="P78" s="71">
        <v>1127.0730000000001</v>
      </c>
      <c r="Q78" s="47">
        <f t="shared" si="8"/>
        <v>0.15233357346268062</v>
      </c>
      <c r="R78" s="47">
        <f>'RAW &amp; NORM Labeling'!E78-'RAW &amp; NORM_Sfp vs AcpS_PfAcpH'!Q78</f>
        <v>9.0447283396484862E-2</v>
      </c>
      <c r="S78" s="47">
        <f t="shared" si="9"/>
        <v>8.6427345850545026E-2</v>
      </c>
      <c r="T78" s="47">
        <f>'RAW &amp; NORM Labeling'!F78-'RAW &amp; NORM_Sfp vs AcpS_PfAcpH'!S78</f>
        <v>3.1646329114632624E-2</v>
      </c>
      <c r="U78" s="47">
        <f t="shared" si="10"/>
        <v>2.8580655616914465</v>
      </c>
      <c r="V78" s="45"/>
      <c r="W78" s="58"/>
      <c r="X78" s="45"/>
      <c r="Y78" s="58"/>
      <c r="Z78" s="58"/>
      <c r="AA78" s="58"/>
    </row>
    <row r="79" spans="1:27" s="56" customFormat="1" x14ac:dyDescent="0.25">
      <c r="A79" s="63" t="str">
        <f>'TS#1_Orthog_SFP_Step 1'!A78</f>
        <v>C14</v>
      </c>
      <c r="B79" s="63" t="str">
        <f>'TS#1_Orthog_SFP_Step 1'!B78</f>
        <v>D S V D Y M E C A</v>
      </c>
      <c r="C79" s="56">
        <v>0.10199999999999999</v>
      </c>
      <c r="G79" s="24">
        <v>1222.0250000000001</v>
      </c>
      <c r="H79" s="56">
        <v>48881005</v>
      </c>
      <c r="J79" s="56">
        <f t="shared" si="7"/>
        <v>143.81805882352955</v>
      </c>
      <c r="K79" s="43">
        <f>'TS#1_Orthog_SFP_Step 1'!J78-'RAW &amp; NORM_Sfp vs AcpS_PfAcpH'!J79</f>
        <v>-186.27023529411758</v>
      </c>
      <c r="L79" s="29">
        <f>-K79/'TS#1_Orthog_SFP_Step 1'!J78</f>
        <v>-4.3877664416845725</v>
      </c>
      <c r="N79" s="64">
        <f>G79-'TS#1_Orthog_SFP_Step 1'!G78</f>
        <v>-205.904</v>
      </c>
      <c r="O79" s="71">
        <f t="shared" si="6"/>
        <v>1222.0250000000001</v>
      </c>
      <c r="P79" s="71">
        <v>1219.329</v>
      </c>
      <c r="Q79" s="47">
        <f t="shared" si="8"/>
        <v>0.11789113856435347</v>
      </c>
      <c r="R79" s="47">
        <f>'RAW &amp; NORM Labeling'!E79-'RAW &amp; NORM_Sfp vs AcpS_PfAcpH'!Q79</f>
        <v>7.6370211316882E-2</v>
      </c>
      <c r="S79" s="47">
        <f t="shared" si="9"/>
        <v>0.1169977778646691</v>
      </c>
      <c r="T79" s="47">
        <f>'RAW &amp; NORM Labeling'!F79-'RAW &amp; NORM_Sfp vs AcpS_PfAcpH'!S79</f>
        <v>1.4876211233082734E-2</v>
      </c>
      <c r="U79" s="47">
        <f t="shared" si="10"/>
        <v>5.1337138280911683</v>
      </c>
      <c r="V79" s="45"/>
      <c r="W79" s="58"/>
      <c r="X79" s="45"/>
      <c r="Y79" s="58"/>
      <c r="Z79" s="58"/>
      <c r="AA79" s="58"/>
    </row>
    <row r="80" spans="1:27" s="56" customFormat="1" x14ac:dyDescent="0.25">
      <c r="A80" s="63" t="str">
        <f>'TS#1_Orthog_SFP_Step 1'!A79</f>
        <v>C15</v>
      </c>
      <c r="B80" s="63" t="str">
        <f>'TS#1_Orthog_SFP_Step 1'!B79</f>
        <v>D H D M D S C D T V E</v>
      </c>
      <c r="C80" s="56">
        <v>0.10199999999999999</v>
      </c>
      <c r="G80" s="24">
        <v>1100.8230000000001</v>
      </c>
      <c r="H80" s="56">
        <v>44032935</v>
      </c>
      <c r="J80" s="56">
        <f t="shared" si="7"/>
        <v>22.616058823529556</v>
      </c>
      <c r="K80" s="43">
        <f>'TS#1_Orthog_SFP_Step 1'!J79-'RAW &amp; NORM_Sfp vs AcpS_PfAcpH'!J80</f>
        <v>-195.74823529411765</v>
      </c>
      <c r="L80" s="29">
        <f>-K80/'TS#1_Orthog_SFP_Step 1'!J79</f>
        <v>-1.1306288598952119</v>
      </c>
      <c r="N80" s="64">
        <f>G80-'TS#1_Orthog_SFP_Step 1'!G79</f>
        <v>-196.42599999999993</v>
      </c>
      <c r="O80" s="71">
        <f t="shared" si="6"/>
        <v>1100.8230000000001</v>
      </c>
      <c r="P80" s="71">
        <v>1051.2090000000001</v>
      </c>
      <c r="Q80" s="47">
        <f t="shared" si="8"/>
        <v>7.7729008177431544E-2</v>
      </c>
      <c r="R80" s="47">
        <f>'RAW &amp; NORM Labeling'!E80-'RAW &amp; NORM_Sfp vs AcpS_PfAcpH'!Q80</f>
        <v>7.8324183846922538E-2</v>
      </c>
      <c r="S80" s="47">
        <f t="shared" si="9"/>
        <v>6.1288652927380005E-2</v>
      </c>
      <c r="T80" s="47">
        <f>'RAW &amp; NORM Labeling'!F80-'RAW &amp; NORM_Sfp vs AcpS_PfAcpH'!S80</f>
        <v>2.1719067061907182E-2</v>
      </c>
      <c r="U80" s="47">
        <f t="shared" si="10"/>
        <v>3.6062407111534918</v>
      </c>
      <c r="V80" s="45"/>
      <c r="W80" s="58"/>
      <c r="X80" s="45"/>
      <c r="Y80" s="58"/>
      <c r="Z80" s="58"/>
      <c r="AA80" s="58"/>
    </row>
    <row r="81" spans="1:27" s="56" customFormat="1" x14ac:dyDescent="0.25">
      <c r="A81" s="63" t="str">
        <f>'TS#1_Orthog_SFP_Step 1'!A80</f>
        <v>C16</v>
      </c>
      <c r="B81" s="63" t="str">
        <f>'TS#1_Orthog_SFP_Step 1'!B80</f>
        <v>D S V E T I E M V L</v>
      </c>
      <c r="C81" s="56">
        <v>0.10199999999999999</v>
      </c>
      <c r="G81" s="24">
        <v>1103.056</v>
      </c>
      <c r="H81" s="56">
        <v>44122245</v>
      </c>
      <c r="J81" s="56">
        <f t="shared" si="7"/>
        <v>24.849058823529504</v>
      </c>
      <c r="K81" s="43">
        <f>'TS#1_Orthog_SFP_Step 1'!J80-'RAW &amp; NORM_Sfp vs AcpS_PfAcpH'!J81</f>
        <v>-169.62623529411758</v>
      </c>
      <c r="L81" s="29">
        <f>-K81/'TS#1_Orthog_SFP_Step 1'!J80</f>
        <v>-1.1716365758008664</v>
      </c>
      <c r="N81" s="64">
        <f>G81-'TS#1_Orthog_SFP_Step 1'!G80</f>
        <v>-222.548</v>
      </c>
      <c r="O81" s="71">
        <f t="shared" si="6"/>
        <v>1103.056</v>
      </c>
      <c r="P81" s="71">
        <v>1044.634</v>
      </c>
      <c r="Q81" s="47">
        <f t="shared" si="8"/>
        <v>7.8468946768824377E-2</v>
      </c>
      <c r="R81" s="47">
        <f>'RAW &amp; NORM Labeling'!E81-'RAW &amp; NORM_Sfp vs AcpS_PfAcpH'!Q81</f>
        <v>8.5874667018858986E-2</v>
      </c>
      <c r="S81" s="47">
        <f t="shared" si="9"/>
        <v>5.9109926443542994E-2</v>
      </c>
      <c r="T81" s="47">
        <f>'RAW &amp; NORM Labeling'!F81-'RAW &amp; NORM_Sfp vs AcpS_PfAcpH'!S81</f>
        <v>2.54129043049603E-2</v>
      </c>
      <c r="U81" s="47">
        <f t="shared" si="10"/>
        <v>3.3791756340930013</v>
      </c>
      <c r="V81" s="45"/>
      <c r="W81" s="58"/>
      <c r="X81" s="45"/>
      <c r="Y81" s="58"/>
      <c r="Z81" s="58"/>
      <c r="AA81" s="58"/>
    </row>
    <row r="82" spans="1:27" s="56" customFormat="1" x14ac:dyDescent="0.25">
      <c r="A82" s="63" t="str">
        <f>'TS#1_Orthog_SFP_Step 1'!A81</f>
        <v>C17</v>
      </c>
      <c r="B82" s="63" t="str">
        <f>'TS#1_Orthog_SFP_Step 1'!B81</f>
        <v>M P V E S A E S V</v>
      </c>
      <c r="C82" s="56">
        <v>0.10199999999999999</v>
      </c>
      <c r="G82" s="24">
        <v>1120.654</v>
      </c>
      <c r="H82" s="56">
        <v>44826179</v>
      </c>
      <c r="J82" s="56">
        <f t="shared" si="7"/>
        <v>42.44705882352946</v>
      </c>
      <c r="K82" s="43">
        <f>'TS#1_Orthog_SFP_Step 1'!J81-'RAW &amp; NORM_Sfp vs AcpS_PfAcpH'!J82</f>
        <v>-192.10823529411755</v>
      </c>
      <c r="L82" s="29">
        <f>-K82/'TS#1_Orthog_SFP_Step 1'!J81</f>
        <v>-1.2836210420400598</v>
      </c>
      <c r="N82" s="64">
        <f>G82-'TS#1_Orthog_SFP_Step 1'!G81</f>
        <v>-200.06600000000003</v>
      </c>
      <c r="O82" s="71">
        <f t="shared" si="6"/>
        <v>1120.654</v>
      </c>
      <c r="P82" s="71">
        <v>988.38400000000001</v>
      </c>
      <c r="Q82" s="47">
        <f t="shared" si="8"/>
        <v>8.4300312344879641E-2</v>
      </c>
      <c r="R82" s="47">
        <f>'RAW &amp; NORM Labeling'!E82-'RAW &amp; NORM_Sfp vs AcpS_PfAcpH'!Q82</f>
        <v>7.8615319785526327E-2</v>
      </c>
      <c r="S82" s="47">
        <f t="shared" si="9"/>
        <v>4.0470631429728378E-2</v>
      </c>
      <c r="T82" s="47">
        <f>'RAW &amp; NORM Labeling'!F82-'RAW &amp; NORM_Sfp vs AcpS_PfAcpH'!S82</f>
        <v>2.6627840828716422E-2</v>
      </c>
      <c r="U82" s="47">
        <f t="shared" si="10"/>
        <v>2.9523730553753627</v>
      </c>
      <c r="V82" s="45"/>
      <c r="W82" s="58"/>
      <c r="X82" s="45"/>
      <c r="Y82" s="58"/>
      <c r="Z82" s="58"/>
      <c r="AA82" s="58"/>
    </row>
    <row r="83" spans="1:27" s="56" customFormat="1" x14ac:dyDescent="0.25">
      <c r="A83" s="63" t="str">
        <f>'TS#1_Orthog_SFP_Step 1'!A82</f>
        <v>C18</v>
      </c>
      <c r="B83" s="63" t="str">
        <f>'TS#1_Orthog_SFP_Step 1'!B82</f>
        <v>E V G L E S A D T L D A L V P</v>
      </c>
      <c r="C83" s="56">
        <v>0.10199999999999999</v>
      </c>
      <c r="G83" s="24">
        <v>1130.518</v>
      </c>
      <c r="H83" s="56">
        <v>45220724</v>
      </c>
      <c r="J83" s="56">
        <f t="shared" si="7"/>
        <v>52.311058823529493</v>
      </c>
      <c r="K83" s="43">
        <f>'TS#1_Orthog_SFP_Step 1'!J82-'RAW &amp; NORM_Sfp vs AcpS_PfAcpH'!J83</f>
        <v>-152.14223529411765</v>
      </c>
      <c r="L83" s="29">
        <f>-K83/'TS#1_Orthog_SFP_Step 1'!J82</f>
        <v>-1.52399521545197</v>
      </c>
      <c r="N83" s="64">
        <f>G83-'TS#1_Orthog_SFP_Step 1'!G82</f>
        <v>-240.03199999999993</v>
      </c>
      <c r="O83" s="71">
        <f t="shared" si="6"/>
        <v>1130.518</v>
      </c>
      <c r="P83" s="71">
        <v>1017.323</v>
      </c>
      <c r="Q83" s="47">
        <f t="shared" si="8"/>
        <v>8.7568899118502186E-2</v>
      </c>
      <c r="R83" s="47">
        <f>'RAW &amp; NORM Labeling'!E83-'RAW &amp; NORM_Sfp vs AcpS_PfAcpH'!Q83</f>
        <v>8.9916005326017623E-2</v>
      </c>
      <c r="S83" s="47">
        <f t="shared" si="9"/>
        <v>5.0060010245813365E-2</v>
      </c>
      <c r="T83" s="47">
        <f>'RAW &amp; NORM Labeling'!F83-'RAW &amp; NORM_Sfp vs AcpS_PfAcpH'!S83</f>
        <v>3.0003155429296831E-2</v>
      </c>
      <c r="U83" s="47">
        <f t="shared" si="10"/>
        <v>2.9968849622469507</v>
      </c>
      <c r="V83" s="45"/>
      <c r="W83" s="58"/>
      <c r="X83" s="45"/>
      <c r="Y83" s="58"/>
      <c r="Z83" s="58"/>
      <c r="AA83" s="58"/>
    </row>
    <row r="84" spans="1:27" s="56" customFormat="1" x14ac:dyDescent="0.25">
      <c r="A84" s="63" t="str">
        <f>'TS#1_Orthog_SFP_Step 1'!A83</f>
        <v>C19</v>
      </c>
      <c r="B84" s="63" t="str">
        <f>'TS#1_Orthog_SFP_Step 1'!B83</f>
        <v>I P A D S V E S A E A I A P</v>
      </c>
      <c r="C84" s="56">
        <v>0.10199999999999999</v>
      </c>
      <c r="G84" s="24">
        <v>1110.578</v>
      </c>
      <c r="H84" s="56">
        <v>44423102</v>
      </c>
      <c r="J84" s="56">
        <f t="shared" si="7"/>
        <v>32.371058823529438</v>
      </c>
      <c r="K84" s="43">
        <f>'TS#1_Orthog_SFP_Step 1'!J83-'RAW &amp; NORM_Sfp vs AcpS_PfAcpH'!J84</f>
        <v>-158.57923529411755</v>
      </c>
      <c r="L84" s="29">
        <f>-K84/'TS#1_Orthog_SFP_Step 1'!J83</f>
        <v>-1.2564893949725457</v>
      </c>
      <c r="N84" s="64">
        <f>G84-'TS#1_Orthog_SFP_Step 1'!G83</f>
        <v>-233.59500000000003</v>
      </c>
      <c r="O84" s="71">
        <f t="shared" si="6"/>
        <v>1110.578</v>
      </c>
      <c r="P84" s="71">
        <v>1016.745</v>
      </c>
      <c r="Q84" s="47">
        <f t="shared" si="8"/>
        <v>8.0961476139382815E-2</v>
      </c>
      <c r="R84" s="47">
        <f>'RAW &amp; NORM Labeling'!E84-'RAW &amp; NORM_Sfp vs AcpS_PfAcpH'!Q84</f>
        <v>8.8811333265414322E-2</v>
      </c>
      <c r="S84" s="47">
        <f t="shared" si="9"/>
        <v>4.9868481134382532E-2</v>
      </c>
      <c r="T84" s="47">
        <f>'RAW &amp; NORM Labeling'!F84-'RAW &amp; NORM_Sfp vs AcpS_PfAcpH'!S84</f>
        <v>2.8540401122039032E-2</v>
      </c>
      <c r="U84" s="47">
        <f t="shared" si="10"/>
        <v>3.1117759307466004</v>
      </c>
      <c r="V84" s="45"/>
      <c r="W84" s="58"/>
      <c r="X84" s="45"/>
      <c r="Y84" s="58"/>
      <c r="Z84" s="58"/>
      <c r="AA84" s="58"/>
    </row>
    <row r="85" spans="1:27" s="56" customFormat="1" x14ac:dyDescent="0.25">
      <c r="A85" s="63" t="str">
        <f>'TS#1_Orthog_SFP_Step 1'!A84</f>
        <v>C20</v>
      </c>
      <c r="B85" s="63" t="str">
        <f>'TS#1_Orthog_SFP_Step 1'!B84</f>
        <v>A E S L E T G D H L R</v>
      </c>
      <c r="C85" s="56">
        <v>0.10199999999999999</v>
      </c>
      <c r="G85" s="24">
        <v>1408.921</v>
      </c>
      <c r="H85" s="56">
        <v>56356843</v>
      </c>
      <c r="J85" s="56">
        <f t="shared" si="7"/>
        <v>330.71405882352951</v>
      </c>
      <c r="K85" s="43">
        <f>'TS#1_Orthog_SFP_Step 1'!J84-'RAW &amp; NORM_Sfp vs AcpS_PfAcpH'!J85</f>
        <v>-69.841235294117723</v>
      </c>
      <c r="L85" s="29">
        <f>-K85/'TS#1_Orthog_SFP_Step 1'!J84</f>
        <v>0.26772139140144491</v>
      </c>
      <c r="N85" s="64">
        <f>G85-'TS#1_Orthog_SFP_Step 1'!G84</f>
        <v>-322.33299999999986</v>
      </c>
      <c r="O85" s="71">
        <f t="shared" si="6"/>
        <v>1408.921</v>
      </c>
      <c r="P85" s="71">
        <v>1621.9570000000001</v>
      </c>
      <c r="Q85" s="47">
        <f t="shared" si="8"/>
        <v>0.17982197733594274</v>
      </c>
      <c r="R85" s="47">
        <f>'RAW &amp; NORM Labeling'!E85-'RAW &amp; NORM_Sfp vs AcpS_PfAcpH'!Q85</f>
        <v>0.10312539551696814</v>
      </c>
      <c r="S85" s="47">
        <f t="shared" si="9"/>
        <v>0.25041470360372958</v>
      </c>
      <c r="T85" s="47">
        <f>'RAW &amp; NORM Labeling'!F85-'RAW &amp; NORM_Sfp vs AcpS_PfAcpH'!S85</f>
        <v>2.6862552893820946E-2</v>
      </c>
      <c r="U85" s="47">
        <f t="shared" si="10"/>
        <v>3.8390020458811098</v>
      </c>
      <c r="V85" s="45"/>
      <c r="W85" s="58"/>
      <c r="X85" s="45"/>
      <c r="Y85" s="58"/>
      <c r="Z85" s="58"/>
      <c r="AA85" s="58"/>
    </row>
    <row r="86" spans="1:27" s="56" customFormat="1" x14ac:dyDescent="0.25">
      <c r="A86" s="63" t="str">
        <f>'TS#1_Orthog_SFP_Step 1'!A85</f>
        <v>C21</v>
      </c>
      <c r="B86" s="63" t="str">
        <f>'TS#1_Orthog_SFP_Step 1'!B85</f>
        <v>Q D S L D T</v>
      </c>
      <c r="C86" s="56">
        <v>0.10199999999999999</v>
      </c>
      <c r="G86" s="24">
        <v>1092.683</v>
      </c>
      <c r="H86" s="56">
        <v>43707303</v>
      </c>
      <c r="J86" s="56">
        <f t="shared" si="7"/>
        <v>14.476058823529456</v>
      </c>
      <c r="K86" s="43">
        <f>'TS#1_Orthog_SFP_Step 1'!J85-'RAW &amp; NORM_Sfp vs AcpS_PfAcpH'!J86</f>
        <v>-146.27423529411749</v>
      </c>
      <c r="L86" s="29">
        <f>-K86/'TS#1_Orthog_SFP_Step 1'!J85</f>
        <v>-1.1098350463654549</v>
      </c>
      <c r="N86" s="64">
        <f>G86-'TS#1_Orthog_SFP_Step 1'!G85</f>
        <v>-245.90000000000009</v>
      </c>
      <c r="O86" s="71">
        <f t="shared" si="6"/>
        <v>1092.683</v>
      </c>
      <c r="P86" s="71">
        <v>1065.8779999999999</v>
      </c>
      <c r="Q86" s="47">
        <f t="shared" si="8"/>
        <v>7.5031695085654604E-2</v>
      </c>
      <c r="R86" s="47">
        <f>'RAW &amp; NORM Labeling'!E86-'RAW &amp; NORM_Sfp vs AcpS_PfAcpH'!Q86</f>
        <v>9.310671270894999E-2</v>
      </c>
      <c r="S86" s="47">
        <f t="shared" si="9"/>
        <v>6.6149449701738125E-2</v>
      </c>
      <c r="T86" s="47">
        <f>'RAW &amp; NORM Labeling'!F86-'RAW &amp; NORM_Sfp vs AcpS_PfAcpH'!S86</f>
        <v>2.4407217545789256E-2</v>
      </c>
      <c r="U86" s="47">
        <f t="shared" si="10"/>
        <v>3.814720483163506</v>
      </c>
      <c r="V86" s="45"/>
      <c r="W86" s="58"/>
      <c r="X86" s="45"/>
      <c r="Y86" s="58"/>
      <c r="Z86" s="58"/>
      <c r="AA86" s="58"/>
    </row>
    <row r="87" spans="1:27" s="56" customFormat="1" x14ac:dyDescent="0.25">
      <c r="A87" s="63" t="str">
        <f>'TS#1_Orthog_SFP_Step 1'!A86</f>
        <v>C22</v>
      </c>
      <c r="B87" s="63" t="str">
        <f>'TS#1_Orthog_SFP_Step 1'!B86</f>
        <v>I D S V E S L E L</v>
      </c>
      <c r="C87" s="56">
        <v>0.10199999999999999</v>
      </c>
      <c r="G87" s="24">
        <v>1077.78</v>
      </c>
      <c r="H87" s="56">
        <v>43111215</v>
      </c>
      <c r="J87" s="56">
        <f t="shared" si="7"/>
        <v>-0.42694117647056373</v>
      </c>
      <c r="K87" s="43">
        <f>'TS#1_Orthog_SFP_Step 1'!J86-'RAW &amp; NORM_Sfp vs AcpS_PfAcpH'!J87</f>
        <v>-130.17223529411763</v>
      </c>
      <c r="L87" s="29">
        <f>-K87/'TS#1_Orthog_SFP_Step 1'!J86</f>
        <v>-0.99673090452781898</v>
      </c>
      <c r="N87" s="64">
        <f>G87-'TS#1_Orthog_SFP_Step 1'!G86</f>
        <v>-262.00199999999995</v>
      </c>
      <c r="O87" s="71">
        <f t="shared" si="6"/>
        <v>1077.78</v>
      </c>
      <c r="P87" s="71">
        <v>1087.3779999999999</v>
      </c>
      <c r="Q87" s="47">
        <f t="shared" si="8"/>
        <v>7.0093358844038958E-2</v>
      </c>
      <c r="R87" s="47">
        <f>'RAW &amp; NORM Labeling'!E87-'RAW &amp; NORM_Sfp vs AcpS_PfAcpH'!Q87</f>
        <v>9.8395612015077363E-2</v>
      </c>
      <c r="S87" s="47">
        <f t="shared" si="9"/>
        <v>7.3273802462573936E-2</v>
      </c>
      <c r="T87" s="47">
        <f>'RAW &amp; NORM Labeling'!F87-'RAW &amp; NORM_Sfp vs AcpS_PfAcpH'!S87</f>
        <v>2.376287245699249E-2</v>
      </c>
      <c r="U87" s="47">
        <f t="shared" si="10"/>
        <v>4.1407288699276492</v>
      </c>
      <c r="V87" s="45"/>
      <c r="W87" s="58"/>
      <c r="X87" s="45"/>
      <c r="Y87" s="58"/>
      <c r="Z87" s="58"/>
      <c r="AA87" s="58"/>
    </row>
    <row r="88" spans="1:27" s="56" customFormat="1" x14ac:dyDescent="0.25">
      <c r="A88" s="63" t="str">
        <f>'TS#1_Orthog_SFP_Step 1'!A87</f>
        <v>C23</v>
      </c>
      <c r="B88" s="63" t="str">
        <f>'TS#1_Orthog_SFP_Step 1'!B87</f>
        <v>A E S A D S</v>
      </c>
      <c r="C88" s="56">
        <v>0.10199999999999999</v>
      </c>
      <c r="G88" s="24">
        <v>1069.951</v>
      </c>
      <c r="H88" s="56">
        <v>42798036</v>
      </c>
      <c r="J88" s="56">
        <f t="shared" si="7"/>
        <v>-8.2559411764705146</v>
      </c>
      <c r="K88" s="43">
        <f>'TS#1_Orthog_SFP_Step 1'!J87-'RAW &amp; NORM_Sfp vs AcpS_PfAcpH'!J88</f>
        <v>-134.97723529411769</v>
      </c>
      <c r="L88" s="29">
        <f>-K88/'TS#1_Orthog_SFP_Step 1'!J87</f>
        <v>-0.9423601334557723</v>
      </c>
      <c r="N88" s="64">
        <f>G88-'TS#1_Orthog_SFP_Step 1'!G87</f>
        <v>-257.19699999999989</v>
      </c>
      <c r="O88" s="71">
        <f t="shared" si="6"/>
        <v>1069.951</v>
      </c>
      <c r="P88" s="71">
        <v>1065.961</v>
      </c>
      <c r="Q88" s="47">
        <f t="shared" si="8"/>
        <v>6.749910034336068E-2</v>
      </c>
      <c r="R88" s="47">
        <f>'RAW &amp; NORM Labeling'!E88-'RAW &amp; NORM_Sfp vs AcpS_PfAcpH'!Q88</f>
        <v>9.7295947448998388E-2</v>
      </c>
      <c r="S88" s="47">
        <f t="shared" si="9"/>
        <v>6.617695301704743E-2</v>
      </c>
      <c r="T88" s="47">
        <f>'RAW &amp; NORM Labeling'!F88-'RAW &amp; NORM_Sfp vs AcpS_PfAcpH'!S88</f>
        <v>2.5887515501278352E-2</v>
      </c>
      <c r="U88" s="47">
        <f t="shared" si="10"/>
        <v>3.7584119435561059</v>
      </c>
      <c r="V88" s="45"/>
      <c r="W88" s="58"/>
      <c r="X88" s="45"/>
      <c r="Y88" s="58"/>
      <c r="Z88" s="58"/>
      <c r="AA88" s="58"/>
    </row>
    <row r="89" spans="1:27" s="56" customFormat="1" x14ac:dyDescent="0.25">
      <c r="A89" s="63" t="str">
        <f>'TS#1_Orthog_SFP_Step 1'!A88</f>
        <v>C24</v>
      </c>
      <c r="B89" s="63" t="str">
        <f>'TS#1_Orthog_SFP_Step 1'!B88</f>
        <v>N E D S F V D K W D A D S L D N V E L V</v>
      </c>
      <c r="C89" s="56">
        <v>0.10199999999999999</v>
      </c>
      <c r="G89" s="24">
        <v>1077.758</v>
      </c>
      <c r="H89" s="56">
        <v>43110326</v>
      </c>
      <c r="J89" s="56">
        <f t="shared" si="7"/>
        <v>-0.44894117647049825</v>
      </c>
      <c r="K89" s="43">
        <f>'TS#1_Orthog_SFP_Step 1'!J88-'RAW &amp; NORM_Sfp vs AcpS_PfAcpH'!J89</f>
        <v>-78.663235294117612</v>
      </c>
      <c r="L89" s="29">
        <f>-K89/'TS#1_Orthog_SFP_Step 1'!J88</f>
        <v>-0.99432525817770412</v>
      </c>
      <c r="N89" s="64">
        <f>G89-'TS#1_Orthog_SFP_Step 1'!G88</f>
        <v>-313.51099999999997</v>
      </c>
      <c r="O89" s="71">
        <f t="shared" si="6"/>
        <v>1077.758</v>
      </c>
      <c r="P89" s="71">
        <v>1498.269</v>
      </c>
      <c r="Q89" s="47">
        <f t="shared" si="8"/>
        <v>7.008606880865581E-2</v>
      </c>
      <c r="R89" s="47">
        <f>'RAW &amp; NORM Labeling'!E89-'RAW &amp; NORM_Sfp vs AcpS_PfAcpH'!Q89</f>
        <v>0.11345664725689805</v>
      </c>
      <c r="S89" s="47">
        <f t="shared" si="9"/>
        <v>0.20942879921850821</v>
      </c>
      <c r="T89" s="47">
        <f>'RAW &amp; NORM Labeling'!F89-'RAW &amp; NORM_Sfp vs AcpS_PfAcpH'!S89</f>
        <v>-1.0094956754941597E-2</v>
      </c>
      <c r="U89" s="47">
        <f t="shared" si="10"/>
        <v>-11.23894336658349</v>
      </c>
      <c r="V89" s="76" t="s">
        <v>1198</v>
      </c>
      <c r="W89" s="58"/>
      <c r="X89" s="45"/>
      <c r="Y89" s="58"/>
      <c r="Z89" s="58"/>
      <c r="AA89" s="58"/>
    </row>
    <row r="90" spans="1:27" s="56" customFormat="1" x14ac:dyDescent="0.25">
      <c r="A90" s="63" t="str">
        <f>'TS#1_Orthog_SFP_Step 1'!A89</f>
        <v>C25</v>
      </c>
      <c r="B90" s="63" t="str">
        <f>'TS#1_Orthog_SFP_Step 1'!B89</f>
        <v>M E S A E S</v>
      </c>
      <c r="C90" s="56">
        <v>0.10199999999999999</v>
      </c>
      <c r="G90" s="24">
        <v>1038.8489999999999</v>
      </c>
      <c r="H90" s="56">
        <v>41553953</v>
      </c>
      <c r="J90" s="56">
        <f t="shared" si="7"/>
        <v>-39.357941176470604</v>
      </c>
      <c r="K90" s="43">
        <f>'TS#1_Orthog_SFP_Step 1'!J89-'RAW &amp; NORM_Sfp vs AcpS_PfAcpH'!J90</f>
        <v>-106.34923529411753</v>
      </c>
      <c r="L90" s="29">
        <f>-K90/'TS#1_Orthog_SFP_Step 1'!J89</f>
        <v>-0.7298833034183787</v>
      </c>
      <c r="N90" s="64">
        <f>G90-'TS#1_Orthog_SFP_Step 1'!G89</f>
        <v>-285.82500000000005</v>
      </c>
      <c r="O90" s="71">
        <f t="shared" si="6"/>
        <v>1038.8489999999999</v>
      </c>
      <c r="P90" s="71">
        <v>1026.5809999999999</v>
      </c>
      <c r="Q90" s="47">
        <f t="shared" si="8"/>
        <v>5.7192978503011097E-2</v>
      </c>
      <c r="R90" s="47">
        <f>'RAW &amp; NORM Labeling'!E90-'RAW &amp; NORM_Sfp vs AcpS_PfAcpH'!Q90</f>
        <v>0.10687872231553468</v>
      </c>
      <c r="S90" s="47">
        <f t="shared" si="9"/>
        <v>5.3127789681153705E-2</v>
      </c>
      <c r="T90" s="47">
        <f>'RAW &amp; NORM Labeling'!F90-'RAW &amp; NORM_Sfp vs AcpS_PfAcpH'!S90</f>
        <v>2.2797036031404462E-2</v>
      </c>
      <c r="U90" s="47">
        <f t="shared" si="10"/>
        <v>4.6882727284504</v>
      </c>
      <c r="V90" s="45"/>
      <c r="W90" s="58"/>
      <c r="X90" s="45"/>
      <c r="Y90" s="58"/>
      <c r="Z90" s="58"/>
      <c r="AA90" s="58"/>
    </row>
    <row r="91" spans="1:27" s="56" customFormat="1" x14ac:dyDescent="0.25">
      <c r="A91" s="63" t="str">
        <f>'TS#1_Orthog_SFP_Step 1'!A90</f>
        <v>C26</v>
      </c>
      <c r="B91" s="63" t="str">
        <f>'TS#1_Orthog_SFP_Step 1'!B90</f>
        <v>D D T P N D S A E C C D L E E</v>
      </c>
      <c r="C91" s="56">
        <v>0.10199999999999999</v>
      </c>
      <c r="G91" s="24">
        <v>1062.6389999999999</v>
      </c>
      <c r="H91" s="56">
        <v>42505543</v>
      </c>
      <c r="J91" s="56">
        <f t="shared" si="7"/>
        <v>-15.56794117647064</v>
      </c>
      <c r="K91" s="43">
        <f>'TS#1_Orthog_SFP_Step 1'!J90-'RAW &amp; NORM_Sfp vs AcpS_PfAcpH'!J91</f>
        <v>-23.417235294117518</v>
      </c>
      <c r="L91" s="29">
        <f>-K91/'TS#1_Orthog_SFP_Step 1'!J90</f>
        <v>-0.60067023966877098</v>
      </c>
      <c r="N91" s="64">
        <f>G91-'TS#1_Orthog_SFP_Step 1'!G90</f>
        <v>-368.75700000000006</v>
      </c>
      <c r="O91" s="71">
        <f t="shared" si="6"/>
        <v>1062.6389999999999</v>
      </c>
      <c r="P91" s="71">
        <v>1022.5890000000001</v>
      </c>
      <c r="Q91" s="47">
        <f t="shared" si="8"/>
        <v>6.5076157674187077E-2</v>
      </c>
      <c r="R91" s="47">
        <f>'RAW &amp; NORM Labeling'!E91-'RAW &amp; NORM_Sfp vs AcpS_PfAcpH'!Q91</f>
        <v>0.13019887206081182</v>
      </c>
      <c r="S91" s="47">
        <f t="shared" si="9"/>
        <v>5.1804979624351127E-2</v>
      </c>
      <c r="T91" s="47">
        <f>'RAW &amp; NORM Labeling'!F91-'RAW &amp; NORM_Sfp vs AcpS_PfAcpH'!S91</f>
        <v>2.7173750349112485E-2</v>
      </c>
      <c r="U91" s="47">
        <f t="shared" si="10"/>
        <v>4.7913471783648811</v>
      </c>
      <c r="V91" s="45"/>
      <c r="W91" s="58"/>
      <c r="X91" s="45"/>
      <c r="Y91" s="58"/>
      <c r="Z91" s="58"/>
      <c r="AA91" s="58"/>
    </row>
    <row r="92" spans="1:27" s="56" customFormat="1" x14ac:dyDescent="0.25">
      <c r="A92" s="63" t="str">
        <f>'TS#1_Orthog_SFP_Step 1'!A91</f>
        <v>C27</v>
      </c>
      <c r="B92" s="63" t="str">
        <f>'TS#1_Orthog_SFP_Step 1'!B91</f>
        <v>D E M G L E S M D S V E A</v>
      </c>
      <c r="C92" s="56">
        <v>0.10199999999999999</v>
      </c>
      <c r="G92" s="24">
        <v>1014.724</v>
      </c>
      <c r="H92" s="56">
        <v>40588942</v>
      </c>
      <c r="J92" s="56">
        <f t="shared" si="7"/>
        <v>-63.48294117647049</v>
      </c>
      <c r="K92" s="43">
        <f>'TS#1_Orthog_SFP_Step 1'!J91-'RAW &amp; NORM_Sfp vs AcpS_PfAcpH'!J92</f>
        <v>-19.577235294117713</v>
      </c>
      <c r="L92" s="29">
        <f>-K92/'TS#1_Orthog_SFP_Step 1'!J91</f>
        <v>-0.23569941849389228</v>
      </c>
      <c r="N92" s="64">
        <f>G92-'TS#1_Orthog_SFP_Step 1'!G91</f>
        <v>-372.59699999999987</v>
      </c>
      <c r="O92" s="71">
        <f t="shared" si="6"/>
        <v>1014.724</v>
      </c>
      <c r="P92" s="71">
        <v>1004.351</v>
      </c>
      <c r="Q92" s="47">
        <f t="shared" si="8"/>
        <v>4.919879197486398E-2</v>
      </c>
      <c r="R92" s="47">
        <f>'RAW &amp; NORM Labeling'!E92-'RAW &amp; NORM_Sfp vs AcpS_PfAcpH'!Q92</f>
        <v>0.13318960967977028</v>
      </c>
      <c r="S92" s="47">
        <f t="shared" si="9"/>
        <v>4.57615402916942E-2</v>
      </c>
      <c r="T92" s="47">
        <f>'RAW &amp; NORM Labeling'!F92-'RAW &amp; NORM_Sfp vs AcpS_PfAcpH'!S92</f>
        <v>2.1468795137805502E-2</v>
      </c>
      <c r="U92" s="47">
        <f t="shared" si="10"/>
        <v>6.2038697945014096</v>
      </c>
      <c r="V92" s="45"/>
      <c r="W92" s="58"/>
      <c r="X92" s="45"/>
      <c r="Y92" s="58"/>
      <c r="Z92" s="58"/>
      <c r="AA92" s="58"/>
    </row>
    <row r="93" spans="1:27" s="56" customFormat="1" x14ac:dyDescent="0.25">
      <c r="A93" s="63" t="str">
        <f>'TS#1_Orthog_SFP_Step 1'!A92</f>
        <v>C28</v>
      </c>
      <c r="B93" s="63" t="str">
        <f>'TS#1_Orthog_SFP_Step 1'!B92</f>
        <v>G I D S I D S M E A V M C</v>
      </c>
      <c r="C93" s="56">
        <v>0.10199999999999999</v>
      </c>
      <c r="G93" s="24">
        <v>1136.0350000000001</v>
      </c>
      <c r="H93" s="56">
        <v>45441417</v>
      </c>
      <c r="J93" s="56">
        <f t="shared" si="7"/>
        <v>57.828058823529545</v>
      </c>
      <c r="K93" s="43">
        <f>'TS#1_Orthog_SFP_Step 1'!J92-'RAW &amp; NORM_Sfp vs AcpS_PfAcpH'!J93</f>
        <v>41.420764705882448</v>
      </c>
      <c r="L93" s="29">
        <f>-K93/'TS#1_Orthog_SFP_Step 1'!J92</f>
        <v>-0.41734262667211941</v>
      </c>
      <c r="N93" s="64">
        <f>G93-'TS#1_Orthog_SFP_Step 1'!G92</f>
        <v>-433.59500000000003</v>
      </c>
      <c r="O93" s="71">
        <f t="shared" si="6"/>
        <v>1136.0350000000001</v>
      </c>
      <c r="P93" s="71">
        <v>1232.027</v>
      </c>
      <c r="Q93" s="47">
        <f t="shared" si="8"/>
        <v>8.9397041173457148E-2</v>
      </c>
      <c r="R93" s="47">
        <f>'RAW &amp; NORM Labeling'!E93-'RAW &amp; NORM_Sfp vs AcpS_PfAcpH'!Q93</f>
        <v>0.14629478143870847</v>
      </c>
      <c r="S93" s="47">
        <f t="shared" si="9"/>
        <v>0.12120545374174323</v>
      </c>
      <c r="T93" s="47">
        <f>'RAW &amp; NORM Labeling'!F93-'RAW &amp; NORM_Sfp vs AcpS_PfAcpH'!S93</f>
        <v>1.3307553054326751E-2</v>
      </c>
      <c r="U93" s="47">
        <f t="shared" si="10"/>
        <v>10.99336450822136</v>
      </c>
      <c r="V93" s="45"/>
      <c r="W93" s="58"/>
      <c r="X93" s="45"/>
      <c r="Y93" s="58"/>
      <c r="Z93" s="58"/>
      <c r="AA93" s="58"/>
    </row>
    <row r="94" spans="1:27" s="56" customFormat="1" x14ac:dyDescent="0.25">
      <c r="A94" s="63" t="str">
        <f>'TS#1_Orthog_SFP_Step 1'!A93</f>
        <v>C29</v>
      </c>
      <c r="B94" s="63" t="str">
        <f>'TS#1_Orthog_SFP_Step 1'!B93</f>
        <v>E P L D S M D F</v>
      </c>
      <c r="C94" s="56">
        <v>0.10199999999999999</v>
      </c>
      <c r="G94" s="24">
        <v>1060.921</v>
      </c>
      <c r="H94" s="56">
        <v>42436848</v>
      </c>
      <c r="J94" s="56">
        <f t="shared" si="7"/>
        <v>-17.285941176470487</v>
      </c>
      <c r="K94" s="43">
        <f>'TS#1_Orthog_SFP_Step 1'!J93-'RAW &amp; NORM_Sfp vs AcpS_PfAcpH'!J94</f>
        <v>146.41776470588229</v>
      </c>
      <c r="L94" s="29">
        <f>-K94/'TS#1_Orthog_SFP_Step 1'!J93</f>
        <v>-1.1338627512878987</v>
      </c>
      <c r="N94" s="64">
        <f>G94-'TS#1_Orthog_SFP_Step 1'!G93</f>
        <v>-538.59199999999987</v>
      </c>
      <c r="O94" s="71">
        <f t="shared" si="6"/>
        <v>1060.921</v>
      </c>
      <c r="P94" s="71">
        <v>1070.8869999999999</v>
      </c>
      <c r="Q94" s="47">
        <f t="shared" si="8"/>
        <v>6.4506872183809641E-2</v>
      </c>
      <c r="R94" s="47">
        <f>'RAW &amp; NORM Labeling'!E94-'RAW &amp; NORM_Sfp vs AcpS_PfAcpH'!Q94</f>
        <v>0.17992212812377362</v>
      </c>
      <c r="S94" s="47">
        <f t="shared" si="9"/>
        <v>6.7809258212390533E-2</v>
      </c>
      <c r="T94" s="47">
        <f>'RAW &amp; NORM Labeling'!F94-'RAW &amp; NORM_Sfp vs AcpS_PfAcpH'!S94</f>
        <v>2.1479943743511642E-2</v>
      </c>
      <c r="U94" s="47">
        <f t="shared" si="10"/>
        <v>8.3762848856679124</v>
      </c>
      <c r="V94" s="45"/>
      <c r="W94" s="58"/>
      <c r="X94" s="45"/>
      <c r="Y94" s="58"/>
      <c r="Z94" s="58"/>
      <c r="AA94" s="58"/>
    </row>
    <row r="95" spans="1:27" s="56" customFormat="1" x14ac:dyDescent="0.25">
      <c r="A95" s="63" t="str">
        <f>'TS#1_Orthog_SFP_Step 1'!A94</f>
        <v>C30</v>
      </c>
      <c r="B95" s="63" t="str">
        <f>'TS#1_Orthog_SFP_Step 1'!B94</f>
        <v>E S I E T V E A V</v>
      </c>
      <c r="C95" s="56">
        <v>0.10199999999999999</v>
      </c>
      <c r="G95" s="24">
        <v>998.68499999999995</v>
      </c>
      <c r="H95" s="56">
        <v>39947399</v>
      </c>
      <c r="J95" s="56">
        <f t="shared" si="7"/>
        <v>-79.521941176470591</v>
      </c>
      <c r="K95" s="43">
        <f>'TS#1_Orthog_SFP_Step 1'!J94-'RAW &amp; NORM_Sfp vs AcpS_PfAcpH'!J95</f>
        <v>212.30776470588239</v>
      </c>
      <c r="L95" s="29">
        <f>-K95/'TS#1_Orthog_SFP_Step 1'!J94</f>
        <v>-1.5988737281043908</v>
      </c>
      <c r="N95" s="64">
        <f>G95-'TS#1_Orthog_SFP_Step 1'!G94</f>
        <v>-604.48199999999997</v>
      </c>
      <c r="O95" s="71">
        <f t="shared" si="6"/>
        <v>998.68499999999995</v>
      </c>
      <c r="P95" s="71">
        <v>1073.085</v>
      </c>
      <c r="Q95" s="47">
        <f t="shared" si="8"/>
        <v>4.3884024815280434E-2</v>
      </c>
      <c r="R95" s="47">
        <f>'RAW &amp; NORM Labeling'!E95-'RAW &amp; NORM_Sfp vs AcpS_PfAcpH'!Q95</f>
        <v>0.20161333031943052</v>
      </c>
      <c r="S95" s="47">
        <f t="shared" si="9"/>
        <v>6.8537599020219261E-2</v>
      </c>
      <c r="T95" s="47">
        <f>'RAW &amp; NORM Labeling'!F95-'RAW &amp; NORM_Sfp vs AcpS_PfAcpH'!S95</f>
        <v>9.9002288103362812E-3</v>
      </c>
      <c r="U95" s="47">
        <f t="shared" si="10"/>
        <v>20.364512192782573</v>
      </c>
      <c r="V95" s="45"/>
      <c r="W95" s="58"/>
      <c r="X95" s="45"/>
      <c r="Y95" s="58"/>
      <c r="Z95" s="58"/>
      <c r="AA95" s="58"/>
    </row>
    <row r="96" spans="1:27" s="56" customFormat="1" x14ac:dyDescent="0.25">
      <c r="A96" s="63" t="str">
        <f>'TS#1_Orthog_SFP_Step 1'!A95</f>
        <v>D1</v>
      </c>
      <c r="B96" s="63" t="str">
        <f>'TS#1_Orthog_SFP_Step 1'!B95</f>
        <v>N D S A D S L</v>
      </c>
      <c r="C96" s="56">
        <v>0.10199999999999999</v>
      </c>
      <c r="G96" s="24">
        <v>1124.1020000000001</v>
      </c>
      <c r="H96" s="56">
        <v>44964080</v>
      </c>
      <c r="J96" s="56">
        <f t="shared" si="7"/>
        <v>45.895058823529553</v>
      </c>
      <c r="K96" s="43">
        <f>'TS#1_Orthog_SFP_Step 1'!J95-'RAW &amp; NORM_Sfp vs AcpS_PfAcpH'!J96</f>
        <v>-229.11723529411756</v>
      </c>
      <c r="L96" s="29">
        <f>-K96/'TS#1_Orthog_SFP_Step 1'!J95</f>
        <v>-1.2504885582499174</v>
      </c>
      <c r="N96" s="64">
        <f>G96-'TS#1_Orthog_SFP_Step 1'!G95</f>
        <v>-163.05700000000002</v>
      </c>
      <c r="O96" s="71">
        <f t="shared" si="6"/>
        <v>1124.1020000000001</v>
      </c>
      <c r="P96" s="71">
        <v>1106.4390000000001</v>
      </c>
      <c r="Q96" s="47">
        <f t="shared" si="8"/>
        <v>8.544285970857092E-2</v>
      </c>
      <c r="R96" s="47">
        <f>'RAW &amp; NORM Labeling'!E96-'RAW &amp; NORM_Sfp vs AcpS_PfAcpH'!Q96</f>
        <v>6.7660222790408717E-2</v>
      </c>
      <c r="S96" s="47">
        <f t="shared" si="9"/>
        <v>7.9589955391610789E-2</v>
      </c>
      <c r="T96" s="47">
        <f>'RAW &amp; NORM Labeling'!F96-'RAW &amp; NORM_Sfp vs AcpS_PfAcpH'!S96</f>
        <v>-1.7307558861805024E-2</v>
      </c>
      <c r="U96" s="47">
        <f t="shared" si="10"/>
        <v>-3.9092874581939951</v>
      </c>
      <c r="V96" s="45"/>
      <c r="W96" s="58"/>
      <c r="X96" s="45"/>
      <c r="Y96" s="58"/>
      <c r="Z96" s="58"/>
      <c r="AA96" s="58"/>
    </row>
    <row r="97" spans="1:27" s="56" customFormat="1" x14ac:dyDescent="0.25">
      <c r="A97" s="63" t="str">
        <f>'TS#1_Orthog_SFP_Step 1'!A96</f>
        <v>D2</v>
      </c>
      <c r="B97" s="63" t="str">
        <f>'TS#1_Orthog_SFP_Step 1'!B96</f>
        <v>C P L P I E S L E T</v>
      </c>
      <c r="C97" s="56">
        <v>0.10199999999999999</v>
      </c>
      <c r="G97" s="24">
        <v>1188.837</v>
      </c>
      <c r="H97" s="56">
        <v>47553468</v>
      </c>
      <c r="J97" s="56">
        <f t="shared" si="7"/>
        <v>110.63005882352945</v>
      </c>
      <c r="K97" s="43">
        <f>'TS#1_Orthog_SFP_Step 1'!J96-'RAW &amp; NORM_Sfp vs AcpS_PfAcpH'!J97</f>
        <v>-129.05823529411759</v>
      </c>
      <c r="L97" s="29">
        <f>-K97/'TS#1_Orthog_SFP_Step 1'!J96</f>
        <v>-7.0033101484619467</v>
      </c>
      <c r="N97" s="64">
        <f>G97-'TS#1_Orthog_SFP_Step 1'!G96</f>
        <v>-263.11599999999999</v>
      </c>
      <c r="O97" s="71">
        <f t="shared" si="6"/>
        <v>1188.837</v>
      </c>
      <c r="P97" s="71">
        <v>1143.059</v>
      </c>
      <c r="Q97" s="47">
        <f t="shared" si="8"/>
        <v>0.10689378882358047</v>
      </c>
      <c r="R97" s="47">
        <f>'RAW &amp; NORM Labeling'!E97-'RAW &amp; NORM_Sfp vs AcpS_PfAcpH'!Q97</f>
        <v>9.439168704750589E-2</v>
      </c>
      <c r="S97" s="47">
        <f t="shared" si="9"/>
        <v>9.1724550652159925E-2</v>
      </c>
      <c r="T97" s="47">
        <f>'RAW &amp; NORM Labeling'!F97-'RAW &amp; NORM_Sfp vs AcpS_PfAcpH'!S97</f>
        <v>-6.358204940256712E-3</v>
      </c>
      <c r="U97" s="47">
        <f t="shared" si="10"/>
        <v>-14.845650295080743</v>
      </c>
      <c r="V97" s="45"/>
      <c r="W97" s="58"/>
      <c r="X97" s="45"/>
      <c r="Y97" s="58"/>
      <c r="Z97" s="58"/>
      <c r="AA97" s="58"/>
    </row>
    <row r="98" spans="1:27" s="56" customFormat="1" x14ac:dyDescent="0.25">
      <c r="A98" s="63" t="str">
        <f>'TS#1_Orthog_SFP_Step 1'!A97</f>
        <v>D3</v>
      </c>
      <c r="B98" s="63" t="str">
        <f>'TS#1_Orthog_SFP_Step 1'!B97</f>
        <v>P I E S A E T M D L M V G</v>
      </c>
      <c r="C98" s="56">
        <v>0.10199999999999999</v>
      </c>
      <c r="G98" s="24">
        <v>1157.5229999999999</v>
      </c>
      <c r="H98" s="56">
        <v>46300934</v>
      </c>
      <c r="J98" s="56">
        <f t="shared" si="7"/>
        <v>79.316058823529374</v>
      </c>
      <c r="K98" s="43">
        <f>'TS#1_Orthog_SFP_Step 1'!J97-'RAW &amp; NORM_Sfp vs AcpS_PfAcpH'!J98</f>
        <v>-91.341235294117496</v>
      </c>
      <c r="L98" s="29">
        <f>-K98/'TS#1_Orthog_SFP_Step 1'!J97</f>
        <v>-7.5958332518050957</v>
      </c>
      <c r="N98" s="64">
        <f>G98-'TS#1_Orthog_SFP_Step 1'!G97</f>
        <v>-300.83300000000008</v>
      </c>
      <c r="O98" s="71">
        <f t="shared" si="6"/>
        <v>1157.5229999999999</v>
      </c>
      <c r="P98" s="71">
        <v>1121.229</v>
      </c>
      <c r="Q98" s="47">
        <f t="shared" si="8"/>
        <v>9.6517417551356607E-2</v>
      </c>
      <c r="R98" s="47">
        <f>'RAW &amp; NORM Labeling'!E98-'RAW &amp; NORM_Sfp vs AcpS_PfAcpH'!Q98</f>
        <v>0.1066401644932652</v>
      </c>
      <c r="S98" s="47">
        <f t="shared" si="9"/>
        <v>8.4490847360576438E-2</v>
      </c>
      <c r="T98" s="47">
        <f>'RAW &amp; NORM Labeling'!F98-'RAW &amp; NORM_Sfp vs AcpS_PfAcpH'!S98</f>
        <v>6.7385852009139158E-3</v>
      </c>
      <c r="U98" s="47">
        <f t="shared" si="10"/>
        <v>15.825304765576341</v>
      </c>
      <c r="V98" s="45"/>
      <c r="W98" s="58"/>
      <c r="X98" s="45"/>
      <c r="Y98" s="58"/>
      <c r="Z98" s="58"/>
      <c r="AA98" s="58"/>
    </row>
    <row r="99" spans="1:27" s="56" customFormat="1" x14ac:dyDescent="0.25">
      <c r="A99" s="63" t="str">
        <f>'TS#1_Orthog_SFP_Step 1'!A98</f>
        <v>D4</v>
      </c>
      <c r="B99" s="63" t="str">
        <f>'TS#1_Orthog_SFP_Step 1'!B98</f>
        <v>D R T P M E S I E S G</v>
      </c>
      <c r="C99" s="56">
        <v>0.10199999999999999</v>
      </c>
      <c r="G99" s="24">
        <v>1095.0429999999999</v>
      </c>
      <c r="H99" s="56">
        <v>43801726</v>
      </c>
      <c r="J99" s="56">
        <f t="shared" si="7"/>
        <v>16.836058823529356</v>
      </c>
      <c r="K99" s="43">
        <f>'TS#1_Orthog_SFP_Step 1'!J98-'RAW &amp; NORM_Sfp vs AcpS_PfAcpH'!J99</f>
        <v>-71.614235294117407</v>
      </c>
      <c r="L99" s="29">
        <f>-K99/'TS#1_Orthog_SFP_Step 1'!J98</f>
        <v>-1.307349749631938</v>
      </c>
      <c r="N99" s="64">
        <f>G99-'TS#1_Orthog_SFP_Step 1'!G98</f>
        <v>-320.56000000000017</v>
      </c>
      <c r="O99" s="71">
        <f t="shared" si="6"/>
        <v>1095.0429999999999</v>
      </c>
      <c r="P99" s="71">
        <v>1109.829</v>
      </c>
      <c r="Q99" s="47">
        <f t="shared" si="8"/>
        <v>7.5813717063123051E-2</v>
      </c>
      <c r="R99" s="47">
        <f>'RAW &amp; NORM Labeling'!E99-'RAW &amp; NORM_Sfp vs AcpS_PfAcpH'!Q99</f>
        <v>0.11484376264866093</v>
      </c>
      <c r="S99" s="47">
        <f t="shared" si="9"/>
        <v>8.0713283571109976E-2</v>
      </c>
      <c r="T99" s="47">
        <f>'RAW &amp; NORM Labeling'!F99-'RAW &amp; NORM_Sfp vs AcpS_PfAcpH'!S99</f>
        <v>1.9387528893146669E-2</v>
      </c>
      <c r="U99" s="47">
        <f t="shared" si="10"/>
        <v>5.9235895034182127</v>
      </c>
      <c r="V99" s="45"/>
      <c r="W99" s="58"/>
      <c r="X99" s="45"/>
      <c r="Y99" s="58"/>
      <c r="Z99" s="58"/>
      <c r="AA99" s="58"/>
    </row>
    <row r="100" spans="1:27" s="56" customFormat="1" x14ac:dyDescent="0.25">
      <c r="A100" s="63" t="str">
        <f>'TS#1_Orthog_SFP_Step 1'!A99</f>
        <v>D5</v>
      </c>
      <c r="B100" s="63" t="str">
        <f>'TS#1_Orthog_SFP_Step 1'!B99</f>
        <v>I G V D S M E S V E L L D T</v>
      </c>
      <c r="C100" s="56">
        <v>0.10199999999999999</v>
      </c>
      <c r="G100" s="24">
        <v>1059.4949999999999</v>
      </c>
      <c r="H100" s="56">
        <v>42379812</v>
      </c>
      <c r="J100" s="56">
        <f t="shared" si="7"/>
        <v>-18.711941176470646</v>
      </c>
      <c r="K100" s="43">
        <f>'TS#1_Orthog_SFP_Step 1'!J99-'RAW &amp; NORM_Sfp vs AcpS_PfAcpH'!J100</f>
        <v>-82.761235294117569</v>
      </c>
      <c r="L100" s="29">
        <f>-K100/'TS#1_Orthog_SFP_Step 1'!J99</f>
        <v>-0.8155971673765996</v>
      </c>
      <c r="N100" s="64">
        <f>G100-'TS#1_Orthog_SFP_Step 1'!G99</f>
        <v>-309.41300000000001</v>
      </c>
      <c r="O100" s="71">
        <f t="shared" si="6"/>
        <v>1059.4949999999999</v>
      </c>
      <c r="P100" s="71">
        <v>1118.9269999999999</v>
      </c>
      <c r="Q100" s="47">
        <f t="shared" si="8"/>
        <v>6.4034345344881602E-2</v>
      </c>
      <c r="R100" s="47">
        <f>'RAW &amp; NORM Labeling'!E100-'RAW &amp; NORM_Sfp vs AcpS_PfAcpH'!Q100</f>
        <v>0.11297047190036517</v>
      </c>
      <c r="S100" s="47">
        <f t="shared" si="9"/>
        <v>8.3728044567299917E-2</v>
      </c>
      <c r="T100" s="47">
        <f>'RAW &amp; NORM Labeling'!F100-'RAW &amp; NORM_Sfp vs AcpS_PfAcpH'!S100</f>
        <v>2.3479052536622289E-2</v>
      </c>
      <c r="U100" s="47">
        <f t="shared" si="10"/>
        <v>4.8115430434918727</v>
      </c>
      <c r="V100" s="45"/>
      <c r="W100" s="58"/>
      <c r="X100" s="45"/>
      <c r="Y100" s="58"/>
      <c r="Z100" s="58"/>
      <c r="AA100" s="58"/>
    </row>
    <row r="101" spans="1:27" s="56" customFormat="1" x14ac:dyDescent="0.25">
      <c r="A101" s="63" t="str">
        <f>'TS#1_Orthog_SFP_Step 1'!A100</f>
        <v>D6</v>
      </c>
      <c r="B101" s="63" t="str">
        <f>'TS#1_Orthog_SFP_Step 1'!B100</f>
        <v>N E D S F V D D L G E D S D D P V T L V</v>
      </c>
      <c r="C101" s="56">
        <v>0.10199999999999999</v>
      </c>
      <c r="G101" s="24">
        <v>1021.524</v>
      </c>
      <c r="H101" s="56">
        <v>40860947</v>
      </c>
      <c r="J101" s="56">
        <f t="shared" si="7"/>
        <v>-56.682941176470536</v>
      </c>
      <c r="K101" s="43">
        <f>'TS#1_Orthog_SFP_Step 1'!J100-'RAW &amp; NORM_Sfp vs AcpS_PfAcpH'!J101</f>
        <v>-117.67523529411767</v>
      </c>
      <c r="L101" s="29">
        <f>-K101/'TS#1_Orthog_SFP_Step 1'!J100</f>
        <v>-0.67490517322523069</v>
      </c>
      <c r="N101" s="64">
        <f>G101-'TS#1_Orthog_SFP_Step 1'!G100</f>
        <v>-274.49899999999991</v>
      </c>
      <c r="O101" s="71">
        <f t="shared" si="6"/>
        <v>1021.524</v>
      </c>
      <c r="P101" s="71">
        <v>1091.9079999999999</v>
      </c>
      <c r="Q101" s="47">
        <f t="shared" si="8"/>
        <v>5.1452075638756221E-2</v>
      </c>
      <c r="R101" s="47">
        <f>'RAW &amp; NORM Labeling'!E101-'RAW &amp; NORM_Sfp vs AcpS_PfAcpH'!Q101</f>
        <v>0.10424265907359492</v>
      </c>
      <c r="S101" s="47">
        <f t="shared" si="9"/>
        <v>7.4774887021019795E-2</v>
      </c>
      <c r="T101" s="47">
        <f>'RAW &amp; NORM Labeling'!F101-'RAW &amp; NORM_Sfp vs AcpS_PfAcpH'!S101</f>
        <v>3.7410556454413907E-2</v>
      </c>
      <c r="U101" s="47">
        <f t="shared" si="10"/>
        <v>2.7864503753270364</v>
      </c>
      <c r="V101" s="45"/>
      <c r="W101" s="58"/>
      <c r="X101" s="45"/>
      <c r="Y101" s="58"/>
      <c r="Z101" s="58"/>
      <c r="AA101" s="58"/>
    </row>
    <row r="102" spans="1:27" s="56" customFormat="1" x14ac:dyDescent="0.25">
      <c r="A102" s="63" t="str">
        <f>'TS#1_Orthog_SFP_Step 1'!A101</f>
        <v>D7</v>
      </c>
      <c r="B102" s="63" t="str">
        <f>'TS#1_Orthog_SFP_Step 1'!B101</f>
        <v>D N S M E S M D S D E H</v>
      </c>
      <c r="C102" s="56">
        <v>0.10199999999999999</v>
      </c>
      <c r="G102" s="24">
        <v>957.12800000000004</v>
      </c>
      <c r="H102" s="56">
        <v>38285109</v>
      </c>
      <c r="J102" s="56">
        <f t="shared" si="7"/>
        <v>-121.07894117647049</v>
      </c>
      <c r="K102" s="43">
        <f>'TS#1_Orthog_SFP_Step 1'!J101-'RAW &amp; NORM_Sfp vs AcpS_PfAcpH'!J102</f>
        <v>-153.89023529411759</v>
      </c>
      <c r="L102" s="29">
        <f>-K102/'TS#1_Orthog_SFP_Step 1'!J101</f>
        <v>-0.55966358582223985</v>
      </c>
      <c r="N102" s="64">
        <f>G102-'TS#1_Orthog_SFP_Step 1'!G101</f>
        <v>-238.28399999999999</v>
      </c>
      <c r="O102" s="71">
        <f t="shared" si="6"/>
        <v>957.12800000000004</v>
      </c>
      <c r="P102" s="71">
        <v>1014.99</v>
      </c>
      <c r="Q102" s="47">
        <f t="shared" si="8"/>
        <v>3.0113479341696569E-2</v>
      </c>
      <c r="R102" s="47">
        <f>'RAW &amp; NORM Labeling'!E102-'RAW &amp; NORM_Sfp vs AcpS_PfAcpH'!Q102</f>
        <v>9.6164657803018458E-2</v>
      </c>
      <c r="S102" s="47">
        <f t="shared" si="9"/>
        <v>4.9286935129951519E-2</v>
      </c>
      <c r="T102" s="47">
        <f>'RAW &amp; NORM Labeling'!F102-'RAW &amp; NORM_Sfp vs AcpS_PfAcpH'!S102</f>
        <v>3.3599447351602245E-2</v>
      </c>
      <c r="U102" s="47">
        <f t="shared" si="10"/>
        <v>2.8620904622835317</v>
      </c>
      <c r="V102" s="45"/>
      <c r="W102" s="58"/>
      <c r="X102" s="45"/>
      <c r="Y102" s="58"/>
      <c r="Z102" s="58"/>
      <c r="AA102" s="58"/>
    </row>
    <row r="103" spans="1:27" s="56" customFormat="1" x14ac:dyDescent="0.25">
      <c r="A103" s="63" t="str">
        <f>'TS#1_Orthog_SFP_Step 1'!A102</f>
        <v>D8</v>
      </c>
      <c r="B103" s="63" t="str">
        <f>'TS#1_Orthog_SFP_Step 1'!B102</f>
        <v>D S M E C V E A</v>
      </c>
      <c r="C103" s="56">
        <v>0.10199999999999999</v>
      </c>
      <c r="G103" s="24">
        <v>1074.181</v>
      </c>
      <c r="H103" s="56">
        <v>42967226</v>
      </c>
      <c r="J103" s="56">
        <f t="shared" si="7"/>
        <v>-4.0259411764704964</v>
      </c>
      <c r="K103" s="43">
        <f>'TS#1_Orthog_SFP_Step 1'!J102-'RAW &amp; NORM_Sfp vs AcpS_PfAcpH'!J103</f>
        <v>-153.79323529411772</v>
      </c>
      <c r="L103" s="29">
        <f>-K103/'TS#1_Orthog_SFP_Step 1'!J102</f>
        <v>-0.97449016484241513</v>
      </c>
      <c r="N103" s="64">
        <f>G103-'TS#1_Orthog_SFP_Step 1'!G102</f>
        <v>-238.38099999999986</v>
      </c>
      <c r="O103" s="71">
        <f t="shared" si="6"/>
        <v>1074.181</v>
      </c>
      <c r="P103" s="71">
        <v>1228.921</v>
      </c>
      <c r="Q103" s="47">
        <f t="shared" si="8"/>
        <v>6.8900775328399541E-2</v>
      </c>
      <c r="R103" s="47">
        <f>'RAW &amp; NORM Labeling'!E103-'RAW &amp; NORM_Sfp vs AcpS_PfAcpH'!Q103</f>
        <v>9.1629624541550034E-2</v>
      </c>
      <c r="S103" s="47">
        <f t="shared" si="9"/>
        <v>0.12017623329173596</v>
      </c>
      <c r="T103" s="47">
        <f>'RAW &amp; NORM Labeling'!F103-'RAW &amp; NORM_Sfp vs AcpS_PfAcpH'!S103</f>
        <v>8.5043865061011081E-3</v>
      </c>
      <c r="U103" s="47">
        <f t="shared" si="10"/>
        <v>10.774395598767093</v>
      </c>
      <c r="V103" s="45"/>
      <c r="W103" s="58"/>
      <c r="X103" s="45"/>
      <c r="Y103" s="58"/>
      <c r="Z103" s="58"/>
      <c r="AA103" s="58"/>
    </row>
    <row r="104" spans="1:27" s="56" customFormat="1" x14ac:dyDescent="0.25">
      <c r="A104" s="63" t="str">
        <f>'TS#1_Orthog_SFP_Step 1'!A103</f>
        <v>D9</v>
      </c>
      <c r="B104" s="63" t="str">
        <f>'TS#1_Orthog_SFP_Step 1'!B103</f>
        <v>L E A S F V D D L G N D S R D T V E L C</v>
      </c>
      <c r="C104" s="56">
        <v>0.10199999999999999</v>
      </c>
      <c r="G104" s="24">
        <v>1086.0070000000001</v>
      </c>
      <c r="H104" s="56">
        <v>43440273</v>
      </c>
      <c r="J104" s="56">
        <f t="shared" si="7"/>
        <v>7.8000588235295254</v>
      </c>
      <c r="K104" s="43">
        <f>'TS#1_Orthog_SFP_Step 1'!J103-'RAW &amp; NORM_Sfp vs AcpS_PfAcpH'!J104</f>
        <v>-143.47723529411769</v>
      </c>
      <c r="L104" s="29">
        <f>-K104/'TS#1_Orthog_SFP_Step 1'!J103</f>
        <v>-1.0574898374688717</v>
      </c>
      <c r="N104" s="64">
        <f>G104-'TS#1_Orthog_SFP_Step 1'!G103</f>
        <v>-248.69699999999989</v>
      </c>
      <c r="O104" s="71">
        <f t="shared" si="6"/>
        <v>1086.0070000000001</v>
      </c>
      <c r="P104" s="71">
        <v>1380.038</v>
      </c>
      <c r="Q104" s="47">
        <f t="shared" si="8"/>
        <v>7.2819500712103941E-2</v>
      </c>
      <c r="R104" s="47">
        <f>'RAW &amp; NORM Labeling'!E104-'RAW &amp; NORM_Sfp vs AcpS_PfAcpH'!Q104</f>
        <v>9.4184766859613828E-2</v>
      </c>
      <c r="S104" s="47">
        <f t="shared" si="9"/>
        <v>0.17025115497356036</v>
      </c>
      <c r="T104" s="47">
        <f>'RAW &amp; NORM Labeling'!F104-'RAW &amp; NORM_Sfp vs AcpS_PfAcpH'!S104</f>
        <v>1.8821627649271228E-2</v>
      </c>
      <c r="U104" s="47">
        <f t="shared" si="10"/>
        <v>5.0040713064080116</v>
      </c>
      <c r="V104" s="76" t="s">
        <v>1198</v>
      </c>
      <c r="W104" s="58"/>
      <c r="X104" s="45"/>
      <c r="Y104" s="58"/>
      <c r="Z104" s="58"/>
      <c r="AA104" s="58"/>
    </row>
    <row r="105" spans="1:27" s="56" customFormat="1" x14ac:dyDescent="0.25">
      <c r="A105" s="63" t="str">
        <f>'TS#1_Orthog_SFP_Step 1'!A104</f>
        <v>D10</v>
      </c>
      <c r="B105" s="63" t="str">
        <f>'TS#1_Orthog_SFP_Step 1'!B104</f>
        <v>E A D S I E T</v>
      </c>
      <c r="C105" s="56">
        <v>0.10199999999999999</v>
      </c>
      <c r="G105" s="24">
        <v>1036.5360000000001</v>
      </c>
      <c r="H105" s="56">
        <v>41461425</v>
      </c>
      <c r="J105" s="56">
        <f t="shared" si="7"/>
        <v>-41.670941176470478</v>
      </c>
      <c r="K105" s="43">
        <f>'TS#1_Orthog_SFP_Step 1'!J104-'RAW &amp; NORM_Sfp vs AcpS_PfAcpH'!J105</f>
        <v>-158.85423529411764</v>
      </c>
      <c r="L105" s="29">
        <f>-K105/'TS#1_Orthog_SFP_Step 1'!J104</f>
        <v>-0.79219097616611478</v>
      </c>
      <c r="N105" s="64">
        <f>G105-'TS#1_Orthog_SFP_Step 1'!G104</f>
        <v>-233.31999999999994</v>
      </c>
      <c r="O105" s="71">
        <f t="shared" si="6"/>
        <v>1036.5360000000001</v>
      </c>
      <c r="P105" s="71">
        <v>1136.2929999999999</v>
      </c>
      <c r="Q105" s="47">
        <f t="shared" si="8"/>
        <v>5.6426530692043085E-2</v>
      </c>
      <c r="R105" s="47">
        <f>'RAW &amp; NORM Labeling'!E105-'RAW &amp; NORM_Sfp vs AcpS_PfAcpH'!Q105</f>
        <v>9.161750868329388E-2</v>
      </c>
      <c r="S105" s="47">
        <f t="shared" si="9"/>
        <v>8.9482533406587114E-2</v>
      </c>
      <c r="T105" s="47">
        <f>'RAW &amp; NORM Labeling'!F105-'RAW &amp; NORM_Sfp vs AcpS_PfAcpH'!S105</f>
        <v>2.4221821762039852E-2</v>
      </c>
      <c r="U105" s="47">
        <f t="shared" si="10"/>
        <v>3.7824367458138815</v>
      </c>
      <c r="V105" s="45"/>
      <c r="W105" s="58"/>
      <c r="X105" s="45"/>
      <c r="Y105" s="58"/>
      <c r="Z105" s="58"/>
      <c r="AA105" s="58"/>
    </row>
    <row r="106" spans="1:27" s="56" customFormat="1" x14ac:dyDescent="0.25">
      <c r="A106" s="63" t="str">
        <f>'TS#1_Orthog_SFP_Step 1'!A105</f>
        <v>D11</v>
      </c>
      <c r="B106" s="63" t="str">
        <f>'TS#1_Orthog_SFP_Step 1'!B105</f>
        <v>E G E V D S M D T C D</v>
      </c>
      <c r="C106" s="56">
        <v>0.10199999999999999</v>
      </c>
      <c r="G106" s="24">
        <v>1126.867</v>
      </c>
      <c r="H106" s="56">
        <v>45074661</v>
      </c>
      <c r="J106" s="56">
        <f t="shared" si="7"/>
        <v>48.660058823529425</v>
      </c>
      <c r="K106" s="43">
        <f>'TS#1_Orthog_SFP_Step 1'!J105-'RAW &amp; NORM_Sfp vs AcpS_PfAcpH'!J106</f>
        <v>-120.44623529411751</v>
      </c>
      <c r="L106" s="29">
        <f>-K106/'TS#1_Orthog_SFP_Step 1'!J105</f>
        <v>-1.6778472014520263</v>
      </c>
      <c r="N106" s="64">
        <f>G106-'TS#1_Orthog_SFP_Step 1'!G105</f>
        <v>-271.72800000000007</v>
      </c>
      <c r="O106" s="71">
        <f t="shared" si="6"/>
        <v>1126.867</v>
      </c>
      <c r="P106" s="71">
        <v>1123.4749999999999</v>
      </c>
      <c r="Q106" s="47">
        <f t="shared" si="8"/>
        <v>8.6359084610138831E-2</v>
      </c>
      <c r="R106" s="47">
        <f>'RAW &amp; NORM Labeling'!E106-'RAW &amp; NORM_Sfp vs AcpS_PfAcpH'!Q106</f>
        <v>9.9325603941331109E-2</v>
      </c>
      <c r="S106" s="47">
        <f t="shared" si="9"/>
        <v>8.5235093700150213E-2</v>
      </c>
      <c r="T106" s="47">
        <f>'RAW &amp; NORM Labeling'!F106-'RAW &amp; NORM_Sfp vs AcpS_PfAcpH'!S106</f>
        <v>2.0436133697449718E-2</v>
      </c>
      <c r="U106" s="47">
        <f t="shared" si="10"/>
        <v>4.8602933124148739</v>
      </c>
      <c r="V106" s="45"/>
      <c r="W106" s="58"/>
      <c r="X106" s="45"/>
      <c r="Y106" s="58"/>
      <c r="Z106" s="58"/>
      <c r="AA106" s="58"/>
    </row>
    <row r="107" spans="1:27" s="56" customFormat="1" x14ac:dyDescent="0.25">
      <c r="A107" s="63" t="str">
        <f>'TS#1_Orthog_SFP_Step 1'!A106</f>
        <v>D12</v>
      </c>
      <c r="B107" s="63" t="str">
        <f>'TS#1_Orthog_SFP_Step 1'!B106</f>
        <v>G M E S A E T L D M I M</v>
      </c>
      <c r="C107" s="56">
        <v>0.10199999999999999</v>
      </c>
      <c r="G107" s="24">
        <v>1152.625</v>
      </c>
      <c r="H107" s="56">
        <v>46104990</v>
      </c>
      <c r="J107" s="56">
        <f t="shared" si="7"/>
        <v>74.418058823529464</v>
      </c>
      <c r="K107" s="43">
        <f>'TS#1_Orthog_SFP_Step 1'!J106-'RAW &amp; NORM_Sfp vs AcpS_PfAcpH'!J107</f>
        <v>-114.23923529411763</v>
      </c>
      <c r="L107" s="29">
        <f>-K107/'TS#1_Orthog_SFP_Step 1'!J106</f>
        <v>-2.8688061333018244</v>
      </c>
      <c r="N107" s="64">
        <f>G107-'TS#1_Orthog_SFP_Step 1'!G106</f>
        <v>-277.93499999999995</v>
      </c>
      <c r="O107" s="71">
        <f t="shared" si="6"/>
        <v>1152.625</v>
      </c>
      <c r="P107" s="71">
        <v>1057.0340000000001</v>
      </c>
      <c r="Q107" s="47">
        <f t="shared" si="8"/>
        <v>9.4894390582864835E-2</v>
      </c>
      <c r="R107" s="47">
        <f>'RAW &amp; NORM Labeling'!E107-'RAW &amp; NORM_Sfp vs AcpS_PfAcpH'!Q107</f>
        <v>0.10013620985944693</v>
      </c>
      <c r="S107" s="47">
        <f t="shared" si="9"/>
        <v>6.3218855477699495E-2</v>
      </c>
      <c r="T107" s="47">
        <f>'RAW &amp; NORM Labeling'!F107-'RAW &amp; NORM_Sfp vs AcpS_PfAcpH'!S107</f>
        <v>2.7043970335437234E-2</v>
      </c>
      <c r="U107" s="47">
        <f t="shared" si="10"/>
        <v>3.7027185216304144</v>
      </c>
      <c r="V107" s="45"/>
      <c r="W107" s="58"/>
      <c r="X107" s="45"/>
      <c r="Y107" s="58"/>
      <c r="Z107" s="58"/>
      <c r="AA107" s="58"/>
    </row>
    <row r="108" spans="1:27" s="56" customFormat="1" x14ac:dyDescent="0.25">
      <c r="A108" s="63" t="str">
        <f>'TS#1_Orthog_SFP_Step 1'!A107</f>
        <v>D13</v>
      </c>
      <c r="B108" s="63" t="str">
        <f>'TS#1_Orthog_SFP_Step 1'!B107</f>
        <v>E D K C C D S A E S A L N</v>
      </c>
      <c r="C108" s="56">
        <v>0.10199999999999999</v>
      </c>
      <c r="G108" s="24">
        <v>1111.97</v>
      </c>
      <c r="H108" s="56">
        <v>44478790</v>
      </c>
      <c r="J108" s="56">
        <f t="shared" si="7"/>
        <v>33.763058823529491</v>
      </c>
      <c r="K108" s="43">
        <f>'TS#1_Orthog_SFP_Step 1'!J107-'RAW &amp; NORM_Sfp vs AcpS_PfAcpH'!J108</f>
        <v>-124.4042352941176</v>
      </c>
      <c r="L108" s="29">
        <f>-K108/'TS#1_Orthog_SFP_Step 1'!J107</f>
        <v>-1.3724914011292115</v>
      </c>
      <c r="N108" s="64">
        <f>G108-'TS#1_Orthog_SFP_Step 1'!G107</f>
        <v>-267.77</v>
      </c>
      <c r="O108" s="71">
        <f t="shared" si="6"/>
        <v>1111.97</v>
      </c>
      <c r="P108" s="71">
        <v>1045.23</v>
      </c>
      <c r="Q108" s="47">
        <f t="shared" si="8"/>
        <v>8.1422736559991368E-2</v>
      </c>
      <c r="R108" s="47">
        <f>'RAW &amp; NORM Labeling'!E108-'RAW &amp; NORM_Sfp vs AcpS_PfAcpH'!Q108</f>
        <v>9.8749135826866549E-2</v>
      </c>
      <c r="S108" s="47">
        <f t="shared" si="9"/>
        <v>5.9307420129378258E-2</v>
      </c>
      <c r="T108" s="47">
        <f>'RAW &amp; NORM Labeling'!F108-'RAW &amp; NORM_Sfp vs AcpS_PfAcpH'!S108</f>
        <v>3.2194217780786405E-2</v>
      </c>
      <c r="U108" s="47">
        <f t="shared" si="10"/>
        <v>3.0672941488828562</v>
      </c>
      <c r="V108" s="45"/>
      <c r="W108" s="58"/>
      <c r="X108" s="45"/>
      <c r="Y108" s="58"/>
      <c r="Z108" s="58"/>
      <c r="AA108" s="58"/>
    </row>
    <row r="109" spans="1:27" s="56" customFormat="1" x14ac:dyDescent="0.25">
      <c r="A109" s="63" t="str">
        <f>'TS#1_Orthog_SFP_Step 1'!A108</f>
        <v>D14</v>
      </c>
      <c r="B109" s="63" t="str">
        <f>'TS#1_Orthog_SFP_Step 1'!B108</f>
        <v>D D M P I D S M D T V E M I V G</v>
      </c>
      <c r="C109" s="56">
        <v>0.10199999999999999</v>
      </c>
      <c r="G109" s="24">
        <v>1083.3979999999999</v>
      </c>
      <c r="H109" s="56">
        <v>43335928</v>
      </c>
      <c r="J109" s="56">
        <f t="shared" si="7"/>
        <v>5.1910588235293744</v>
      </c>
      <c r="K109" s="43">
        <f>'TS#1_Orthog_SFP_Step 1'!J108-'RAW &amp; NORM_Sfp vs AcpS_PfAcpH'!J109</f>
        <v>-143.0952352941174</v>
      </c>
      <c r="L109" s="29">
        <f>-K109/'TS#1_Orthog_SFP_Step 1'!J108</f>
        <v>-1.037642506241546</v>
      </c>
      <c r="N109" s="64">
        <f>G109-'TS#1_Orthog_SFP_Step 1'!G108</f>
        <v>-249.07900000000018</v>
      </c>
      <c r="O109" s="71">
        <f t="shared" si="6"/>
        <v>1083.3979999999999</v>
      </c>
      <c r="P109" s="71">
        <v>1035.6659999999999</v>
      </c>
      <c r="Q109" s="47">
        <f t="shared" si="8"/>
        <v>7.195496878870758E-2</v>
      </c>
      <c r="R109" s="47">
        <f>'RAW &amp; NORM Labeling'!E109-'RAW &amp; NORM_Sfp vs AcpS_PfAcpH'!Q109</f>
        <v>9.4398169554763572E-2</v>
      </c>
      <c r="S109" s="47">
        <f t="shared" si="9"/>
        <v>5.613824292916271E-2</v>
      </c>
      <c r="T109" s="47">
        <f>'RAW &amp; NORM Labeling'!F109-'RAW &amp; NORM_Sfp vs AcpS_PfAcpH'!S109</f>
        <v>2.88041524545153E-2</v>
      </c>
      <c r="U109" s="47">
        <f t="shared" si="10"/>
        <v>3.2772416999190628</v>
      </c>
      <c r="V109" s="45"/>
      <c r="W109" s="58"/>
      <c r="X109" s="45"/>
      <c r="Y109" s="58"/>
      <c r="Z109" s="58"/>
      <c r="AA109" s="58"/>
    </row>
    <row r="110" spans="1:27" s="56" customFormat="1" x14ac:dyDescent="0.25">
      <c r="A110" s="63" t="str">
        <f>'TS#1_Orthog_SFP_Step 1'!A109</f>
        <v>D15</v>
      </c>
      <c r="B110" s="63" t="str">
        <f>'TS#1_Orthog_SFP_Step 1'!B109</f>
        <v>A D S V D T M E V L</v>
      </c>
      <c r="C110" s="56">
        <v>0.10199999999999999</v>
      </c>
      <c r="G110" s="24">
        <v>1056.816</v>
      </c>
      <c r="H110" s="56">
        <v>42272630</v>
      </c>
      <c r="J110" s="56">
        <f t="shared" si="7"/>
        <v>-21.390941176470506</v>
      </c>
      <c r="K110" s="43">
        <f>'TS#1_Orthog_SFP_Step 1'!J109-'RAW &amp; NORM_Sfp vs AcpS_PfAcpH'!J110</f>
        <v>-178.87323529411765</v>
      </c>
      <c r="L110" s="29">
        <f>-K110/'TS#1_Orthog_SFP_Step 1'!J109</f>
        <v>-0.89318638234026793</v>
      </c>
      <c r="N110" s="64">
        <f>G110-'TS#1_Orthog_SFP_Step 1'!G109</f>
        <v>-213.30099999999993</v>
      </c>
      <c r="O110" s="71">
        <f t="shared" si="6"/>
        <v>1056.816</v>
      </c>
      <c r="P110" s="71">
        <v>1004.038</v>
      </c>
      <c r="Q110" s="47">
        <f t="shared" si="8"/>
        <v>6.3146617854357032E-2</v>
      </c>
      <c r="R110" s="47">
        <f>'RAW &amp; NORM Labeling'!E110-'RAW &amp; NORM_Sfp vs AcpS_PfAcpH'!Q110</f>
        <v>8.4973732580060482E-2</v>
      </c>
      <c r="S110" s="47">
        <f t="shared" si="9"/>
        <v>4.5657822970106225E-2</v>
      </c>
      <c r="T110" s="47">
        <f>'RAW &amp; NORM Labeling'!F110-'RAW &amp; NORM_Sfp vs AcpS_PfAcpH'!S110</f>
        <v>2.8438753499422591E-2</v>
      </c>
      <c r="U110" s="47">
        <f t="shared" si="10"/>
        <v>2.9879555931235084</v>
      </c>
      <c r="V110" s="45"/>
      <c r="W110" s="58"/>
      <c r="X110" s="45"/>
      <c r="Y110" s="58"/>
      <c r="Z110" s="58"/>
      <c r="AA110" s="58"/>
    </row>
    <row r="111" spans="1:27" s="56" customFormat="1" x14ac:dyDescent="0.25">
      <c r="A111" s="63" t="str">
        <f>'TS#1_Orthog_SFP_Step 1'!A110</f>
        <v>D16</v>
      </c>
      <c r="B111" s="63" t="str">
        <f>'TS#1_Orthog_SFP_Step 1'!B110</f>
        <v>E S I E S W D A</v>
      </c>
      <c r="C111" s="56">
        <v>0.10199999999999999</v>
      </c>
      <c r="G111" s="24">
        <v>973.78200000000004</v>
      </c>
      <c r="H111" s="56">
        <v>38951289</v>
      </c>
      <c r="J111" s="56">
        <f t="shared" si="7"/>
        <v>-104.4249411764705</v>
      </c>
      <c r="K111" s="43">
        <f>'TS#1_Orthog_SFP_Step 1'!J110-'RAW &amp; NORM_Sfp vs AcpS_PfAcpH'!J111</f>
        <v>-200.89723529411765</v>
      </c>
      <c r="L111" s="29">
        <f>-K111/'TS#1_Orthog_SFP_Step 1'!J110</f>
        <v>-0.65798442031435667</v>
      </c>
      <c r="N111" s="64">
        <f>G111-'TS#1_Orthog_SFP_Step 1'!G110</f>
        <v>-191.27699999999993</v>
      </c>
      <c r="O111" s="71">
        <f t="shared" si="6"/>
        <v>973.78200000000004</v>
      </c>
      <c r="P111" s="71">
        <v>866.25099999999998</v>
      </c>
      <c r="Q111" s="47">
        <f t="shared" si="8"/>
        <v>3.5632036126764452E-2</v>
      </c>
      <c r="R111" s="47">
        <f>'RAW &amp; NORM Labeling'!E111-'RAW &amp; NORM_Sfp vs AcpS_PfAcpH'!Q111</f>
        <v>8.1771504940280515E-2</v>
      </c>
      <c r="S111" s="47">
        <f t="shared" si="9"/>
        <v>0</v>
      </c>
      <c r="T111" s="47">
        <f>'RAW &amp; NORM Labeling'!F111-'RAW &amp; NORM_Sfp vs AcpS_PfAcpH'!S111</f>
        <v>3.3568094609339995E-2</v>
      </c>
      <c r="U111" s="47">
        <f t="shared" si="10"/>
        <v>2.4359888725268424</v>
      </c>
      <c r="V111" s="45"/>
      <c r="W111" s="58"/>
      <c r="X111" s="45"/>
      <c r="Y111" s="58"/>
      <c r="Z111" s="58"/>
      <c r="AA111" s="58"/>
    </row>
    <row r="112" spans="1:27" s="56" customFormat="1" x14ac:dyDescent="0.25">
      <c r="A112" s="63" t="str">
        <f>'TS#1_Orthog_SFP_Step 1'!A111</f>
        <v>D17</v>
      </c>
      <c r="B112" s="63" t="str">
        <f>'TS#1_Orthog_SFP_Step 1'!B111</f>
        <v>D M G I D S M E S I</v>
      </c>
      <c r="C112" s="56">
        <v>0.10199999999999999</v>
      </c>
      <c r="G112" s="24">
        <v>1091.758</v>
      </c>
      <c r="H112" s="56">
        <v>43670325</v>
      </c>
      <c r="J112" s="56">
        <f t="shared" si="7"/>
        <v>13.551058823529502</v>
      </c>
      <c r="K112" s="43">
        <f>'TS#1_Orthog_SFP_Step 1'!J111-'RAW &amp; NORM_Sfp vs AcpS_PfAcpH'!J112</f>
        <v>-154.67523529411756</v>
      </c>
      <c r="L112" s="29">
        <f>-K112/'TS#1_Orthog_SFP_Step 1'!J111</f>
        <v>-1.0960222349028461</v>
      </c>
      <c r="N112" s="64">
        <f>G112-'TS#1_Orthog_SFP_Step 1'!G111</f>
        <v>-237.49900000000002</v>
      </c>
      <c r="O112" s="71">
        <f t="shared" si="6"/>
        <v>1091.758</v>
      </c>
      <c r="P112" s="71">
        <v>975.43100000000004</v>
      </c>
      <c r="Q112" s="47">
        <f t="shared" si="8"/>
        <v>7.4725182234316331E-2</v>
      </c>
      <c r="R112" s="47">
        <f>'RAW &amp; NORM Labeling'!E112-'RAW &amp; NORM_Sfp vs AcpS_PfAcpH'!Q112</f>
        <v>9.0686494000958004E-2</v>
      </c>
      <c r="S112" s="47">
        <f t="shared" si="9"/>
        <v>3.6178457415258325E-2</v>
      </c>
      <c r="T112" s="47">
        <f>'RAW &amp; NORM Labeling'!F112-'RAW &amp; NORM_Sfp vs AcpS_PfAcpH'!S112</f>
        <v>3.3838547378596553E-2</v>
      </c>
      <c r="U112" s="47">
        <f t="shared" si="10"/>
        <v>2.6799759749237557</v>
      </c>
      <c r="V112" s="45"/>
      <c r="W112" s="58"/>
      <c r="X112" s="45"/>
      <c r="Y112" s="58"/>
      <c r="Z112" s="58"/>
      <c r="AA112" s="58"/>
    </row>
    <row r="113" spans="1:27" s="56" customFormat="1" x14ac:dyDescent="0.25">
      <c r="A113" s="63" t="str">
        <f>'TS#1_Orthog_SFP_Step 1'!A112</f>
        <v>D18</v>
      </c>
      <c r="B113" s="63" t="str">
        <f>'TS#1_Orthog_SFP_Step 1'!B112</f>
        <v>D S A E T A E V A G</v>
      </c>
      <c r="C113" s="56">
        <v>0.10199999999999999</v>
      </c>
      <c r="G113" s="24">
        <v>1002.603</v>
      </c>
      <c r="H113" s="56">
        <v>40104133</v>
      </c>
      <c r="J113" s="56">
        <f t="shared" si="7"/>
        <v>-75.603941176470585</v>
      </c>
      <c r="K113" s="43">
        <f>'TS#1_Orthog_SFP_Step 1'!J112-'RAW &amp; NORM_Sfp vs AcpS_PfAcpH'!J113</f>
        <v>-135.0242352941176</v>
      </c>
      <c r="L113" s="29">
        <f>-K113/'TS#1_Orthog_SFP_Step 1'!J112</f>
        <v>-0.64105495075096086</v>
      </c>
      <c r="N113" s="64">
        <f>G113-'TS#1_Orthog_SFP_Step 1'!G112</f>
        <v>-257.14999999999998</v>
      </c>
      <c r="O113" s="71">
        <f t="shared" si="6"/>
        <v>1002.603</v>
      </c>
      <c r="P113" s="71">
        <v>963.69500000000005</v>
      </c>
      <c r="Q113" s="47">
        <f t="shared" si="8"/>
        <v>4.5182313843976002E-2</v>
      </c>
      <c r="R113" s="47">
        <f>'RAW &amp; NORM Labeling'!E113-'RAW &amp; NORM_Sfp vs AcpS_PfAcpH'!Q113</f>
        <v>9.9907815072009326E-2</v>
      </c>
      <c r="S113" s="47">
        <f t="shared" si="9"/>
        <v>3.2289554903576052E-2</v>
      </c>
      <c r="T113" s="47">
        <f>'RAW &amp; NORM Labeling'!F113-'RAW &amp; NORM_Sfp vs AcpS_PfAcpH'!S113</f>
        <v>3.1193059624412288E-2</v>
      </c>
      <c r="U113" s="47">
        <f t="shared" si="10"/>
        <v>3.2028860353865238</v>
      </c>
      <c r="V113" s="45"/>
      <c r="W113" s="58"/>
      <c r="X113" s="45"/>
      <c r="Y113" s="58"/>
      <c r="Z113" s="58"/>
      <c r="AA113" s="58"/>
    </row>
    <row r="114" spans="1:27" s="56" customFormat="1" x14ac:dyDescent="0.25">
      <c r="A114" s="63" t="str">
        <f>'TS#1_Orthog_SFP_Step 1'!A113</f>
        <v>D19</v>
      </c>
      <c r="B114" s="63" t="str">
        <f>'TS#1_Orthog_SFP_Step 1'!B113</f>
        <v>M D S A D S L E</v>
      </c>
      <c r="C114" s="56">
        <v>0.10199999999999999</v>
      </c>
      <c r="G114" s="24">
        <v>1028.7660000000001</v>
      </c>
      <c r="H114" s="56">
        <v>41150621</v>
      </c>
      <c r="J114" s="56">
        <f t="shared" si="7"/>
        <v>-49.44094117647046</v>
      </c>
      <c r="K114" s="43">
        <f>'TS#1_Orthog_SFP_Step 1'!J113-'RAW &amp; NORM_Sfp vs AcpS_PfAcpH'!J114</f>
        <v>-132.09023529411775</v>
      </c>
      <c r="L114" s="29">
        <f>-K114/'TS#1_Orthog_SFP_Step 1'!J113</f>
        <v>-0.72764490299835127</v>
      </c>
      <c r="N114" s="64">
        <f>G114-'TS#1_Orthog_SFP_Step 1'!G113</f>
        <v>-260.08399999999983</v>
      </c>
      <c r="O114" s="71">
        <f t="shared" si="6"/>
        <v>1028.7660000000001</v>
      </c>
      <c r="P114" s="71">
        <v>980.72</v>
      </c>
      <c r="Q114" s="47">
        <f t="shared" si="8"/>
        <v>5.3851822740801497E-2</v>
      </c>
      <c r="R114" s="47">
        <f>'RAW &amp; NORM Labeling'!E114-'RAW &amp; NORM_Sfp vs AcpS_PfAcpH'!Q114</f>
        <v>9.9745673554749753E-2</v>
      </c>
      <c r="S114" s="47">
        <f t="shared" si="9"/>
        <v>3.793104819442393E-2</v>
      </c>
      <c r="T114" s="47">
        <f>'RAW &amp; NORM Labeling'!F114-'RAW &amp; NORM_Sfp vs AcpS_PfAcpH'!S114</f>
        <v>2.6339236805453276E-2</v>
      </c>
      <c r="U114" s="47">
        <f t="shared" si="10"/>
        <v>3.7869614177316788</v>
      </c>
      <c r="V114" s="45"/>
      <c r="W114" s="58"/>
      <c r="X114" s="45"/>
      <c r="Y114" s="58"/>
      <c r="Z114" s="58"/>
      <c r="AA114" s="58"/>
    </row>
    <row r="115" spans="1:27" s="56" customFormat="1" x14ac:dyDescent="0.25">
      <c r="A115" s="63" t="str">
        <f>'TS#1_Orthog_SFP_Step 1'!A114</f>
        <v>D20</v>
      </c>
      <c r="B115" s="63" t="str">
        <f>'TS#1_Orthog_SFP_Step 1'!B114</f>
        <v>G M C S A E T M D Q D K</v>
      </c>
      <c r="C115" s="56">
        <v>0.10199999999999999</v>
      </c>
      <c r="G115" s="24">
        <v>1221.893</v>
      </c>
      <c r="H115" s="56">
        <v>48875725</v>
      </c>
      <c r="J115" s="56">
        <f t="shared" si="7"/>
        <v>143.68605882352949</v>
      </c>
      <c r="K115" s="43">
        <f>'TS#1_Orthog_SFP_Step 1'!J114-'RAW &amp; NORM_Sfp vs AcpS_PfAcpH'!J115</f>
        <v>22.764764705882499</v>
      </c>
      <c r="L115" s="29">
        <f>-K115/'TS#1_Orthog_SFP_Step 1'!J114</f>
        <v>-0.13676570787203071</v>
      </c>
      <c r="N115" s="64">
        <f>G115-'TS#1_Orthog_SFP_Step 1'!G114</f>
        <v>-414.93900000000008</v>
      </c>
      <c r="O115" s="71">
        <f t="shared" si="6"/>
        <v>1221.893</v>
      </c>
      <c r="P115" s="71">
        <v>1429.6980000000001</v>
      </c>
      <c r="Q115" s="47">
        <f t="shared" si="8"/>
        <v>0.11784739835205438</v>
      </c>
      <c r="R115" s="47">
        <f>'RAW &amp; NORM Labeling'!E115-'RAW &amp; NORM_Sfp vs AcpS_PfAcpH'!Q115</f>
        <v>0.13749291388590051</v>
      </c>
      <c r="S115" s="47">
        <f t="shared" si="9"/>
        <v>0.18670675302486767</v>
      </c>
      <c r="T115" s="47">
        <f>'RAW &amp; NORM Labeling'!F115-'RAW &amp; NORM_Sfp vs AcpS_PfAcpH'!S115</f>
        <v>3.7538118345678995E-2</v>
      </c>
      <c r="U115" s="47">
        <f t="shared" si="10"/>
        <v>3.6627545531122045</v>
      </c>
      <c r="V115" s="45"/>
      <c r="W115" s="58"/>
      <c r="X115" s="45"/>
      <c r="Y115" s="58"/>
      <c r="Z115" s="58"/>
      <c r="AA115" s="58"/>
    </row>
    <row r="116" spans="1:27" s="56" customFormat="1" x14ac:dyDescent="0.25">
      <c r="A116" s="63" t="str">
        <f>'TS#1_Orthog_SFP_Step 1'!A115</f>
        <v>D21</v>
      </c>
      <c r="B116" s="63" t="str">
        <f>'TS#1_Orthog_SFP_Step 1'!B115</f>
        <v>P A E S V E S</v>
      </c>
      <c r="C116" s="56">
        <v>0.10199999999999999</v>
      </c>
      <c r="G116" s="24">
        <v>1086.8789999999999</v>
      </c>
      <c r="H116" s="56">
        <v>43475158</v>
      </c>
      <c r="J116" s="56">
        <f t="shared" si="7"/>
        <v>8.672058823529369</v>
      </c>
      <c r="K116" s="43">
        <f>'TS#1_Orthog_SFP_Step 1'!J115-'RAW &amp; NORM_Sfp vs AcpS_PfAcpH'!J116</f>
        <v>-106.84623529411738</v>
      </c>
      <c r="L116" s="29">
        <f>-K116/'TS#1_Orthog_SFP_Step 1'!J115</f>
        <v>-1.0883334002412277</v>
      </c>
      <c r="N116" s="64">
        <f>G116-'TS#1_Orthog_SFP_Step 1'!G115</f>
        <v>-285.3280000000002</v>
      </c>
      <c r="O116" s="71">
        <f t="shared" si="6"/>
        <v>1086.8789999999999</v>
      </c>
      <c r="P116" s="71">
        <v>1027.9649999999999</v>
      </c>
      <c r="Q116" s="47">
        <f t="shared" si="8"/>
        <v>7.3108451205473601E-2</v>
      </c>
      <c r="R116" s="47">
        <f>'RAW &amp; NORM Labeling'!E116-'RAW &amp; NORM_Sfp vs AcpS_PfAcpH'!Q116</f>
        <v>0.10486092613136991</v>
      </c>
      <c r="S116" s="47">
        <f t="shared" si="9"/>
        <v>5.3586399179804727E-2</v>
      </c>
      <c r="T116" s="47">
        <f>'RAW &amp; NORM Labeling'!F116-'RAW &amp; NORM_Sfp vs AcpS_PfAcpH'!S116</f>
        <v>3.0987890367159064E-2</v>
      </c>
      <c r="U116" s="47">
        <f t="shared" si="10"/>
        <v>3.3839323971050774</v>
      </c>
      <c r="V116" s="45"/>
      <c r="W116" s="58"/>
      <c r="X116" s="45"/>
      <c r="Y116" s="58"/>
      <c r="Z116" s="58"/>
      <c r="AA116" s="58"/>
    </row>
    <row r="117" spans="1:27" s="56" customFormat="1" x14ac:dyDescent="0.25">
      <c r="A117" s="63" t="str">
        <f>'TS#1_Orthog_SFP_Step 1'!A116</f>
        <v>D22</v>
      </c>
      <c r="B117" s="63" t="str">
        <f>'TS#1_Orthog_SFP_Step 1'!B116</f>
        <v>N W A H F V D D L G A D S L D T V I E V</v>
      </c>
      <c r="C117" s="56">
        <v>0.10199999999999999</v>
      </c>
      <c r="G117" s="24">
        <v>1176.422</v>
      </c>
      <c r="H117" s="56">
        <v>47056888</v>
      </c>
      <c r="J117" s="56">
        <f t="shared" si="7"/>
        <v>98.215058823529489</v>
      </c>
      <c r="K117" s="43">
        <f>'TS#1_Orthog_SFP_Step 1'!J116-'RAW &amp; NORM_Sfp vs AcpS_PfAcpH'!J117</f>
        <v>-95.068235294117585</v>
      </c>
      <c r="L117" s="29">
        <f>-K117/'TS#1_Orthog_SFP_Step 1'!J116</f>
        <v>30.210856886494831</v>
      </c>
      <c r="N117" s="64">
        <f>G117-'TS#1_Orthog_SFP_Step 1'!G116</f>
        <v>-297.10599999999999</v>
      </c>
      <c r="O117" s="71">
        <f t="shared" si="6"/>
        <v>1176.422</v>
      </c>
      <c r="P117" s="71">
        <v>1441.463</v>
      </c>
      <c r="Q117" s="47">
        <f t="shared" si="8"/>
        <v>0.10277988931075367</v>
      </c>
      <c r="R117" s="47">
        <f>'RAW &amp; NORM Labeling'!E117-'RAW &amp; NORM_Sfp vs AcpS_PfAcpH'!Q117</f>
        <v>0.10481367506478799</v>
      </c>
      <c r="S117" s="47">
        <f t="shared" si="9"/>
        <v>0.19060526512864592</v>
      </c>
      <c r="T117" s="47">
        <f>'RAW &amp; NORM Labeling'!F117-'RAW &amp; NORM_Sfp vs AcpS_PfAcpH'!S117</f>
        <v>-1.491256991138612E-3</v>
      </c>
      <c r="U117" s="47">
        <f t="shared" si="10"/>
        <v>-70.285454276234532</v>
      </c>
      <c r="V117" s="45"/>
      <c r="W117" s="58"/>
      <c r="X117" s="45"/>
      <c r="Y117" s="58"/>
      <c r="Z117" s="58"/>
      <c r="AA117" s="58"/>
    </row>
    <row r="118" spans="1:27" s="56" customFormat="1" x14ac:dyDescent="0.25">
      <c r="A118" s="63" t="str">
        <f>'TS#1_Orthog_SFP_Step 1'!A117</f>
        <v>D23</v>
      </c>
      <c r="B118" s="63" t="str">
        <f>'TS#1_Orthog_SFP_Step 1'!B117</f>
        <v>E E A P I E S I D S L E L V C</v>
      </c>
      <c r="C118" s="56">
        <v>0.10199999999999999</v>
      </c>
      <c r="G118" s="24">
        <v>1285.905</v>
      </c>
      <c r="H118" s="56">
        <v>51436184</v>
      </c>
      <c r="J118" s="56">
        <f t="shared" si="7"/>
        <v>207.69805882352944</v>
      </c>
      <c r="K118" s="43">
        <f>'TS#1_Orthog_SFP_Step 1'!J117-'RAW &amp; NORM_Sfp vs AcpS_PfAcpH'!J118</f>
        <v>-62.186235294117523</v>
      </c>
      <c r="L118" s="29">
        <f>-K118/'TS#1_Orthog_SFP_Step 1'!J117</f>
        <v>0.42736207811695787</v>
      </c>
      <c r="N118" s="64">
        <f>G118-'TS#1_Orthog_SFP_Step 1'!G117</f>
        <v>-329.98800000000006</v>
      </c>
      <c r="O118" s="71">
        <f t="shared" si="6"/>
        <v>1285.905</v>
      </c>
      <c r="P118" s="71">
        <v>1255.0029999999999</v>
      </c>
      <c r="Q118" s="47">
        <f t="shared" si="8"/>
        <v>0.13905875039515303</v>
      </c>
      <c r="R118" s="47">
        <f>'RAW &amp; NORM Labeling'!E118-'RAW &amp; NORM_Sfp vs AcpS_PfAcpH'!Q118</f>
        <v>0.11015942672369228</v>
      </c>
      <c r="S118" s="47">
        <f t="shared" si="9"/>
        <v>0.12881890160374149</v>
      </c>
      <c r="T118" s="47">
        <f>'RAW &amp; NORM Labeling'!F118-'RAW &amp; NORM_Sfp vs AcpS_PfAcpH'!S118</f>
        <v>1.9759607564696025E-2</v>
      </c>
      <c r="U118" s="47">
        <f t="shared" si="10"/>
        <v>5.5749804930595515</v>
      </c>
      <c r="V118" s="45"/>
      <c r="W118" s="58"/>
      <c r="X118" s="45"/>
      <c r="Y118" s="58"/>
      <c r="Z118" s="58"/>
      <c r="AA118" s="58"/>
    </row>
    <row r="119" spans="1:27" s="56" customFormat="1" x14ac:dyDescent="0.25">
      <c r="A119" s="63" t="str">
        <f>'TS#1_Orthog_SFP_Step 1'!A118</f>
        <v>D24</v>
      </c>
      <c r="B119" s="63" t="str">
        <f>'TS#1_Orthog_SFP_Step 1'!B118</f>
        <v>V G L D S A D T I E I I G P</v>
      </c>
      <c r="C119" s="56">
        <v>0.10199999999999999</v>
      </c>
      <c r="G119" s="24">
        <v>1106.6859999999999</v>
      </c>
      <c r="H119" s="56">
        <v>44267433</v>
      </c>
      <c r="J119" s="56">
        <f t="shared" si="7"/>
        <v>28.479058823529385</v>
      </c>
      <c r="K119" s="43">
        <f>'TS#1_Orthog_SFP_Step 1'!J118-'RAW &amp; NORM_Sfp vs AcpS_PfAcpH'!J119</f>
        <v>-100.34823529411756</v>
      </c>
      <c r="L119" s="29">
        <f>-K119/'TS#1_Orthog_SFP_Step 1'!J118</f>
        <v>-1.3962624900145362</v>
      </c>
      <c r="N119" s="64">
        <f>G119-'TS#1_Orthog_SFP_Step 1'!G118</f>
        <v>-291.82600000000002</v>
      </c>
      <c r="O119" s="71">
        <f t="shared" si="6"/>
        <v>1106.6859999999999</v>
      </c>
      <c r="P119" s="71">
        <v>1115.107</v>
      </c>
      <c r="Q119" s="47">
        <f t="shared" si="8"/>
        <v>7.9671802607049175E-2</v>
      </c>
      <c r="R119" s="47">
        <f>'RAW &amp; NORM Labeling'!E119-'RAW &amp; NORM_Sfp vs AcpS_PfAcpH'!Q119</f>
        <v>0.10598861844287405</v>
      </c>
      <c r="S119" s="47">
        <f t="shared" si="9"/>
        <v>8.2462229332584E-2</v>
      </c>
      <c r="T119" s="47">
        <f>'RAW &amp; NORM Labeling'!F119-'RAW &amp; NORM_Sfp vs AcpS_PfAcpH'!S119</f>
        <v>2.3357526869663137E-2</v>
      </c>
      <c r="U119" s="47">
        <f t="shared" si="10"/>
        <v>4.5376644126023695</v>
      </c>
      <c r="V119" s="45"/>
      <c r="W119" s="58"/>
      <c r="X119" s="45"/>
      <c r="Y119" s="58"/>
      <c r="Z119" s="58"/>
      <c r="AA119" s="58"/>
    </row>
    <row r="120" spans="1:27" s="56" customFormat="1" x14ac:dyDescent="0.25">
      <c r="A120" s="63" t="str">
        <f>'TS#1_Orthog_SFP_Step 1'!A119</f>
        <v>D25</v>
      </c>
      <c r="B120" s="63" t="str">
        <f>'TS#1_Orthog_SFP_Step 1'!B119</f>
        <v>A G I D S L D T L D V I M C</v>
      </c>
      <c r="C120" s="56">
        <v>0.10199999999999999</v>
      </c>
      <c r="G120" s="24">
        <v>1241.414</v>
      </c>
      <c r="H120" s="56">
        <v>49656577</v>
      </c>
      <c r="J120" s="56">
        <f t="shared" si="7"/>
        <v>163.20705882352945</v>
      </c>
      <c r="K120" s="43">
        <f>'TS#1_Orthog_SFP_Step 1'!J119-'RAW &amp; NORM_Sfp vs AcpS_PfAcpH'!J120</f>
        <v>-21.801235294117532</v>
      </c>
      <c r="L120" s="29">
        <f>-K120/'TS#1_Orthog_SFP_Step 1'!J119</f>
        <v>0.15417494661797257</v>
      </c>
      <c r="N120" s="64">
        <f>G120-'TS#1_Orthog_SFP_Step 1'!G119</f>
        <v>-370.37300000000005</v>
      </c>
      <c r="O120" s="71">
        <f t="shared" si="6"/>
        <v>1241.414</v>
      </c>
      <c r="P120" s="71">
        <v>1352.4639999999999</v>
      </c>
      <c r="Q120" s="47">
        <f t="shared" si="8"/>
        <v>0.12431597929364858</v>
      </c>
      <c r="R120" s="47">
        <f>'RAW &amp; NORM Labeling'!E120-'RAW &amp; NORM_Sfp vs AcpS_PfAcpH'!Q120</f>
        <v>0.12370168744747743</v>
      </c>
      <c r="S120" s="47">
        <f t="shared" si="9"/>
        <v>0.16111408971647725</v>
      </c>
      <c r="T120" s="47">
        <f>'RAW &amp; NORM Labeling'!F120-'RAW &amp; NORM_Sfp vs AcpS_PfAcpH'!S120</f>
        <v>2.0102454755035082E-2</v>
      </c>
      <c r="U120" s="47">
        <f t="shared" si="10"/>
        <v>6.1535612916374678</v>
      </c>
      <c r="V120" s="45"/>
      <c r="W120" s="58"/>
      <c r="X120" s="45"/>
      <c r="Y120" s="58"/>
      <c r="Z120" s="58"/>
      <c r="AA120" s="58"/>
    </row>
    <row r="121" spans="1:27" s="56" customFormat="1" x14ac:dyDescent="0.25">
      <c r="A121" s="63" t="str">
        <f>'TS#1_Orthog_SFP_Step 1'!A120</f>
        <v>D26</v>
      </c>
      <c r="B121" s="63" t="str">
        <f>'TS#1_Orthog_SFP_Step 1'!B120</f>
        <v>L D S M E T</v>
      </c>
      <c r="C121" s="56">
        <v>0.10199999999999999</v>
      </c>
      <c r="G121" s="24">
        <v>1110.5540000000001</v>
      </c>
      <c r="H121" s="56">
        <v>44422153</v>
      </c>
      <c r="J121" s="56">
        <f t="shared" si="7"/>
        <v>32.347058823529551</v>
      </c>
      <c r="K121" s="43">
        <f>'TS#1_Orthog_SFP_Step 1'!J120-'RAW &amp; NORM_Sfp vs AcpS_PfAcpH'!J121</f>
        <v>-88.713235294117567</v>
      </c>
      <c r="L121" s="29">
        <f>-K121/'TS#1_Orthog_SFP_Step 1'!J120</f>
        <v>-1.5738735683164231</v>
      </c>
      <c r="N121" s="64">
        <f>G121-'TS#1_Orthog_SFP_Step 1'!G120</f>
        <v>-303.46100000000001</v>
      </c>
      <c r="O121" s="71">
        <f t="shared" si="6"/>
        <v>1110.5540000000001</v>
      </c>
      <c r="P121" s="71">
        <v>1047.69</v>
      </c>
      <c r="Q121" s="47">
        <f t="shared" si="8"/>
        <v>8.0953523373510292E-2</v>
      </c>
      <c r="R121" s="47">
        <f>'RAW &amp; NORM Labeling'!E121-'RAW &amp; NORM_Sfp vs AcpS_PfAcpH'!Q121</f>
        <v>0.10923965763398287</v>
      </c>
      <c r="S121" s="47">
        <f t="shared" si="9"/>
        <v>6.012257863131576E-2</v>
      </c>
      <c r="T121" s="47">
        <f>'RAW &amp; NORM Labeling'!F121-'RAW &amp; NORM_Sfp vs AcpS_PfAcpH'!S121</f>
        <v>2.0240860827992632E-2</v>
      </c>
      <c r="U121" s="47">
        <f t="shared" si="10"/>
        <v>5.3969867468732851</v>
      </c>
      <c r="V121" s="45"/>
      <c r="W121" s="58"/>
      <c r="X121" s="45"/>
      <c r="Y121" s="58"/>
      <c r="Z121" s="58"/>
      <c r="AA121" s="58"/>
    </row>
    <row r="122" spans="1:27" s="56" customFormat="1" x14ac:dyDescent="0.25">
      <c r="A122" s="63" t="str">
        <f>'TS#1_Orthog_SFP_Step 1'!A121</f>
        <v>D27</v>
      </c>
      <c r="B122" s="63" t="str">
        <f>'TS#1_Orthog_SFP_Step 1'!B121</f>
        <v>K F G A E S A D S</v>
      </c>
      <c r="C122" s="56">
        <v>0.10199999999999999</v>
      </c>
      <c r="G122" s="24">
        <v>1163.088</v>
      </c>
      <c r="H122" s="56">
        <v>46523525</v>
      </c>
      <c r="J122" s="56">
        <f t="shared" si="7"/>
        <v>84.881058823529429</v>
      </c>
      <c r="K122" s="43">
        <f>'TS#1_Orthog_SFP_Step 1'!J121-'RAW &amp; NORM_Sfp vs AcpS_PfAcpH'!J122</f>
        <v>-42.663235294117612</v>
      </c>
      <c r="L122" s="29">
        <f>-K122/'TS#1_Orthog_SFP_Step 1'!J121</f>
        <v>1.0105503251344894</v>
      </c>
      <c r="N122" s="64">
        <f>G122-'TS#1_Orthog_SFP_Step 1'!G121</f>
        <v>-349.51099999999997</v>
      </c>
      <c r="O122" s="71">
        <f t="shared" si="6"/>
        <v>1163.088</v>
      </c>
      <c r="P122" s="71">
        <v>1144.952</v>
      </c>
      <c r="Q122" s="47">
        <f t="shared" si="8"/>
        <v>9.8361465138056686E-2</v>
      </c>
      <c r="R122" s="47">
        <f>'RAW &amp; NORM Labeling'!E122-'RAW &amp; NORM_Sfp vs AcpS_PfAcpH'!Q122</f>
        <v>0.12065566011616732</v>
      </c>
      <c r="S122" s="47">
        <f t="shared" si="9"/>
        <v>9.2351825060358175E-2</v>
      </c>
      <c r="T122" s="47">
        <f>'RAW &amp; NORM Labeling'!F122-'RAW &amp; NORM_Sfp vs AcpS_PfAcpH'!S122</f>
        <v>2.0556673009352114E-2</v>
      </c>
      <c r="U122" s="47">
        <f t="shared" si="10"/>
        <v>5.8694157396615632</v>
      </c>
      <c r="V122" s="45"/>
      <c r="W122" s="58"/>
      <c r="X122" s="45"/>
      <c r="Y122" s="58"/>
      <c r="Z122" s="58"/>
      <c r="AA122" s="58"/>
    </row>
    <row r="123" spans="1:27" s="56" customFormat="1" x14ac:dyDescent="0.25">
      <c r="A123" s="63" t="str">
        <f>'TS#1_Orthog_SFP_Step 1'!A122</f>
        <v>D28</v>
      </c>
      <c r="B123" s="63" t="str">
        <f>'TS#1_Orthog_SFP_Step 1'!B122</f>
        <v>I E S L D S A E</v>
      </c>
      <c r="C123" s="56">
        <v>0.10199999999999999</v>
      </c>
      <c r="G123" s="24">
        <v>1099.8219999999999</v>
      </c>
      <c r="H123" s="56">
        <v>43992863</v>
      </c>
      <c r="J123" s="56">
        <f t="shared" si="7"/>
        <v>21.615058823529353</v>
      </c>
      <c r="K123" s="43">
        <f>'TS#1_Orthog_SFP_Step 1'!J122-'RAW &amp; NORM_Sfp vs AcpS_PfAcpH'!J123</f>
        <v>-77.170235294117447</v>
      </c>
      <c r="L123" s="29">
        <f>-K123/'TS#1_Orthog_SFP_Step 1'!J122</f>
        <v>-1.389073713679458</v>
      </c>
      <c r="N123" s="64">
        <f>G123-'TS#1_Orthog_SFP_Step 1'!G122</f>
        <v>-315.00400000000013</v>
      </c>
      <c r="O123" s="71">
        <f t="shared" si="6"/>
        <v>1099.8219999999999</v>
      </c>
      <c r="P123" s="71">
        <v>1033.241</v>
      </c>
      <c r="Q123" s="47">
        <f t="shared" si="8"/>
        <v>7.739731156749674E-2</v>
      </c>
      <c r="R123" s="47">
        <f>'RAW &amp; NORM Labeling'!E123-'RAW &amp; NORM_Sfp vs AcpS_PfAcpH'!Q123</f>
        <v>0.11303298924426583</v>
      </c>
      <c r="S123" s="47">
        <f t="shared" si="9"/>
        <v>5.5334682210789382E-2</v>
      </c>
      <c r="T123" s="47">
        <f>'RAW &amp; NORM Labeling'!F123-'RAW &amp; NORM_Sfp vs AcpS_PfAcpH'!S123</f>
        <v>2.6005889660194029E-2</v>
      </c>
      <c r="U123" s="47">
        <f t="shared" si="10"/>
        <v>4.3464380846497255</v>
      </c>
      <c r="V123" s="45"/>
      <c r="W123" s="58"/>
      <c r="X123" s="45"/>
      <c r="Y123" s="58"/>
      <c r="Z123" s="58"/>
      <c r="AA123" s="58"/>
    </row>
    <row r="124" spans="1:27" s="56" customFormat="1" x14ac:dyDescent="0.25">
      <c r="A124" s="63" t="str">
        <f>'TS#1_Orthog_SFP_Step 1'!A123</f>
        <v>D29</v>
      </c>
      <c r="B124" s="63" t="str">
        <f>'TS#1_Orthog_SFP_Step 1'!B123</f>
        <v>E L G L D S M E S L D V A V Q</v>
      </c>
      <c r="C124" s="56">
        <v>0.10199999999999999</v>
      </c>
      <c r="G124" s="24">
        <v>1134.9590000000001</v>
      </c>
      <c r="H124" s="56">
        <v>45398364</v>
      </c>
      <c r="J124" s="56">
        <f t="shared" si="7"/>
        <v>56.752058823529524</v>
      </c>
      <c r="K124" s="43">
        <f>'TS#1_Orthog_SFP_Step 1'!J123-'RAW &amp; NORM_Sfp vs AcpS_PfAcpH'!J124</f>
        <v>39.334764705882435</v>
      </c>
      <c r="L124" s="29">
        <f>-K124/'TS#1_Orthog_SFP_Step 1'!J123</f>
        <v>-0.40936689611601274</v>
      </c>
      <c r="N124" s="64">
        <f>G124-'TS#1_Orthog_SFP_Step 1'!G123</f>
        <v>-431.50900000000001</v>
      </c>
      <c r="O124" s="71">
        <f t="shared" si="6"/>
        <v>1134.9590000000001</v>
      </c>
      <c r="P124" s="71">
        <v>1041.8109999999999</v>
      </c>
      <c r="Q124" s="47">
        <f t="shared" si="8"/>
        <v>8.9040492170170654E-2</v>
      </c>
      <c r="R124" s="47">
        <f>'RAW &amp; NORM Labeling'!E124-'RAW &amp; NORM_Sfp vs AcpS_PfAcpH'!Q124</f>
        <v>0.14572682634692716</v>
      </c>
      <c r="S124" s="47">
        <f t="shared" si="9"/>
        <v>5.8174482357782983E-2</v>
      </c>
      <c r="T124" s="47">
        <f>'RAW &amp; NORM Labeling'!F124-'RAW &amp; NORM_Sfp vs AcpS_PfAcpH'!S124</f>
        <v>3.0401313528553894E-2</v>
      </c>
      <c r="U124" s="47">
        <f t="shared" si="10"/>
        <v>4.7934384877829643</v>
      </c>
      <c r="V124" s="45"/>
      <c r="W124" s="58"/>
      <c r="X124" s="45"/>
      <c r="Y124" s="58"/>
      <c r="Z124" s="58"/>
      <c r="AA124" s="58"/>
    </row>
    <row r="125" spans="1:27" s="56" customFormat="1" x14ac:dyDescent="0.25">
      <c r="A125" s="63" t="str">
        <f>'TS#1_Orthog_SFP_Step 1'!A124</f>
        <v>D30</v>
      </c>
      <c r="B125" s="63" t="str">
        <f>'TS#1_Orthog_SFP_Step 1'!B124</f>
        <v>A P V D S I E T I D M M</v>
      </c>
      <c r="C125" s="56">
        <v>0.10199999999999999</v>
      </c>
      <c r="G125" s="24">
        <v>1114.453</v>
      </c>
      <c r="H125" s="56">
        <v>44578116</v>
      </c>
      <c r="J125" s="56">
        <f t="shared" si="7"/>
        <v>36.246058823529438</v>
      </c>
      <c r="K125" s="43">
        <f>'TS#1_Orthog_SFP_Step 1'!J124-'RAW &amp; NORM_Sfp vs AcpS_PfAcpH'!J125</f>
        <v>81.74176470588236</v>
      </c>
      <c r="L125" s="29">
        <f>-K125/'TS#1_Orthog_SFP_Step 1'!J124</f>
        <v>-0.69279830969596545</v>
      </c>
      <c r="N125" s="64">
        <f>G125-'TS#1_Orthog_SFP_Step 1'!G124</f>
        <v>-473.91599999999994</v>
      </c>
      <c r="O125" s="71">
        <f t="shared" si="6"/>
        <v>1114.453</v>
      </c>
      <c r="P125" s="71">
        <v>1056.8879999999999</v>
      </c>
      <c r="Q125" s="47">
        <f t="shared" si="8"/>
        <v>8.224551646255672E-2</v>
      </c>
      <c r="R125" s="47">
        <f>'RAW &amp; NORM Labeling'!E125-'RAW &amp; NORM_Sfp vs AcpS_PfAcpH'!Q125</f>
        <v>0.15892520628796286</v>
      </c>
      <c r="S125" s="47">
        <f t="shared" si="9"/>
        <v>6.3170476151974686E-2</v>
      </c>
      <c r="T125" s="47">
        <f>'RAW &amp; NORM Labeling'!F125-'RAW &amp; NORM_Sfp vs AcpS_PfAcpH'!S125</f>
        <v>1.4046082353755401E-2</v>
      </c>
      <c r="U125" s="47">
        <f t="shared" si="10"/>
        <v>11.314557489083221</v>
      </c>
      <c r="V125" s="45"/>
      <c r="W125" s="58"/>
      <c r="X125" s="45"/>
      <c r="Y125" s="58"/>
      <c r="Z125" s="58"/>
      <c r="AA125" s="58"/>
    </row>
    <row r="126" spans="1:27" s="56" customFormat="1" x14ac:dyDescent="0.25">
      <c r="A126" s="63" t="str">
        <f>'TS#1_Orthog_SFP_Step 1'!A125</f>
        <v>E1</v>
      </c>
      <c r="B126" s="63" t="str">
        <f>'TS#1_Orthog_SFP_Step 1'!B125</f>
        <v>V E S L D T M E M</v>
      </c>
      <c r="C126" s="56">
        <v>0.10199999999999999</v>
      </c>
      <c r="G126" s="24">
        <v>1078.9349999999999</v>
      </c>
      <c r="H126" s="56">
        <v>43157404</v>
      </c>
      <c r="J126" s="56">
        <f t="shared" si="7"/>
        <v>0.72805882352940898</v>
      </c>
      <c r="K126" s="43">
        <f>'TS#1_Orthog_SFP_Step 1'!J125-'RAW &amp; NORM_Sfp vs AcpS_PfAcpH'!J126</f>
        <v>-148.30223529411751</v>
      </c>
      <c r="L126" s="29">
        <f>-K126/'TS#1_Orthog_SFP_Step 1'!J125</f>
        <v>-1.0049335110040374</v>
      </c>
      <c r="N126" s="64">
        <f>G126-'TS#1_Orthog_SFP_Step 1'!G125</f>
        <v>-243.87200000000007</v>
      </c>
      <c r="O126" s="71">
        <f t="shared" si="6"/>
        <v>1078.9349999999999</v>
      </c>
      <c r="P126" s="71">
        <v>1068.1669999999999</v>
      </c>
      <c r="Q126" s="47">
        <f t="shared" si="8"/>
        <v>7.0476085701655949E-2</v>
      </c>
      <c r="R126" s="47">
        <f>'RAW &amp; NORM Labeling'!E126-'RAW &amp; NORM_Sfp vs AcpS_PfAcpH'!Q126</f>
        <v>9.3049742521857715E-2</v>
      </c>
      <c r="S126" s="47">
        <f t="shared" si="9"/>
        <v>6.690794474683362E-2</v>
      </c>
      <c r="T126" s="47">
        <f>'RAW &amp; NORM Labeling'!F126-'RAW &amp; NORM_Sfp vs AcpS_PfAcpH'!S126</f>
        <v>-2.3853011309958955E-2</v>
      </c>
      <c r="U126" s="47">
        <f t="shared" si="10"/>
        <v>-3.9009641723101094</v>
      </c>
      <c r="V126" s="45"/>
      <c r="W126" s="58"/>
      <c r="X126" s="45"/>
      <c r="Y126" s="58"/>
      <c r="Z126" s="58"/>
      <c r="AA126" s="58"/>
    </row>
    <row r="127" spans="1:27" s="56" customFormat="1" x14ac:dyDescent="0.25">
      <c r="A127" s="63" t="str">
        <f>'TS#1_Orthog_SFP_Step 1'!A126</f>
        <v>E2</v>
      </c>
      <c r="B127" s="63" t="str">
        <f>'TS#1_Orthog_SFP_Step 1'!B126</f>
        <v>N S T S F V E D C H A D S L D T V E L V</v>
      </c>
      <c r="C127" s="56">
        <v>0.10199999999999999</v>
      </c>
      <c r="G127" s="24">
        <v>1193.9670000000001</v>
      </c>
      <c r="H127" s="56">
        <v>47758669</v>
      </c>
      <c r="J127" s="56">
        <f t="shared" si="7"/>
        <v>115.76005882352956</v>
      </c>
      <c r="K127" s="43">
        <f>'TS#1_Orthog_SFP_Step 1'!J126-'RAW &amp; NORM_Sfp vs AcpS_PfAcpH'!J127</f>
        <v>-50.438235294117703</v>
      </c>
      <c r="L127" s="29">
        <f>-K127/'TS#1_Orthog_SFP_Step 1'!J126</f>
        <v>0.77214983552024297</v>
      </c>
      <c r="N127" s="64">
        <f>G127-'TS#1_Orthog_SFP_Step 1'!G126</f>
        <v>-341.73599999999988</v>
      </c>
      <c r="O127" s="71">
        <f t="shared" si="6"/>
        <v>1193.9670000000001</v>
      </c>
      <c r="P127" s="71">
        <v>1572.6410000000001</v>
      </c>
      <c r="Q127" s="47">
        <f t="shared" si="8"/>
        <v>0.10859369252884041</v>
      </c>
      <c r="R127" s="47">
        <f>'RAW &amp; NORM Labeling'!E127-'RAW &amp; NORM_Sfp vs AcpS_PfAcpH'!Q127</f>
        <v>0.11717856954146402</v>
      </c>
      <c r="S127" s="47">
        <f t="shared" si="9"/>
        <v>0.23407309519659569</v>
      </c>
      <c r="T127" s="47">
        <f>'RAW &amp; NORM Labeling'!F127-'RAW &amp; NORM_Sfp vs AcpS_PfAcpH'!S127</f>
        <v>-5.9273696796730391E-2</v>
      </c>
      <c r="U127" s="47">
        <f t="shared" si="10"/>
        <v>-1.9769067204178117</v>
      </c>
      <c r="V127" s="45"/>
      <c r="W127" s="58"/>
      <c r="X127" s="45"/>
      <c r="Y127" s="58"/>
      <c r="Z127" s="58"/>
      <c r="AA127" s="58"/>
    </row>
    <row r="128" spans="1:27" s="56" customFormat="1" x14ac:dyDescent="0.25">
      <c r="A128" s="63" t="str">
        <f>'TS#1_Orthog_SFP_Step 1'!A127</f>
        <v>E3</v>
      </c>
      <c r="B128" s="63" t="str">
        <f>'TS#1_Orthog_SFP_Step 1'!B127</f>
        <v>E K Y P Q D S A D C I</v>
      </c>
      <c r="C128" s="56">
        <v>0.10199999999999999</v>
      </c>
      <c r="G128" s="24">
        <v>1097.7090000000001</v>
      </c>
      <c r="H128" s="56">
        <v>43908366</v>
      </c>
      <c r="J128" s="56">
        <f t="shared" si="7"/>
        <v>19.502058823529524</v>
      </c>
      <c r="K128" s="43">
        <f>'TS#1_Orthog_SFP_Step 1'!J127-'RAW &amp; NORM_Sfp vs AcpS_PfAcpH'!J128</f>
        <v>-43.857235294117572</v>
      </c>
      <c r="L128" s="29">
        <f>-K128/'TS#1_Orthog_SFP_Step 1'!J127</f>
        <v>-1.8007356812659814</v>
      </c>
      <c r="N128" s="64">
        <f>G128-'TS#1_Orthog_SFP_Step 1'!G127</f>
        <v>-348.31700000000001</v>
      </c>
      <c r="O128" s="71">
        <f t="shared" si="6"/>
        <v>1097.7090000000001</v>
      </c>
      <c r="P128" s="71">
        <v>1277.366</v>
      </c>
      <c r="Q128" s="47">
        <f t="shared" si="8"/>
        <v>7.6697136805466748E-2</v>
      </c>
      <c r="R128" s="47">
        <f>'RAW &amp; NORM Labeling'!E128-'RAW &amp; NORM_Sfp vs AcpS_PfAcpH'!Q128</f>
        <v>0.12285540555155677</v>
      </c>
      <c r="S128" s="47">
        <f t="shared" si="9"/>
        <v>0.13622922257074482</v>
      </c>
      <c r="T128" s="47">
        <f>'RAW &amp; NORM Labeling'!F128-'RAW &amp; NORM_Sfp vs AcpS_PfAcpH'!S128</f>
        <v>-2.0158347432010726E-2</v>
      </c>
      <c r="U128" s="47">
        <f t="shared" si="10"/>
        <v>-6.0945177160934749</v>
      </c>
      <c r="V128" s="45"/>
      <c r="W128" s="58"/>
      <c r="X128" s="45"/>
      <c r="Y128" s="58"/>
      <c r="Z128" s="58"/>
      <c r="AA128" s="58"/>
    </row>
    <row r="129" spans="1:27" s="56" customFormat="1" x14ac:dyDescent="0.25">
      <c r="A129" s="63" t="str">
        <f>'TS#1_Orthog_SFP_Step 1'!A128</f>
        <v>E4</v>
      </c>
      <c r="B129" s="63" t="str">
        <f>'TS#1_Orthog_SFP_Step 1'!B128</f>
        <v>G A D S M E T I D V I</v>
      </c>
      <c r="C129" s="56">
        <v>0.10199999999999999</v>
      </c>
      <c r="G129" s="24">
        <v>1081.3219999999999</v>
      </c>
      <c r="H129" s="56">
        <v>43252894</v>
      </c>
      <c r="J129" s="56">
        <f t="shared" si="7"/>
        <v>3.1150588235293526</v>
      </c>
      <c r="K129" s="43">
        <f>'TS#1_Orthog_SFP_Step 1'!J128-'RAW &amp; NORM_Sfp vs AcpS_PfAcpH'!J129</f>
        <v>-86.22523529411751</v>
      </c>
      <c r="L129" s="29">
        <f>-K129/'TS#1_Orthog_SFP_Step 1'!J128</f>
        <v>-1.0374810757937898</v>
      </c>
      <c r="N129" s="64">
        <f>G129-'TS#1_Orthog_SFP_Step 1'!G128</f>
        <v>-305.94900000000007</v>
      </c>
      <c r="O129" s="71">
        <f t="shared" ref="O129:O192" si="11">G129</f>
        <v>1081.3219999999999</v>
      </c>
      <c r="P129" s="71">
        <v>1143.537</v>
      </c>
      <c r="Q129" s="47">
        <f t="shared" si="8"/>
        <v>7.1267054540731054E-2</v>
      </c>
      <c r="R129" s="47">
        <f>'RAW &amp; NORM Labeling'!E129-'RAW &amp; NORM_Sfp vs AcpS_PfAcpH'!Q129</f>
        <v>0.11110672813706789</v>
      </c>
      <c r="S129" s="47">
        <f t="shared" si="9"/>
        <v>9.1882943239121787E-2</v>
      </c>
      <c r="T129" s="47">
        <f>'RAW &amp; NORM Labeling'!F129-'RAW &amp; NORM_Sfp vs AcpS_PfAcpH'!S129</f>
        <v>-2.9066767257794612E-4</v>
      </c>
      <c r="U129" s="47">
        <f t="shared" si="10"/>
        <v>-382.24659506045771</v>
      </c>
      <c r="V129" s="45"/>
      <c r="W129" s="58"/>
      <c r="X129" s="45"/>
      <c r="Y129" s="58"/>
      <c r="Z129" s="58"/>
      <c r="AA129" s="58"/>
    </row>
    <row r="130" spans="1:27" s="56" customFormat="1" x14ac:dyDescent="0.25">
      <c r="A130" s="63" t="str">
        <f>'TS#1_Orthog_SFP_Step 1'!A129</f>
        <v>E5</v>
      </c>
      <c r="B130" s="63" t="str">
        <f>'TS#1_Orthog_SFP_Step 1'!B129</f>
        <v>G I D S A E T M E M C C C</v>
      </c>
      <c r="C130" s="56">
        <v>0.10199999999999999</v>
      </c>
      <c r="G130" s="24">
        <v>1084.8499999999999</v>
      </c>
      <c r="H130" s="56">
        <v>43393985</v>
      </c>
      <c r="J130" s="56">
        <f t="shared" si="7"/>
        <v>6.6430588235293726</v>
      </c>
      <c r="K130" s="43">
        <f>'TS#1_Orthog_SFP_Step 1'!J129-'RAW &amp; NORM_Sfp vs AcpS_PfAcpH'!J130</f>
        <v>-84.519235294117379</v>
      </c>
      <c r="L130" s="29">
        <f>-K130/'TS#1_Orthog_SFP_Step 1'!J129</f>
        <v>-1.0853028374606746</v>
      </c>
      <c r="N130" s="64">
        <f>G130-'TS#1_Orthog_SFP_Step 1'!G129</f>
        <v>-307.6550000000002</v>
      </c>
      <c r="O130" s="71">
        <f t="shared" si="11"/>
        <v>1084.8499999999999</v>
      </c>
      <c r="P130" s="71">
        <v>1151.702</v>
      </c>
      <c r="Q130" s="47">
        <f t="shared" si="8"/>
        <v>7.2436111123997504E-2</v>
      </c>
      <c r="R130" s="47">
        <f>'RAW &amp; NORM Labeling'!E130-'RAW &amp; NORM_Sfp vs AcpS_PfAcpH'!Q130</f>
        <v>0.11146798604892633</v>
      </c>
      <c r="S130" s="47">
        <f t="shared" si="9"/>
        <v>9.4588540462015938E-2</v>
      </c>
      <c r="T130" s="47">
        <f>'RAW &amp; NORM Labeling'!F130-'RAW &amp; NORM_Sfp vs AcpS_PfAcpH'!S130</f>
        <v>1.8909102374159159E-2</v>
      </c>
      <c r="U130" s="47">
        <f t="shared" si="10"/>
        <v>5.8949379956425894</v>
      </c>
      <c r="V130" s="45"/>
      <c r="W130" s="58"/>
      <c r="X130" s="45"/>
      <c r="Y130" s="58"/>
      <c r="Z130" s="58"/>
      <c r="AA130" s="58"/>
    </row>
    <row r="131" spans="1:27" s="56" customFormat="1" x14ac:dyDescent="0.25">
      <c r="A131" s="63" t="str">
        <f>'TS#1_Orthog_SFP_Step 1'!A130</f>
        <v>E6</v>
      </c>
      <c r="B131" s="63" t="str">
        <f>'TS#1_Orthog_SFP_Step 1'!B130</f>
        <v>D M G I E S L E T M D V</v>
      </c>
      <c r="C131" s="56">
        <v>0.10199999999999999</v>
      </c>
      <c r="G131" s="24">
        <v>1023.01</v>
      </c>
      <c r="H131" s="56">
        <v>40920411</v>
      </c>
      <c r="J131" s="56">
        <f t="shared" si="7"/>
        <v>-55.196941176470546</v>
      </c>
      <c r="K131" s="43">
        <f>'TS#1_Orthog_SFP_Step 1'!J130-'RAW &amp; NORM_Sfp vs AcpS_PfAcpH'!J131</f>
        <v>-118.13523529411759</v>
      </c>
      <c r="L131" s="29">
        <f>-K131/'TS#1_Orthog_SFP_Step 1'!J130</f>
        <v>-0.68155398322228633</v>
      </c>
      <c r="N131" s="64">
        <f>G131-'TS#1_Orthog_SFP_Step 1'!G130</f>
        <v>-274.03899999999999</v>
      </c>
      <c r="O131" s="71">
        <f t="shared" si="11"/>
        <v>1023.01</v>
      </c>
      <c r="P131" s="71">
        <v>1053.471</v>
      </c>
      <c r="Q131" s="47">
        <f t="shared" si="8"/>
        <v>5.1944484392365611E-2</v>
      </c>
      <c r="R131" s="47">
        <f>'RAW &amp; NORM Labeling'!E131-'RAW &amp; NORM_Sfp vs AcpS_PfAcpH'!Q131</f>
        <v>0.10405023172464704</v>
      </c>
      <c r="S131" s="47">
        <f t="shared" si="9"/>
        <v>6.203820111086885E-2</v>
      </c>
      <c r="T131" s="47">
        <f>'RAW &amp; NORM Labeling'!F131-'RAW &amp; NORM_Sfp vs AcpS_PfAcpH'!S131</f>
        <v>2.3734259777520535E-2</v>
      </c>
      <c r="U131" s="47">
        <f t="shared" si="10"/>
        <v>4.3839678464797247</v>
      </c>
      <c r="V131" s="45"/>
      <c r="W131" s="58"/>
      <c r="X131" s="45"/>
      <c r="Y131" s="58"/>
      <c r="Z131" s="58"/>
      <c r="AA131" s="58"/>
    </row>
    <row r="132" spans="1:27" s="56" customFormat="1" x14ac:dyDescent="0.25">
      <c r="A132" s="63" t="str">
        <f>'TS#1_Orthog_SFP_Step 1'!A131</f>
        <v>E7</v>
      </c>
      <c r="B132" s="63" t="str">
        <f>'TS#1_Orthog_SFP_Step 1'!B131</f>
        <v>A P A E S V E S A D A L</v>
      </c>
      <c r="C132" s="56">
        <v>0.10199999999999999</v>
      </c>
      <c r="G132" s="24">
        <v>1006.793</v>
      </c>
      <c r="H132" s="56">
        <v>40271738</v>
      </c>
      <c r="J132" s="56">
        <f t="shared" si="7"/>
        <v>-71.41394117647053</v>
      </c>
      <c r="K132" s="43">
        <f>'TS#1_Orthog_SFP_Step 1'!J131-'RAW &amp; NORM_Sfp vs AcpS_PfAcpH'!J132</f>
        <v>-151.67123529411754</v>
      </c>
      <c r="L132" s="29">
        <f>-K132/'TS#1_Orthog_SFP_Step 1'!J131</f>
        <v>-0.67988038333023948</v>
      </c>
      <c r="N132" s="64">
        <f>G132-'TS#1_Orthog_SFP_Step 1'!G131</f>
        <v>-240.50300000000004</v>
      </c>
      <c r="O132" s="71">
        <f t="shared" si="11"/>
        <v>1006.793</v>
      </c>
      <c r="P132" s="71">
        <v>1034.289</v>
      </c>
      <c r="Q132" s="47">
        <f t="shared" si="8"/>
        <v>4.6570734219227278E-2</v>
      </c>
      <c r="R132" s="47">
        <f>'RAW &amp; NORM Labeling'!E132-'RAW &amp; NORM_Sfp vs AcpS_PfAcpH'!Q132</f>
        <v>9.4877222807997957E-2</v>
      </c>
      <c r="S132" s="47">
        <f t="shared" si="9"/>
        <v>5.5681952987224545E-2</v>
      </c>
      <c r="T132" s="47">
        <f>'RAW &amp; NORM Labeling'!F132-'RAW &amp; NORM_Sfp vs AcpS_PfAcpH'!S132</f>
        <v>3.0603341608549037E-2</v>
      </c>
      <c r="U132" s="47">
        <f t="shared" si="10"/>
        <v>3.1002242833996281</v>
      </c>
      <c r="V132" s="45"/>
      <c r="W132" s="58"/>
      <c r="X132" s="45"/>
      <c r="Y132" s="58"/>
      <c r="Z132" s="58"/>
      <c r="AA132" s="58"/>
    </row>
    <row r="133" spans="1:27" s="56" customFormat="1" x14ac:dyDescent="0.25">
      <c r="A133" s="63" t="str">
        <f>'TS#1_Orthog_SFP_Step 1'!A132</f>
        <v>E8</v>
      </c>
      <c r="B133" s="63" t="str">
        <f>'TS#1_Orthog_SFP_Step 1'!B132</f>
        <v>G A D S I E T V D V I M Q</v>
      </c>
      <c r="C133" s="56">
        <v>0.10199999999999999</v>
      </c>
      <c r="G133" s="24">
        <v>1069.45</v>
      </c>
      <c r="H133" s="56">
        <v>42777994</v>
      </c>
      <c r="J133" s="56">
        <f t="shared" si="7"/>
        <v>-8.756941176470491</v>
      </c>
      <c r="K133" s="43">
        <f>'TS#1_Orthog_SFP_Step 1'!J132-'RAW &amp; NORM_Sfp vs AcpS_PfAcpH'!J133</f>
        <v>-143.03923529411759</v>
      </c>
      <c r="L133" s="29">
        <f>-K133/'TS#1_Orthog_SFP_Step 1'!J132</f>
        <v>-0.94231118740881314</v>
      </c>
      <c r="N133" s="64">
        <f>G133-'TS#1_Orthog_SFP_Step 1'!G132</f>
        <v>-249.13499999999999</v>
      </c>
      <c r="O133" s="71">
        <f t="shared" si="11"/>
        <v>1069.45</v>
      </c>
      <c r="P133" s="71">
        <v>1094.2349999999999</v>
      </c>
      <c r="Q133" s="47">
        <f t="shared" si="8"/>
        <v>6.7333086355770982E-2</v>
      </c>
      <c r="R133" s="47">
        <f>'RAW &amp; NORM Labeling'!E133-'RAW &amp; NORM_Sfp vs AcpS_PfAcpH'!Q133</f>
        <v>9.4958315463765375E-2</v>
      </c>
      <c r="S133" s="47">
        <f t="shared" si="9"/>
        <v>7.5545973945413514E-2</v>
      </c>
      <c r="T133" s="47">
        <f>'RAW &amp; NORM Labeling'!F133-'RAW &amp; NORM_Sfp vs AcpS_PfAcpH'!S133</f>
        <v>2.5791019200040621E-2</v>
      </c>
      <c r="U133" s="47">
        <f t="shared" si="10"/>
        <v>3.6818364845238771</v>
      </c>
      <c r="V133" s="45"/>
      <c r="W133" s="58"/>
      <c r="X133" s="45"/>
      <c r="Y133" s="58"/>
      <c r="Z133" s="58"/>
      <c r="AA133" s="58"/>
    </row>
    <row r="134" spans="1:27" s="56" customFormat="1" x14ac:dyDescent="0.25">
      <c r="A134" s="63" t="str">
        <f>'TS#1_Orthog_SFP_Step 1'!A133</f>
        <v>E9</v>
      </c>
      <c r="B134" s="63" t="str">
        <f>'TS#1_Orthog_SFP_Step 1'!B133</f>
        <v>V D S I D Q C E V</v>
      </c>
      <c r="C134" s="56">
        <v>0.10199999999999999</v>
      </c>
      <c r="G134" s="24">
        <v>1079.6790000000001</v>
      </c>
      <c r="H134" s="56">
        <v>43187142</v>
      </c>
      <c r="J134" s="56">
        <f t="shared" ref="J134:J197" si="12">G134-$I$3</f>
        <v>1.4720588235295509</v>
      </c>
      <c r="K134" s="43">
        <f>'TS#1_Orthog_SFP_Step 1'!J133-'RAW &amp; NORM_Sfp vs AcpS_PfAcpH'!J134</f>
        <v>-171.51823529411763</v>
      </c>
      <c r="L134" s="29">
        <f>-K134/'TS#1_Orthog_SFP_Step 1'!J133</f>
        <v>-1.0086568181307163</v>
      </c>
      <c r="N134" s="64">
        <f>G134-'TS#1_Orthog_SFP_Step 1'!G133</f>
        <v>-220.65599999999995</v>
      </c>
      <c r="O134" s="71">
        <f t="shared" si="11"/>
        <v>1079.6790000000001</v>
      </c>
      <c r="P134" s="71">
        <v>1334.75</v>
      </c>
      <c r="Q134" s="47">
        <f t="shared" ref="Q134:Q197" si="13">(O134-$AA$10)/($AA$11-$AA$10)</f>
        <v>7.0722621443705391E-2</v>
      </c>
      <c r="R134" s="47">
        <f>'RAW &amp; NORM Labeling'!E134-'RAW &amp; NORM_Sfp vs AcpS_PfAcpH'!Q134</f>
        <v>8.6232853830926742E-2</v>
      </c>
      <c r="S134" s="47">
        <f t="shared" ref="S134:S197" si="14">(P134-$AA$10)/($AA$11-$AA$10)</f>
        <v>0.15524428577203794</v>
      </c>
      <c r="T134" s="47">
        <f>'RAW &amp; NORM Labeling'!F134-'RAW &amp; NORM_Sfp vs AcpS_PfAcpH'!S134</f>
        <v>1.9180574441305609E-2</v>
      </c>
      <c r="U134" s="47">
        <f t="shared" si="10"/>
        <v>4.4958431299754613</v>
      </c>
      <c r="V134" s="45"/>
      <c r="W134" s="58"/>
      <c r="X134" s="45"/>
      <c r="Y134" s="58"/>
      <c r="Z134" s="58"/>
      <c r="AA134" s="58"/>
    </row>
    <row r="135" spans="1:27" s="56" customFormat="1" x14ac:dyDescent="0.25">
      <c r="A135" s="63" t="str">
        <f>'TS#1_Orthog_SFP_Step 1'!A134</f>
        <v>E10</v>
      </c>
      <c r="B135" s="63" t="str">
        <f>'TS#1_Orthog_SFP_Step 1'!B134</f>
        <v>S P A N Q S E D L G A D S L D T L E T V</v>
      </c>
      <c r="C135" s="56">
        <v>0.10199999999999999</v>
      </c>
      <c r="G135" s="24">
        <v>1076.491</v>
      </c>
      <c r="H135" s="56">
        <v>43059659</v>
      </c>
      <c r="J135" s="56">
        <f t="shared" si="12"/>
        <v>-1.715941176470551</v>
      </c>
      <c r="K135" s="43">
        <f>'TS#1_Orthog_SFP_Step 1'!J134-'RAW &amp; NORM_Sfp vs AcpS_PfAcpH'!J135</f>
        <v>-132.05123529411753</v>
      </c>
      <c r="L135" s="29">
        <f>-K135/'TS#1_Orthog_SFP_Step 1'!J134</f>
        <v>-0.98717218063694545</v>
      </c>
      <c r="N135" s="64">
        <f>G135-'TS#1_Orthog_SFP_Step 1'!G134</f>
        <v>-260.12300000000005</v>
      </c>
      <c r="O135" s="71">
        <f t="shared" si="11"/>
        <v>1076.491</v>
      </c>
      <c r="P135" s="71">
        <v>1193.395</v>
      </c>
      <c r="Q135" s="47">
        <f t="shared" si="13"/>
        <v>6.966622904363351E-2</v>
      </c>
      <c r="R135" s="47">
        <f>'RAW &amp; NORM Labeling'!E135-'RAW &amp; NORM_Sfp vs AcpS_PfAcpH'!Q135</f>
        <v>9.7896483443194821E-2</v>
      </c>
      <c r="S135" s="47">
        <f t="shared" si="14"/>
        <v>0.10840415160887766</v>
      </c>
      <c r="T135" s="47">
        <f>'RAW &amp; NORM Labeling'!F135-'RAW &amp; NORM_Sfp vs AcpS_PfAcpH'!S135</f>
        <v>2.478349874729914E-2</v>
      </c>
      <c r="U135" s="47">
        <f t="shared" ref="U135:U198" si="15">R135/T135</f>
        <v>3.9500671168901604</v>
      </c>
      <c r="V135" s="45"/>
      <c r="W135" s="58"/>
      <c r="X135" s="45"/>
      <c r="Y135" s="58"/>
      <c r="Z135" s="58"/>
      <c r="AA135" s="58"/>
    </row>
    <row r="136" spans="1:27" s="56" customFormat="1" x14ac:dyDescent="0.25">
      <c r="A136" s="63" t="str">
        <f>'TS#1_Orthog_SFP_Step 1'!A135</f>
        <v>E11</v>
      </c>
      <c r="B136" s="63" t="str">
        <f>'TS#1_Orthog_SFP_Step 1'!B135</f>
        <v>G M D S A E T A D A A</v>
      </c>
      <c r="C136" s="56">
        <v>0.10199999999999999</v>
      </c>
      <c r="G136" s="24">
        <v>1035.2180000000001</v>
      </c>
      <c r="H136" s="56">
        <v>41408723</v>
      </c>
      <c r="J136" s="56">
        <f t="shared" si="12"/>
        <v>-42.988941176470462</v>
      </c>
      <c r="K136" s="43">
        <f>'TS#1_Orthog_SFP_Step 1'!J135-'RAW &amp; NORM_Sfp vs AcpS_PfAcpH'!J136</f>
        <v>-145.21323529411757</v>
      </c>
      <c r="L136" s="29">
        <f>-K136/'TS#1_Orthog_SFP_Step 1'!J135</f>
        <v>-0.77158106254319159</v>
      </c>
      <c r="N136" s="64">
        <f>G136-'TS#1_Orthog_SFP_Step 1'!G135</f>
        <v>-246.96100000000001</v>
      </c>
      <c r="O136" s="71">
        <f t="shared" si="11"/>
        <v>1035.2180000000001</v>
      </c>
      <c r="P136" s="71">
        <v>1082.357</v>
      </c>
      <c r="Q136" s="47">
        <f t="shared" si="13"/>
        <v>5.5989791299541618E-2</v>
      </c>
      <c r="R136" s="47">
        <f>'RAW &amp; NORM Labeling'!E136-'RAW &amp; NORM_Sfp vs AcpS_PfAcpH'!Q136</f>
        <v>9.5657241106636759E-2</v>
      </c>
      <c r="S136" s="47">
        <f t="shared" si="14"/>
        <v>7.161001756898526E-2</v>
      </c>
      <c r="T136" s="47">
        <f>'RAW &amp; NORM Labeling'!F136-'RAW &amp; NORM_Sfp vs AcpS_PfAcpH'!S136</f>
        <v>3.0041283578429001E-2</v>
      </c>
      <c r="U136" s="47">
        <f t="shared" si="15"/>
        <v>3.1841928743458543</v>
      </c>
      <c r="V136" s="45"/>
      <c r="W136" s="58"/>
      <c r="X136" s="45"/>
      <c r="Y136" s="58"/>
      <c r="Z136" s="58"/>
      <c r="AA136" s="58"/>
    </row>
    <row r="137" spans="1:27" s="56" customFormat="1" x14ac:dyDescent="0.25">
      <c r="A137" s="63" t="str">
        <f>'TS#1_Orthog_SFP_Step 1'!A136</f>
        <v>E12</v>
      </c>
      <c r="B137" s="63" t="str">
        <f>'TS#1_Orthog_SFP_Step 1'!B136</f>
        <v>D S A E S L</v>
      </c>
      <c r="C137" s="56">
        <v>0.10199999999999999</v>
      </c>
      <c r="G137" s="24">
        <v>1078.624</v>
      </c>
      <c r="H137" s="56">
        <v>43144956</v>
      </c>
      <c r="J137" s="56">
        <f t="shared" si="12"/>
        <v>0.4170588235294872</v>
      </c>
      <c r="K137" s="43">
        <f>'TS#1_Orthog_SFP_Step 1'!J136-'RAW &amp; NORM_Sfp vs AcpS_PfAcpH'!J137</f>
        <v>-137.45523529411753</v>
      </c>
      <c r="L137" s="29">
        <f>-K137/'TS#1_Orthog_SFP_Step 1'!J136</f>
        <v>-1.0030433769207299</v>
      </c>
      <c r="N137" s="64">
        <f>G137-'TS#1_Orthog_SFP_Step 1'!G136</f>
        <v>-254.71900000000005</v>
      </c>
      <c r="O137" s="71">
        <f t="shared" si="11"/>
        <v>1078.624</v>
      </c>
      <c r="P137" s="71">
        <v>1086.2919999999999</v>
      </c>
      <c r="Q137" s="47">
        <f t="shared" si="13"/>
        <v>7.0373031110557371E-2</v>
      </c>
      <c r="R137" s="47">
        <f>'RAW &amp; NORM Labeling'!E137-'RAW &amp; NORM_Sfp vs AcpS_PfAcpH'!Q137</f>
        <v>9.6233307911702121E-2</v>
      </c>
      <c r="S137" s="47">
        <f t="shared" si="14"/>
        <v>7.291393980684055E-2</v>
      </c>
      <c r="T137" s="47">
        <f>'RAW &amp; NORM Labeling'!F137-'RAW &amp; NORM_Sfp vs AcpS_PfAcpH'!S137</f>
        <v>3.1766998099932511E-2</v>
      </c>
      <c r="U137" s="47">
        <f t="shared" si="15"/>
        <v>3.0293484958500554</v>
      </c>
      <c r="V137" s="45"/>
      <c r="W137" s="58"/>
      <c r="X137" s="45"/>
      <c r="Y137" s="58"/>
      <c r="Z137" s="58"/>
      <c r="AA137" s="58"/>
    </row>
    <row r="138" spans="1:27" s="56" customFormat="1" x14ac:dyDescent="0.25">
      <c r="A138" s="63" t="str">
        <f>'TS#1_Orthog_SFP_Step 1'!A137</f>
        <v>E13</v>
      </c>
      <c r="B138" s="63" t="str">
        <f>'TS#1_Orthog_SFP_Step 1'!B137</f>
        <v>A P V E S V E T A E V L I F</v>
      </c>
      <c r="C138" s="56">
        <v>0.10199999999999999</v>
      </c>
      <c r="G138" s="24">
        <v>1158.2370000000001</v>
      </c>
      <c r="H138" s="56">
        <v>46329481</v>
      </c>
      <c r="J138" s="56">
        <f t="shared" si="12"/>
        <v>80.030058823529544</v>
      </c>
      <c r="K138" s="43">
        <f>'TS#1_Orthog_SFP_Step 1'!J137-'RAW &amp; NORM_Sfp vs AcpS_PfAcpH'!J138</f>
        <v>-140.13423529411762</v>
      </c>
      <c r="L138" s="29">
        <f>-K138/'TS#1_Orthog_SFP_Step 1'!J137</f>
        <v>-2.3315224252792515</v>
      </c>
      <c r="N138" s="64">
        <f>G138-'TS#1_Orthog_SFP_Step 1'!G137</f>
        <v>-252.03999999999996</v>
      </c>
      <c r="O138" s="71">
        <f t="shared" si="11"/>
        <v>1158.2370000000001</v>
      </c>
      <c r="P138" s="71">
        <v>1162.7739999999999</v>
      </c>
      <c r="Q138" s="47">
        <f t="shared" si="13"/>
        <v>9.6754012336065356E-2</v>
      </c>
      <c r="R138" s="47">
        <f>'RAW &amp; NORM Labeling'!E138-'RAW &amp; NORM_Sfp vs AcpS_PfAcpH'!Q138</f>
        <v>9.2346253963216704E-2</v>
      </c>
      <c r="S138" s="47">
        <f t="shared" si="14"/>
        <v>9.8257416451223989E-2</v>
      </c>
      <c r="T138" s="47">
        <f>'RAW &amp; NORM Labeling'!F138-'RAW &amp; NORM_Sfp vs AcpS_PfAcpH'!S138</f>
        <v>2.9994282566263852E-2</v>
      </c>
      <c r="U138" s="47">
        <f t="shared" si="15"/>
        <v>3.0787952256968931</v>
      </c>
      <c r="V138" s="45"/>
      <c r="W138" s="58"/>
      <c r="X138" s="45"/>
      <c r="Y138" s="58"/>
      <c r="Z138" s="58"/>
      <c r="AA138" s="58"/>
    </row>
    <row r="139" spans="1:27" s="56" customFormat="1" x14ac:dyDescent="0.25">
      <c r="A139" s="63" t="str">
        <f>'TS#1_Orthog_SFP_Step 1'!A138</f>
        <v>E14</v>
      </c>
      <c r="B139" s="63" t="str">
        <f>'TS#1_Orthog_SFP_Step 1'!B138</f>
        <v>D A G A E S L E S A E A V L L</v>
      </c>
      <c r="C139" s="56">
        <v>0.10199999999999999</v>
      </c>
      <c r="G139" s="24">
        <v>1158.4590000000001</v>
      </c>
      <c r="H139" s="56">
        <v>46338343</v>
      </c>
      <c r="J139" s="56">
        <f t="shared" si="12"/>
        <v>80.252058823529524</v>
      </c>
      <c r="K139" s="43">
        <f>'TS#1_Orthog_SFP_Step 1'!J138-'RAW &amp; NORM_Sfp vs AcpS_PfAcpH'!J139</f>
        <v>-112.6402352941177</v>
      </c>
      <c r="L139" s="29">
        <f>-K139/'TS#1_Orthog_SFP_Step 1'!J138</f>
        <v>-3.4778196110054767</v>
      </c>
      <c r="N139" s="64">
        <f>G139-'TS#1_Orthog_SFP_Step 1'!G138</f>
        <v>-279.53399999999988</v>
      </c>
      <c r="O139" s="71">
        <f t="shared" si="11"/>
        <v>1158.4590000000001</v>
      </c>
      <c r="P139" s="71">
        <v>1105.413</v>
      </c>
      <c r="Q139" s="47">
        <f t="shared" si="13"/>
        <v>9.6827575420386544E-2</v>
      </c>
      <c r="R139" s="47">
        <f>'RAW &amp; NORM Labeling'!E139-'RAW &amp; NORM_Sfp vs AcpS_PfAcpH'!Q139</f>
        <v>0.10037628211826895</v>
      </c>
      <c r="S139" s="47">
        <f t="shared" si="14"/>
        <v>7.9249974650558788E-2</v>
      </c>
      <c r="T139" s="47">
        <f>'RAW &amp; NORM Labeling'!F139-'RAW &amp; NORM_Sfp vs AcpS_PfAcpH'!S139</f>
        <v>3.5043817664069679E-2</v>
      </c>
      <c r="U139" s="47">
        <f t="shared" si="15"/>
        <v>2.8643078525426882</v>
      </c>
      <c r="V139" s="45"/>
      <c r="W139" s="58"/>
      <c r="X139" s="45"/>
      <c r="Y139" s="58"/>
      <c r="Z139" s="58"/>
      <c r="AA139" s="58"/>
    </row>
    <row r="140" spans="1:27" s="56" customFormat="1" x14ac:dyDescent="0.25">
      <c r="A140" s="63" t="str">
        <f>'TS#1_Orthog_SFP_Step 1'!A139</f>
        <v>E15</v>
      </c>
      <c r="B140" s="63" t="str">
        <f>'TS#1_Orthog_SFP_Step 1'!B139</f>
        <v>E I P V E S M D T A E I A M</v>
      </c>
      <c r="C140" s="56">
        <v>0.10199999999999999</v>
      </c>
      <c r="G140" s="24">
        <v>1077.452</v>
      </c>
      <c r="H140" s="56">
        <v>43098069</v>
      </c>
      <c r="J140" s="56">
        <f t="shared" si="12"/>
        <v>-0.75494117647053827</v>
      </c>
      <c r="K140" s="43">
        <f>'TS#1_Orthog_SFP_Step 1'!J139-'RAW &amp; NORM_Sfp vs AcpS_PfAcpH'!J140</f>
        <v>-136.62623529411758</v>
      </c>
      <c r="L140" s="29">
        <f>-K140/'TS#1_Orthog_SFP_Step 1'!J139</f>
        <v>-0.99450476989740899</v>
      </c>
      <c r="N140" s="64">
        <f>G140-'TS#1_Orthog_SFP_Step 1'!G139</f>
        <v>-255.548</v>
      </c>
      <c r="O140" s="71">
        <f t="shared" si="11"/>
        <v>1077.452</v>
      </c>
      <c r="P140" s="71">
        <v>1042.6310000000001</v>
      </c>
      <c r="Q140" s="47">
        <f t="shared" si="13"/>
        <v>6.9984671043780644E-2</v>
      </c>
      <c r="R140" s="47">
        <f>'RAW &amp; NORM Labeling'!E140-'RAW &amp; NORM_Sfp vs AcpS_PfAcpH'!Q140</f>
        <v>9.6521381797388284E-2</v>
      </c>
      <c r="S140" s="47">
        <f t="shared" si="14"/>
        <v>5.8446201858428873E-2</v>
      </c>
      <c r="T140" s="47">
        <f>'RAW &amp; NORM Labeling'!F140-'RAW &amp; NORM_Sfp vs AcpS_PfAcpH'!S140</f>
        <v>2.8745761680673401E-2</v>
      </c>
      <c r="U140" s="47">
        <f t="shared" si="15"/>
        <v>3.3577604542057542</v>
      </c>
      <c r="V140" s="45"/>
      <c r="W140" s="58"/>
      <c r="X140" s="45"/>
      <c r="Y140" s="58"/>
      <c r="Z140" s="58"/>
      <c r="AA140" s="58"/>
    </row>
    <row r="141" spans="1:27" s="56" customFormat="1" x14ac:dyDescent="0.25">
      <c r="A141" s="63" t="str">
        <f>'TS#1_Orthog_SFP_Step 1'!A140</f>
        <v>E16</v>
      </c>
      <c r="B141" s="63" t="str">
        <f>'TS#1_Orthog_SFP_Step 1'!B140</f>
        <v>N W C S E E E D L G A D S L D T V E E V</v>
      </c>
      <c r="C141" s="56">
        <v>0.10199999999999999</v>
      </c>
      <c r="G141" s="24">
        <v>988.60900000000004</v>
      </c>
      <c r="H141" s="56">
        <v>39544378</v>
      </c>
      <c r="J141" s="56">
        <f t="shared" si="12"/>
        <v>-89.597941176470499</v>
      </c>
      <c r="K141" s="43">
        <f>'TS#1_Orthog_SFP_Step 1'!J140-'RAW &amp; NORM_Sfp vs AcpS_PfAcpH'!J141</f>
        <v>-125.2072352941176</v>
      </c>
      <c r="L141" s="29">
        <f>-K141/'TS#1_Orthog_SFP_Step 1'!J140</f>
        <v>-0.58288742083113354</v>
      </c>
      <c r="N141" s="64">
        <f>G141-'TS#1_Orthog_SFP_Step 1'!G140</f>
        <v>-266.96699999999998</v>
      </c>
      <c r="O141" s="71">
        <f t="shared" si="11"/>
        <v>988.60900000000004</v>
      </c>
      <c r="P141" s="71">
        <v>1066.9480000000001</v>
      </c>
      <c r="Q141" s="47">
        <f t="shared" si="13"/>
        <v>4.0545188609783643E-2</v>
      </c>
      <c r="R141" s="47">
        <f>'RAW &amp; NORM Labeling'!E141-'RAW &amp; NORM_Sfp vs AcpS_PfAcpH'!Q141</f>
        <v>0.10332367098137621</v>
      </c>
      <c r="S141" s="47">
        <f t="shared" si="14"/>
        <v>6.6504010513556519E-2</v>
      </c>
      <c r="T141" s="47">
        <f>'RAW &amp; NORM Labeling'!F141-'RAW &amp; NORM_Sfp vs AcpS_PfAcpH'!S141</f>
        <v>3.8131023805953485E-2</v>
      </c>
      <c r="U141" s="47">
        <f t="shared" si="15"/>
        <v>2.7097009381962631</v>
      </c>
      <c r="V141" s="45"/>
      <c r="W141" s="58"/>
      <c r="X141" s="45"/>
      <c r="Y141" s="58"/>
      <c r="Z141" s="58"/>
      <c r="AA141" s="58"/>
    </row>
    <row r="142" spans="1:27" s="56" customFormat="1" x14ac:dyDescent="0.25">
      <c r="A142" s="63" t="str">
        <f>'TS#1_Orthog_SFP_Step 1'!A141</f>
        <v>E17</v>
      </c>
      <c r="B142" s="63" t="str">
        <f>'TS#1_Orthog_SFP_Step 1'!B141</f>
        <v>D L P V E S M D T I D I I</v>
      </c>
      <c r="C142" s="56">
        <v>0.10199999999999999</v>
      </c>
      <c r="G142" s="24">
        <v>1019.7670000000001</v>
      </c>
      <c r="H142" s="56">
        <v>40790671</v>
      </c>
      <c r="J142" s="56">
        <f t="shared" si="12"/>
        <v>-58.439941176470484</v>
      </c>
      <c r="K142" s="43">
        <f>'TS#1_Orthog_SFP_Step 1'!J141-'RAW &amp; NORM_Sfp vs AcpS_PfAcpH'!J142</f>
        <v>-132.23023529411762</v>
      </c>
      <c r="L142" s="29">
        <f>-K142/'TS#1_Orthog_SFP_Step 1'!J141</f>
        <v>-0.69350245403750832</v>
      </c>
      <c r="N142" s="64">
        <f>G142-'TS#1_Orthog_SFP_Step 1'!G141</f>
        <v>-259.94399999999996</v>
      </c>
      <c r="O142" s="71">
        <f t="shared" si="11"/>
        <v>1019.7670000000001</v>
      </c>
      <c r="P142" s="71">
        <v>1006.579</v>
      </c>
      <c r="Q142" s="47">
        <f t="shared" si="13"/>
        <v>5.0869866903835839E-2</v>
      </c>
      <c r="R142" s="47">
        <f>'RAW &amp; NORM Labeling'!E142-'RAW &amp; NORM_Sfp vs AcpS_PfAcpH'!Q142</f>
        <v>0.10005557280574943</v>
      </c>
      <c r="S142" s="47">
        <f t="shared" si="14"/>
        <v>4.6499822056863586E-2</v>
      </c>
      <c r="T142" s="47">
        <f>'RAW &amp; NORM Labeling'!F142-'RAW &amp; NORM_Sfp vs AcpS_PfAcpH'!S142</f>
        <v>3.2632114793834578E-2</v>
      </c>
      <c r="U142" s="47">
        <f t="shared" si="15"/>
        <v>3.0661688167588101</v>
      </c>
      <c r="V142" s="45"/>
      <c r="W142" s="58"/>
      <c r="X142" s="45"/>
      <c r="Y142" s="58"/>
      <c r="Z142" s="58"/>
      <c r="AA142" s="58"/>
    </row>
    <row r="143" spans="1:27" s="56" customFormat="1" x14ac:dyDescent="0.25">
      <c r="A143" s="63" t="str">
        <f>'TS#1_Orthog_SFP_Step 1'!A142</f>
        <v>E18</v>
      </c>
      <c r="B143" s="63" t="str">
        <f>'TS#1_Orthog_SFP_Step 1'!B142</f>
        <v>G I E S A D S V D L</v>
      </c>
      <c r="C143" s="56">
        <v>0.10199999999999999</v>
      </c>
      <c r="G143" s="24">
        <v>983.23099999999999</v>
      </c>
      <c r="H143" s="56">
        <v>39329227</v>
      </c>
      <c r="J143" s="56">
        <f t="shared" si="12"/>
        <v>-94.975941176470542</v>
      </c>
      <c r="K143" s="43">
        <f>'TS#1_Orthog_SFP_Step 1'!J142-'RAW &amp; NORM_Sfp vs AcpS_PfAcpH'!J143</f>
        <v>-119.47223529411758</v>
      </c>
      <c r="L143" s="29">
        <f>-K143/'TS#1_Orthog_SFP_Step 1'!J142</f>
        <v>-0.55711471769266063</v>
      </c>
      <c r="N143" s="64">
        <f>G143-'TS#1_Orthog_SFP_Step 1'!G142</f>
        <v>-272.702</v>
      </c>
      <c r="O143" s="71">
        <f t="shared" si="11"/>
        <v>983.23099999999999</v>
      </c>
      <c r="P143" s="71">
        <v>992.53300000000002</v>
      </c>
      <c r="Q143" s="47">
        <f t="shared" si="13"/>
        <v>3.8763106323840606E-2</v>
      </c>
      <c r="R143" s="47">
        <f>'RAW &amp; NORM Labeling'!E143-'RAW &amp; NORM_Sfp vs AcpS_PfAcpH'!Q143</f>
        <v>0.10521013276192367</v>
      </c>
      <c r="S143" s="47">
        <f t="shared" si="14"/>
        <v>4.1845465829947345E-2</v>
      </c>
      <c r="T143" s="47">
        <f>'RAW &amp; NORM Labeling'!F143-'RAW &amp; NORM_Sfp vs AcpS_PfAcpH'!S143</f>
        <v>2.8963010369773598E-2</v>
      </c>
      <c r="U143" s="47">
        <f t="shared" si="15"/>
        <v>3.6325689705143067</v>
      </c>
      <c r="V143" s="45"/>
      <c r="W143" s="58"/>
      <c r="X143" s="45"/>
      <c r="Y143" s="58"/>
      <c r="Z143" s="58"/>
      <c r="AA143" s="58"/>
    </row>
    <row r="144" spans="1:27" s="56" customFormat="1" x14ac:dyDescent="0.25">
      <c r="A144" s="63" t="str">
        <f>'TS#1_Orthog_SFP_Step 1'!A143</f>
        <v>E19</v>
      </c>
      <c r="B144" s="63" t="str">
        <f>'TS#1_Orthog_SFP_Step 1'!B143</f>
        <v>N E A P C V D D D C T D S L D T V E L V</v>
      </c>
      <c r="C144" s="56">
        <v>0.10199999999999999</v>
      </c>
      <c r="G144" s="24">
        <v>1098.4079999999999</v>
      </c>
      <c r="H144" s="56">
        <v>43936335</v>
      </c>
      <c r="J144" s="56">
        <f t="shared" si="12"/>
        <v>20.201058823529365</v>
      </c>
      <c r="K144" s="43">
        <f>'TS#1_Orthog_SFP_Step 1'!J143-'RAW &amp; NORM_Sfp vs AcpS_PfAcpH'!J144</f>
        <v>35.67776470588251</v>
      </c>
      <c r="L144" s="29">
        <f>-K144/'TS#1_Orthog_SFP_Step 1'!J143</f>
        <v>-0.63848453586542464</v>
      </c>
      <c r="N144" s="64">
        <f>G144-'TS#1_Orthog_SFP_Step 1'!G143</f>
        <v>-427.85200000000009</v>
      </c>
      <c r="O144" s="71">
        <f t="shared" si="11"/>
        <v>1098.4079999999999</v>
      </c>
      <c r="P144" s="71">
        <v>1375.498</v>
      </c>
      <c r="Q144" s="47">
        <f t="shared" si="13"/>
        <v>7.692876111150504E-2</v>
      </c>
      <c r="R144" s="47">
        <f>'RAW &amp; NORM Labeling'!E144-'RAW &amp; NORM_Sfp vs AcpS_PfAcpH'!Q144</f>
        <v>0.14608256099367442</v>
      </c>
      <c r="S144" s="47">
        <f t="shared" si="14"/>
        <v>0.16874675676266762</v>
      </c>
      <c r="T144" s="47">
        <f>'RAW &amp; NORM Labeling'!F144-'RAW &amp; NORM_Sfp vs AcpS_PfAcpH'!S144</f>
        <v>1.4390136505936818E-2</v>
      </c>
      <c r="U144" s="47">
        <f t="shared" si="15"/>
        <v>10.151575763955147</v>
      </c>
      <c r="V144" s="45"/>
      <c r="W144" s="58"/>
      <c r="X144" s="45"/>
      <c r="Y144" s="58"/>
      <c r="Z144" s="58"/>
      <c r="AA144" s="58"/>
    </row>
    <row r="145" spans="1:27" s="56" customFormat="1" x14ac:dyDescent="0.25">
      <c r="A145" s="63" t="str">
        <f>'TS#1_Orthog_SFP_Step 1'!A144</f>
        <v>E20</v>
      </c>
      <c r="B145" s="63" t="str">
        <f>'TS#1_Orthog_SFP_Step 1'!B144</f>
        <v>L D S I E S A D H V A G</v>
      </c>
      <c r="C145" s="56">
        <v>0.10199999999999999</v>
      </c>
      <c r="G145" s="24">
        <v>1072.318</v>
      </c>
      <c r="H145" s="56">
        <v>42892721</v>
      </c>
      <c r="J145" s="56">
        <f t="shared" si="12"/>
        <v>-5.8889411764705528</v>
      </c>
      <c r="K145" s="43">
        <f>'TS#1_Orthog_SFP_Step 1'!J144-'RAW &amp; NORM_Sfp vs AcpS_PfAcpH'!J145</f>
        <v>-110.17223529411763</v>
      </c>
      <c r="L145" s="29">
        <f>-K145/'TS#1_Orthog_SFP_Step 1'!J144</f>
        <v>-0.94926002513887231</v>
      </c>
      <c r="N145" s="64">
        <f>G145-'TS#1_Orthog_SFP_Step 1'!G144</f>
        <v>-282.00199999999995</v>
      </c>
      <c r="O145" s="71">
        <f t="shared" si="11"/>
        <v>1072.318</v>
      </c>
      <c r="P145" s="71">
        <v>1023.91</v>
      </c>
      <c r="Q145" s="47">
        <f t="shared" si="13"/>
        <v>6.8283441877541984E-2</v>
      </c>
      <c r="R145" s="47">
        <f>'RAW &amp; NORM Labeling'!E145-'RAW &amp; NORM_Sfp vs AcpS_PfAcpH'!Q145</f>
        <v>0.10445614268622191</v>
      </c>
      <c r="S145" s="47">
        <f t="shared" si="14"/>
        <v>5.2242713112586638E-2</v>
      </c>
      <c r="T145" s="47">
        <f>'RAW &amp; NORM Labeling'!F145-'RAW &amp; NORM_Sfp vs AcpS_PfAcpH'!S145</f>
        <v>3.3059893860314486E-2</v>
      </c>
      <c r="U145" s="47">
        <f t="shared" si="15"/>
        <v>3.1596030866757374</v>
      </c>
      <c r="V145" s="45"/>
      <c r="W145" s="58"/>
      <c r="X145" s="45"/>
      <c r="Y145" s="58"/>
      <c r="Z145" s="58"/>
      <c r="AA145" s="58"/>
    </row>
    <row r="146" spans="1:27" s="56" customFormat="1" x14ac:dyDescent="0.25">
      <c r="A146" s="63" t="str">
        <f>'TS#1_Orthog_SFP_Step 1'!A145</f>
        <v>E21</v>
      </c>
      <c r="B146" s="63" t="str">
        <f>'TS#1_Orthog_SFP_Step 1'!B145</f>
        <v>E D Q P W E S V E F</v>
      </c>
      <c r="C146" s="56">
        <v>0.10199999999999999</v>
      </c>
      <c r="G146" s="24">
        <v>1011.8869999999999</v>
      </c>
      <c r="H146" s="56">
        <v>40475464</v>
      </c>
      <c r="J146" s="56">
        <f t="shared" si="12"/>
        <v>-66.319941176470593</v>
      </c>
      <c r="K146" s="43">
        <f>'TS#1_Orthog_SFP_Step 1'!J145-'RAW &amp; NORM_Sfp vs AcpS_PfAcpH'!J146</f>
        <v>-109.77323529411751</v>
      </c>
      <c r="L146" s="29">
        <f>-K146/'TS#1_Orthog_SFP_Step 1'!J145</f>
        <v>-0.62338153865066059</v>
      </c>
      <c r="N146" s="64">
        <f>G146-'TS#1_Orthog_SFP_Step 1'!G145</f>
        <v>-282.40100000000007</v>
      </c>
      <c r="O146" s="71">
        <f t="shared" si="11"/>
        <v>1011.8869999999999</v>
      </c>
      <c r="P146" s="71">
        <v>975.74400000000003</v>
      </c>
      <c r="Q146" s="47">
        <f t="shared" si="13"/>
        <v>4.8258708775678304E-2</v>
      </c>
      <c r="R146" s="47">
        <f>'RAW &amp; NORM Labeling'!E146-'RAW &amp; NORM_Sfp vs AcpS_PfAcpH'!Q146</f>
        <v>0.10692874744048608</v>
      </c>
      <c r="S146" s="47">
        <f t="shared" si="14"/>
        <v>3.6282174736846307E-2</v>
      </c>
      <c r="T146" s="47">
        <f>'RAW &amp; NORM Labeling'!F146-'RAW &amp; NORM_Sfp vs AcpS_PfAcpH'!S146</f>
        <v>3.1590810914335549E-2</v>
      </c>
      <c r="U146" s="47">
        <f t="shared" si="15"/>
        <v>3.3848054021292326</v>
      </c>
      <c r="V146" s="45"/>
      <c r="W146" s="58"/>
      <c r="X146" s="45"/>
      <c r="Y146" s="58"/>
      <c r="Z146" s="58"/>
      <c r="AA146" s="58"/>
    </row>
    <row r="147" spans="1:27" s="56" customFormat="1" x14ac:dyDescent="0.25">
      <c r="A147" s="63" t="str">
        <f>'TS#1_Orthog_SFP_Step 1'!A146</f>
        <v>E22</v>
      </c>
      <c r="B147" s="63" t="str">
        <f>'TS#1_Orthog_SFP_Step 1'!B146</f>
        <v>P I E S M E S V D M V S S</v>
      </c>
      <c r="C147" s="56">
        <v>0.10199999999999999</v>
      </c>
      <c r="G147" s="24">
        <v>1038.0840000000001</v>
      </c>
      <c r="H147" s="56">
        <v>41523376</v>
      </c>
      <c r="J147" s="56">
        <f t="shared" si="12"/>
        <v>-40.122941176470476</v>
      </c>
      <c r="K147" s="43">
        <f>'TS#1_Orthog_SFP_Step 1'!J146-'RAW &amp; NORM_Sfp vs AcpS_PfAcpH'!J147</f>
        <v>-85.372235294117672</v>
      </c>
      <c r="L147" s="29">
        <f>-K147/'TS#1_Orthog_SFP_Step 1'!J146</f>
        <v>-0.68028300126838781</v>
      </c>
      <c r="N147" s="64">
        <f>G147-'TS#1_Orthog_SFP_Step 1'!G146</f>
        <v>-306.80199999999991</v>
      </c>
      <c r="O147" s="71">
        <f t="shared" si="11"/>
        <v>1038.0840000000001</v>
      </c>
      <c r="P147" s="71">
        <v>1052.2439999999999</v>
      </c>
      <c r="Q147" s="47">
        <f t="shared" si="13"/>
        <v>5.6939484090823264E-2</v>
      </c>
      <c r="R147" s="47">
        <f>'RAW &amp; NORM Labeling'!E147-'RAW &amp; NORM_Sfp vs AcpS_PfAcpH'!Q147</f>
        <v>0.11304179192364604</v>
      </c>
      <c r="S147" s="47">
        <f t="shared" si="14"/>
        <v>6.1631615955634142E-2</v>
      </c>
      <c r="T147" s="47">
        <f>'RAW &amp; NORM Labeling'!F147-'RAW &amp; NORM_Sfp vs AcpS_PfAcpH'!S147</f>
        <v>2.8306083812684291E-2</v>
      </c>
      <c r="U147" s="47">
        <f t="shared" si="15"/>
        <v>3.9935510921150694</v>
      </c>
      <c r="V147" s="45"/>
      <c r="W147" s="58"/>
      <c r="X147" s="45"/>
      <c r="Y147" s="58"/>
      <c r="Z147" s="58"/>
      <c r="AA147" s="58"/>
    </row>
    <row r="148" spans="1:27" s="56" customFormat="1" x14ac:dyDescent="0.25">
      <c r="A148" s="63" t="str">
        <f>'TS#1_Orthog_SFP_Step 1'!A147</f>
        <v>E23</v>
      </c>
      <c r="B148" s="63" t="str">
        <f>'TS#1_Orthog_SFP_Step 1'!B147</f>
        <v>L D S V D N Y D A I M</v>
      </c>
      <c r="C148" s="56">
        <v>0.10199999999999999</v>
      </c>
      <c r="G148" s="24">
        <v>1082.5429999999999</v>
      </c>
      <c r="H148" s="56">
        <v>43301727</v>
      </c>
      <c r="J148" s="56">
        <f t="shared" si="12"/>
        <v>4.3360588235293562</v>
      </c>
      <c r="K148" s="43">
        <f>'TS#1_Orthog_SFP_Step 1'!J147-'RAW &amp; NORM_Sfp vs AcpS_PfAcpH'!J148</f>
        <v>-64.550235294117556</v>
      </c>
      <c r="L148" s="29">
        <f>-K148/'TS#1_Orthog_SFP_Step 1'!J147</f>
        <v>-1.0720105974653213</v>
      </c>
      <c r="N148" s="64">
        <f>G148-'TS#1_Orthog_SFP_Step 1'!G147</f>
        <v>-327.62400000000002</v>
      </c>
      <c r="O148" s="71">
        <f t="shared" si="11"/>
        <v>1082.5429999999999</v>
      </c>
      <c r="P148" s="71">
        <v>1098.7090000000001</v>
      </c>
      <c r="Q148" s="47">
        <f t="shared" si="13"/>
        <v>7.1671651504497585E-2</v>
      </c>
      <c r="R148" s="47">
        <f>'RAW &amp; NORM Labeling'!E148-'RAW &amp; NORM_Sfp vs AcpS_PfAcpH'!Q148</f>
        <v>0.11739645304574667</v>
      </c>
      <c r="S148" s="47">
        <f t="shared" si="14"/>
        <v>7.7028502050156794E-2</v>
      </c>
      <c r="T148" s="47">
        <f>'RAW &amp; NORM Labeling'!F148-'RAW &amp; NORM_Sfp vs AcpS_PfAcpH'!S148</f>
        <v>2.640251333719347E-2</v>
      </c>
      <c r="U148" s="47">
        <f t="shared" si="15"/>
        <v>4.4464120345834344</v>
      </c>
      <c r="V148" s="45"/>
      <c r="W148" s="58"/>
      <c r="X148" s="45"/>
      <c r="Y148" s="58"/>
      <c r="Z148" s="58"/>
      <c r="AA148" s="58"/>
    </row>
    <row r="149" spans="1:27" s="56" customFormat="1" x14ac:dyDescent="0.25">
      <c r="A149" s="63" t="str">
        <f>'TS#1_Orthog_SFP_Step 1'!A148</f>
        <v>E24</v>
      </c>
      <c r="B149" s="63" t="str">
        <f>'TS#1_Orthog_SFP_Step 1'!B148</f>
        <v>E D L P A D S A E S</v>
      </c>
      <c r="C149" s="56">
        <v>0.10199999999999999</v>
      </c>
      <c r="G149" s="24">
        <v>1041.806</v>
      </c>
      <c r="H149" s="56">
        <v>41672227</v>
      </c>
      <c r="J149" s="56">
        <f t="shared" si="12"/>
        <v>-36.400941176470496</v>
      </c>
      <c r="K149" s="43">
        <f>'TS#1_Orthog_SFP_Step 1'!J148-'RAW &amp; NORM_Sfp vs AcpS_PfAcpH'!J149</f>
        <v>-83.894235294117607</v>
      </c>
      <c r="L149" s="29">
        <f>-K149/'TS#1_Orthog_SFP_Step 1'!J148</f>
        <v>-0.69740315244169038</v>
      </c>
      <c r="N149" s="64">
        <f>G149-'TS#1_Orthog_SFP_Step 1'!G148</f>
        <v>-308.27999999999997</v>
      </c>
      <c r="O149" s="71">
        <f t="shared" si="11"/>
        <v>1041.806</v>
      </c>
      <c r="P149" s="71">
        <v>1014.504</v>
      </c>
      <c r="Q149" s="47">
        <f t="shared" si="13"/>
        <v>5.8172825531559572E-2</v>
      </c>
      <c r="R149" s="47">
        <f>'RAW &amp; NORM Labeling'!E149-'RAW &amp; NORM_Sfp vs AcpS_PfAcpH'!Q149</f>
        <v>0.11332882407378654</v>
      </c>
      <c r="S149" s="47">
        <f t="shared" si="14"/>
        <v>4.9125891621032161E-2</v>
      </c>
      <c r="T149" s="47">
        <f>'RAW &amp; NORM Labeling'!F149-'RAW &amp; NORM_Sfp vs AcpS_PfAcpH'!S149</f>
        <v>2.6783437976080529E-2</v>
      </c>
      <c r="U149" s="47">
        <f t="shared" si="15"/>
        <v>4.2313023509154073</v>
      </c>
      <c r="V149" s="45"/>
      <c r="W149" s="58"/>
      <c r="X149" s="45"/>
      <c r="Y149" s="58"/>
      <c r="Z149" s="58"/>
      <c r="AA149" s="58"/>
    </row>
    <row r="150" spans="1:27" s="56" customFormat="1" x14ac:dyDescent="0.25">
      <c r="A150" s="63" t="str">
        <f>'TS#1_Orthog_SFP_Step 1'!A149</f>
        <v>E25</v>
      </c>
      <c r="B150" s="63" t="str">
        <f>'TS#1_Orthog_SFP_Step 1'!B149</f>
        <v>P V D S A E S I D V V M C</v>
      </c>
      <c r="C150" s="56">
        <v>0.10199999999999999</v>
      </c>
      <c r="G150" s="24">
        <v>1188.933</v>
      </c>
      <c r="H150" s="56">
        <v>47557325</v>
      </c>
      <c r="J150" s="56">
        <f t="shared" si="12"/>
        <v>110.72605882352946</v>
      </c>
      <c r="K150" s="43">
        <f>'TS#1_Orthog_SFP_Step 1'!J149-'RAW &amp; NORM_Sfp vs AcpS_PfAcpH'!J150</f>
        <v>-29.620235294117492</v>
      </c>
      <c r="L150" s="29">
        <f>-K150/'TS#1_Orthog_SFP_Step 1'!J149</f>
        <v>0.36520479054597232</v>
      </c>
      <c r="N150" s="64">
        <f>G150-'TS#1_Orthog_SFP_Step 1'!G149</f>
        <v>-362.55400000000009</v>
      </c>
      <c r="O150" s="71">
        <f t="shared" si="11"/>
        <v>1188.933</v>
      </c>
      <c r="P150" s="71">
        <v>1149.7180000000001</v>
      </c>
      <c r="Q150" s="47">
        <f t="shared" si="13"/>
        <v>0.10692559988707072</v>
      </c>
      <c r="R150" s="47">
        <f>'RAW &amp; NORM Labeling'!E150-'RAW &amp; NORM_Sfp vs AcpS_PfAcpH'!Q150</f>
        <v>0.12346158079061832</v>
      </c>
      <c r="S150" s="47">
        <f t="shared" si="14"/>
        <v>9.3931111816550922E-2</v>
      </c>
      <c r="T150" s="47">
        <f>'RAW &amp; NORM Labeling'!F150-'RAW &amp; NORM_Sfp vs AcpS_PfAcpH'!S150</f>
        <v>2.3677387305725717E-2</v>
      </c>
      <c r="U150" s="47">
        <f t="shared" si="15"/>
        <v>5.2143245028036764</v>
      </c>
      <c r="V150" s="45"/>
      <c r="W150" s="33" t="s">
        <v>1238</v>
      </c>
      <c r="X150" s="45"/>
      <c r="Y150" s="58"/>
      <c r="Z150" s="58"/>
      <c r="AA150" s="58"/>
    </row>
    <row r="151" spans="1:27" s="56" customFormat="1" x14ac:dyDescent="0.25">
      <c r="A151" s="63" t="str">
        <f>'TS#1_Orthog_SFP_Step 1'!A150</f>
        <v>E26</v>
      </c>
      <c r="B151" s="63" t="str">
        <f>'TS#1_Orthog_SFP_Step 1'!B150</f>
        <v>D V P L E S I E T I D V</v>
      </c>
      <c r="C151" s="56">
        <v>0.10199999999999999</v>
      </c>
      <c r="G151" s="24">
        <v>1087.7249999999999</v>
      </c>
      <c r="H151" s="56">
        <v>43508995</v>
      </c>
      <c r="J151" s="56">
        <f t="shared" si="12"/>
        <v>9.5180588235293726</v>
      </c>
      <c r="K151" s="43">
        <f>'TS#1_Orthog_SFP_Step 1'!J150-'RAW &amp; NORM_Sfp vs AcpS_PfAcpH'!J151</f>
        <v>-12.164235294117589</v>
      </c>
      <c r="L151" s="29">
        <f>-K151/'TS#1_Orthog_SFP_Step 1'!J150</f>
        <v>-4.5969100811381685</v>
      </c>
      <c r="N151" s="64">
        <f>G151-'TS#1_Orthog_SFP_Step 1'!G150</f>
        <v>-380.01</v>
      </c>
      <c r="O151" s="71">
        <f t="shared" si="11"/>
        <v>1087.7249999999999</v>
      </c>
      <c r="P151" s="71">
        <v>1075.337</v>
      </c>
      <c r="Q151" s="47">
        <f t="shared" si="13"/>
        <v>7.3388786202481363E-2</v>
      </c>
      <c r="R151" s="47">
        <f>'RAW &amp; NORM Labeling'!E151-'RAW &amp; NORM_Sfp vs AcpS_PfAcpH'!Q151</f>
        <v>0.13251102351691613</v>
      </c>
      <c r="S151" s="47">
        <f t="shared" si="14"/>
        <v>6.9283833551261206E-2</v>
      </c>
      <c r="T151" s="47">
        <f>'RAW &amp; NORM Labeling'!F151-'RAW &amp; NORM_Sfp vs AcpS_PfAcpH'!S151</f>
        <v>2.5383397602831023E-2</v>
      </c>
      <c r="U151" s="47">
        <f t="shared" si="15"/>
        <v>5.220381667981953</v>
      </c>
      <c r="V151" s="45"/>
      <c r="W151" s="58"/>
      <c r="X151" s="45"/>
      <c r="Y151" s="58"/>
      <c r="Z151" s="58"/>
      <c r="AA151" s="58"/>
    </row>
    <row r="152" spans="1:27" s="56" customFormat="1" x14ac:dyDescent="0.25">
      <c r="A152" s="63" t="str">
        <f>'TS#1_Orthog_SFP_Step 1'!A151</f>
        <v>E27</v>
      </c>
      <c r="B152" s="63" t="str">
        <f>'TS#1_Orthog_SFP_Step 1'!B151</f>
        <v>D S L D T I D V C V</v>
      </c>
      <c r="C152" s="56">
        <v>0.10199999999999999</v>
      </c>
      <c r="G152" s="24">
        <v>1250.6079999999999</v>
      </c>
      <c r="H152" s="56">
        <v>50024301</v>
      </c>
      <c r="J152" s="56">
        <f t="shared" si="12"/>
        <v>172.40105882352941</v>
      </c>
      <c r="K152" s="43">
        <f>'TS#1_Orthog_SFP_Step 1'!J151-'RAW &amp; NORM_Sfp vs AcpS_PfAcpH'!J152</f>
        <v>-12.816235294117632</v>
      </c>
      <c r="L152" s="29">
        <f>-K152/'TS#1_Orthog_SFP_Step 1'!J151</f>
        <v>8.0309862872114376E-2</v>
      </c>
      <c r="N152" s="64">
        <f>G152-'TS#1_Orthog_SFP_Step 1'!G151</f>
        <v>-379.35799999999995</v>
      </c>
      <c r="O152" s="71">
        <f t="shared" si="11"/>
        <v>1250.6079999999999</v>
      </c>
      <c r="P152" s="71">
        <v>1190.385</v>
      </c>
      <c r="Q152" s="47">
        <f t="shared" si="13"/>
        <v>0.12736255135332877</v>
      </c>
      <c r="R152" s="47">
        <f>'RAW &amp; NORM Labeling'!E152-'RAW &amp; NORM_Sfp vs AcpS_PfAcpH'!Q152</f>
        <v>0.12597028298559523</v>
      </c>
      <c r="S152" s="47">
        <f t="shared" si="14"/>
        <v>0.10740674222236066</v>
      </c>
      <c r="T152" s="47">
        <f>'RAW &amp; NORM Labeling'!F152-'RAW &amp; NORM_Sfp vs AcpS_PfAcpH'!S152</f>
        <v>1.7024725768512439E-2</v>
      </c>
      <c r="U152" s="47">
        <f t="shared" si="15"/>
        <v>7.3992547485598692</v>
      </c>
      <c r="V152" s="45"/>
      <c r="W152" s="33" t="s">
        <v>1238</v>
      </c>
      <c r="X152" s="45"/>
      <c r="Y152" s="58"/>
      <c r="Z152" s="58"/>
      <c r="AA152" s="58"/>
    </row>
    <row r="153" spans="1:27" s="56" customFormat="1" x14ac:dyDescent="0.25">
      <c r="A153" s="63" t="str">
        <f>'TS#1_Orthog_SFP_Step 1'!A152</f>
        <v>E28</v>
      </c>
      <c r="B153" s="63" t="str">
        <f>'TS#1_Orthog_SFP_Step 1'!B152</f>
        <v>N E A S F C D D D G A D S L D T V E D C</v>
      </c>
      <c r="C153" s="56">
        <v>0.10199999999999999</v>
      </c>
      <c r="G153" s="24">
        <v>1227.694</v>
      </c>
      <c r="H153" s="56">
        <v>49107774</v>
      </c>
      <c r="J153" s="56">
        <f t="shared" si="12"/>
        <v>149.48705882352942</v>
      </c>
      <c r="K153" s="43">
        <f>'TS#1_Orthog_SFP_Step 1'!J152-'RAW &amp; NORM_Sfp vs AcpS_PfAcpH'!J153</f>
        <v>59.957764705882482</v>
      </c>
      <c r="L153" s="29">
        <f>-K153/'TS#1_Orthog_SFP_Step 1'!J152</f>
        <v>-0.28626997648124131</v>
      </c>
      <c r="N153" s="64">
        <f>G153-'TS#1_Orthog_SFP_Step 1'!G152</f>
        <v>-452.13200000000006</v>
      </c>
      <c r="O153" s="71">
        <f t="shared" si="11"/>
        <v>1227.694</v>
      </c>
      <c r="P153" s="71">
        <v>1383.1949999999999</v>
      </c>
      <c r="Q153" s="47">
        <f t="shared" si="13"/>
        <v>0.11976964813650126</v>
      </c>
      <c r="R153" s="47">
        <f>'RAW &amp; NORM Labeling'!E153-'RAW &amp; NORM_Sfp vs AcpS_PfAcpH'!Q153</f>
        <v>0.14814122990263789</v>
      </c>
      <c r="S153" s="47">
        <f t="shared" si="14"/>
        <v>0.1712972750510468</v>
      </c>
      <c r="T153" s="47">
        <f>'RAW &amp; NORM Labeling'!F153-'RAW &amp; NORM_Sfp vs AcpS_PfAcpH'!S153</f>
        <v>1.7202443679838891E-2</v>
      </c>
      <c r="U153" s="47">
        <f t="shared" si="15"/>
        <v>8.6116387101594221</v>
      </c>
      <c r="V153" s="45"/>
      <c r="W153" s="58"/>
      <c r="X153" s="45"/>
      <c r="Y153" s="58"/>
      <c r="Z153" s="58"/>
      <c r="AA153" s="58"/>
    </row>
    <row r="154" spans="1:27" s="56" customFormat="1" x14ac:dyDescent="0.25">
      <c r="A154" s="63" t="str">
        <f>'TS#1_Orthog_SFP_Step 1'!A153</f>
        <v>E29</v>
      </c>
      <c r="B154" s="63" t="str">
        <f>'TS#1_Orthog_SFP_Step 1'!B153</f>
        <v>E V P A E S V E S I E A A V</v>
      </c>
      <c r="C154" s="56">
        <v>0.10199999999999999</v>
      </c>
      <c r="G154" s="24">
        <v>1194.7080000000001</v>
      </c>
      <c r="H154" s="56">
        <v>47788318</v>
      </c>
      <c r="J154" s="56">
        <f t="shared" si="12"/>
        <v>116.50105882352955</v>
      </c>
      <c r="K154" s="43">
        <f>'TS#1_Orthog_SFP_Step 1'!J153-'RAW &amp; NORM_Sfp vs AcpS_PfAcpH'!J154</f>
        <v>10.46876470588245</v>
      </c>
      <c r="L154" s="29">
        <f>-K154/'TS#1_Orthog_SFP_Step 1'!J153</f>
        <v>-8.2450809293732746E-2</v>
      </c>
      <c r="N154" s="64">
        <f>G154-'TS#1_Orthog_SFP_Step 1'!G153</f>
        <v>-402.64300000000003</v>
      </c>
      <c r="O154" s="71">
        <f t="shared" si="11"/>
        <v>1194.7080000000001</v>
      </c>
      <c r="P154" s="71">
        <v>1073.509</v>
      </c>
      <c r="Q154" s="47">
        <f t="shared" si="13"/>
        <v>0.10883923417515572</v>
      </c>
      <c r="R154" s="47">
        <f>'RAW &amp; NORM Labeling'!E154-'RAW &amp; NORM_Sfp vs AcpS_PfAcpH'!Q154</f>
        <v>0.13495764157406692</v>
      </c>
      <c r="S154" s="47">
        <f t="shared" si="14"/>
        <v>6.8678097883967823E-2</v>
      </c>
      <c r="T154" s="47">
        <f>'RAW &amp; NORM Labeling'!F154-'RAW &amp; NORM_Sfp vs AcpS_PfAcpH'!S154</f>
        <v>2.6210756958948381E-2</v>
      </c>
      <c r="U154" s="47">
        <f t="shared" si="15"/>
        <v>5.1489410162949234</v>
      </c>
      <c r="V154" s="45"/>
      <c r="W154" s="58"/>
      <c r="X154" s="45"/>
      <c r="Y154" s="58"/>
      <c r="Z154" s="58"/>
      <c r="AA154" s="58"/>
    </row>
    <row r="155" spans="1:27" s="56" customFormat="1" x14ac:dyDescent="0.25">
      <c r="A155" s="63" t="str">
        <f>'TS#1_Orthog_SFP_Step 1'!A154</f>
        <v>E30</v>
      </c>
      <c r="B155" s="63" t="str">
        <f>'TS#1_Orthog_SFP_Step 1'!B154</f>
        <v>P M E S L D S A D A C L</v>
      </c>
      <c r="C155" s="56">
        <v>0.10199999999999999</v>
      </c>
      <c r="G155" s="24">
        <v>1296.213</v>
      </c>
      <c r="H155" s="56">
        <v>51848509</v>
      </c>
      <c r="J155" s="56">
        <f t="shared" si="12"/>
        <v>218.00605882352943</v>
      </c>
      <c r="K155" s="43">
        <f>'TS#1_Orthog_SFP_Step 1'!J154-'RAW &amp; NORM_Sfp vs AcpS_PfAcpH'!J155</f>
        <v>60.650764705882466</v>
      </c>
      <c r="L155" s="29">
        <f>-K155/'TS#1_Orthog_SFP_Step 1'!J154</f>
        <v>-0.21765397286056715</v>
      </c>
      <c r="N155" s="64">
        <f>G155-'TS#1_Orthog_SFP_Step 1'!G154</f>
        <v>-452.82500000000005</v>
      </c>
      <c r="O155" s="71">
        <f t="shared" si="11"/>
        <v>1296.213</v>
      </c>
      <c r="P155" s="71">
        <v>1184.9860000000001</v>
      </c>
      <c r="Q155" s="47">
        <f t="shared" si="13"/>
        <v>0.14247446333741795</v>
      </c>
      <c r="R155" s="47">
        <f>'RAW &amp; NORM Labeling'!E155-'RAW &amp; NORM_Sfp vs AcpS_PfAcpH'!Q155</f>
        <v>0.1456725871962917</v>
      </c>
      <c r="S155" s="47">
        <f t="shared" si="14"/>
        <v>0.10561770126627919</v>
      </c>
      <c r="T155" s="47">
        <f>'RAW &amp; NORM Labeling'!F155-'RAW &amp; NORM_Sfp vs AcpS_PfAcpH'!S155</f>
        <v>1.7765001326425611E-2</v>
      </c>
      <c r="U155" s="47">
        <f t="shared" si="15"/>
        <v>8.1999761508377897</v>
      </c>
      <c r="V155" s="45"/>
      <c r="W155" s="58"/>
      <c r="X155" s="45"/>
      <c r="Y155" s="58"/>
      <c r="Z155" s="58"/>
      <c r="AA155" s="58"/>
    </row>
    <row r="156" spans="1:27" s="56" customFormat="1" x14ac:dyDescent="0.25">
      <c r="A156" s="63" t="str">
        <f>'TS#1_Orthog_SFP_Step 1'!A155</f>
        <v>F1</v>
      </c>
      <c r="B156" s="63" t="str">
        <f>'TS#1_Orthog_SFP_Step 1'!B155</f>
        <v>E S I E C M D K V K</v>
      </c>
      <c r="C156" s="56">
        <v>0.10199999999999999</v>
      </c>
      <c r="G156" s="24">
        <v>2330.31</v>
      </c>
      <c r="H156" s="56">
        <v>93212420</v>
      </c>
      <c r="J156" s="56">
        <f t="shared" si="12"/>
        <v>1252.1030588235294</v>
      </c>
      <c r="K156" s="43">
        <f>'TS#1_Orthog_SFP_Step 1'!J155-'RAW &amp; NORM_Sfp vs AcpS_PfAcpH'!J156</f>
        <v>313.89076470588248</v>
      </c>
      <c r="L156" s="29">
        <f>-K156/'TS#1_Orthog_SFP_Step 1'!J155</f>
        <v>-0.20044189190889686</v>
      </c>
      <c r="N156" s="64">
        <f>G156-'TS#1_Orthog_SFP_Step 1'!G155</f>
        <v>-706.06500000000005</v>
      </c>
      <c r="O156" s="71">
        <f t="shared" si="11"/>
        <v>2330.31</v>
      </c>
      <c r="P156" s="71">
        <v>2680.6419999999998</v>
      </c>
      <c r="Q156" s="47">
        <f t="shared" si="13"/>
        <v>0.48513826877565175</v>
      </c>
      <c r="R156" s="47">
        <f>'RAW &amp; NORM Labeling'!E156-'RAW &amp; NORM_Sfp vs AcpS_PfAcpH'!Q156</f>
        <v>0.17939977740394181</v>
      </c>
      <c r="S156" s="47">
        <f t="shared" si="14"/>
        <v>0.60122611767840195</v>
      </c>
      <c r="T156" s="47">
        <f>'RAW &amp; NORM Labeling'!F156-'RAW &amp; NORM_Sfp vs AcpS_PfAcpH'!S156</f>
        <v>-0.19063548762389071</v>
      </c>
      <c r="U156" s="47">
        <f t="shared" si="15"/>
        <v>-0.9410618119428209</v>
      </c>
      <c r="V156" s="45"/>
      <c r="W156" s="58"/>
      <c r="X156" s="45"/>
      <c r="Y156" s="58"/>
      <c r="Z156" s="58"/>
      <c r="AA156" s="58"/>
    </row>
    <row r="157" spans="1:27" s="56" customFormat="1" x14ac:dyDescent="0.25">
      <c r="A157" s="63" t="str">
        <f>'TS#1_Orthog_SFP_Step 1'!A156</f>
        <v>F2</v>
      </c>
      <c r="B157" s="63" t="str">
        <f>'TS#1_Orthog_SFP_Step 1'!B156</f>
        <v>D M H M C S L E T A E Y M C S</v>
      </c>
      <c r="C157" s="56">
        <v>0.10199999999999999</v>
      </c>
      <c r="G157" s="24">
        <v>1311.8879999999999</v>
      </c>
      <c r="H157" s="56">
        <v>52475502</v>
      </c>
      <c r="J157" s="56">
        <f t="shared" si="12"/>
        <v>233.68105882352938</v>
      </c>
      <c r="K157" s="43">
        <f>'TS#1_Orthog_SFP_Step 1'!J156-'RAW &amp; NORM_Sfp vs AcpS_PfAcpH'!J157</f>
        <v>-101.99723529411744</v>
      </c>
      <c r="L157" s="29">
        <f>-K157/'TS#1_Orthog_SFP_Step 1'!J156</f>
        <v>0.77456161706404347</v>
      </c>
      <c r="N157" s="64">
        <f>G157-'TS#1_Orthog_SFP_Step 1'!G156</f>
        <v>-290.17700000000013</v>
      </c>
      <c r="O157" s="71">
        <f t="shared" si="11"/>
        <v>1311.8879999999999</v>
      </c>
      <c r="P157" s="71">
        <v>1331.06</v>
      </c>
      <c r="Q157" s="47">
        <f t="shared" si="13"/>
        <v>0.14766861354793429</v>
      </c>
      <c r="R157" s="47">
        <f>'RAW &amp; NORM Labeling'!E157-'RAW &amp; NORM_Sfp vs AcpS_PfAcpH'!Q157</f>
        <v>9.7506539337325504E-2</v>
      </c>
      <c r="S157" s="47">
        <f t="shared" si="14"/>
        <v>0.15402154801913168</v>
      </c>
      <c r="T157" s="47">
        <f>'RAW &amp; NORM Labeling'!F157-'RAW &amp; NORM_Sfp vs AcpS_PfAcpH'!S157</f>
        <v>-4.9892037918588164E-2</v>
      </c>
      <c r="U157" s="47">
        <f t="shared" si="15"/>
        <v>-1.9543507021387416</v>
      </c>
      <c r="V157" s="45"/>
      <c r="W157" s="33" t="s">
        <v>1197</v>
      </c>
      <c r="X157" s="45"/>
      <c r="Y157" s="58"/>
      <c r="Z157" s="58"/>
      <c r="AA157" s="58"/>
    </row>
    <row r="158" spans="1:27" s="56" customFormat="1" x14ac:dyDescent="0.25">
      <c r="A158" s="63" t="str">
        <f>'TS#1_Orthog_SFP_Step 1'!A157</f>
        <v>F3</v>
      </c>
      <c r="B158" s="63" t="str">
        <f>'TS#1_Orthog_SFP_Step 1'!B157</f>
        <v>E E P P L E S A E N I Y</v>
      </c>
      <c r="C158" s="56">
        <v>0.10199999999999999</v>
      </c>
      <c r="G158" s="24">
        <v>996.57299999999998</v>
      </c>
      <c r="H158" s="56">
        <v>39862915</v>
      </c>
      <c r="J158" s="56">
        <f t="shared" si="12"/>
        <v>-81.633941176470557</v>
      </c>
      <c r="K158" s="43">
        <f>'TS#1_Orthog_SFP_Step 1'!J157-'RAW &amp; NORM_Sfp vs AcpS_PfAcpH'!J158</f>
        <v>-100.60423529411753</v>
      </c>
      <c r="L158" s="29">
        <f>-K158/'TS#1_Orthog_SFP_Step 1'!J157</f>
        <v>-0.55204807929119237</v>
      </c>
      <c r="N158" s="64">
        <f>G158-'TS#1_Orthog_SFP_Step 1'!G157</f>
        <v>-291.57000000000005</v>
      </c>
      <c r="O158" s="71">
        <f t="shared" si="11"/>
        <v>996.57299999999998</v>
      </c>
      <c r="P158" s="71">
        <v>1148.9749999999999</v>
      </c>
      <c r="Q158" s="47">
        <f t="shared" si="13"/>
        <v>4.3184181418495081E-2</v>
      </c>
      <c r="R158" s="47">
        <f>'RAW &amp; NORM Labeling'!E158-'RAW &amp; NORM_Sfp vs AcpS_PfAcpH'!Q158</f>
        <v>0.11020660254460429</v>
      </c>
      <c r="S158" s="47">
        <f t="shared" si="14"/>
        <v>9.3684907439746168E-2</v>
      </c>
      <c r="T158" s="47">
        <f>'RAW &amp; NORM Labeling'!F158-'RAW &amp; NORM_Sfp vs AcpS_PfAcpH'!S158</f>
        <v>-1.6695235454500787E-2</v>
      </c>
      <c r="U158" s="47">
        <f t="shared" si="15"/>
        <v>-6.6010810596201708</v>
      </c>
      <c r="V158" s="45"/>
      <c r="W158" s="58"/>
      <c r="X158" s="45"/>
      <c r="Y158" s="58"/>
      <c r="Z158" s="58"/>
      <c r="AA158" s="58"/>
    </row>
    <row r="159" spans="1:27" s="56" customFormat="1" x14ac:dyDescent="0.25">
      <c r="A159" s="63" t="str">
        <f>'TS#1_Orthog_SFP_Step 1'!A158</f>
        <v>F4</v>
      </c>
      <c r="B159" s="63" t="str">
        <f>'TS#1_Orthog_SFP_Step 1'!B158</f>
        <v>E S V C S V D I C R</v>
      </c>
      <c r="C159" s="56">
        <v>0.10199999999999999</v>
      </c>
      <c r="G159" s="24">
        <v>1151.2929999999999</v>
      </c>
      <c r="H159" s="56">
        <v>46051724</v>
      </c>
      <c r="J159" s="56">
        <f t="shared" si="12"/>
        <v>73.086058823529356</v>
      </c>
      <c r="K159" s="43">
        <f>'TS#1_Orthog_SFP_Step 1'!J158-'RAW &amp; NORM_Sfp vs AcpS_PfAcpH'!J159</f>
        <v>-106.44423529411756</v>
      </c>
      <c r="L159" s="29">
        <f>-K159/'TS#1_Orthog_SFP_Step 1'!J158</f>
        <v>-3.1909488634059207</v>
      </c>
      <c r="N159" s="64">
        <f>G159-'TS#1_Orthog_SFP_Step 1'!G158</f>
        <v>-285.73</v>
      </c>
      <c r="O159" s="71">
        <f t="shared" si="11"/>
        <v>1151.2929999999999</v>
      </c>
      <c r="P159" s="71">
        <v>1575.14</v>
      </c>
      <c r="Q159" s="47">
        <f t="shared" si="13"/>
        <v>9.4453012076937667E-2</v>
      </c>
      <c r="R159" s="47">
        <f>'RAW &amp; NORM Labeling'!E159-'RAW &amp; NORM_Sfp vs AcpS_PfAcpH'!Q159</f>
        <v>0.10246723731111197</v>
      </c>
      <c r="S159" s="47">
        <f t="shared" si="14"/>
        <v>0.23490117694307611</v>
      </c>
      <c r="T159" s="47">
        <f>'RAW &amp; NORM Labeling'!F159-'RAW &amp; NORM_Sfp vs AcpS_PfAcpH'!S159</f>
        <v>-2.6063245259309087E-2</v>
      </c>
      <c r="U159" s="47">
        <f t="shared" si="15"/>
        <v>-3.9314842143272024</v>
      </c>
      <c r="V159" s="45"/>
      <c r="W159" s="58"/>
      <c r="X159" s="45"/>
      <c r="Y159" s="58"/>
      <c r="Z159" s="58"/>
      <c r="AA159" s="58"/>
    </row>
    <row r="160" spans="1:27" s="56" customFormat="1" x14ac:dyDescent="0.25">
      <c r="A160" s="63" t="str">
        <f>'TS#1_Orthog_SFP_Step 1'!A159</f>
        <v>F5</v>
      </c>
      <c r="B160" s="63" t="str">
        <f>'TS#1_Orthog_SFP_Step 1'!B159</f>
        <v>N S A S F S D M L G E D S G D T V E L V</v>
      </c>
      <c r="C160" s="56">
        <v>0.10199999999999999</v>
      </c>
      <c r="G160" s="24">
        <v>1086.74</v>
      </c>
      <c r="H160" s="56">
        <v>43469595</v>
      </c>
      <c r="J160" s="56">
        <f t="shared" si="12"/>
        <v>8.5330588235294726</v>
      </c>
      <c r="K160" s="43">
        <f>'TS#1_Orthog_SFP_Step 1'!J159-'RAW &amp; NORM_Sfp vs AcpS_PfAcpH'!J160</f>
        <v>-109.72423529411753</v>
      </c>
      <c r="L160" s="29">
        <f>-K160/'TS#1_Orthog_SFP_Step 1'!J159</f>
        <v>-1.0843261153902057</v>
      </c>
      <c r="N160" s="64">
        <f>G160-'TS#1_Orthog_SFP_Step 1'!G159</f>
        <v>-282.45000000000005</v>
      </c>
      <c r="O160" s="71">
        <f t="shared" si="11"/>
        <v>1086.74</v>
      </c>
      <c r="P160" s="71">
        <v>1128.44</v>
      </c>
      <c r="Q160" s="47">
        <f t="shared" si="13"/>
        <v>7.3062391436461718E-2</v>
      </c>
      <c r="R160" s="47">
        <f>'RAW &amp; NORM Labeling'!E160-'RAW &amp; NORM_Sfp vs AcpS_PfAcpH'!Q160</f>
        <v>0.10402487683813651</v>
      </c>
      <c r="S160" s="47">
        <f t="shared" si="14"/>
        <v>8.6880322140036298E-2</v>
      </c>
      <c r="T160" s="47">
        <f>'RAW &amp; NORM Labeling'!F160-'RAW &amp; NORM_Sfp vs AcpS_PfAcpH'!S160</f>
        <v>3.2041521557091418E-3</v>
      </c>
      <c r="U160" s="47">
        <f t="shared" si="15"/>
        <v>32.465648253559216</v>
      </c>
      <c r="V160" s="45"/>
      <c r="W160" s="58"/>
      <c r="X160" s="45"/>
      <c r="Y160" s="58"/>
      <c r="Z160" s="58"/>
      <c r="AA160" s="58"/>
    </row>
    <row r="161" spans="1:27" s="56" customFormat="1" x14ac:dyDescent="0.25">
      <c r="A161" s="63" t="str">
        <f>'TS#1_Orthog_SFP_Step 1'!A160</f>
        <v>F6</v>
      </c>
      <c r="B161" s="63" t="str">
        <f>'TS#1_Orthog_SFP_Step 1'!B160</f>
        <v>D S V D S I</v>
      </c>
      <c r="C161" s="56">
        <v>0.10199999999999999</v>
      </c>
      <c r="G161" s="24">
        <v>1051.519</v>
      </c>
      <c r="H161" s="56">
        <v>42060747</v>
      </c>
      <c r="J161" s="56">
        <f t="shared" si="12"/>
        <v>-26.687941176470531</v>
      </c>
      <c r="K161" s="43">
        <f>'TS#1_Orthog_SFP_Step 1'!J160-'RAW &amp; NORM_Sfp vs AcpS_PfAcpH'!J161</f>
        <v>-145.49423529411752</v>
      </c>
      <c r="L161" s="29">
        <f>-K161/'TS#1_Orthog_SFP_Step 1'!J160</f>
        <v>-0.84500172013431751</v>
      </c>
      <c r="N161" s="64">
        <f>G161-'TS#1_Orthog_SFP_Step 1'!G160</f>
        <v>-246.68000000000006</v>
      </c>
      <c r="O161" s="71">
        <f t="shared" si="11"/>
        <v>1051.519</v>
      </c>
      <c r="P161" s="71">
        <v>1096.3789999999999</v>
      </c>
      <c r="Q161" s="47">
        <f t="shared" si="13"/>
        <v>6.1391376153233895E-2</v>
      </c>
      <c r="R161" s="47">
        <f>'RAW &amp; NORM Labeling'!E161-'RAW &amp; NORM_Sfp vs AcpS_PfAcpH'!Q161</f>
        <v>9.4939576430991907E-2</v>
      </c>
      <c r="S161" s="47">
        <f t="shared" si="14"/>
        <v>7.6256421030028956E-2</v>
      </c>
      <c r="T161" s="47">
        <f>'RAW &amp; NORM Labeling'!F161-'RAW &amp; NORM_Sfp vs AcpS_PfAcpH'!S161</f>
        <v>1.1553340470135398E-2</v>
      </c>
      <c r="U161" s="47">
        <f t="shared" si="15"/>
        <v>8.2175000967386254</v>
      </c>
      <c r="V161" s="45"/>
      <c r="W161" s="58"/>
      <c r="X161" s="45"/>
      <c r="Y161" s="58"/>
      <c r="Z161" s="58"/>
      <c r="AA161" s="58"/>
    </row>
    <row r="162" spans="1:27" s="56" customFormat="1" x14ac:dyDescent="0.25">
      <c r="A162" s="63" t="str">
        <f>'TS#1_Orthog_SFP_Step 1'!A161</f>
        <v>F7</v>
      </c>
      <c r="B162" s="63" t="str">
        <f>'TS#1_Orthog_SFP_Step 1'!B161</f>
        <v>V P L D S I E T M E I L C</v>
      </c>
      <c r="C162" s="56">
        <v>0.10199999999999999</v>
      </c>
      <c r="G162" s="24">
        <v>1225.29</v>
      </c>
      <c r="H162" s="56">
        <v>49011600</v>
      </c>
      <c r="J162" s="56">
        <f t="shared" si="12"/>
        <v>147.08305882352943</v>
      </c>
      <c r="K162" s="43">
        <f>'TS#1_Orthog_SFP_Step 1'!J161-'RAW &amp; NORM_Sfp vs AcpS_PfAcpH'!J162</f>
        <v>-147.92423529411758</v>
      </c>
      <c r="L162" s="29">
        <f>-K162/'TS#1_Orthog_SFP_Step 1'!J161</f>
        <v>-175.85398601400328</v>
      </c>
      <c r="N162" s="64">
        <f>G162-'TS#1_Orthog_SFP_Step 1'!G161</f>
        <v>-244.25</v>
      </c>
      <c r="O162" s="71">
        <f t="shared" si="11"/>
        <v>1225.29</v>
      </c>
      <c r="P162" s="71">
        <v>1378.3009999999999</v>
      </c>
      <c r="Q162" s="47">
        <f t="shared" si="13"/>
        <v>0.11897304608826641</v>
      </c>
      <c r="R162" s="47">
        <f>'RAW &amp; NORM Labeling'!E162-'RAW &amp; NORM_Sfp vs AcpS_PfAcpH'!Q162</f>
        <v>8.7454508694887398E-2</v>
      </c>
      <c r="S162" s="47">
        <f t="shared" si="14"/>
        <v>0.16967557354353374</v>
      </c>
      <c r="T162" s="47">
        <f>'RAW &amp; NORM Labeling'!F162-'RAW &amp; NORM_Sfp vs AcpS_PfAcpH'!S162</f>
        <v>-1.5696198775036752E-3</v>
      </c>
      <c r="U162" s="47">
        <f t="shared" si="15"/>
        <v>-55.716998713073849</v>
      </c>
      <c r="V162" s="45"/>
      <c r="W162" s="58"/>
      <c r="X162" s="45"/>
      <c r="Y162" s="58"/>
      <c r="Z162" s="58"/>
      <c r="AA162" s="58"/>
    </row>
    <row r="163" spans="1:27" s="56" customFormat="1" x14ac:dyDescent="0.25">
      <c r="A163" s="63" t="str">
        <f>'TS#1_Orthog_SFP_Step 1'!A162</f>
        <v>F8</v>
      </c>
      <c r="B163" s="63" t="str">
        <f>'TS#1_Orthog_SFP_Step 1'!B162</f>
        <v>N N R S F V Q D P G A D S K D T V E L V</v>
      </c>
      <c r="C163" s="56">
        <v>0.10199999999999999</v>
      </c>
      <c r="G163" s="24">
        <v>1077.067</v>
      </c>
      <c r="H163" s="56">
        <v>43082673</v>
      </c>
      <c r="J163" s="56">
        <f t="shared" si="12"/>
        <v>-1.1399411764705292</v>
      </c>
      <c r="K163" s="43">
        <f>'TS#1_Orthog_SFP_Step 1'!J162-'RAW &amp; NORM_Sfp vs AcpS_PfAcpH'!J163</f>
        <v>-135.74123529411759</v>
      </c>
      <c r="L163" s="29">
        <f>-K163/'TS#1_Orthog_SFP_Step 1'!J162</f>
        <v>-0.99167203843608498</v>
      </c>
      <c r="N163" s="64">
        <f>G163-'TS#1_Orthog_SFP_Step 1'!G162</f>
        <v>-256.43299999999999</v>
      </c>
      <c r="O163" s="71">
        <f t="shared" si="11"/>
        <v>1077.067</v>
      </c>
      <c r="P163" s="71">
        <v>1103.0909999999999</v>
      </c>
      <c r="Q163" s="47">
        <f t="shared" si="13"/>
        <v>6.985709542457498E-2</v>
      </c>
      <c r="R163" s="47">
        <f>'RAW &amp; NORM Labeling'!E163-'RAW &amp; NORM_Sfp vs AcpS_PfAcpH'!Q163</f>
        <v>9.6795147184947486E-2</v>
      </c>
      <c r="S163" s="47">
        <f t="shared" si="14"/>
        <v>7.8480544552388481E-2</v>
      </c>
      <c r="T163" s="47">
        <f>'RAW &amp; NORM Labeling'!F163-'RAW &amp; NORM_Sfp vs AcpS_PfAcpH'!S163</f>
        <v>2.3887963598568249E-2</v>
      </c>
      <c r="U163" s="47">
        <f t="shared" si="15"/>
        <v>4.0520468304275639</v>
      </c>
      <c r="V163" s="45"/>
      <c r="W163" s="58"/>
      <c r="X163" s="45"/>
      <c r="Y163" s="58"/>
      <c r="Z163" s="58"/>
      <c r="AA163" s="58"/>
    </row>
    <row r="164" spans="1:27" s="56" customFormat="1" x14ac:dyDescent="0.25">
      <c r="A164" s="63" t="str">
        <f>'TS#1_Orthog_SFP_Step 1'!A163</f>
        <v>F9</v>
      </c>
      <c r="B164" s="63" t="str">
        <f>'TS#1_Orthog_SFP_Step 1'!B163</f>
        <v>D M P V D S L E T M D V L</v>
      </c>
      <c r="C164" s="56">
        <v>0.10199999999999999</v>
      </c>
      <c r="G164" s="24">
        <v>1068.393</v>
      </c>
      <c r="H164" s="56">
        <v>42735722</v>
      </c>
      <c r="J164" s="56">
        <f t="shared" si="12"/>
        <v>-9.8139411764705073</v>
      </c>
      <c r="K164" s="43">
        <f>'TS#1_Orthog_SFP_Step 1'!J163-'RAW &amp; NORM_Sfp vs AcpS_PfAcpH'!J164</f>
        <v>-183.51823529411763</v>
      </c>
      <c r="L164" s="29">
        <f>-K164/'TS#1_Orthog_SFP_Step 1'!J163</f>
        <v>-0.94923793154543257</v>
      </c>
      <c r="N164" s="64">
        <f>G164-'TS#1_Orthog_SFP_Step 1'!G163</f>
        <v>-208.65599999999995</v>
      </c>
      <c r="O164" s="71">
        <f t="shared" si="11"/>
        <v>1068.393</v>
      </c>
      <c r="P164" s="71">
        <v>1199.2560000000001</v>
      </c>
      <c r="Q164" s="47">
        <f t="shared" si="13"/>
        <v>6.6982833292133601E-2</v>
      </c>
      <c r="R164" s="47">
        <f>'RAW &amp; NORM Labeling'!E164-'RAW &amp; NORM_Sfp vs AcpS_PfAcpH'!Q164</f>
        <v>8.3164292090737404E-2</v>
      </c>
      <c r="S164" s="47">
        <f t="shared" si="14"/>
        <v>0.11034628330800601</v>
      </c>
      <c r="T164" s="47">
        <f>'RAW &amp; NORM Labeling'!F164-'RAW &amp; NORM_Sfp vs AcpS_PfAcpH'!S164</f>
        <v>2.2947793199532093E-2</v>
      </c>
      <c r="U164" s="47">
        <f t="shared" si="15"/>
        <v>3.6240649097549444</v>
      </c>
      <c r="V164" s="45"/>
      <c r="W164" s="58"/>
      <c r="X164" s="45"/>
      <c r="Y164" s="58"/>
      <c r="Z164" s="58"/>
      <c r="AA164" s="58"/>
    </row>
    <row r="165" spans="1:27" s="56" customFormat="1" x14ac:dyDescent="0.25">
      <c r="A165" s="63" t="str">
        <f>'TS#1_Orthog_SFP_Step 1'!A164</f>
        <v>F10</v>
      </c>
      <c r="B165" s="63" t="str">
        <f>'TS#1_Orthog_SFP_Step 1'!B164</f>
        <v>P L D S L E T</v>
      </c>
      <c r="C165" s="56">
        <v>0.10199999999999999</v>
      </c>
      <c r="G165" s="24">
        <v>1062.7339999999999</v>
      </c>
      <c r="H165" s="56">
        <v>42509356</v>
      </c>
      <c r="J165" s="56">
        <f t="shared" si="12"/>
        <v>-15.472941176470613</v>
      </c>
      <c r="K165" s="43">
        <f>'TS#1_Orthog_SFP_Step 1'!J164-'RAW &amp; NORM_Sfp vs AcpS_PfAcpH'!J165</f>
        <v>-181.04623529411742</v>
      </c>
      <c r="L165" s="29">
        <f>-K165/'TS#1_Orthog_SFP_Step 1'!J164</f>
        <v>-0.92126498057665962</v>
      </c>
      <c r="N165" s="64">
        <f>G165-'TS#1_Orthog_SFP_Step 1'!G164</f>
        <v>-211.12800000000016</v>
      </c>
      <c r="O165" s="71">
        <f t="shared" si="11"/>
        <v>1062.7339999999999</v>
      </c>
      <c r="P165" s="71">
        <v>1146.1420000000001</v>
      </c>
      <c r="Q165" s="47">
        <f t="shared" si="13"/>
        <v>6.5107637372432636E-2</v>
      </c>
      <c r="R165" s="47">
        <f>'RAW &amp; NORM Labeling'!E165-'RAW &amp; NORM_Sfp vs AcpS_PfAcpH'!Q165</f>
        <v>8.4107674426952939E-2</v>
      </c>
      <c r="S165" s="47">
        <f t="shared" si="14"/>
        <v>9.274614970153934E-2</v>
      </c>
      <c r="T165" s="47">
        <f>'RAW &amp; NORM Labeling'!F165-'RAW &amp; NORM_Sfp vs AcpS_PfAcpH'!S165</f>
        <v>2.7389385756496618E-2</v>
      </c>
      <c r="U165" s="47">
        <f t="shared" si="15"/>
        <v>3.070812729234099</v>
      </c>
      <c r="V165" s="45"/>
      <c r="W165" s="58"/>
      <c r="X165" s="45"/>
      <c r="Y165" s="58"/>
      <c r="Z165" s="58"/>
      <c r="AA165" s="58"/>
    </row>
    <row r="166" spans="1:27" s="56" customFormat="1" x14ac:dyDescent="0.25">
      <c r="A166" s="63" t="str">
        <f>'TS#1_Orthog_SFP_Step 1'!A165</f>
        <v>F11</v>
      </c>
      <c r="B166" s="63" t="str">
        <f>'TS#1_Orthog_SFP_Step 1'!B165</f>
        <v>P A D S I C S L S C L</v>
      </c>
      <c r="C166" s="56">
        <v>0.10199999999999999</v>
      </c>
      <c r="G166" s="24">
        <v>1459.2470000000001</v>
      </c>
      <c r="H166" s="56">
        <v>58369862</v>
      </c>
      <c r="J166" s="56">
        <f t="shared" si="12"/>
        <v>381.04005882352953</v>
      </c>
      <c r="K166" s="43">
        <f>'TS#1_Orthog_SFP_Step 1'!J165-'RAW &amp; NORM_Sfp vs AcpS_PfAcpH'!J166</f>
        <v>-50.039235294117589</v>
      </c>
      <c r="L166" s="29">
        <f>-K166/'TS#1_Orthog_SFP_Step 1'!J165</f>
        <v>0.15117556131902257</v>
      </c>
      <c r="N166" s="64">
        <f>G166-'TS#1_Orthog_SFP_Step 1'!G165</f>
        <v>-342.13499999999999</v>
      </c>
      <c r="O166" s="71">
        <f t="shared" si="11"/>
        <v>1459.2470000000001</v>
      </c>
      <c r="P166" s="71">
        <v>1304.6610000000001</v>
      </c>
      <c r="Q166" s="47">
        <f t="shared" si="13"/>
        <v>0.19649826464021358</v>
      </c>
      <c r="R166" s="47">
        <f>'RAW &amp; NORM Labeling'!E166-'RAW &amp; NORM_Sfp vs AcpS_PfAcpH'!Q166</f>
        <v>0.10695310036289152</v>
      </c>
      <c r="S166" s="47">
        <f t="shared" si="14"/>
        <v>0.14527383692455942</v>
      </c>
      <c r="T166" s="47">
        <f>'RAW &amp; NORM Labeling'!F166-'RAW &amp; NORM_Sfp vs AcpS_PfAcpH'!S166</f>
        <v>3.2317493671321779E-2</v>
      </c>
      <c r="U166" s="47">
        <f t="shared" si="15"/>
        <v>3.3094491005594482</v>
      </c>
      <c r="V166" s="45"/>
      <c r="W166" s="58"/>
      <c r="X166" s="45"/>
      <c r="Y166" s="58"/>
      <c r="Z166" s="58"/>
      <c r="AA166" s="58"/>
    </row>
    <row r="167" spans="1:27" s="56" customFormat="1" x14ac:dyDescent="0.25">
      <c r="A167" s="63" t="str">
        <f>'TS#1_Orthog_SFP_Step 1'!A166</f>
        <v>F12</v>
      </c>
      <c r="B167" s="63" t="str">
        <f>'TS#1_Orthog_SFP_Step 1'!B166</f>
        <v>D D A G A E S V E S V D M M</v>
      </c>
      <c r="C167" s="56">
        <v>0.10199999999999999</v>
      </c>
      <c r="G167" s="24">
        <v>1073.3340000000001</v>
      </c>
      <c r="H167" s="56">
        <v>42933368</v>
      </c>
      <c r="J167" s="56">
        <f t="shared" si="12"/>
        <v>-4.8729411764704764</v>
      </c>
      <c r="K167" s="43">
        <f>'TS#1_Orthog_SFP_Step 1'!J166-'RAW &amp; NORM_Sfp vs AcpS_PfAcpH'!J167</f>
        <v>-113.53223529411753</v>
      </c>
      <c r="L167" s="29">
        <f>-K167/'TS#1_Orthog_SFP_Step 1'!J166</f>
        <v>-0.95884520152139696</v>
      </c>
      <c r="N167" s="64">
        <f>G167-'TS#1_Orthog_SFP_Step 1'!G166</f>
        <v>-278.64200000000005</v>
      </c>
      <c r="O167" s="71">
        <f t="shared" si="11"/>
        <v>1073.3340000000001</v>
      </c>
      <c r="P167" s="71">
        <v>1087.2850000000001</v>
      </c>
      <c r="Q167" s="47">
        <f t="shared" si="13"/>
        <v>6.8620108966147092E-2</v>
      </c>
      <c r="R167" s="47">
        <f>'RAW &amp; NORM Labeling'!E167-'RAW &amp; NORM_Sfp vs AcpS_PfAcpH'!Q167</f>
        <v>0.10343413796357545</v>
      </c>
      <c r="S167" s="47">
        <f t="shared" si="14"/>
        <v>7.3242985494817808E-2</v>
      </c>
      <c r="T167" s="47">
        <f>'RAW &amp; NORM Labeling'!F167-'RAW &amp; NORM_Sfp vs AcpS_PfAcpH'!S167</f>
        <v>3.2574139291598969E-2</v>
      </c>
      <c r="U167" s="47">
        <f t="shared" si="15"/>
        <v>3.175345234378967</v>
      </c>
      <c r="V167" s="45"/>
      <c r="W167" s="58"/>
      <c r="X167" s="45"/>
      <c r="Y167" s="58"/>
      <c r="Z167" s="58"/>
      <c r="AA167" s="58"/>
    </row>
    <row r="168" spans="1:27" s="56" customFormat="1" x14ac:dyDescent="0.25">
      <c r="A168" s="63" t="str">
        <f>'TS#1_Orthog_SFP_Step 1'!A167</f>
        <v>F13</v>
      </c>
      <c r="B168" s="63" t="str">
        <f>'TS#1_Orthog_SFP_Step 1'!B167</f>
        <v>D D V P V E S V D T M E</v>
      </c>
      <c r="C168" s="56">
        <v>0.10199999999999999</v>
      </c>
      <c r="G168" s="24">
        <v>1038.817</v>
      </c>
      <c r="H168" s="56">
        <v>41552691</v>
      </c>
      <c r="J168" s="56">
        <f t="shared" si="12"/>
        <v>-39.389941176470529</v>
      </c>
      <c r="K168" s="43">
        <f>'TS#1_Orthog_SFP_Step 1'!J167-'RAW &amp; NORM_Sfp vs AcpS_PfAcpH'!J168</f>
        <v>-122.89023529411747</v>
      </c>
      <c r="L168" s="29">
        <f>-K168/'TS#1_Orthog_SFP_Step 1'!J167</f>
        <v>-0.75727200923022386</v>
      </c>
      <c r="N168" s="64">
        <f>G168-'TS#1_Orthog_SFP_Step 1'!G167</f>
        <v>-269.28400000000011</v>
      </c>
      <c r="O168" s="71">
        <f t="shared" si="11"/>
        <v>1038.817</v>
      </c>
      <c r="P168" s="71">
        <v>1129.3900000000001</v>
      </c>
      <c r="Q168" s="47">
        <f t="shared" si="13"/>
        <v>5.7182374815181042E-2</v>
      </c>
      <c r="R168" s="47">
        <f>'RAW &amp; NORM Labeling'!E168-'RAW &amp; NORM_Sfp vs AcpS_PfAcpH'!Q168</f>
        <v>0.10204371994151831</v>
      </c>
      <c r="S168" s="47">
        <f t="shared" si="14"/>
        <v>8.7195119122491851E-2</v>
      </c>
      <c r="T168" s="47">
        <f>'RAW &amp; NORM Labeling'!F168-'RAW &amp; NORM_Sfp vs AcpS_PfAcpH'!S168</f>
        <v>2.5110199962991769E-2</v>
      </c>
      <c r="U168" s="47">
        <f t="shared" si="15"/>
        <v>4.0638354171577156</v>
      </c>
      <c r="V168" s="45"/>
      <c r="W168" s="58"/>
      <c r="X168" s="45"/>
      <c r="Y168" s="58"/>
      <c r="Z168" s="58"/>
      <c r="AA168" s="58"/>
    </row>
    <row r="169" spans="1:27" s="56" customFormat="1" x14ac:dyDescent="0.25">
      <c r="A169" s="63" t="str">
        <f>'TS#1_Orthog_SFP_Step 1'!A168</f>
        <v>F14</v>
      </c>
      <c r="B169" s="63" t="str">
        <f>'TS#1_Orthog_SFP_Step 1'!B168</f>
        <v>N N A S F V E D L M A D S R T T F Q L V</v>
      </c>
      <c r="C169" s="56">
        <v>0.10199999999999999</v>
      </c>
      <c r="G169" s="24">
        <v>1162.086</v>
      </c>
      <c r="H169" s="56">
        <v>46483435</v>
      </c>
      <c r="J169" s="56">
        <f t="shared" si="12"/>
        <v>83.879058823529476</v>
      </c>
      <c r="K169" s="43">
        <f>'TS#1_Orthog_SFP_Step 1'!J168-'RAW &amp; NORM_Sfp vs AcpS_PfAcpH'!J169</f>
        <v>-123.12023529411749</v>
      </c>
      <c r="L169" s="29">
        <f>-K169/'TS#1_Orthog_SFP_Step 1'!J168</f>
        <v>-3.1375266077050052</v>
      </c>
      <c r="N169" s="64">
        <f>G169-'TS#1_Orthog_SFP_Step 1'!G168</f>
        <v>-269.05400000000009</v>
      </c>
      <c r="O169" s="71">
        <f t="shared" si="11"/>
        <v>1162.086</v>
      </c>
      <c r="P169" s="71">
        <v>1284.9259999999999</v>
      </c>
      <c r="Q169" s="47">
        <f t="shared" si="13"/>
        <v>9.8029437162877292E-2</v>
      </c>
      <c r="R169" s="47">
        <f>'RAW &amp; NORM Labeling'!E169-'RAW &amp; NORM_Sfp vs AcpS_PfAcpH'!Q169</f>
        <v>9.7170743410724625E-2</v>
      </c>
      <c r="S169" s="47">
        <f t="shared" si="14"/>
        <v>0.13873434382060149</v>
      </c>
      <c r="T169" s="47">
        <f>'RAW &amp; NORM Labeling'!F169-'RAW &amp; NORM_Sfp vs AcpS_PfAcpH'!S169</f>
        <v>2.698374616914187E-2</v>
      </c>
      <c r="U169" s="47">
        <f t="shared" si="15"/>
        <v>3.6010842527805629</v>
      </c>
      <c r="V169" s="45"/>
      <c r="W169" s="58"/>
      <c r="X169" s="45"/>
      <c r="Y169" s="58"/>
      <c r="Z169" s="58"/>
      <c r="AA169" s="58"/>
    </row>
    <row r="170" spans="1:27" s="56" customFormat="1" x14ac:dyDescent="0.25">
      <c r="A170" s="63" t="str">
        <f>'TS#1_Orthog_SFP_Step 1'!A169</f>
        <v>F15</v>
      </c>
      <c r="B170" s="63" t="str">
        <f>'TS#1_Orthog_SFP_Step 1'!B169</f>
        <v>D S L E F Q A K R A G S M S G S G S V</v>
      </c>
      <c r="C170" s="56">
        <v>0.10199999999999999</v>
      </c>
      <c r="G170" s="24">
        <v>1543.173</v>
      </c>
      <c r="H170" s="56">
        <v>61726934</v>
      </c>
      <c r="J170" s="56">
        <f t="shared" si="12"/>
        <v>464.96605882352947</v>
      </c>
      <c r="K170" s="43">
        <f>'TS#1_Orthog_SFP_Step 1'!J169-'RAW &amp; NORM_Sfp vs AcpS_PfAcpH'!J170</f>
        <v>-118.9662352941175</v>
      </c>
      <c r="L170" s="29">
        <f>-K170/'TS#1_Orthog_SFP_Step 1'!J169</f>
        <v>0.34383322534846522</v>
      </c>
      <c r="N170" s="64">
        <f>G170-'TS#1_Orthog_SFP_Step 1'!G169</f>
        <v>-273.20800000000008</v>
      </c>
      <c r="O170" s="71">
        <f t="shared" si="11"/>
        <v>1543.173</v>
      </c>
      <c r="P170" s="71">
        <v>1579.203</v>
      </c>
      <c r="Q170" s="47">
        <f t="shared" si="13"/>
        <v>0.22430842416606964</v>
      </c>
      <c r="R170" s="47">
        <f>'RAW &amp; NORM Labeling'!E170-'RAW &amp; NORM_Sfp vs AcpS_PfAcpH'!Q170</f>
        <v>8.3528341508105036E-2</v>
      </c>
      <c r="S170" s="47">
        <f t="shared" si="14"/>
        <v>0.23624751393225168</v>
      </c>
      <c r="T170" s="47">
        <f>'RAW &amp; NORM Labeling'!F170-'RAW &amp; NORM_Sfp vs AcpS_PfAcpH'!S170</f>
        <v>7.0300957597791425E-3</v>
      </c>
      <c r="U170" s="47">
        <f t="shared" si="15"/>
        <v>11.881536804376212</v>
      </c>
      <c r="V170" s="45"/>
      <c r="W170" s="58"/>
      <c r="X170" s="45"/>
      <c r="Y170" s="58"/>
      <c r="Z170" s="58"/>
      <c r="AA170" s="58"/>
    </row>
    <row r="171" spans="1:27" s="56" customFormat="1" x14ac:dyDescent="0.25">
      <c r="A171" s="63" t="str">
        <f>'TS#1_Orthog_SFP_Step 1'!A170</f>
        <v>F16</v>
      </c>
      <c r="B171" s="63" t="str">
        <f>'TS#1_Orthog_SFP_Step 1'!B170</f>
        <v>M D S L D S L E L I</v>
      </c>
      <c r="C171" s="56">
        <v>0.10199999999999999</v>
      </c>
      <c r="G171" s="24">
        <v>1149.3710000000001</v>
      </c>
      <c r="H171" s="56">
        <v>45974825</v>
      </c>
      <c r="J171" s="56">
        <f t="shared" si="12"/>
        <v>71.164058823529558</v>
      </c>
      <c r="K171" s="43">
        <f>'TS#1_Orthog_SFP_Step 1'!J170-'RAW &amp; NORM_Sfp vs AcpS_PfAcpH'!J171</f>
        <v>-137.71223529411759</v>
      </c>
      <c r="L171" s="29">
        <f>-K171/'TS#1_Orthog_SFP_Step 1'!J170</f>
        <v>-2.0693615151871456</v>
      </c>
      <c r="N171" s="64">
        <f>G171-'TS#1_Orthog_SFP_Step 1'!G170</f>
        <v>-254.46199999999999</v>
      </c>
      <c r="O171" s="71">
        <f t="shared" si="11"/>
        <v>1149.3710000000001</v>
      </c>
      <c r="P171" s="71">
        <v>1394.3710000000001</v>
      </c>
      <c r="Q171" s="47">
        <f t="shared" si="13"/>
        <v>9.3816128076643482E-2</v>
      </c>
      <c r="R171" s="47">
        <f>'RAW &amp; NORM Labeling'!E171-'RAW &amp; NORM_Sfp vs AcpS_PfAcpH'!Q171</f>
        <v>9.3400044488098174E-2</v>
      </c>
      <c r="S171" s="47">
        <f t="shared" si="14"/>
        <v>0.17500061302570272</v>
      </c>
      <c r="T171" s="47">
        <f>'RAW &amp; NORM Labeling'!F171-'RAW &amp; NORM_Sfp vs AcpS_PfAcpH'!S171</f>
        <v>6.3322985014190314E-3</v>
      </c>
      <c r="U171" s="47">
        <f t="shared" si="15"/>
        <v>14.749785479501284</v>
      </c>
      <c r="V171" s="45"/>
      <c r="W171" s="58"/>
      <c r="X171" s="45"/>
      <c r="Y171" s="58"/>
      <c r="Z171" s="58"/>
      <c r="AA171" s="58"/>
    </row>
    <row r="172" spans="1:27" s="56" customFormat="1" x14ac:dyDescent="0.25">
      <c r="A172" s="63" t="str">
        <f>'TS#1_Orthog_SFP_Step 1'!A171</f>
        <v>F17</v>
      </c>
      <c r="B172" s="63" t="str">
        <f>'TS#1_Orthog_SFP_Step 1'!B171</f>
        <v>N N A S F S E D L G A D S Y D T V S L V</v>
      </c>
      <c r="C172" s="56">
        <v>0.10199999999999999</v>
      </c>
      <c r="G172" s="24">
        <v>1077.2170000000001</v>
      </c>
      <c r="H172" s="56">
        <v>43088681</v>
      </c>
      <c r="J172" s="56">
        <f t="shared" si="12"/>
        <v>-0.98994117647043822</v>
      </c>
      <c r="K172" s="43">
        <f>'TS#1_Orthog_SFP_Step 1'!J171-'RAW &amp; NORM_Sfp vs AcpS_PfAcpH'!J172</f>
        <v>-104.85823529411778</v>
      </c>
      <c r="L172" s="29">
        <f>-K172/'TS#1_Orthog_SFP_Step 1'!J171</f>
        <v>-0.99064753678826478</v>
      </c>
      <c r="N172" s="64">
        <f>G172-'TS#1_Orthog_SFP_Step 1'!G171</f>
        <v>-287.3159999999998</v>
      </c>
      <c r="O172" s="71">
        <f t="shared" si="11"/>
        <v>1077.2170000000001</v>
      </c>
      <c r="P172" s="71">
        <v>1126.77</v>
      </c>
      <c r="Q172" s="47">
        <f t="shared" si="13"/>
        <v>6.9906800211278514E-2</v>
      </c>
      <c r="R172" s="47">
        <f>'RAW &amp; NORM Labeling'!E172-'RAW &amp; NORM_Sfp vs AcpS_PfAcpH'!Q172</f>
        <v>0.10581885656087478</v>
      </c>
      <c r="S172" s="47">
        <f t="shared" si="14"/>
        <v>8.632694218140391E-2</v>
      </c>
      <c r="T172" s="47">
        <f>'RAW &amp; NORM Labeling'!F172-'RAW &amp; NORM_Sfp vs AcpS_PfAcpH'!S172</f>
        <v>3.0252673351200507E-2</v>
      </c>
      <c r="U172" s="47">
        <f t="shared" si="15"/>
        <v>3.4978348965208261</v>
      </c>
      <c r="V172" s="45"/>
      <c r="W172" s="58"/>
      <c r="X172" s="45"/>
      <c r="Y172" s="58"/>
      <c r="Z172" s="58"/>
      <c r="AA172" s="58"/>
    </row>
    <row r="173" spans="1:27" s="56" customFormat="1" x14ac:dyDescent="0.25">
      <c r="A173" s="63" t="str">
        <f>'TS#1_Orthog_SFP_Step 1'!A172</f>
        <v>F18</v>
      </c>
      <c r="B173" s="63" t="str">
        <f>'TS#1_Orthog_SFP_Step 1'!B172</f>
        <v>L P I D S I D S A E Q</v>
      </c>
      <c r="C173" s="56">
        <v>0.10199999999999999</v>
      </c>
      <c r="G173" s="24">
        <v>1032.732</v>
      </c>
      <c r="H173" s="56">
        <v>41309264</v>
      </c>
      <c r="J173" s="56">
        <f t="shared" si="12"/>
        <v>-45.474941176470566</v>
      </c>
      <c r="K173" s="43">
        <f>'TS#1_Orthog_SFP_Step 1'!J172-'RAW &amp; NORM_Sfp vs AcpS_PfAcpH'!J173</f>
        <v>-124.86123529411748</v>
      </c>
      <c r="L173" s="29">
        <f>-K173/'TS#1_Orthog_SFP_Step 1'!J172</f>
        <v>-0.73302828489682148</v>
      </c>
      <c r="N173" s="64">
        <f>G173-'TS#1_Orthog_SFP_Step 1'!G172</f>
        <v>-267.3130000000001</v>
      </c>
      <c r="O173" s="71">
        <f t="shared" si="11"/>
        <v>1032.732</v>
      </c>
      <c r="P173" s="71">
        <v>1081.1959999999999</v>
      </c>
      <c r="Q173" s="47">
        <f t="shared" si="13"/>
        <v>5.5166017301242147E-2</v>
      </c>
      <c r="R173" s="47">
        <f>'RAW &amp; NORM Labeling'!E173-'RAW &amp; NORM_Sfp vs AcpS_PfAcpH'!Q173</f>
        <v>0.10170466790774493</v>
      </c>
      <c r="S173" s="47">
        <f t="shared" si="14"/>
        <v>7.1225302519900113E-2</v>
      </c>
      <c r="T173" s="47">
        <f>'RAW &amp; NORM Labeling'!F173-'RAW &amp; NORM_Sfp vs AcpS_PfAcpH'!S173</f>
        <v>2.3385791763144356E-2</v>
      </c>
      <c r="U173" s="47">
        <f t="shared" si="15"/>
        <v>4.3489939933541146</v>
      </c>
      <c r="V173" s="45"/>
      <c r="W173" s="58"/>
      <c r="X173" s="45"/>
      <c r="Y173" s="58"/>
      <c r="Z173" s="58"/>
      <c r="AA173" s="58"/>
    </row>
    <row r="174" spans="1:27" s="56" customFormat="1" x14ac:dyDescent="0.25">
      <c r="A174" s="63" t="str">
        <f>'TS#1_Orthog_SFP_Step 1'!A173</f>
        <v>F19</v>
      </c>
      <c r="B174" s="63" t="str">
        <f>'TS#1_Orthog_SFP_Step 1'!B173</f>
        <v>V G L E S V E S M D L I N G</v>
      </c>
      <c r="C174" s="56">
        <v>0.10199999999999999</v>
      </c>
      <c r="G174" s="24">
        <v>1020.1</v>
      </c>
      <c r="H174" s="56">
        <v>40804018</v>
      </c>
      <c r="J174" s="56">
        <f t="shared" si="12"/>
        <v>-58.106941176470514</v>
      </c>
      <c r="K174" s="43">
        <f>'TS#1_Orthog_SFP_Step 1'!J173-'RAW &amp; NORM_Sfp vs AcpS_PfAcpH'!J174</f>
        <v>-77.968235294117562</v>
      </c>
      <c r="L174" s="29">
        <f>-K174/'TS#1_Orthog_SFP_Step 1'!J173</f>
        <v>-0.57297912313176369</v>
      </c>
      <c r="N174" s="64">
        <f>G174-'TS#1_Orthog_SFP_Step 1'!G173</f>
        <v>-314.20600000000002</v>
      </c>
      <c r="O174" s="71">
        <f t="shared" si="11"/>
        <v>1020.1</v>
      </c>
      <c r="P174" s="71">
        <v>1145.4549999999999</v>
      </c>
      <c r="Q174" s="47">
        <f t="shared" si="13"/>
        <v>5.0980211530317614E-2</v>
      </c>
      <c r="R174" s="47">
        <f>'RAW &amp; NORM Labeling'!E174-'RAW &amp; NORM_Sfp vs AcpS_PfAcpH'!Q174</f>
        <v>0.11590768898579076</v>
      </c>
      <c r="S174" s="47">
        <f t="shared" si="14"/>
        <v>9.2518501778437248E-2</v>
      </c>
      <c r="T174" s="47">
        <f>'RAW &amp; NORM Labeling'!F174-'RAW &amp; NORM_Sfp vs AcpS_PfAcpH'!S174</f>
        <v>2.7336349324359896E-2</v>
      </c>
      <c r="U174" s="47">
        <f t="shared" si="15"/>
        <v>4.2400573540558106</v>
      </c>
      <c r="V174" s="45"/>
      <c r="W174" s="58"/>
      <c r="X174" s="45"/>
      <c r="Y174" s="58"/>
      <c r="Z174" s="58"/>
      <c r="AA174" s="58"/>
    </row>
    <row r="175" spans="1:27" s="56" customFormat="1" x14ac:dyDescent="0.25">
      <c r="A175" s="63" t="str">
        <f>'TS#1_Orthog_SFP_Step 1'!A174</f>
        <v>F20</v>
      </c>
      <c r="B175" s="63" t="str">
        <f>'TS#1_Orthog_SFP_Step 1'!B174</f>
        <v>E L P P E S V D S D E</v>
      </c>
      <c r="C175" s="56">
        <v>0.10199999999999999</v>
      </c>
      <c r="G175" s="24">
        <v>971.53099999999995</v>
      </c>
      <c r="H175" s="56">
        <v>38861227</v>
      </c>
      <c r="J175" s="56">
        <f t="shared" si="12"/>
        <v>-106.67594117647059</v>
      </c>
      <c r="K175" s="43">
        <f>'TS#1_Orthog_SFP_Step 1'!J174-'RAW &amp; NORM_Sfp vs AcpS_PfAcpH'!J175</f>
        <v>-79.357235294117572</v>
      </c>
      <c r="L175" s="29">
        <f>-K175/'TS#1_Orthog_SFP_Step 1'!J174</f>
        <v>-0.42657571514758258</v>
      </c>
      <c r="N175" s="64">
        <f>G175-'TS#1_Orthog_SFP_Step 1'!G174</f>
        <v>-312.81700000000001</v>
      </c>
      <c r="O175" s="71">
        <f t="shared" si="11"/>
        <v>971.53099999999995</v>
      </c>
      <c r="P175" s="71">
        <v>984.06399999999996</v>
      </c>
      <c r="Q175" s="47">
        <f t="shared" si="13"/>
        <v>3.4886132960967153E-2</v>
      </c>
      <c r="R175" s="47">
        <f>'RAW &amp; NORM Labeling'!E175-'RAW &amp; NORM_Sfp vs AcpS_PfAcpH'!Q175</f>
        <v>0.11739507066032884</v>
      </c>
      <c r="S175" s="47">
        <f t="shared" si="14"/>
        <v>3.9039133572667396E-2</v>
      </c>
      <c r="T175" s="47">
        <f>'RAW &amp; NORM Labeling'!F175-'RAW &amp; NORM_Sfp vs AcpS_PfAcpH'!S175</f>
        <v>2.8537963987366917E-2</v>
      </c>
      <c r="U175" s="47">
        <f t="shared" si="15"/>
        <v>4.1136456235033751</v>
      </c>
      <c r="V175" s="45"/>
      <c r="W175" s="58"/>
      <c r="X175" s="45"/>
      <c r="Y175" s="58"/>
      <c r="Z175" s="58"/>
      <c r="AA175" s="58"/>
    </row>
    <row r="176" spans="1:27" s="56" customFormat="1" x14ac:dyDescent="0.25">
      <c r="A176" s="63" t="str">
        <f>'TS#1_Orthog_SFP_Step 1'!A175</f>
        <v>F21</v>
      </c>
      <c r="B176" s="63" t="str">
        <f>'TS#1_Orthog_SFP_Step 1'!B175</f>
        <v>N Q Q S F C E D L G E D S Q D T V E L V</v>
      </c>
      <c r="C176" s="56">
        <v>0.10199999999999999</v>
      </c>
      <c r="G176" s="24">
        <v>1008.706</v>
      </c>
      <c r="H176" s="56">
        <v>40348225</v>
      </c>
      <c r="J176" s="56">
        <f t="shared" si="12"/>
        <v>-69.500941176470519</v>
      </c>
      <c r="K176" s="43">
        <f>'TS#1_Orthog_SFP_Step 1'!J175-'RAW &amp; NORM_Sfp vs AcpS_PfAcpH'!J176</f>
        <v>-22.90723529411764</v>
      </c>
      <c r="L176" s="29">
        <f>-K176/'TS#1_Orthog_SFP_Step 1'!J175</f>
        <v>-0.2478918659476913</v>
      </c>
      <c r="N176" s="64">
        <f>G176-'TS#1_Orthog_SFP_Step 1'!G175</f>
        <v>-369.26699999999994</v>
      </c>
      <c r="O176" s="71">
        <f t="shared" si="11"/>
        <v>1008.706</v>
      </c>
      <c r="P176" s="71">
        <v>1162.184</v>
      </c>
      <c r="Q176" s="47">
        <f t="shared" si="13"/>
        <v>4.7204635932319321E-2</v>
      </c>
      <c r="R176" s="47">
        <f>'RAW &amp; NORM Labeling'!E176-'RAW &amp; NORM_Sfp vs AcpS_PfAcpH'!Q176</f>
        <v>0.13245060181317717</v>
      </c>
      <c r="S176" s="47">
        <f t="shared" si="14"/>
        <v>9.8061910956856901E-2</v>
      </c>
      <c r="T176" s="47">
        <f>'RAW &amp; NORM Labeling'!F176-'RAW &amp; NORM_Sfp vs AcpS_PfAcpH'!S176</f>
        <v>3.1964239468906197E-2</v>
      </c>
      <c r="U176" s="47">
        <f t="shared" si="15"/>
        <v>4.1437119735641117</v>
      </c>
      <c r="V176" s="45"/>
      <c r="W176" s="58"/>
      <c r="X176" s="45"/>
      <c r="Y176" s="58"/>
      <c r="Z176" s="58"/>
      <c r="AA176" s="58"/>
    </row>
    <row r="177" spans="1:27" s="56" customFormat="1" x14ac:dyDescent="0.25">
      <c r="A177" s="63" t="str">
        <f>'TS#1_Orthog_SFP_Step 1'!A176</f>
        <v>F22</v>
      </c>
      <c r="B177" s="63" t="str">
        <f>'TS#1_Orthog_SFP_Step 1'!B176</f>
        <v>M G M D S A E S V D L A I G</v>
      </c>
      <c r="C177" s="56">
        <v>0.10199999999999999</v>
      </c>
      <c r="G177" s="24">
        <v>1054.085</v>
      </c>
      <c r="H177" s="56">
        <v>42163386</v>
      </c>
      <c r="J177" s="56">
        <f t="shared" si="12"/>
        <v>-24.1219411764705</v>
      </c>
      <c r="K177" s="43">
        <f>'TS#1_Orthog_SFP_Step 1'!J176-'RAW &amp; NORM_Sfp vs AcpS_PfAcpH'!J177</f>
        <v>-44.515235294117701</v>
      </c>
      <c r="L177" s="29">
        <f>-K177/'TS#1_Orthog_SFP_Step 1'!J176</f>
        <v>-0.64855866140112828</v>
      </c>
      <c r="N177" s="64">
        <f>G177-'TS#1_Orthog_SFP_Step 1'!G176</f>
        <v>-347.65899999999988</v>
      </c>
      <c r="O177" s="71">
        <f t="shared" si="11"/>
        <v>1054.085</v>
      </c>
      <c r="P177" s="71">
        <v>1098.5899999999999</v>
      </c>
      <c r="Q177" s="47">
        <f t="shared" si="13"/>
        <v>6.2241659371108544E-2</v>
      </c>
      <c r="R177" s="47">
        <f>'RAW &amp; NORM Labeling'!E177-'RAW &amp; NORM_Sfp vs AcpS_PfAcpH'!Q177</f>
        <v>0.12436373234145195</v>
      </c>
      <c r="S177" s="47">
        <f t="shared" si="14"/>
        <v>7.6989069586038628E-2</v>
      </c>
      <c r="T177" s="47">
        <f>'RAW &amp; NORM Labeling'!F177-'RAW &amp; NORM_Sfp vs AcpS_PfAcpH'!S177</f>
        <v>2.6266810458824119E-2</v>
      </c>
      <c r="U177" s="47">
        <f t="shared" si="15"/>
        <v>4.7346339418105092</v>
      </c>
      <c r="V177" s="45"/>
      <c r="W177" s="58"/>
      <c r="X177" s="45"/>
      <c r="Y177" s="58"/>
      <c r="Z177" s="58"/>
      <c r="AA177" s="58"/>
    </row>
    <row r="178" spans="1:27" s="56" customFormat="1" x14ac:dyDescent="0.25">
      <c r="A178" s="63" t="str">
        <f>'TS#1_Orthog_SFP_Step 1'!A177</f>
        <v>F23</v>
      </c>
      <c r="B178" s="63" t="str">
        <f>'TS#1_Orthog_SFP_Step 1'!B177</f>
        <v>P V D S L D S A E V I P</v>
      </c>
      <c r="C178" s="56">
        <v>0.10199999999999999</v>
      </c>
      <c r="G178" s="24">
        <v>1056.07</v>
      </c>
      <c r="H178" s="56">
        <v>42242794</v>
      </c>
      <c r="J178" s="56">
        <f t="shared" si="12"/>
        <v>-22.1369411764706</v>
      </c>
      <c r="K178" s="43">
        <f>'TS#1_Orthog_SFP_Step 1'!J177-'RAW &amp; NORM_Sfp vs AcpS_PfAcpH'!J178</f>
        <v>-54.665235294117565</v>
      </c>
      <c r="L178" s="29">
        <f>-K178/'TS#1_Orthog_SFP_Step 1'!J177</f>
        <v>-0.71176674680634777</v>
      </c>
      <c r="N178" s="64">
        <f>G178-'TS#1_Orthog_SFP_Step 1'!G177</f>
        <v>-337.50900000000001</v>
      </c>
      <c r="O178" s="71">
        <f t="shared" si="11"/>
        <v>1056.07</v>
      </c>
      <c r="P178" s="71">
        <v>1180.877</v>
      </c>
      <c r="Q178" s="47">
        <f t="shared" si="13"/>
        <v>6.2899419381818242E-2</v>
      </c>
      <c r="R178" s="47">
        <f>'RAW &amp; NORM Labeling'!E178-'RAW &amp; NORM_Sfp vs AcpS_PfAcpH'!Q178</f>
        <v>0.12131869341352895</v>
      </c>
      <c r="S178" s="47">
        <f t="shared" si="14"/>
        <v>0.10425612147584777</v>
      </c>
      <c r="T178" s="47">
        <f>'RAW &amp; NORM Labeling'!F178-'RAW &amp; NORM_Sfp vs AcpS_PfAcpH'!S178</f>
        <v>1.8714618349636725E-2</v>
      </c>
      <c r="U178" s="47">
        <f t="shared" si="15"/>
        <v>6.4825630502843739</v>
      </c>
      <c r="V178" s="45"/>
      <c r="W178" s="58"/>
      <c r="X178" s="45"/>
      <c r="Y178" s="58"/>
      <c r="Z178" s="58"/>
      <c r="AA178" s="58"/>
    </row>
    <row r="179" spans="1:27" s="56" customFormat="1" x14ac:dyDescent="0.25">
      <c r="A179" s="63" t="str">
        <f>'TS#1_Orthog_SFP_Step 1'!A178</f>
        <v>F24</v>
      </c>
      <c r="B179" s="63" t="str">
        <f>'TS#1_Orthog_SFP_Step 1'!B178</f>
        <v>G I D S P D T M</v>
      </c>
      <c r="C179" s="56">
        <v>0.10199999999999999</v>
      </c>
      <c r="G179" s="24">
        <v>1039.2660000000001</v>
      </c>
      <c r="H179" s="56">
        <v>41570642</v>
      </c>
      <c r="J179" s="56">
        <f t="shared" si="12"/>
        <v>-38.94094117647046</v>
      </c>
      <c r="K179" s="43">
        <f>'TS#1_Orthog_SFP_Step 1'!J178-'RAW &amp; NORM_Sfp vs AcpS_PfAcpH'!J179</f>
        <v>-22.99023529411761</v>
      </c>
      <c r="L179" s="29">
        <f>-K179/'TS#1_Orthog_SFP_Step 1'!J178</f>
        <v>-0.37122232459181487</v>
      </c>
      <c r="N179" s="64">
        <f>G179-'TS#1_Orthog_SFP_Step 1'!G178</f>
        <v>-369.18399999999997</v>
      </c>
      <c r="O179" s="71">
        <f t="shared" si="11"/>
        <v>1039.2660000000001</v>
      </c>
      <c r="P179" s="71">
        <v>1094.876</v>
      </c>
      <c r="Q179" s="47">
        <f t="shared" si="13"/>
        <v>5.7331157810046891E-2</v>
      </c>
      <c r="R179" s="47">
        <f>'RAW &amp; NORM Labeling'!E179-'RAW &amp; NORM_Sfp vs AcpS_PfAcpH'!Q179</f>
        <v>0.13123493107567136</v>
      </c>
      <c r="S179" s="47">
        <f t="shared" si="14"/>
        <v>7.5758379067259851E-2</v>
      </c>
      <c r="T179" s="47">
        <f>'RAW &amp; NORM Labeling'!F179-'RAW &amp; NORM_Sfp vs AcpS_PfAcpH'!S179</f>
        <v>2.7275584909242215E-2</v>
      </c>
      <c r="U179" s="47">
        <f t="shared" si="15"/>
        <v>4.8114433297158357</v>
      </c>
      <c r="V179" s="45"/>
      <c r="W179" s="58"/>
      <c r="X179" s="45"/>
      <c r="Y179" s="58"/>
      <c r="Z179" s="58"/>
      <c r="AA179" s="58"/>
    </row>
    <row r="180" spans="1:27" s="56" customFormat="1" x14ac:dyDescent="0.25">
      <c r="A180" s="63" t="str">
        <f>'TS#1_Orthog_SFP_Step 1'!A179</f>
        <v>F25</v>
      </c>
      <c r="B180" s="63" t="str">
        <f>'TS#1_Orthog_SFP_Step 1'!B179</f>
        <v>D Q P C D S A E S</v>
      </c>
      <c r="C180" s="56">
        <v>0.10199999999999999</v>
      </c>
      <c r="G180" s="24">
        <v>1030.7739999999999</v>
      </c>
      <c r="H180" s="56">
        <v>41230974</v>
      </c>
      <c r="J180" s="56">
        <f t="shared" si="12"/>
        <v>-47.432941176470649</v>
      </c>
      <c r="K180" s="43">
        <f>'TS#1_Orthog_SFP_Step 1'!J179-'RAW &amp; NORM_Sfp vs AcpS_PfAcpH'!J180</f>
        <v>-12.815235294117429</v>
      </c>
      <c r="L180" s="29">
        <f>-K180/'TS#1_Orthog_SFP_Step 1'!J179</f>
        <v>-0.2127074385458548</v>
      </c>
      <c r="N180" s="64">
        <f>G180-'TS#1_Orthog_SFP_Step 1'!G179</f>
        <v>-379.35900000000015</v>
      </c>
      <c r="O180" s="71">
        <f t="shared" si="11"/>
        <v>1030.7739999999999</v>
      </c>
      <c r="P180" s="71">
        <v>1130.1110000000001</v>
      </c>
      <c r="Q180" s="47">
        <f t="shared" si="13"/>
        <v>5.451720415213903E-2</v>
      </c>
      <c r="R180" s="47">
        <f>'RAW &amp; NORM Labeling'!E180-'RAW &amp; NORM_Sfp vs AcpS_PfAcpH'!Q180</f>
        <v>0.13454095949385722</v>
      </c>
      <c r="S180" s="47">
        <f t="shared" si="14"/>
        <v>8.743403346391336E-2</v>
      </c>
      <c r="T180" s="47">
        <f>'RAW &amp; NORM Labeling'!F180-'RAW &amp; NORM_Sfp vs AcpS_PfAcpH'!S180</f>
        <v>2.8731865024250555E-2</v>
      </c>
      <c r="U180" s="47">
        <f t="shared" si="15"/>
        <v>4.6826392710776217</v>
      </c>
      <c r="V180" s="45"/>
      <c r="W180" s="58"/>
      <c r="X180" s="45"/>
      <c r="Y180" s="58"/>
      <c r="Z180" s="58"/>
      <c r="AA180" s="58"/>
    </row>
    <row r="181" spans="1:27" s="56" customFormat="1" x14ac:dyDescent="0.25">
      <c r="A181" s="63" t="str">
        <f>'TS#1_Orthog_SFP_Step 1'!A180</f>
        <v>F26</v>
      </c>
      <c r="B181" s="63" t="str">
        <f>'TS#1_Orthog_SFP_Step 1'!B180</f>
        <v>L G L E S I E T L E L</v>
      </c>
      <c r="C181" s="56">
        <v>0.10199999999999999</v>
      </c>
      <c r="G181" s="24">
        <v>1091.116</v>
      </c>
      <c r="H181" s="56">
        <v>43644622</v>
      </c>
      <c r="J181" s="56">
        <f t="shared" si="12"/>
        <v>12.909058823529449</v>
      </c>
      <c r="K181" s="43">
        <f>'TS#1_Orthog_SFP_Step 1'!J180-'RAW &amp; NORM_Sfp vs AcpS_PfAcpH'!J181</f>
        <v>-1.3102352941175468</v>
      </c>
      <c r="L181" s="29">
        <f>-K181/'TS#1_Orthog_SFP_Step 1'!J180</f>
        <v>0.11296277512931348</v>
      </c>
      <c r="N181" s="64">
        <f>G181-'TS#1_Orthog_SFP_Step 1'!G180</f>
        <v>-390.86400000000003</v>
      </c>
      <c r="O181" s="71">
        <f t="shared" si="11"/>
        <v>1091.116</v>
      </c>
      <c r="P181" s="71">
        <v>1259.8800000000001</v>
      </c>
      <c r="Q181" s="47">
        <f t="shared" si="13"/>
        <v>7.4512445747225306E-2</v>
      </c>
      <c r="R181" s="47">
        <f>'RAW &amp; NORM Labeling'!E181-'RAW &amp; NORM_Sfp vs AcpS_PfAcpH'!Q181</f>
        <v>0.13555231047256461</v>
      </c>
      <c r="S181" s="47">
        <f t="shared" si="14"/>
        <v>0.13043496990209485</v>
      </c>
      <c r="T181" s="47">
        <f>'RAW &amp; NORM Labeling'!F181-'RAW &amp; NORM_Sfp vs AcpS_PfAcpH'!S181</f>
        <v>2.0646308100555261E-2</v>
      </c>
      <c r="U181" s="47">
        <f t="shared" si="15"/>
        <v>6.5654503368047221</v>
      </c>
      <c r="V181" s="45"/>
      <c r="W181" s="58"/>
      <c r="X181" s="45"/>
      <c r="Y181" s="58"/>
      <c r="Z181" s="58"/>
      <c r="AA181" s="58"/>
    </row>
    <row r="182" spans="1:27" s="56" customFormat="1" x14ac:dyDescent="0.25">
      <c r="A182" s="63" t="str">
        <f>'TS#1_Orthog_SFP_Step 1'!A181</f>
        <v>F27</v>
      </c>
      <c r="B182" s="63" t="str">
        <f>'TS#1_Orthog_SFP_Step 1'!B181</f>
        <v>E A E S M D S L</v>
      </c>
      <c r="C182" s="56">
        <v>0.10199999999999999</v>
      </c>
      <c r="G182" s="24">
        <v>1064.251</v>
      </c>
      <c r="H182" s="56">
        <v>42570030</v>
      </c>
      <c r="J182" s="56">
        <f t="shared" si="12"/>
        <v>-13.95594117647056</v>
      </c>
      <c r="K182" s="43">
        <f>'TS#1_Orthog_SFP_Step 1'!J181-'RAW &amp; NORM_Sfp vs AcpS_PfAcpH'!J182</f>
        <v>-23.260235294117592</v>
      </c>
      <c r="L182" s="29">
        <f>-K182/'TS#1_Orthog_SFP_Step 1'!J181</f>
        <v>-0.62500335875449475</v>
      </c>
      <c r="N182" s="64">
        <f>G182-'TS#1_Orthog_SFP_Step 1'!G181</f>
        <v>-368.91399999999999</v>
      </c>
      <c r="O182" s="71">
        <f t="shared" si="11"/>
        <v>1064.251</v>
      </c>
      <c r="P182" s="71">
        <v>993.755</v>
      </c>
      <c r="Q182" s="47">
        <f t="shared" si="13"/>
        <v>6.5610318448627442E-2</v>
      </c>
      <c r="R182" s="47">
        <f>'RAW &amp; NORM Labeling'!E182-'RAW &amp; NORM_Sfp vs AcpS_PfAcpH'!Q182</f>
        <v>0.13018193068680628</v>
      </c>
      <c r="S182" s="47">
        <f t="shared" si="14"/>
        <v>4.2250394158958565E-2</v>
      </c>
      <c r="T182" s="47">
        <f>'RAW &amp; NORM Labeling'!F182-'RAW &amp; NORM_Sfp vs AcpS_PfAcpH'!S182</f>
        <v>3.0252713835516643E-2</v>
      </c>
      <c r="U182" s="47">
        <f t="shared" si="15"/>
        <v>4.3031488478885782</v>
      </c>
      <c r="V182" s="45"/>
      <c r="W182" s="58"/>
      <c r="X182" s="45"/>
      <c r="Y182" s="58"/>
      <c r="Z182" s="58"/>
      <c r="AA182" s="58"/>
    </row>
    <row r="183" spans="1:27" s="56" customFormat="1" x14ac:dyDescent="0.25">
      <c r="A183" s="63" t="str">
        <f>'TS#1_Orthog_SFP_Step 1'!A182</f>
        <v>F28</v>
      </c>
      <c r="B183" s="63" t="str">
        <f>'TS#1_Orthog_SFP_Step 1'!B182</f>
        <v>D M P V E S A D T M D A I D</v>
      </c>
      <c r="C183" s="56">
        <v>0.10199999999999999</v>
      </c>
      <c r="G183" s="24">
        <v>1060.896</v>
      </c>
      <c r="H183" s="56">
        <v>42435828</v>
      </c>
      <c r="J183" s="56">
        <f t="shared" si="12"/>
        <v>-17.310941176470578</v>
      </c>
      <c r="K183" s="43">
        <f>'TS#1_Orthog_SFP_Step 1'!J182-'RAW &amp; NORM_Sfp vs AcpS_PfAcpH'!J183</f>
        <v>-40.782235294117527</v>
      </c>
      <c r="L183" s="29">
        <f>-K183/'TS#1_Orthog_SFP_Step 1'!J182</f>
        <v>-0.70201420841163842</v>
      </c>
      <c r="N183" s="64">
        <f>G183-'TS#1_Orthog_SFP_Step 1'!G182</f>
        <v>-351.39200000000005</v>
      </c>
      <c r="O183" s="71">
        <f t="shared" si="11"/>
        <v>1060.896</v>
      </c>
      <c r="P183" s="71">
        <v>967.41800000000001</v>
      </c>
      <c r="Q183" s="47">
        <f t="shared" si="13"/>
        <v>6.449858805269236E-2</v>
      </c>
      <c r="R183" s="47">
        <f>'RAW &amp; NORM Labeling'!E183-'RAW &amp; NORM_Sfp vs AcpS_PfAcpH'!Q183</f>
        <v>0.12518965349490763</v>
      </c>
      <c r="S183" s="47">
        <f t="shared" si="14"/>
        <v>3.3523227709557048E-2</v>
      </c>
      <c r="T183" s="47">
        <f>'RAW &amp; NORM Labeling'!F183-'RAW &amp; NORM_Sfp vs AcpS_PfAcpH'!S183</f>
        <v>3.0470173869058544E-2</v>
      </c>
      <c r="U183" s="47">
        <f t="shared" si="15"/>
        <v>4.1085966241247345</v>
      </c>
      <c r="V183" s="45"/>
      <c r="W183" s="58"/>
      <c r="X183" s="45"/>
      <c r="Y183" s="58"/>
      <c r="Z183" s="58"/>
      <c r="AA183" s="58"/>
    </row>
    <row r="184" spans="1:27" s="56" customFormat="1" x14ac:dyDescent="0.25">
      <c r="A184" s="63" t="str">
        <f>'TS#1_Orthog_SFP_Step 1'!A183</f>
        <v>F29</v>
      </c>
      <c r="B184" s="63" t="str">
        <f>'TS#1_Orthog_SFP_Step 1'!B183</f>
        <v>N S A S F D D D L G A Y S L P T H E L V</v>
      </c>
      <c r="C184" s="56">
        <v>0.10199999999999999</v>
      </c>
      <c r="G184" s="24">
        <v>1140.9690000000001</v>
      </c>
      <c r="H184" s="56">
        <v>45638756</v>
      </c>
      <c r="J184" s="56">
        <f t="shared" si="12"/>
        <v>62.762058823529514</v>
      </c>
      <c r="K184" s="43">
        <f>'TS#1_Orthog_SFP_Step 1'!J183-'RAW &amp; NORM_Sfp vs AcpS_PfAcpH'!J184</f>
        <v>3.1327647058824368</v>
      </c>
      <c r="L184" s="29">
        <f>-K184/'TS#1_Orthog_SFP_Step 1'!J183</f>
        <v>-4.7541893855807003E-2</v>
      </c>
      <c r="N184" s="64">
        <f>G184-'TS#1_Orthog_SFP_Step 1'!G183</f>
        <v>-395.30700000000002</v>
      </c>
      <c r="O184" s="71">
        <f t="shared" si="11"/>
        <v>1140.9690000000001</v>
      </c>
      <c r="P184" s="71">
        <v>1146.3489999999999</v>
      </c>
      <c r="Q184" s="47">
        <f t="shared" si="13"/>
        <v>9.1031997290757782E-2</v>
      </c>
      <c r="R184" s="47">
        <f>'RAW &amp; NORM Labeling'!E184-'RAW &amp; NORM_Sfp vs AcpS_PfAcpH'!Q184</f>
        <v>0.13490779825407984</v>
      </c>
      <c r="S184" s="47">
        <f t="shared" si="14"/>
        <v>9.281474230719014E-2</v>
      </c>
      <c r="T184" s="47">
        <f>'RAW &amp; NORM Labeling'!F184-'RAW &amp; NORM_Sfp vs AcpS_PfAcpH'!S184</f>
        <v>2.7352662520346863E-2</v>
      </c>
      <c r="U184" s="47">
        <f t="shared" si="15"/>
        <v>4.9321633005096226</v>
      </c>
      <c r="V184" s="45"/>
      <c r="W184" s="58"/>
      <c r="X184" s="45"/>
      <c r="Y184" s="58"/>
      <c r="Z184" s="58"/>
      <c r="AA184" s="58"/>
    </row>
    <row r="185" spans="1:27" s="56" customFormat="1" x14ac:dyDescent="0.25">
      <c r="A185" s="63" t="str">
        <f>'TS#1_Orthog_SFP_Step 1'!A184</f>
        <v>F30</v>
      </c>
      <c r="B185" s="63" t="str">
        <f>'TS#1_Orthog_SFP_Step 1'!B184</f>
        <v>E V G A D S M E T V E V I M T</v>
      </c>
      <c r="C185" s="56">
        <v>0.10199999999999999</v>
      </c>
      <c r="G185" s="24">
        <v>1126.6369999999999</v>
      </c>
      <c r="H185" s="56">
        <v>45065496</v>
      </c>
      <c r="J185" s="56">
        <f t="shared" si="12"/>
        <v>48.430058823529407</v>
      </c>
      <c r="K185" s="43">
        <f>'TS#1_Orthog_SFP_Step 1'!J184-'RAW &amp; NORM_Sfp vs AcpS_PfAcpH'!J185</f>
        <v>34.849764705882535</v>
      </c>
      <c r="L185" s="29">
        <f>-K185/'TS#1_Orthog_SFP_Step 1'!J184</f>
        <v>-0.41846588079734154</v>
      </c>
      <c r="N185" s="64">
        <f>G185-'TS#1_Orthog_SFP_Step 1'!G184</f>
        <v>-427.02400000000011</v>
      </c>
      <c r="O185" s="71">
        <f t="shared" si="11"/>
        <v>1126.6369999999999</v>
      </c>
      <c r="P185" s="71">
        <v>1031.3989999999999</v>
      </c>
      <c r="Q185" s="47">
        <f t="shared" si="13"/>
        <v>8.6282870603860126E-2</v>
      </c>
      <c r="R185" s="47">
        <f>'RAW &amp; NORM Labeling'!E185-'RAW &amp; NORM_Sfp vs AcpS_PfAcpH'!Q185</f>
        <v>0.14473994318663008</v>
      </c>
      <c r="S185" s="47">
        <f t="shared" si="14"/>
        <v>5.4724307430070306E-2</v>
      </c>
      <c r="T185" s="47">
        <f>'RAW &amp; NORM Labeling'!F185-'RAW &amp; NORM_Sfp vs AcpS_PfAcpH'!S185</f>
        <v>2.6268332792231737E-2</v>
      </c>
      <c r="U185" s="47">
        <f t="shared" si="15"/>
        <v>5.5100544191915226</v>
      </c>
      <c r="V185" s="45"/>
      <c r="W185" s="58"/>
      <c r="X185" s="45"/>
      <c r="Y185" s="58"/>
      <c r="Z185" s="58"/>
      <c r="AA185" s="58"/>
    </row>
    <row r="186" spans="1:27" s="56" customFormat="1" x14ac:dyDescent="0.25">
      <c r="A186" s="63" t="str">
        <f>'TS#1_Orthog_SFP_Step 1'!A185</f>
        <v>G1</v>
      </c>
      <c r="B186" s="63" t="str">
        <f>'TS#1_Orthog_SFP_Step 1'!B185</f>
        <v>N E A S F S W R L G A D S L D T V E Q V</v>
      </c>
      <c r="C186" s="56">
        <v>0.10199999999999999</v>
      </c>
      <c r="G186" s="24">
        <v>1192.588</v>
      </c>
      <c r="H186" s="56">
        <v>47703513</v>
      </c>
      <c r="J186" s="56">
        <f t="shared" si="12"/>
        <v>114.38105882352943</v>
      </c>
      <c r="K186" s="43">
        <f>'TS#1_Orthog_SFP_Step 1'!J185-'RAW &amp; NORM_Sfp vs AcpS_PfAcpH'!J186</f>
        <v>-108.32823529411758</v>
      </c>
      <c r="L186" s="29">
        <f>-K186/'TS#1_Orthog_SFP_Step 1'!J185</f>
        <v>17.897140857936712</v>
      </c>
      <c r="N186" s="64">
        <f>G186-'TS#1_Orthog_SFP_Step 1'!G185</f>
        <v>-283.846</v>
      </c>
      <c r="O186" s="71">
        <f t="shared" si="11"/>
        <v>1192.588</v>
      </c>
      <c r="P186" s="71">
        <v>1649.954</v>
      </c>
      <c r="Q186" s="47">
        <f t="shared" si="13"/>
        <v>0.1081367398564128</v>
      </c>
      <c r="R186" s="47">
        <f>'RAW &amp; NORM Labeling'!E186-'RAW &amp; NORM_Sfp vs AcpS_PfAcpH'!Q186</f>
        <v>0.10030647945279962</v>
      </c>
      <c r="S186" s="47">
        <f t="shared" si="14"/>
        <v>0.25969193635931653</v>
      </c>
      <c r="T186" s="47">
        <f>'RAW &amp; NORM Labeling'!F186-'RAW &amp; NORM_Sfp vs AcpS_PfAcpH'!S186</f>
        <v>-0.12397608014923361</v>
      </c>
      <c r="U186" s="47">
        <f t="shared" si="15"/>
        <v>-0.80907929442564885</v>
      </c>
      <c r="V186" s="45"/>
      <c r="W186" s="33" t="s">
        <v>1238</v>
      </c>
      <c r="X186" s="45" t="s">
        <v>1182</v>
      </c>
      <c r="Y186" s="58"/>
      <c r="Z186" s="58"/>
      <c r="AA186" s="58"/>
    </row>
    <row r="187" spans="1:27" s="56" customFormat="1" x14ac:dyDescent="0.25">
      <c r="A187" s="63" t="str">
        <f>'TS#1_Orthog_SFP_Step 1'!A186</f>
        <v>G2</v>
      </c>
      <c r="B187" s="63" t="str">
        <f>'TS#1_Orthog_SFP_Step 1'!B186</f>
        <v>E S I E T V E L L C</v>
      </c>
      <c r="C187" s="56">
        <v>0.10199999999999999</v>
      </c>
      <c r="G187" s="24">
        <v>1114.8979999999999</v>
      </c>
      <c r="H187" s="56">
        <v>44595939</v>
      </c>
      <c r="J187" s="56">
        <f t="shared" si="12"/>
        <v>36.691058823529374</v>
      </c>
      <c r="K187" s="43">
        <f>'TS#1_Orthog_SFP_Step 1'!J186-'RAW &amp; NORM_Sfp vs AcpS_PfAcpH'!J187</f>
        <v>-130.99723529411744</v>
      </c>
      <c r="L187" s="29">
        <f>-K187/'TS#1_Orthog_SFP_Step 1'!J186</f>
        <v>-1.3890631578619081</v>
      </c>
      <c r="N187" s="64">
        <f>G187-'TS#1_Orthog_SFP_Step 1'!G186</f>
        <v>-261.17700000000013</v>
      </c>
      <c r="O187" s="71">
        <f t="shared" si="11"/>
        <v>1114.8979999999999</v>
      </c>
      <c r="P187" s="71">
        <v>1313.829</v>
      </c>
      <c r="Q187" s="47">
        <f t="shared" si="13"/>
        <v>8.2392973996443755E-2</v>
      </c>
      <c r="R187" s="47">
        <f>'RAW &amp; NORM Labeling'!E187-'RAW &amp; NORM_Sfp vs AcpS_PfAcpH'!Q187</f>
        <v>9.6707327388382711E-2</v>
      </c>
      <c r="S187" s="47">
        <f t="shared" si="14"/>
        <v>0.14831179348787765</v>
      </c>
      <c r="T187" s="47">
        <f>'RAW &amp; NORM Labeling'!F187-'RAW &amp; NORM_Sfp vs AcpS_PfAcpH'!S187</f>
        <v>-4.4809145114034124E-2</v>
      </c>
      <c r="U187" s="47">
        <f t="shared" si="15"/>
        <v>-2.1582051418806065</v>
      </c>
      <c r="V187" s="45"/>
      <c r="W187" s="33" t="s">
        <v>1238</v>
      </c>
      <c r="X187" s="45" t="s">
        <v>1182</v>
      </c>
      <c r="Y187" s="58"/>
      <c r="Z187" s="58"/>
      <c r="AA187" s="58"/>
    </row>
    <row r="188" spans="1:27" s="56" customFormat="1" x14ac:dyDescent="0.25">
      <c r="A188" s="63" t="str">
        <f>'TS#1_Orthog_SFP_Step 1'!A187</f>
        <v>G3</v>
      </c>
      <c r="B188" s="63" t="str">
        <f>'TS#1_Orthog_SFP_Step 1'!B187</f>
        <v>L G V E S M D S L D</v>
      </c>
      <c r="C188" s="56">
        <v>0.10199999999999999</v>
      </c>
      <c r="G188" s="24">
        <v>939.35699999999997</v>
      </c>
      <c r="H188" s="56">
        <v>37574273</v>
      </c>
      <c r="J188" s="56">
        <f t="shared" si="12"/>
        <v>-138.84994117647057</v>
      </c>
      <c r="K188" s="43">
        <f>'TS#1_Orthog_SFP_Step 1'!J187-'RAW &amp; NORM_Sfp vs AcpS_PfAcpH'!J188</f>
        <v>-183.11923529411752</v>
      </c>
      <c r="L188" s="29">
        <f>-K188/'TS#1_Orthog_SFP_Step 1'!J187</f>
        <v>-0.56874772082676517</v>
      </c>
      <c r="N188" s="64">
        <f>G188-'TS#1_Orthog_SFP_Step 1'!G187</f>
        <v>-209.05500000000006</v>
      </c>
      <c r="O188" s="71">
        <f t="shared" si="11"/>
        <v>939.35699999999997</v>
      </c>
      <c r="P188" s="71">
        <v>1101.54</v>
      </c>
      <c r="Q188" s="47">
        <f t="shared" si="13"/>
        <v>2.4224787578309887E-2</v>
      </c>
      <c r="R188" s="47">
        <f>'RAW &amp; NORM Labeling'!E188-'RAW &amp; NORM_Sfp vs AcpS_PfAcpH'!Q188</f>
        <v>8.8311511341172322E-2</v>
      </c>
      <c r="S188" s="47">
        <f t="shared" si="14"/>
        <v>7.796659705787426E-2</v>
      </c>
      <c r="T188" s="47">
        <f>'RAW &amp; NORM Labeling'!F188-'RAW &amp; NORM_Sfp vs AcpS_PfAcpH'!S188</f>
        <v>-1.888312503918068E-2</v>
      </c>
      <c r="U188" s="47">
        <f t="shared" si="15"/>
        <v>-4.6767423907819481</v>
      </c>
      <c r="V188" s="45"/>
      <c r="W188" s="58"/>
      <c r="X188" s="45"/>
      <c r="Y188" s="58"/>
      <c r="Z188" s="58"/>
      <c r="AA188" s="58"/>
    </row>
    <row r="189" spans="1:27" s="56" customFormat="1" x14ac:dyDescent="0.25">
      <c r="A189" s="63" t="str">
        <f>'TS#1_Orthog_SFP_Step 1'!A188</f>
        <v>G4</v>
      </c>
      <c r="B189" s="63" t="str">
        <f>'TS#1_Orthog_SFP_Step 1'!B188</f>
        <v>E D M P L D S M D T M D I M C</v>
      </c>
      <c r="C189" s="56">
        <v>0.10199999999999999</v>
      </c>
      <c r="G189" s="24">
        <v>1087.992</v>
      </c>
      <c r="H189" s="56">
        <v>43519673</v>
      </c>
      <c r="J189" s="56">
        <f t="shared" si="12"/>
        <v>9.7850588235294254</v>
      </c>
      <c r="K189" s="43">
        <f>'TS#1_Orthog_SFP_Step 1'!J188-'RAW &amp; NORM_Sfp vs AcpS_PfAcpH'!J189</f>
        <v>-159.47423529411753</v>
      </c>
      <c r="L189" s="29">
        <f>-K189/'TS#1_Orthog_SFP_Step 1'!J188</f>
        <v>-1.0653691806865679</v>
      </c>
      <c r="N189" s="64">
        <f>G189-'TS#1_Orthog_SFP_Step 1'!G188</f>
        <v>-232.70000000000005</v>
      </c>
      <c r="O189" s="71">
        <f t="shared" si="11"/>
        <v>1087.992</v>
      </c>
      <c r="P189" s="71">
        <v>1167.1679999999999</v>
      </c>
      <c r="Q189" s="47">
        <f t="shared" si="13"/>
        <v>7.3477260722813631E-2</v>
      </c>
      <c r="R189" s="47">
        <f>'RAW &amp; NORM Labeling'!E189-'RAW &amp; NORM_Sfp vs AcpS_PfAcpH'!Q189</f>
        <v>8.9430184780564553E-2</v>
      </c>
      <c r="S189" s="47">
        <f t="shared" si="14"/>
        <v>9.9713435336392015E-2</v>
      </c>
      <c r="T189" s="47">
        <f>'RAW &amp; NORM Labeling'!F189-'RAW &amp; NORM_Sfp vs AcpS_PfAcpH'!S189</f>
        <v>-1.9622493605294639E-2</v>
      </c>
      <c r="U189" s="47">
        <f t="shared" si="15"/>
        <v>-4.5575341533776346</v>
      </c>
      <c r="V189" s="45"/>
      <c r="W189" s="58"/>
      <c r="X189" s="45"/>
      <c r="Y189" s="58"/>
      <c r="Z189" s="58"/>
      <c r="AA189" s="58"/>
    </row>
    <row r="190" spans="1:27" s="56" customFormat="1" x14ac:dyDescent="0.25">
      <c r="A190" s="63" t="str">
        <f>'TS#1_Orthog_SFP_Step 1'!A189</f>
        <v>G5</v>
      </c>
      <c r="B190" s="63" t="str">
        <f>'TS#1_Orthog_SFP_Step 1'!B189</f>
        <v>I P I D S M E S V D A V D</v>
      </c>
      <c r="C190" s="56">
        <v>0.10199999999999999</v>
      </c>
      <c r="G190" s="24">
        <v>1003.896</v>
      </c>
      <c r="H190" s="56">
        <v>40155855</v>
      </c>
      <c r="J190" s="56">
        <f t="shared" si="12"/>
        <v>-74.310941176470578</v>
      </c>
      <c r="K190" s="43">
        <f>'TS#1_Orthog_SFP_Step 1'!J189-'RAW &amp; NORM_Sfp vs AcpS_PfAcpH'!J190</f>
        <v>-209.58223529411748</v>
      </c>
      <c r="L190" s="29">
        <f>-K190/'TS#1_Orthog_SFP_Step 1'!J189</f>
        <v>-0.73824329946806821</v>
      </c>
      <c r="N190" s="64">
        <f>G190-'TS#1_Orthog_SFP_Step 1'!G189</f>
        <v>-182.5920000000001</v>
      </c>
      <c r="O190" s="71">
        <f t="shared" si="11"/>
        <v>1003.896</v>
      </c>
      <c r="P190" s="71">
        <v>1081.8389999999999</v>
      </c>
      <c r="Q190" s="47">
        <f t="shared" si="13"/>
        <v>4.5610769105360223E-2</v>
      </c>
      <c r="R190" s="47">
        <f>'RAW &amp; NORM Labeling'!E190-'RAW &amp; NORM_Sfp vs AcpS_PfAcpH'!Q190</f>
        <v>7.8058173053780822E-2</v>
      </c>
      <c r="S190" s="47">
        <f t="shared" si="14"/>
        <v>7.1438370372235813E-2</v>
      </c>
      <c r="T190" s="47">
        <f>'RAW &amp; NORM Labeling'!F190-'RAW &amp; NORM_Sfp vs AcpS_PfAcpH'!S190</f>
        <v>-5.7336713652736543E-3</v>
      </c>
      <c r="U190" s="47">
        <f t="shared" si="15"/>
        <v>-13.613994957322653</v>
      </c>
      <c r="V190" s="45"/>
      <c r="W190" s="58"/>
      <c r="X190" s="45"/>
      <c r="Y190" s="58"/>
      <c r="Z190" s="58"/>
      <c r="AA190" s="58"/>
    </row>
    <row r="191" spans="1:27" s="56" customFormat="1" x14ac:dyDescent="0.25">
      <c r="A191" s="63" t="str">
        <f>'TS#1_Orthog_SFP_Step 1'!A190</f>
        <v>G6</v>
      </c>
      <c r="B191" s="63" t="str">
        <f>'TS#1_Orthog_SFP_Step 1'!B190</f>
        <v>E A P I E S A C W L C</v>
      </c>
      <c r="C191" s="56">
        <v>0.10199999999999999</v>
      </c>
      <c r="G191" s="24">
        <v>1045.704</v>
      </c>
      <c r="H191" s="56">
        <v>41828142</v>
      </c>
      <c r="J191" s="56">
        <f t="shared" si="12"/>
        <v>-32.502941176470586</v>
      </c>
      <c r="K191" s="43">
        <f>'TS#1_Orthog_SFP_Step 1'!J190-'RAW &amp; NORM_Sfp vs AcpS_PfAcpH'!J191</f>
        <v>-216.4082352941175</v>
      </c>
      <c r="L191" s="29">
        <f>-K191/'TS#1_Orthog_SFP_Step 1'!J190</f>
        <v>-0.86941951889287217</v>
      </c>
      <c r="N191" s="64">
        <f>G191-'TS#1_Orthog_SFP_Step 1'!G190</f>
        <v>-175.76600000000008</v>
      </c>
      <c r="O191" s="71">
        <f t="shared" si="11"/>
        <v>1045.704</v>
      </c>
      <c r="P191" s="71">
        <v>1085.8820000000001</v>
      </c>
      <c r="Q191" s="47">
        <f t="shared" si="13"/>
        <v>5.9464487255361312E-2</v>
      </c>
      <c r="R191" s="47">
        <f>'RAW &amp; NORM Labeling'!E191-'RAW &amp; NORM_Sfp vs AcpS_PfAcpH'!Q191</f>
        <v>7.4432475856866839E-2</v>
      </c>
      <c r="S191" s="47">
        <f t="shared" si="14"/>
        <v>7.2778080056517674E-2</v>
      </c>
      <c r="T191" s="47">
        <f>'RAW &amp; NORM Labeling'!F191-'RAW &amp; NORM_Sfp vs AcpS_PfAcpH'!S191</f>
        <v>6.2962580254491557E-3</v>
      </c>
      <c r="U191" s="47">
        <f t="shared" si="15"/>
        <v>11.821700374415176</v>
      </c>
      <c r="V191" s="45"/>
      <c r="W191" s="58"/>
      <c r="X191" s="45"/>
      <c r="Y191" s="58"/>
      <c r="Z191" s="58"/>
      <c r="AA191" s="58"/>
    </row>
    <row r="192" spans="1:27" s="56" customFormat="1" x14ac:dyDescent="0.25">
      <c r="A192" s="63" t="str">
        <f>'TS#1_Orthog_SFP_Step 1'!A191</f>
        <v>G7</v>
      </c>
      <c r="B192" s="63" t="str">
        <f>'TS#1_Orthog_SFP_Step 1'!B191</f>
        <v>N S A S F S E D L G T C S S D T L E T V</v>
      </c>
      <c r="C192" s="56">
        <v>0.10199999999999999</v>
      </c>
      <c r="G192" s="24">
        <v>1072.2260000000001</v>
      </c>
      <c r="H192" s="56">
        <v>42889045</v>
      </c>
      <c r="J192" s="56">
        <f t="shared" si="12"/>
        <v>-5.9809411764704237</v>
      </c>
      <c r="K192" s="43">
        <f>'TS#1_Orthog_SFP_Step 1'!J191-'RAW &amp; NORM_Sfp vs AcpS_PfAcpH'!J192</f>
        <v>-170.27523529411769</v>
      </c>
      <c r="L192" s="29">
        <f>-K192/'TS#1_Orthog_SFP_Step 1'!J191</f>
        <v>-0.96606677112692008</v>
      </c>
      <c r="N192" s="64">
        <f>G192-'TS#1_Orthog_SFP_Step 1'!G191</f>
        <v>-221.89899999999989</v>
      </c>
      <c r="O192" s="71">
        <f t="shared" si="11"/>
        <v>1072.2260000000001</v>
      </c>
      <c r="P192" s="71">
        <v>1120.441</v>
      </c>
      <c r="Q192" s="47">
        <f t="shared" si="13"/>
        <v>6.8252956275030544E-2</v>
      </c>
      <c r="R192" s="47">
        <f>'RAW &amp; NORM Labeling'!E192-'RAW &amp; NORM_Sfp vs AcpS_PfAcpH'!Q192</f>
        <v>8.6886842076650608E-2</v>
      </c>
      <c r="S192" s="47">
        <f t="shared" si="14"/>
        <v>8.4229731547760672E-2</v>
      </c>
      <c r="T192" s="47">
        <f>'RAW &amp; NORM Labeling'!F192-'RAW &amp; NORM_Sfp vs AcpS_PfAcpH'!S192</f>
        <v>2.4262373619989147E-2</v>
      </c>
      <c r="U192" s="47">
        <f t="shared" si="15"/>
        <v>3.5811352770969931</v>
      </c>
      <c r="V192" s="45"/>
      <c r="W192" s="58"/>
      <c r="X192" s="45"/>
      <c r="Y192" s="58"/>
      <c r="Z192" s="58"/>
      <c r="AA192" s="58"/>
    </row>
    <row r="193" spans="1:27" s="56" customFormat="1" x14ac:dyDescent="0.25">
      <c r="A193" s="63" t="str">
        <f>'TS#1_Orthog_SFP_Step 1'!A192</f>
        <v>G8</v>
      </c>
      <c r="B193" s="63" t="str">
        <f>'TS#1_Orthog_SFP_Step 1'!B192</f>
        <v>E L K A T S I E S V</v>
      </c>
      <c r="C193" s="56">
        <v>0.10199999999999999</v>
      </c>
      <c r="G193" s="24">
        <v>1109.5239999999999</v>
      </c>
      <c r="H193" s="56">
        <v>44380980</v>
      </c>
      <c r="J193" s="56">
        <f t="shared" si="12"/>
        <v>31.317058823529351</v>
      </c>
      <c r="K193" s="43">
        <f>'TS#1_Orthog_SFP_Step 1'!J192-'RAW &amp; NORM_Sfp vs AcpS_PfAcpH'!J193</f>
        <v>-172.57223529411749</v>
      </c>
      <c r="L193" s="29">
        <f>-K193/'TS#1_Orthog_SFP_Step 1'!J192</f>
        <v>-1.2217055658137252</v>
      </c>
      <c r="N193" s="64">
        <f>G193-'TS#1_Orthog_SFP_Step 1'!G192</f>
        <v>-219.60200000000009</v>
      </c>
      <c r="O193" s="71">
        <f t="shared" ref="O193:O256" si="16">G193</f>
        <v>1109.5239999999999</v>
      </c>
      <c r="P193" s="71">
        <v>1085.9670000000001</v>
      </c>
      <c r="Q193" s="47">
        <f t="shared" si="13"/>
        <v>8.0612217171479497E-2</v>
      </c>
      <c r="R193" s="47">
        <f>'RAW &amp; NORM Labeling'!E193-'RAW &amp; NORM_Sfp vs AcpS_PfAcpH'!Q193</f>
        <v>8.4761157344486179E-2</v>
      </c>
      <c r="S193" s="47">
        <f t="shared" si="14"/>
        <v>7.2806246102316341E-2</v>
      </c>
      <c r="T193" s="47">
        <f>'RAW &amp; NORM Labeling'!F193-'RAW &amp; NORM_Sfp vs AcpS_PfAcpH'!S193</f>
        <v>1.5870713103721193E-2</v>
      </c>
      <c r="U193" s="47">
        <f t="shared" si="15"/>
        <v>5.3407277159217443</v>
      </c>
      <c r="V193" s="45"/>
      <c r="W193" s="58"/>
      <c r="X193" s="45"/>
      <c r="Y193" s="58"/>
      <c r="Z193" s="58"/>
      <c r="AA193" s="58"/>
    </row>
    <row r="194" spans="1:27" s="56" customFormat="1" x14ac:dyDescent="0.25">
      <c r="A194" s="63" t="str">
        <f>'TS#1_Orthog_SFP_Step 1'!A193</f>
        <v>G9</v>
      </c>
      <c r="B194" s="63" t="str">
        <f>'TS#1_Orthog_SFP_Step 1'!B193</f>
        <v>D D I P A D S I D S L E L A V</v>
      </c>
      <c r="C194" s="56">
        <v>0.10199999999999999</v>
      </c>
      <c r="G194" s="24">
        <v>1114.819</v>
      </c>
      <c r="H194" s="56">
        <v>44592749</v>
      </c>
      <c r="J194" s="56">
        <f t="shared" si="12"/>
        <v>36.612058823529424</v>
      </c>
      <c r="K194" s="43">
        <f>'TS#1_Orthog_SFP_Step 1'!J193-'RAW &amp; NORM_Sfp vs AcpS_PfAcpH'!J194</f>
        <v>-150.94823529411747</v>
      </c>
      <c r="L194" s="29">
        <f>-K194/'TS#1_Orthog_SFP_Step 1'!J193</f>
        <v>-1.3202141260421416</v>
      </c>
      <c r="N194" s="64">
        <f>G194-'TS#1_Orthog_SFP_Step 1'!G193</f>
        <v>-241.22600000000011</v>
      </c>
      <c r="O194" s="71">
        <f t="shared" si="16"/>
        <v>1114.819</v>
      </c>
      <c r="P194" s="71">
        <v>1288.74</v>
      </c>
      <c r="Q194" s="47">
        <f t="shared" si="13"/>
        <v>8.2366796142113258E-2</v>
      </c>
      <c r="R194" s="47">
        <f>'RAW &amp; NORM Labeling'!E194-'RAW &amp; NORM_Sfp vs AcpS_PfAcpH'!Q194</f>
        <v>9.0877143122470389E-2</v>
      </c>
      <c r="S194" s="47">
        <f t="shared" si="14"/>
        <v>0.1399981708638493</v>
      </c>
      <c r="T194" s="47">
        <f>'RAW &amp; NORM Labeling'!F194-'RAW &amp; NORM_Sfp vs AcpS_PfAcpH'!S194</f>
        <v>1.8987880293213494E-2</v>
      </c>
      <c r="U194" s="47">
        <f t="shared" si="15"/>
        <v>4.786060461680445</v>
      </c>
      <c r="V194" s="45"/>
      <c r="W194" s="58"/>
      <c r="X194" s="45"/>
      <c r="Y194" s="58"/>
      <c r="Z194" s="58"/>
      <c r="AA194" s="58"/>
    </row>
    <row r="195" spans="1:27" s="56" customFormat="1" x14ac:dyDescent="0.25">
      <c r="A195" s="63" t="str">
        <f>'TS#1_Orthog_SFP_Step 1'!A194</f>
        <v>G10</v>
      </c>
      <c r="B195" s="63" t="str">
        <f>'TS#1_Orthog_SFP_Step 1'!B194</f>
        <v>P N E S M E T I D D R Y</v>
      </c>
      <c r="C195" s="56">
        <v>0.10199999999999999</v>
      </c>
      <c r="G195" s="24">
        <v>1069.4870000000001</v>
      </c>
      <c r="H195" s="56">
        <v>42779490</v>
      </c>
      <c r="J195" s="56">
        <f t="shared" si="12"/>
        <v>-8.7199411764704564</v>
      </c>
      <c r="K195" s="43">
        <f>'TS#1_Orthog_SFP_Step 1'!J194-'RAW &amp; NORM_Sfp vs AcpS_PfAcpH'!J195</f>
        <v>-153.88823529411775</v>
      </c>
      <c r="L195" s="29">
        <f>-K195/'TS#1_Orthog_SFP_Step 1'!J194</f>
        <v>-0.94637452208285677</v>
      </c>
      <c r="N195" s="64">
        <f>G195-'TS#1_Orthog_SFP_Step 1'!G194</f>
        <v>-238.28599999999983</v>
      </c>
      <c r="O195" s="71">
        <f t="shared" si="16"/>
        <v>1069.4870000000001</v>
      </c>
      <c r="P195" s="71">
        <v>1240.604</v>
      </c>
      <c r="Q195" s="47">
        <f t="shared" si="13"/>
        <v>6.7345346869824518E-2</v>
      </c>
      <c r="R195" s="47">
        <f>'RAW &amp; NORM Labeling'!E195-'RAW &amp; NORM_Sfp vs AcpS_PfAcpH'!Q195</f>
        <v>9.1784847398834857E-2</v>
      </c>
      <c r="S195" s="47">
        <f t="shared" si="14"/>
        <v>0.12404757344544967</v>
      </c>
      <c r="T195" s="47">
        <f>'RAW &amp; NORM Labeling'!F195-'RAW &amp; NORM_Sfp vs AcpS_PfAcpH'!S195</f>
        <v>2.0016010917157101E-2</v>
      </c>
      <c r="U195" s="47">
        <f t="shared" si="15"/>
        <v>4.5855714097437739</v>
      </c>
      <c r="V195" s="45"/>
      <c r="W195" s="58"/>
      <c r="X195" s="45"/>
      <c r="Y195" s="58"/>
      <c r="Z195" s="58"/>
      <c r="AA195" s="58"/>
    </row>
    <row r="196" spans="1:27" s="56" customFormat="1" x14ac:dyDescent="0.25">
      <c r="A196" s="63" t="str">
        <f>'TS#1_Orthog_SFP_Step 1'!A195</f>
        <v>G11</v>
      </c>
      <c r="B196" s="63" t="str">
        <f>'TS#1_Orthog_SFP_Step 1'!B195</f>
        <v>D S A E T V E A</v>
      </c>
      <c r="C196" s="56">
        <v>0.10199999999999999</v>
      </c>
      <c r="G196" s="24">
        <v>1029.9839999999999</v>
      </c>
      <c r="H196" s="56">
        <v>41199347</v>
      </c>
      <c r="J196" s="56">
        <f t="shared" si="12"/>
        <v>-48.222941176470613</v>
      </c>
      <c r="K196" s="43">
        <f>'TS#1_Orthog_SFP_Step 1'!J195-'RAW &amp; NORM_Sfp vs AcpS_PfAcpH'!J196</f>
        <v>-172.20523529411753</v>
      </c>
      <c r="L196" s="29">
        <f>-K196/'TS#1_Orthog_SFP_Step 1'!J195</f>
        <v>-0.78123059425252273</v>
      </c>
      <c r="N196" s="64">
        <f>G196-'TS#1_Orthog_SFP_Step 1'!G195</f>
        <v>-219.96900000000005</v>
      </c>
      <c r="O196" s="71">
        <f t="shared" si="16"/>
        <v>1029.9839999999999</v>
      </c>
      <c r="P196" s="71">
        <v>1112.7850000000001</v>
      </c>
      <c r="Q196" s="47">
        <f t="shared" si="13"/>
        <v>5.425542560883391E-2</v>
      </c>
      <c r="R196" s="47">
        <f>'RAW &amp; NORM Labeling'!E196-'RAW &amp; NORM_Sfp vs AcpS_PfAcpH'!Q196</f>
        <v>8.796938384742202E-2</v>
      </c>
      <c r="S196" s="47">
        <f t="shared" si="14"/>
        <v>8.1692799234413763E-2</v>
      </c>
      <c r="T196" s="47">
        <f>'RAW &amp; NORM Labeling'!F196-'RAW &amp; NORM_Sfp vs AcpS_PfAcpH'!S196</f>
        <v>2.8071741677085302E-2</v>
      </c>
      <c r="U196" s="47">
        <f t="shared" si="15"/>
        <v>3.1337344458121241</v>
      </c>
      <c r="V196" s="45"/>
      <c r="W196" s="58"/>
      <c r="X196" s="45"/>
      <c r="Y196" s="58"/>
      <c r="Z196" s="58"/>
      <c r="AA196" s="58"/>
    </row>
    <row r="197" spans="1:27" s="56" customFormat="1" x14ac:dyDescent="0.25">
      <c r="A197" s="63" t="str">
        <f>'TS#1_Orthog_SFP_Step 1'!A196</f>
        <v>G12</v>
      </c>
      <c r="B197" s="63" t="str">
        <f>'TS#1_Orthog_SFP_Step 1'!B196</f>
        <v>V P L D S I D T I D</v>
      </c>
      <c r="C197" s="56">
        <v>0.10199999999999999</v>
      </c>
      <c r="G197" s="24">
        <v>1117.6969999999999</v>
      </c>
      <c r="H197" s="56">
        <v>44707868</v>
      </c>
      <c r="J197" s="56">
        <f t="shared" si="12"/>
        <v>39.490058823529353</v>
      </c>
      <c r="K197" s="43">
        <f>'TS#1_Orthog_SFP_Step 1'!J196-'RAW &amp; NORM_Sfp vs AcpS_PfAcpH'!J197</f>
        <v>-129.10223529411746</v>
      </c>
      <c r="L197" s="29">
        <f>-K197/'TS#1_Orthog_SFP_Step 1'!J196</f>
        <v>-1.4406773764332184</v>
      </c>
      <c r="N197" s="64">
        <f>G197-'TS#1_Orthog_SFP_Step 1'!G196</f>
        <v>-263.07200000000012</v>
      </c>
      <c r="O197" s="71">
        <f t="shared" si="16"/>
        <v>1117.6969999999999</v>
      </c>
      <c r="P197" s="71">
        <v>1173.192</v>
      </c>
      <c r="Q197" s="47">
        <f t="shared" si="13"/>
        <v>8.3320465316331166E-2</v>
      </c>
      <c r="R197" s="47">
        <f>'RAW &amp; NORM Labeling'!E197-'RAW &amp; NORM_Sfp vs AcpS_PfAcpH'!Q197</f>
        <v>9.7152265613798333E-2</v>
      </c>
      <c r="S197" s="47">
        <f t="shared" si="14"/>
        <v>0.10170957957040484</v>
      </c>
      <c r="T197" s="47">
        <f>'RAW &amp; NORM Labeling'!F197-'RAW &amp; NORM_Sfp vs AcpS_PfAcpH'!S197</f>
        <v>2.5361783257396478E-2</v>
      </c>
      <c r="U197" s="47">
        <f t="shared" si="15"/>
        <v>3.8306559372344204</v>
      </c>
      <c r="V197" s="45"/>
      <c r="W197" s="58"/>
      <c r="X197" s="45"/>
      <c r="Y197" s="58"/>
      <c r="Z197" s="58"/>
      <c r="AA197" s="58"/>
    </row>
    <row r="198" spans="1:27" s="56" customFormat="1" x14ac:dyDescent="0.25">
      <c r="A198" s="63" t="str">
        <f>'TS#1_Orthog_SFP_Step 1'!A197</f>
        <v>G13</v>
      </c>
      <c r="B198" s="63" t="str">
        <f>'TS#1_Orthog_SFP_Step 1'!B197</f>
        <v>N E A S F V D H L G A F S L D C V H L C</v>
      </c>
      <c r="C198" s="56">
        <v>0.10199999999999999</v>
      </c>
      <c r="G198" s="24">
        <v>1254.454</v>
      </c>
      <c r="H198" s="56">
        <v>50178171</v>
      </c>
      <c r="J198" s="56">
        <f t="shared" ref="J198:J261" si="17">G198-$I$3</f>
        <v>176.24705882352941</v>
      </c>
      <c r="K198" s="43">
        <f>'TS#1_Orthog_SFP_Step 1'!J197-'RAW &amp; NORM_Sfp vs AcpS_PfAcpH'!J198</f>
        <v>-80.398235294117512</v>
      </c>
      <c r="L198" s="29">
        <f>-K198/'TS#1_Orthog_SFP_Step 1'!J197</f>
        <v>0.83880252603670957</v>
      </c>
      <c r="N198" s="64">
        <f>G198-'TS#1_Orthog_SFP_Step 1'!G197</f>
        <v>-311.77600000000007</v>
      </c>
      <c r="O198" s="71">
        <f t="shared" si="16"/>
        <v>1254.454</v>
      </c>
      <c r="P198" s="71">
        <v>1387.489</v>
      </c>
      <c r="Q198" s="47">
        <f t="shared" ref="Q198:Q261" si="18">(O198-$AA$10)/($AA$11-$AA$10)</f>
        <v>0.12863698208440666</v>
      </c>
      <c r="R198" s="47">
        <f>'RAW &amp; NORM Labeling'!E198-'RAW &amp; NORM_Sfp vs AcpS_PfAcpH'!Q198</f>
        <v>0.10606075010295485</v>
      </c>
      <c r="S198" s="47">
        <f t="shared" ref="S198:S261" si="19">(P198-$AA$10)/($AA$11-$AA$10)</f>
        <v>0.17272015741174584</v>
      </c>
      <c r="T198" s="47">
        <f>'RAW &amp; NORM Labeling'!F198-'RAW &amp; NORM_Sfp vs AcpS_PfAcpH'!S198</f>
        <v>1.8645173158405942E-2</v>
      </c>
      <c r="U198" s="47">
        <f t="shared" si="15"/>
        <v>5.6883757099964871</v>
      </c>
      <c r="V198" s="45"/>
      <c r="W198" s="33" t="s">
        <v>1202</v>
      </c>
      <c r="X198" s="45"/>
      <c r="Y198" s="58"/>
      <c r="Z198" s="58"/>
      <c r="AA198" s="58"/>
    </row>
    <row r="199" spans="1:27" s="56" customFormat="1" x14ac:dyDescent="0.25">
      <c r="A199" s="63" t="str">
        <f>'TS#1_Orthog_SFP_Step 1'!A198</f>
        <v>G14</v>
      </c>
      <c r="B199" s="63" t="str">
        <f>'TS#1_Orthog_SFP_Step 1'!B198</f>
        <v>E W P V C S I D T V</v>
      </c>
      <c r="C199" s="56">
        <v>0.10199999999999999</v>
      </c>
      <c r="G199" s="24">
        <v>1096.385</v>
      </c>
      <c r="H199" s="56">
        <v>43855409</v>
      </c>
      <c r="J199" s="56">
        <f t="shared" si="17"/>
        <v>18.178058823529454</v>
      </c>
      <c r="K199" s="43">
        <f>'TS#1_Orthog_SFP_Step 1'!J198-'RAW &amp; NORM_Sfp vs AcpS_PfAcpH'!J199</f>
        <v>-124.51223529411754</v>
      </c>
      <c r="L199" s="29">
        <f>-K199/'TS#1_Orthog_SFP_Step 1'!J198</f>
        <v>-1.1709521757433978</v>
      </c>
      <c r="N199" s="64">
        <f>G199-'TS#1_Orthog_SFP_Step 1'!G198</f>
        <v>-267.66200000000003</v>
      </c>
      <c r="O199" s="71">
        <f t="shared" si="16"/>
        <v>1096.385</v>
      </c>
      <c r="P199" s="71">
        <v>1179.788</v>
      </c>
      <c r="Q199" s="47">
        <f t="shared" si="18"/>
        <v>7.6258409221497125E-2</v>
      </c>
      <c r="R199" s="47">
        <f>'RAW &amp; NORM Labeling'!E199-'RAW &amp; NORM_Sfp vs AcpS_PfAcpH'!Q199</f>
        <v>9.9325151095816577E-2</v>
      </c>
      <c r="S199" s="47">
        <f t="shared" si="19"/>
        <v>0.10389526472438033</v>
      </c>
      <c r="T199" s="47">
        <f>'RAW &amp; NORM Labeling'!F199-'RAW &amp; NORM_Sfp vs AcpS_PfAcpH'!S199</f>
        <v>1.9082199830448454E-2</v>
      </c>
      <c r="U199" s="47">
        <f t="shared" ref="U199:U262" si="20">R199/T199</f>
        <v>5.2051205824460922</v>
      </c>
      <c r="V199" s="45"/>
      <c r="W199" s="33" t="s">
        <v>1202</v>
      </c>
      <c r="X199" s="45"/>
      <c r="Y199" s="58"/>
      <c r="Z199" s="58"/>
      <c r="AA199" s="58"/>
    </row>
    <row r="200" spans="1:27" s="56" customFormat="1" x14ac:dyDescent="0.25">
      <c r="A200" s="63" t="str">
        <f>'TS#1_Orthog_SFP_Step 1'!A199</f>
        <v>G15</v>
      </c>
      <c r="B200" s="63" t="str">
        <f>'TS#1_Orthog_SFP_Step 1'!B199</f>
        <v>L D S L E W A D</v>
      </c>
      <c r="C200" s="56">
        <v>0.10199999999999999</v>
      </c>
      <c r="G200" s="24">
        <v>1046.491</v>
      </c>
      <c r="H200" s="56">
        <v>41859635</v>
      </c>
      <c r="J200" s="56">
        <f t="shared" si="17"/>
        <v>-31.715941176470551</v>
      </c>
      <c r="K200" s="43">
        <f>'TS#1_Orthog_SFP_Step 1'!J199-'RAW &amp; NORM_Sfp vs AcpS_PfAcpH'!J200</f>
        <v>-155.80723529411762</v>
      </c>
      <c r="L200" s="29">
        <f>-K200/'TS#1_Orthog_SFP_Step 1'!J199</f>
        <v>-0.83086921961646165</v>
      </c>
      <c r="N200" s="64">
        <f>G200-'TS#1_Orthog_SFP_Step 1'!G199</f>
        <v>-236.36699999999996</v>
      </c>
      <c r="O200" s="71">
        <f t="shared" si="16"/>
        <v>1046.491</v>
      </c>
      <c r="P200" s="71">
        <v>1226.6310000000001</v>
      </c>
      <c r="Q200" s="47">
        <f t="shared" si="18"/>
        <v>5.9725271702932382E-2</v>
      </c>
      <c r="R200" s="47">
        <f>'RAW &amp; NORM Labeling'!E200-'RAW &amp; NORM_Sfp vs AcpS_PfAcpH'!Q200</f>
        <v>9.2120286408670066E-2</v>
      </c>
      <c r="S200" s="47">
        <f t="shared" si="19"/>
        <v>0.11941740688139579</v>
      </c>
      <c r="T200" s="47">
        <f>'RAW &amp; NORM Labeling'!F200-'RAW &amp; NORM_Sfp vs AcpS_PfAcpH'!S200</f>
        <v>9.5173982646910849E-4</v>
      </c>
      <c r="U200" s="47">
        <f t="shared" si="20"/>
        <v>96.791459017145698</v>
      </c>
      <c r="V200" s="45"/>
      <c r="W200" s="58"/>
      <c r="X200" s="45"/>
      <c r="Y200" s="58"/>
      <c r="Z200" s="58"/>
      <c r="AA200" s="58"/>
    </row>
    <row r="201" spans="1:27" s="56" customFormat="1" x14ac:dyDescent="0.25">
      <c r="A201" s="63" t="str">
        <f>'TS#1_Orthog_SFP_Step 1'!A200</f>
        <v>G16</v>
      </c>
      <c r="B201" s="63" t="str">
        <f>'TS#1_Orthog_SFP_Step 1'!B200</f>
        <v>D S V E T M D</v>
      </c>
      <c r="C201" s="56">
        <v>0.10199999999999999</v>
      </c>
      <c r="G201" s="24">
        <v>1020.182</v>
      </c>
      <c r="H201" s="56">
        <v>40807274</v>
      </c>
      <c r="J201" s="56">
        <f t="shared" si="17"/>
        <v>-58.02494117647052</v>
      </c>
      <c r="K201" s="43">
        <f>'TS#1_Orthog_SFP_Step 1'!J200-'RAW &amp; NORM_Sfp vs AcpS_PfAcpH'!J201</f>
        <v>-157.88523529411759</v>
      </c>
      <c r="L201" s="29">
        <f>-K201/'TS#1_Orthog_SFP_Step 1'!J200</f>
        <v>-0.73125425524176324</v>
      </c>
      <c r="N201" s="64">
        <f>G201-'TS#1_Orthog_SFP_Step 1'!G200</f>
        <v>-234.28899999999999</v>
      </c>
      <c r="O201" s="71">
        <f t="shared" si="16"/>
        <v>1020.182</v>
      </c>
      <c r="P201" s="71">
        <v>1085.5509999999999</v>
      </c>
      <c r="Q201" s="47">
        <f t="shared" si="18"/>
        <v>5.1007383480382196E-2</v>
      </c>
      <c r="R201" s="47">
        <f>'RAW &amp; NORM Labeling'!E201-'RAW &amp; NORM_Sfp vs AcpS_PfAcpH'!Q201</f>
        <v>9.2538396722716354E-2</v>
      </c>
      <c r="S201" s="47">
        <f t="shared" si="19"/>
        <v>7.2668398160525227E-2</v>
      </c>
      <c r="T201" s="47">
        <f>'RAW &amp; NORM Labeling'!F201-'RAW &amp; NORM_Sfp vs AcpS_PfAcpH'!S201</f>
        <v>1.955161627132869E-2</v>
      </c>
      <c r="U201" s="47">
        <f t="shared" si="20"/>
        <v>4.73303052998327</v>
      </c>
      <c r="V201" s="45"/>
      <c r="W201" s="58"/>
      <c r="X201" s="45"/>
      <c r="Y201" s="58"/>
      <c r="Z201" s="58"/>
      <c r="AA201" s="58"/>
    </row>
    <row r="202" spans="1:27" s="56" customFormat="1" x14ac:dyDescent="0.25">
      <c r="A202" s="63" t="str">
        <f>'TS#1_Orthog_SFP_Step 1'!A201</f>
        <v>G17</v>
      </c>
      <c r="B202" s="63" t="str">
        <f>'TS#1_Orthog_SFP_Step 1'!B201</f>
        <v>V E S I D T I E V I L Q</v>
      </c>
      <c r="C202" s="56">
        <v>0.10199999999999999</v>
      </c>
      <c r="G202" s="24">
        <v>1074.5150000000001</v>
      </c>
      <c r="H202" s="56">
        <v>42980604</v>
      </c>
      <c r="J202" s="56">
        <f t="shared" si="17"/>
        <v>-3.6919411764704364</v>
      </c>
      <c r="K202" s="43">
        <f>'TS#1_Orthog_SFP_Step 1'!J201-'RAW &amp; NORM_Sfp vs AcpS_PfAcpH'!J202</f>
        <v>-131.9042352941176</v>
      </c>
      <c r="L202" s="29">
        <f>-K202/'TS#1_Orthog_SFP_Step 1'!J201</f>
        <v>-0.97277252742247311</v>
      </c>
      <c r="N202" s="64">
        <f>G202-'TS#1_Orthog_SFP_Step 1'!G201</f>
        <v>-260.27</v>
      </c>
      <c r="O202" s="71">
        <f t="shared" si="16"/>
        <v>1074.5150000000001</v>
      </c>
      <c r="P202" s="71">
        <v>1158.1489999999999</v>
      </c>
      <c r="Q202" s="47">
        <f t="shared" si="18"/>
        <v>6.9011451320126038E-2</v>
      </c>
      <c r="R202" s="47">
        <f>'RAW &amp; NORM Labeling'!E202-'RAW &amp; NORM_Sfp vs AcpS_PfAcpH'!Q202</f>
        <v>9.801649899406506E-2</v>
      </c>
      <c r="S202" s="47">
        <f t="shared" si="19"/>
        <v>9.6724852194532571E-2</v>
      </c>
      <c r="T202" s="47">
        <f>'RAW &amp; NORM Labeling'!F202-'RAW &amp; NORM_Sfp vs AcpS_PfAcpH'!S202</f>
        <v>2.1475130730502473E-2</v>
      </c>
      <c r="U202" s="47">
        <f t="shared" si="20"/>
        <v>4.5641863709284012</v>
      </c>
      <c r="V202" s="45"/>
      <c r="W202" s="58"/>
      <c r="X202" s="45"/>
      <c r="Y202" s="58"/>
      <c r="Z202" s="58"/>
      <c r="AA202" s="58"/>
    </row>
    <row r="203" spans="1:27" s="56" customFormat="1" x14ac:dyDescent="0.25">
      <c r="A203" s="63" t="str">
        <f>'TS#1_Orthog_SFP_Step 1'!A202</f>
        <v>G18</v>
      </c>
      <c r="B203" s="63" t="str">
        <f>'TS#1_Orthog_SFP_Step 1'!B202</f>
        <v>L G L E S I E S M E L M E M</v>
      </c>
      <c r="C203" s="56">
        <v>0.10199999999999999</v>
      </c>
      <c r="G203" s="24">
        <v>1039.412</v>
      </c>
      <c r="H203" s="56">
        <v>41576495</v>
      </c>
      <c r="J203" s="56">
        <f t="shared" si="17"/>
        <v>-38.794941176470502</v>
      </c>
      <c r="K203" s="43">
        <f>'TS#1_Orthog_SFP_Step 1'!J202-'RAW &amp; NORM_Sfp vs AcpS_PfAcpH'!J203</f>
        <v>-100.32323529411769</v>
      </c>
      <c r="L203" s="29">
        <f>-K203/'TS#1_Orthog_SFP_Step 1'!J202</f>
        <v>-0.72113679059995173</v>
      </c>
      <c r="N203" s="64">
        <f>G203-'TS#1_Orthog_SFP_Step 1'!G202</f>
        <v>-291.85099999999989</v>
      </c>
      <c r="O203" s="71">
        <f t="shared" si="16"/>
        <v>1039.412</v>
      </c>
      <c r="P203" s="71">
        <v>1149.6379999999999</v>
      </c>
      <c r="Q203" s="47">
        <f t="shared" si="18"/>
        <v>5.7379537135771624E-2</v>
      </c>
      <c r="R203" s="47">
        <f>'RAW &amp; NORM Labeling'!E203-'RAW &amp; NORM_Sfp vs AcpS_PfAcpH'!Q203</f>
        <v>0.10861865245013708</v>
      </c>
      <c r="S203" s="47">
        <f t="shared" si="19"/>
        <v>9.3904602596975667E-2</v>
      </c>
      <c r="T203" s="47">
        <f>'RAW &amp; NORM Labeling'!F203-'RAW &amp; NORM_Sfp vs AcpS_PfAcpH'!S203</f>
        <v>2.0716362419228002E-2</v>
      </c>
      <c r="U203" s="47">
        <f t="shared" si="20"/>
        <v>5.2431334349181933</v>
      </c>
      <c r="V203" s="45"/>
      <c r="W203" s="58"/>
      <c r="X203" s="45"/>
      <c r="Y203" s="58"/>
      <c r="Z203" s="58"/>
      <c r="AA203" s="58"/>
    </row>
    <row r="204" spans="1:27" s="56" customFormat="1" x14ac:dyDescent="0.25">
      <c r="A204" s="63" t="str">
        <f>'TS#1_Orthog_SFP_Step 1'!A203</f>
        <v>G19</v>
      </c>
      <c r="B204" s="63" t="str">
        <f>'TS#1_Orthog_SFP_Step 1'!B203</f>
        <v>D E L P M D S A D S I E V I D</v>
      </c>
      <c r="C204" s="56">
        <v>0.10199999999999999</v>
      </c>
      <c r="G204" s="24">
        <v>979.84699999999998</v>
      </c>
      <c r="H204" s="56">
        <v>39193884</v>
      </c>
      <c r="J204" s="56">
        <f t="shared" si="17"/>
        <v>-98.359941176470556</v>
      </c>
      <c r="K204" s="43">
        <f>'TS#1_Orthog_SFP_Step 1'!J203-'RAW &amp; NORM_Sfp vs AcpS_PfAcpH'!J204</f>
        <v>-60.352235294117463</v>
      </c>
      <c r="L204" s="29">
        <f>-K204/'TS#1_Orthog_SFP_Step 1'!J203</f>
        <v>-0.3802621615821753</v>
      </c>
      <c r="N204" s="64">
        <f>G204-'TS#1_Orthog_SFP_Step 1'!G203</f>
        <v>-331.82200000000012</v>
      </c>
      <c r="O204" s="71">
        <f t="shared" si="16"/>
        <v>979.84699999999998</v>
      </c>
      <c r="P204" s="71">
        <v>1051.433</v>
      </c>
      <c r="Q204" s="47">
        <f t="shared" si="18"/>
        <v>3.7641766335809512E-2</v>
      </c>
      <c r="R204" s="47">
        <f>'RAW &amp; NORM Labeling'!E204-'RAW &amp; NORM_Sfp vs AcpS_PfAcpH'!Q204</f>
        <v>0.12262753860786069</v>
      </c>
      <c r="S204" s="47">
        <f t="shared" si="19"/>
        <v>6.1362878742190548E-2</v>
      </c>
      <c r="T204" s="47">
        <f>'RAW &amp; NORM Labeling'!F204-'RAW &amp; NORM_Sfp vs AcpS_PfAcpH'!S204</f>
        <v>2.7120525210546885E-2</v>
      </c>
      <c r="U204" s="47">
        <f t="shared" si="20"/>
        <v>4.5215768373162675</v>
      </c>
      <c r="V204" s="45"/>
      <c r="W204" s="58"/>
      <c r="X204" s="45"/>
      <c r="Y204" s="58"/>
      <c r="Z204" s="58"/>
      <c r="AA204" s="58"/>
    </row>
    <row r="205" spans="1:27" s="56" customFormat="1" x14ac:dyDescent="0.25">
      <c r="A205" s="63" t="str">
        <f>'TS#1_Orthog_SFP_Step 1'!A204</f>
        <v>G20</v>
      </c>
      <c r="B205" s="63" t="str">
        <f>'TS#1_Orthog_SFP_Step 1'!B204</f>
        <v>E I G M D S A E S L D</v>
      </c>
      <c r="C205" s="56">
        <v>0.10199999999999999</v>
      </c>
      <c r="G205" s="24">
        <v>943.31100000000004</v>
      </c>
      <c r="H205" s="56">
        <v>37732440</v>
      </c>
      <c r="J205" s="56">
        <f t="shared" si="17"/>
        <v>-134.8959411764705</v>
      </c>
      <c r="K205" s="43">
        <f>'TS#1_Orthog_SFP_Step 1'!J204-'RAW &amp; NORM_Sfp vs AcpS_PfAcpH'!J205</f>
        <v>-38.75723529411755</v>
      </c>
      <c r="L205" s="29">
        <f>-K205/'TS#1_Orthog_SFP_Step 1'!J204</f>
        <v>-0.22318759772690902</v>
      </c>
      <c r="N205" s="64">
        <f>G205-'TS#1_Orthog_SFP_Step 1'!G204</f>
        <v>-353.41700000000003</v>
      </c>
      <c r="O205" s="71">
        <f t="shared" si="16"/>
        <v>943.31100000000004</v>
      </c>
      <c r="P205" s="71">
        <v>1040.2159999999999</v>
      </c>
      <c r="Q205" s="47">
        <f t="shared" si="18"/>
        <v>2.5535005755814317E-2</v>
      </c>
      <c r="R205" s="47">
        <f>'RAW &amp; NORM Labeling'!E205-'RAW &amp; NORM_Sfp vs AcpS_PfAcpH'!Q205</f>
        <v>0.13036585652991536</v>
      </c>
      <c r="S205" s="47">
        <f t="shared" si="19"/>
        <v>5.7645954792502369E-2</v>
      </c>
      <c r="T205" s="47">
        <f>'RAW &amp; NORM Labeling'!F205-'RAW &amp; NORM_Sfp vs AcpS_PfAcpH'!S205</f>
        <v>3.0021417873285619E-2</v>
      </c>
      <c r="U205" s="47">
        <f t="shared" si="20"/>
        <v>4.3424283649814104</v>
      </c>
      <c r="V205" s="45"/>
      <c r="W205" s="58"/>
      <c r="X205" s="45"/>
      <c r="Y205" s="58"/>
      <c r="Z205" s="58"/>
      <c r="AA205" s="58"/>
    </row>
    <row r="206" spans="1:27" s="56" customFormat="1" x14ac:dyDescent="0.25">
      <c r="A206" s="63" t="str">
        <f>'TS#1_Orthog_SFP_Step 1'!A205</f>
        <v>G21</v>
      </c>
      <c r="B206" s="63" t="str">
        <f>'TS#1_Orthog_SFP_Step 1'!B205</f>
        <v>G V D S M D P A C V</v>
      </c>
      <c r="C206" s="56">
        <v>0.10199999999999999</v>
      </c>
      <c r="G206" s="24">
        <v>1068.1220000000001</v>
      </c>
      <c r="H206" s="56">
        <v>42724872</v>
      </c>
      <c r="J206" s="56">
        <f t="shared" si="17"/>
        <v>-10.084941176470466</v>
      </c>
      <c r="K206" s="43">
        <f>'TS#1_Orthog_SFP_Step 1'!J205-'RAW &amp; NORM_Sfp vs AcpS_PfAcpH'!J206</f>
        <v>-29.384235294117616</v>
      </c>
      <c r="L206" s="29">
        <f>-K206/'TS#1_Orthog_SFP_Step 1'!J205</f>
        <v>-0.74448564479206625</v>
      </c>
      <c r="N206" s="64">
        <f>G206-'TS#1_Orthog_SFP_Step 1'!G205</f>
        <v>-362.78999999999996</v>
      </c>
      <c r="O206" s="71">
        <f t="shared" si="16"/>
        <v>1068.1220000000001</v>
      </c>
      <c r="P206" s="71">
        <v>1242.32</v>
      </c>
      <c r="Q206" s="47">
        <f t="shared" si="18"/>
        <v>6.6893033310822608E-2</v>
      </c>
      <c r="R206" s="47">
        <f>'RAW &amp; NORM Labeling'!E206-'RAW &amp; NORM_Sfp vs AcpS_PfAcpH'!Q206</f>
        <v>0.12824048472841007</v>
      </c>
      <c r="S206" s="47">
        <f t="shared" si="19"/>
        <v>0.12461619620533775</v>
      </c>
      <c r="T206" s="47">
        <f>'RAW &amp; NORM Labeling'!F206-'RAW &amp; NORM_Sfp vs AcpS_PfAcpH'!S206</f>
        <v>1.6374186846940905E-2</v>
      </c>
      <c r="U206" s="47">
        <f t="shared" si="20"/>
        <v>7.8318688999428696</v>
      </c>
      <c r="V206" s="45"/>
      <c r="W206" s="33" t="s">
        <v>1238</v>
      </c>
      <c r="X206" s="45"/>
      <c r="Y206" s="58"/>
      <c r="Z206" s="58"/>
      <c r="AA206" s="58"/>
    </row>
    <row r="207" spans="1:27" s="56" customFormat="1" x14ac:dyDescent="0.25">
      <c r="A207" s="63" t="str">
        <f>'TS#1_Orthog_SFP_Step 1'!A206</f>
        <v>G22</v>
      </c>
      <c r="B207" s="63" t="str">
        <f>'TS#1_Orthog_SFP_Step 1'!B206</f>
        <v>I D S M D N A D L Q</v>
      </c>
      <c r="C207" s="56">
        <v>0.10199999999999999</v>
      </c>
      <c r="G207" s="24">
        <v>979.41700000000003</v>
      </c>
      <c r="H207" s="56">
        <v>39176699</v>
      </c>
      <c r="J207" s="56">
        <f t="shared" si="17"/>
        <v>-98.789941176470506</v>
      </c>
      <c r="K207" s="43">
        <f>'TS#1_Orthog_SFP_Step 1'!J206-'RAW &amp; NORM_Sfp vs AcpS_PfAcpH'!J207</f>
        <v>-47.404235294117711</v>
      </c>
      <c r="L207" s="29">
        <f>-K207/'TS#1_Orthog_SFP_Step 1'!J206</f>
        <v>-0.32425529141138282</v>
      </c>
      <c r="N207" s="64">
        <f>G207-'TS#1_Orthog_SFP_Step 1'!G206</f>
        <v>-344.76999999999987</v>
      </c>
      <c r="O207" s="71">
        <f t="shared" si="16"/>
        <v>979.41700000000003</v>
      </c>
      <c r="P207" s="71">
        <v>1117.454</v>
      </c>
      <c r="Q207" s="47">
        <f t="shared" si="18"/>
        <v>3.7499279280592816E-2</v>
      </c>
      <c r="R207" s="47">
        <f>'RAW &amp; NORM Labeling'!E207-'RAW &amp; NORM_Sfp vs AcpS_PfAcpH'!Q207</f>
        <v>0.12643003270357656</v>
      </c>
      <c r="S207" s="47">
        <f t="shared" si="19"/>
        <v>8.3239943561871504E-2</v>
      </c>
      <c r="T207" s="47">
        <f>'RAW &amp; NORM Labeling'!F207-'RAW &amp; NORM_Sfp vs AcpS_PfAcpH'!S207</f>
        <v>2.3910431911929542E-2</v>
      </c>
      <c r="U207" s="47">
        <f t="shared" si="20"/>
        <v>5.2876515643574509</v>
      </c>
      <c r="V207" s="45"/>
      <c r="W207" s="58"/>
      <c r="X207" s="45"/>
      <c r="Y207" s="58"/>
      <c r="Z207" s="58"/>
      <c r="AA207" s="58"/>
    </row>
    <row r="208" spans="1:27" s="56" customFormat="1" x14ac:dyDescent="0.25">
      <c r="A208" s="63" t="str">
        <f>'TS#1_Orthog_SFP_Step 1'!A207</f>
        <v>G23</v>
      </c>
      <c r="B208" s="63" t="str">
        <f>'TS#1_Orthog_SFP_Step 1'!B207</f>
        <v>D L G V D S V D T M E L M Q</v>
      </c>
      <c r="C208" s="56">
        <v>0.10199999999999999</v>
      </c>
      <c r="G208" s="24">
        <v>1018.1130000000001</v>
      </c>
      <c r="H208" s="56">
        <v>40724515</v>
      </c>
      <c r="J208" s="56">
        <f t="shared" si="17"/>
        <v>-60.09394117647048</v>
      </c>
      <c r="K208" s="43">
        <f>'TS#1_Orthog_SFP_Step 1'!J207-'RAW &amp; NORM_Sfp vs AcpS_PfAcpH'!J208</f>
        <v>-39.325235294117647</v>
      </c>
      <c r="L208" s="29">
        <f>-K208/'TS#1_Orthog_SFP_Step 1'!J207</f>
        <v>-0.39554979924573713</v>
      </c>
      <c r="N208" s="64">
        <f>G208-'TS#1_Orthog_SFP_Step 1'!G207</f>
        <v>-352.84899999999993</v>
      </c>
      <c r="O208" s="71">
        <f t="shared" si="16"/>
        <v>1018.1130000000001</v>
      </c>
      <c r="P208" s="71">
        <v>1136.7180000000001</v>
      </c>
      <c r="Q208" s="47">
        <f t="shared" si="18"/>
        <v>5.032178878911852E-2</v>
      </c>
      <c r="R208" s="47">
        <f>'RAW &amp; NORM Labeling'!E208-'RAW &amp; NORM_Sfp vs AcpS_PfAcpH'!Q208</f>
        <v>0.12728357602452461</v>
      </c>
      <c r="S208" s="47">
        <f t="shared" si="19"/>
        <v>8.9623363635580433E-2</v>
      </c>
      <c r="T208" s="47">
        <f>'RAW &amp; NORM Labeling'!F208-'RAW &amp; NORM_Sfp vs AcpS_PfAcpH'!S208</f>
        <v>2.435699781569807E-2</v>
      </c>
      <c r="U208" s="47">
        <f t="shared" si="20"/>
        <v>5.2257497819575462</v>
      </c>
      <c r="V208" s="45"/>
      <c r="W208" s="58"/>
      <c r="X208" s="45"/>
      <c r="Y208" s="58"/>
      <c r="Z208" s="58"/>
      <c r="AA208" s="58"/>
    </row>
    <row r="209" spans="1:27" s="56" customFormat="1" x14ac:dyDescent="0.25">
      <c r="A209" s="63" t="str">
        <f>'TS#1_Orthog_SFP_Step 1'!A208</f>
        <v>G24</v>
      </c>
      <c r="B209" s="63" t="str">
        <f>'TS#1_Orthog_SFP_Step 1'!B208</f>
        <v>P I E S M D T I E V A P</v>
      </c>
      <c r="C209" s="56">
        <v>0.10199999999999999</v>
      </c>
      <c r="G209" s="24">
        <v>988.35400000000004</v>
      </c>
      <c r="H209" s="56">
        <v>39534149</v>
      </c>
      <c r="J209" s="56">
        <f t="shared" si="17"/>
        <v>-89.852941176470495</v>
      </c>
      <c r="K209" s="43">
        <f>'TS#1_Orthog_SFP_Step 1'!J208-'RAW &amp; NORM_Sfp vs AcpS_PfAcpH'!J209</f>
        <v>20.841764705882269</v>
      </c>
      <c r="L209" s="29">
        <f>-K209/'TS#1_Orthog_SFP_Step 1'!J208</f>
        <v>0.30200564273476471</v>
      </c>
      <c r="N209" s="64">
        <f>G209-'TS#1_Orthog_SFP_Step 1'!G208</f>
        <v>-413.01599999999985</v>
      </c>
      <c r="O209" s="71">
        <f t="shared" si="16"/>
        <v>988.35400000000004</v>
      </c>
      <c r="P209" s="71">
        <v>1111.0150000000001</v>
      </c>
      <c r="Q209" s="47">
        <f t="shared" si="18"/>
        <v>4.0460690472387685E-2</v>
      </c>
      <c r="R209" s="47">
        <f>'RAW &amp; NORM Labeling'!E209-'RAW &amp; NORM_Sfp vs AcpS_PfAcpH'!Q209</f>
        <v>0.14603535129344436</v>
      </c>
      <c r="S209" s="47">
        <f t="shared" si="19"/>
        <v>8.1106282751312403E-2</v>
      </c>
      <c r="T209" s="47">
        <f>'RAW &amp; NORM Labeling'!F209-'RAW &amp; NORM_Sfp vs AcpS_PfAcpH'!S209</f>
        <v>2.53599246065941E-2</v>
      </c>
      <c r="U209" s="47">
        <f t="shared" si="20"/>
        <v>5.7585088898676053</v>
      </c>
      <c r="V209" s="45"/>
      <c r="W209" s="58"/>
      <c r="X209" s="45"/>
      <c r="Y209" s="58"/>
      <c r="Z209" s="58"/>
      <c r="AA209" s="58"/>
    </row>
    <row r="210" spans="1:27" s="56" customFormat="1" x14ac:dyDescent="0.25">
      <c r="A210" s="63" t="str">
        <f>'TS#1_Orthog_SFP_Step 1'!A209</f>
        <v>G25</v>
      </c>
      <c r="B210" s="63" t="str">
        <f>'TS#1_Orthog_SFP_Step 1'!B209</f>
        <v>A D S C E T L D I V</v>
      </c>
      <c r="C210" s="56">
        <v>0.10199999999999999</v>
      </c>
      <c r="G210" s="24">
        <v>1024.17</v>
      </c>
      <c r="H210" s="56">
        <v>40966814</v>
      </c>
      <c r="J210" s="56">
        <f t="shared" si="17"/>
        <v>-54.036941176470464</v>
      </c>
      <c r="K210" s="43">
        <f>'TS#1_Orthog_SFP_Step 1'!J209-'RAW &amp; NORM_Sfp vs AcpS_PfAcpH'!J210</f>
        <v>89.03776470588241</v>
      </c>
      <c r="L210" s="29">
        <f>-K210/'TS#1_Orthog_SFP_Step 1'!J209</f>
        <v>-2.5438762785413336</v>
      </c>
      <c r="N210" s="64">
        <f>G210-'TS#1_Orthog_SFP_Step 1'!G209</f>
        <v>-481.21199999999999</v>
      </c>
      <c r="O210" s="71">
        <f t="shared" si="16"/>
        <v>1024.17</v>
      </c>
      <c r="P210" s="71">
        <v>1198.002</v>
      </c>
      <c r="Q210" s="47">
        <f t="shared" si="18"/>
        <v>5.2328868076206084E-2</v>
      </c>
      <c r="R210" s="47">
        <f>'RAW &amp; NORM Labeling'!E210-'RAW &amp; NORM_Sfp vs AcpS_PfAcpH'!Q210</f>
        <v>0.16457815406160298</v>
      </c>
      <c r="S210" s="47">
        <f t="shared" si="19"/>
        <v>0.10993075129116466</v>
      </c>
      <c r="T210" s="47">
        <f>'RAW &amp; NORM Labeling'!F210-'RAW &amp; NORM_Sfp vs AcpS_PfAcpH'!S210</f>
        <v>2.0617881366693999E-2</v>
      </c>
      <c r="U210" s="47">
        <f t="shared" si="20"/>
        <v>7.982301922032665</v>
      </c>
      <c r="V210" s="45"/>
      <c r="W210" s="58"/>
      <c r="X210" s="45"/>
      <c r="Y210" s="58"/>
      <c r="Z210" s="58"/>
      <c r="AA210" s="58"/>
    </row>
    <row r="211" spans="1:27" s="56" customFormat="1" x14ac:dyDescent="0.25">
      <c r="A211" s="63" t="str">
        <f>'TS#1_Orthog_SFP_Step 1'!A210</f>
        <v>G26</v>
      </c>
      <c r="B211" s="63" t="str">
        <f>'TS#1_Orthog_SFP_Step 1'!B210</f>
        <v>D S V D T L E L I V G</v>
      </c>
      <c r="C211" s="56">
        <v>0.10199999999999999</v>
      </c>
      <c r="G211" s="24">
        <v>1073.5999999999999</v>
      </c>
      <c r="H211" s="56">
        <v>42943998</v>
      </c>
      <c r="J211" s="56">
        <f t="shared" si="17"/>
        <v>-4.6069411764706274</v>
      </c>
      <c r="K211" s="43">
        <f>'TS#1_Orthog_SFP_Step 1'!J210-'RAW &amp; NORM_Sfp vs AcpS_PfAcpH'!J211</f>
        <v>49.349764705882535</v>
      </c>
      <c r="L211" s="29">
        <f>-K211/'TS#1_Orthog_SFP_Step 1'!J210</f>
        <v>-1.1029649184621135</v>
      </c>
      <c r="N211" s="64">
        <f>G211-'TS#1_Orthog_SFP_Step 1'!G210</f>
        <v>-441.52400000000011</v>
      </c>
      <c r="O211" s="71">
        <f t="shared" si="16"/>
        <v>1073.5999999999999</v>
      </c>
      <c r="P211" s="71">
        <v>1284.4939999999999</v>
      </c>
      <c r="Q211" s="47">
        <f t="shared" si="18"/>
        <v>6.8708252121234589E-2</v>
      </c>
      <c r="R211" s="47">
        <f>'RAW &amp; NORM Labeling'!E211-'RAW &amp; NORM_Sfp vs AcpS_PfAcpH'!Q211</f>
        <v>0.15104713146317483</v>
      </c>
      <c r="S211" s="47">
        <f t="shared" si="19"/>
        <v>0.13859119403489539</v>
      </c>
      <c r="T211" s="47">
        <f>'RAW &amp; NORM Labeling'!F211-'RAW &amp; NORM_Sfp vs AcpS_PfAcpH'!S211</f>
        <v>1.5465045753749324E-2</v>
      </c>
      <c r="U211" s="47">
        <f t="shared" si="20"/>
        <v>9.7670019131081585</v>
      </c>
      <c r="V211" s="45"/>
      <c r="W211" s="58"/>
      <c r="X211" s="45"/>
      <c r="Y211" s="58"/>
      <c r="Z211" s="58"/>
      <c r="AA211" s="58"/>
    </row>
    <row r="212" spans="1:27" s="56" customFormat="1" x14ac:dyDescent="0.25">
      <c r="A212" s="63" t="str">
        <f>'TS#1_Orthog_SFP_Step 1'!A211</f>
        <v>G27</v>
      </c>
      <c r="B212" s="63" t="str">
        <f>'TS#1_Orthog_SFP_Step 1'!B211</f>
        <v>E P P I D S V D T D L P V M T</v>
      </c>
      <c r="C212" s="56">
        <v>0.10199999999999999</v>
      </c>
      <c r="G212" s="24">
        <v>1044.8910000000001</v>
      </c>
      <c r="H212" s="56">
        <v>41795624</v>
      </c>
      <c r="J212" s="56">
        <f t="shared" si="17"/>
        <v>-33.31594117647046</v>
      </c>
      <c r="K212" s="43">
        <f>'TS#1_Orthog_SFP_Step 1'!J211-'RAW &amp; NORM_Sfp vs AcpS_PfAcpH'!J212</f>
        <v>20.243764705882313</v>
      </c>
      <c r="L212" s="29">
        <f>-K212/'TS#1_Orthog_SFP_Step 1'!J211</f>
        <v>1.5486147047838545</v>
      </c>
      <c r="N212" s="64">
        <f>G212-'TS#1_Orthog_SFP_Step 1'!G211</f>
        <v>-412.41799999999989</v>
      </c>
      <c r="O212" s="71">
        <f t="shared" si="16"/>
        <v>1044.8910000000001</v>
      </c>
      <c r="P212" s="71">
        <v>1098.674</v>
      </c>
      <c r="Q212" s="47">
        <f t="shared" si="18"/>
        <v>5.9195087311428356E-2</v>
      </c>
      <c r="R212" s="47">
        <f>'RAW &amp; NORM Labeling'!E212-'RAW &amp; NORM_Sfp vs AcpS_PfAcpH'!Q212</f>
        <v>0.14365637335826115</v>
      </c>
      <c r="S212" s="47">
        <f t="shared" si="19"/>
        <v>7.7016904266592606E-2</v>
      </c>
      <c r="T212" s="47">
        <f>'RAW &amp; NORM Labeling'!F212-'RAW &amp; NORM_Sfp vs AcpS_PfAcpH'!S212</f>
        <v>2.4283541436773151E-2</v>
      </c>
      <c r="U212" s="47">
        <f t="shared" si="20"/>
        <v>5.9157917197661645</v>
      </c>
      <c r="V212" s="45"/>
      <c r="W212" s="58"/>
      <c r="X212" s="45"/>
      <c r="Y212" s="58"/>
      <c r="Z212" s="58"/>
      <c r="AA212" s="58"/>
    </row>
    <row r="213" spans="1:27" s="56" customFormat="1" x14ac:dyDescent="0.25">
      <c r="A213" s="63" t="str">
        <f>'TS#1_Orthog_SFP_Step 1'!A212</f>
        <v>G28</v>
      </c>
      <c r="B213" s="63" t="str">
        <f>'TS#1_Orthog_SFP_Step 1'!B212</f>
        <v>D E A P A E S A D T V D L I I P</v>
      </c>
      <c r="C213" s="56">
        <v>0.10199999999999999</v>
      </c>
      <c r="G213" s="24">
        <v>1052.422</v>
      </c>
      <c r="H213" s="56">
        <v>42096894</v>
      </c>
      <c r="J213" s="56">
        <f t="shared" si="17"/>
        <v>-25.784941176470511</v>
      </c>
      <c r="K213" s="43">
        <f>'TS#1_Orthog_SFP_Step 1'!J212-'RAW &amp; NORM_Sfp vs AcpS_PfAcpH'!J213</f>
        <v>23.743764705882313</v>
      </c>
      <c r="L213" s="29">
        <f>-K213/'TS#1_Orthog_SFP_Step 1'!J212</f>
        <v>11.632391930835929</v>
      </c>
      <c r="N213" s="64">
        <f>G213-'TS#1_Orthog_SFP_Step 1'!G212</f>
        <v>-415.91799999999989</v>
      </c>
      <c r="O213" s="71">
        <f t="shared" si="16"/>
        <v>1052.422</v>
      </c>
      <c r="P213" s="71">
        <v>985.11099999999999</v>
      </c>
      <c r="Q213" s="47">
        <f t="shared" si="18"/>
        <v>6.1690598969189006E-2</v>
      </c>
      <c r="R213" s="47">
        <f>'RAW &amp; NORM Labeling'!E213-'RAW &amp; NORM_Sfp vs AcpS_PfAcpH'!Q213</f>
        <v>0.14438610036991628</v>
      </c>
      <c r="S213" s="47">
        <f t="shared" si="19"/>
        <v>3.9386072983857878E-2</v>
      </c>
      <c r="T213" s="47">
        <f>'RAW &amp; NORM Labeling'!F213-'RAW &amp; NORM_Sfp vs AcpS_PfAcpH'!S213</f>
        <v>2.498157440174277E-2</v>
      </c>
      <c r="U213" s="47">
        <f t="shared" si="20"/>
        <v>5.7797037948034049</v>
      </c>
      <c r="V213" s="45"/>
      <c r="W213" s="58"/>
      <c r="X213" s="45"/>
      <c r="Y213" s="58"/>
      <c r="Z213" s="58"/>
      <c r="AA213" s="58"/>
    </row>
    <row r="214" spans="1:27" s="56" customFormat="1" x14ac:dyDescent="0.25">
      <c r="A214" s="63" t="str">
        <f>'TS#1_Orthog_SFP_Step 1'!A213</f>
        <v>G29</v>
      </c>
      <c r="B214" s="63" t="str">
        <f>'TS#1_Orthog_SFP_Step 1'!B213</f>
        <v>V D S I D S M D V L A N</v>
      </c>
      <c r="C214" s="56">
        <v>0.10199999999999999</v>
      </c>
      <c r="G214" s="24">
        <v>1078.8440000000001</v>
      </c>
      <c r="H214" s="56">
        <v>43153742</v>
      </c>
      <c r="J214" s="56">
        <f t="shared" si="17"/>
        <v>0.63705882352951448</v>
      </c>
      <c r="K214" s="43">
        <f>'TS#1_Orthog_SFP_Step 1'!J213-'RAW &amp; NORM_Sfp vs AcpS_PfAcpH'!J214</f>
        <v>100.66976470588247</v>
      </c>
      <c r="L214" s="29">
        <f>-K214/'TS#1_Orthog_SFP_Step 1'!J213</f>
        <v>-0.99371159018380872</v>
      </c>
      <c r="N214" s="64">
        <f>G214-'TS#1_Orthog_SFP_Step 1'!G213</f>
        <v>-492.84400000000005</v>
      </c>
      <c r="O214" s="71">
        <f t="shared" si="16"/>
        <v>1078.8440000000001</v>
      </c>
      <c r="P214" s="71">
        <v>1009.7089999999999</v>
      </c>
      <c r="Q214" s="47">
        <f t="shared" si="18"/>
        <v>7.0445931464389197E-2</v>
      </c>
      <c r="R214" s="47">
        <f>'RAW &amp; NORM Labeling'!E214-'RAW &amp; NORM_Sfp vs AcpS_PfAcpH'!Q214</f>
        <v>0.1658476082343196</v>
      </c>
      <c r="S214" s="47">
        <f t="shared" si="19"/>
        <v>4.7536995272743403E-2</v>
      </c>
      <c r="T214" s="47">
        <f>'RAW &amp; NORM Labeling'!F214-'RAW &amp; NORM_Sfp vs AcpS_PfAcpH'!S214</f>
        <v>2.4685135986956298E-2</v>
      </c>
      <c r="U214" s="47">
        <f t="shared" si="20"/>
        <v>6.7185211506209237</v>
      </c>
      <c r="V214" s="45"/>
      <c r="W214" s="58"/>
      <c r="X214" s="45"/>
      <c r="Y214" s="58"/>
      <c r="Z214" s="58"/>
      <c r="AA214" s="58"/>
    </row>
    <row r="215" spans="1:27" s="56" customFormat="1" x14ac:dyDescent="0.25">
      <c r="A215" s="63" t="str">
        <f>'TS#1_Orthog_SFP_Step 1'!A214</f>
        <v>G30</v>
      </c>
      <c r="B215" s="63" t="str">
        <f>'TS#1_Orthog_SFP_Step 1'!B214</f>
        <v>I G T D S M E E M E C V E C</v>
      </c>
      <c r="C215" s="56">
        <v>0.10199999999999999</v>
      </c>
      <c r="G215" s="24">
        <v>1200.627</v>
      </c>
      <c r="H215" s="56">
        <v>48025075</v>
      </c>
      <c r="J215" s="56">
        <f t="shared" si="17"/>
        <v>122.42005882352942</v>
      </c>
      <c r="K215" s="43">
        <f>'TS#1_Orthog_SFP_Step 1'!J214-'RAW &amp; NORM_Sfp vs AcpS_PfAcpH'!J215</f>
        <v>118.47376470588256</v>
      </c>
      <c r="L215" s="29">
        <f>-K215/'TS#1_Orthog_SFP_Step 1'!J214</f>
        <v>-0.49180905915347173</v>
      </c>
      <c r="N215" s="64">
        <f>G215-'TS#1_Orthog_SFP_Step 1'!G214</f>
        <v>-510.64800000000014</v>
      </c>
      <c r="O215" s="71">
        <f t="shared" si="16"/>
        <v>1200.627</v>
      </c>
      <c r="P215" s="71">
        <v>1035.818</v>
      </c>
      <c r="Q215" s="47">
        <f t="shared" si="18"/>
        <v>0.11080058505847601</v>
      </c>
      <c r="R215" s="47">
        <f>'RAW &amp; NORM Labeling'!E215-'RAW &amp; NORM_Sfp vs AcpS_PfAcpH'!Q215</f>
        <v>0.16630533703056416</v>
      </c>
      <c r="S215" s="47">
        <f t="shared" si="19"/>
        <v>5.6188610446355612E-2</v>
      </c>
      <c r="T215" s="47">
        <f>'RAW &amp; NORM Labeling'!F215-'RAW &amp; NORM_Sfp vs AcpS_PfAcpH'!S215</f>
        <v>2.5925305299218097E-2</v>
      </c>
      <c r="U215" s="47">
        <f t="shared" si="20"/>
        <v>6.4147879884592873</v>
      </c>
      <c r="V215" s="45"/>
      <c r="W215" s="58"/>
      <c r="X215" s="45"/>
      <c r="Y215" s="58"/>
      <c r="Z215" s="58"/>
      <c r="AA215" s="58"/>
    </row>
    <row r="216" spans="1:27" s="56" customFormat="1" x14ac:dyDescent="0.25">
      <c r="A216" s="63" t="str">
        <f>'TS#1_Orthog_SFP_Step 1'!A215</f>
        <v>H1</v>
      </c>
      <c r="B216" s="63" t="str">
        <f>'TS#1_Orthog_SFP_Step 1'!B215</f>
        <v>D F G A E S I D G D E F C F</v>
      </c>
      <c r="C216" s="56">
        <v>0.10199999999999999</v>
      </c>
      <c r="G216" s="24">
        <v>1094.653</v>
      </c>
      <c r="H216" s="56">
        <v>43786136</v>
      </c>
      <c r="J216" s="56">
        <f t="shared" si="17"/>
        <v>16.446058823529484</v>
      </c>
      <c r="K216" s="43">
        <f>'TS#1_Orthog_SFP_Step 1'!J215-'RAW &amp; NORM_Sfp vs AcpS_PfAcpH'!J216</f>
        <v>-153.58223529411771</v>
      </c>
      <c r="L216" s="29">
        <f>-K216/'TS#1_Orthog_SFP_Step 1'!J215</f>
        <v>-1.1199250208573279</v>
      </c>
      <c r="N216" s="64">
        <f>G216-'TS#1_Orthog_SFP_Step 1'!G215</f>
        <v>-238.59199999999987</v>
      </c>
      <c r="O216" s="71">
        <f t="shared" si="16"/>
        <v>1094.653</v>
      </c>
      <c r="P216" s="71">
        <v>1229.0650000000001</v>
      </c>
      <c r="Q216" s="47">
        <f t="shared" si="18"/>
        <v>7.5684484617693989E-2</v>
      </c>
      <c r="R216" s="47">
        <f>'RAW &amp; NORM Labeling'!E216-'RAW &amp; NORM_Sfp vs AcpS_PfAcpH'!Q216</f>
        <v>9.0893201209968147E-2</v>
      </c>
      <c r="S216" s="47">
        <f t="shared" si="19"/>
        <v>0.12022394988697133</v>
      </c>
      <c r="T216" s="47">
        <f>'RAW &amp; NORM Labeling'!F216-'RAW &amp; NORM_Sfp vs AcpS_PfAcpH'!S216</f>
        <v>-2.7865055175181508E-2</v>
      </c>
      <c r="U216" s="47">
        <f t="shared" si="20"/>
        <v>-3.2619063783847717</v>
      </c>
      <c r="V216" s="45"/>
      <c r="W216" s="58"/>
      <c r="X216" s="45"/>
      <c r="Y216" s="58"/>
      <c r="Z216" s="58"/>
      <c r="AA216" s="58"/>
    </row>
    <row r="217" spans="1:27" s="56" customFormat="1" x14ac:dyDescent="0.25">
      <c r="A217" s="63" t="str">
        <f>'TS#1_Orthog_SFP_Step 1'!A216</f>
        <v>H2</v>
      </c>
      <c r="B217" s="63" t="str">
        <f>'TS#1_Orthog_SFP_Step 1'!B216</f>
        <v>S D S A E S I E N</v>
      </c>
      <c r="C217" s="56">
        <v>0.10199999999999999</v>
      </c>
      <c r="G217" s="24">
        <v>944.57100000000003</v>
      </c>
      <c r="H217" s="56">
        <v>37782831</v>
      </c>
      <c r="J217" s="56">
        <f t="shared" si="17"/>
        <v>-133.63594117647051</v>
      </c>
      <c r="K217" s="43">
        <f>'TS#1_Orthog_SFP_Step 1'!J216-'RAW &amp; NORM_Sfp vs AcpS_PfAcpH'!J217</f>
        <v>-213.95923529411755</v>
      </c>
      <c r="L217" s="29">
        <f>-K217/'TS#1_Orthog_SFP_Step 1'!J216</f>
        <v>-0.61554143951770812</v>
      </c>
      <c r="N217" s="64">
        <f>G217-'TS#1_Orthog_SFP_Step 1'!G216</f>
        <v>-178.21500000000003</v>
      </c>
      <c r="O217" s="71">
        <f t="shared" si="16"/>
        <v>944.57100000000003</v>
      </c>
      <c r="P217" s="71">
        <v>1049.6880000000001</v>
      </c>
      <c r="Q217" s="47">
        <f t="shared" si="18"/>
        <v>2.5952525964123764E-2</v>
      </c>
      <c r="R217" s="47">
        <f>'RAW &amp; NORM Labeling'!E217-'RAW &amp; NORM_Sfp vs AcpS_PfAcpH'!Q217</f>
        <v>7.9091254947702777E-2</v>
      </c>
      <c r="S217" s="47">
        <f t="shared" si="19"/>
        <v>6.0784646390206469E-2</v>
      </c>
      <c r="T217" s="47">
        <f>'RAW &amp; NORM Labeling'!F217-'RAW &amp; NORM_Sfp vs AcpS_PfAcpH'!S217</f>
        <v>-1.2485301203416885E-2</v>
      </c>
      <c r="U217" s="47">
        <f t="shared" si="20"/>
        <v>-6.3347494513033986</v>
      </c>
      <c r="V217" s="45"/>
      <c r="W217" s="58"/>
      <c r="X217" s="45"/>
      <c r="Y217" s="58"/>
      <c r="Z217" s="58"/>
      <c r="AA217" s="58"/>
    </row>
    <row r="218" spans="1:27" s="56" customFormat="1" x14ac:dyDescent="0.25">
      <c r="A218" s="63" t="str">
        <f>'TS#1_Orthog_SFP_Step 1'!A217</f>
        <v>H3</v>
      </c>
      <c r="B218" s="63" t="str">
        <f>'TS#1_Orthog_SFP_Step 1'!B217</f>
        <v>V D S A D T V D V V V P</v>
      </c>
      <c r="C218" s="56">
        <v>0.10199999999999999</v>
      </c>
      <c r="G218" s="24">
        <v>982.81600000000003</v>
      </c>
      <c r="H218" s="56">
        <v>39312645</v>
      </c>
      <c r="J218" s="56">
        <f t="shared" si="17"/>
        <v>-95.390941176470506</v>
      </c>
      <c r="K218" s="43">
        <f>'TS#1_Orthog_SFP_Step 1'!J217-'RAW &amp; NORM_Sfp vs AcpS_PfAcpH'!J218</f>
        <v>-223.68923529411768</v>
      </c>
      <c r="L218" s="29">
        <f>-K218/'TS#1_Orthog_SFP_Step 1'!J217</f>
        <v>-0.7010439751174472</v>
      </c>
      <c r="N218" s="64">
        <f>G218-'TS#1_Orthog_SFP_Step 1'!G217</f>
        <v>-168.4849999999999</v>
      </c>
      <c r="O218" s="71">
        <f t="shared" si="16"/>
        <v>982.81600000000003</v>
      </c>
      <c r="P218" s="71">
        <v>1080.117</v>
      </c>
      <c r="Q218" s="47">
        <f t="shared" si="18"/>
        <v>3.8625589747294249E-2</v>
      </c>
      <c r="R218" s="47">
        <f>'RAW &amp; NORM Labeling'!E218-'RAW &amp; NORM_Sfp vs AcpS_PfAcpH'!Q218</f>
        <v>7.4755393653734681E-2</v>
      </c>
      <c r="S218" s="47">
        <f t="shared" si="19"/>
        <v>7.0867759420879584E-2</v>
      </c>
      <c r="T218" s="47">
        <f>'RAW &amp; NORM Labeling'!F218-'RAW &amp; NORM_Sfp vs AcpS_PfAcpH'!S218</f>
        <v>-1.7900282551024736E-2</v>
      </c>
      <c r="U218" s="47">
        <f t="shared" si="20"/>
        <v>-4.1762130536568076</v>
      </c>
      <c r="V218" s="45"/>
      <c r="W218" s="58"/>
      <c r="X218" s="45"/>
      <c r="Y218" s="58"/>
      <c r="Z218" s="58"/>
      <c r="AA218" s="58"/>
    </row>
    <row r="219" spans="1:27" s="56" customFormat="1" x14ac:dyDescent="0.25">
      <c r="A219" s="63" t="str">
        <f>'TS#1_Orthog_SFP_Step 1'!A218</f>
        <v>H4</v>
      </c>
      <c r="B219" s="63" t="str">
        <f>'TS#1_Orthog_SFP_Step 1'!B218</f>
        <v>E S I D S V T L Q</v>
      </c>
      <c r="C219" s="56">
        <v>0.10199999999999999</v>
      </c>
      <c r="G219" s="24">
        <v>1060.1980000000001</v>
      </c>
      <c r="H219" s="56">
        <v>42407900</v>
      </c>
      <c r="J219" s="56">
        <f t="shared" si="17"/>
        <v>-18.008941176470444</v>
      </c>
      <c r="K219" s="43">
        <f>'TS#1_Orthog_SFP_Step 1'!J218-'RAW &amp; NORM_Sfp vs AcpS_PfAcpH'!J219</f>
        <v>-243.97423529411776</v>
      </c>
      <c r="L219" s="29">
        <f>-K219/'TS#1_Orthog_SFP_Step 1'!J218</f>
        <v>-0.93125916931352182</v>
      </c>
      <c r="N219" s="64">
        <f>G219-'TS#1_Orthog_SFP_Step 1'!G218</f>
        <v>-148.19999999999982</v>
      </c>
      <c r="O219" s="71">
        <f t="shared" si="16"/>
        <v>1060.1980000000001</v>
      </c>
      <c r="P219" s="71">
        <v>1145.364</v>
      </c>
      <c r="Q219" s="47">
        <f t="shared" si="18"/>
        <v>6.426729511189877E-2</v>
      </c>
      <c r="R219" s="47">
        <f>'RAW &amp; NORM Labeling'!E219-'RAW &amp; NORM_Sfp vs AcpS_PfAcpH'!Q219</f>
        <v>6.5807682696494396E-2</v>
      </c>
      <c r="S219" s="47">
        <f t="shared" si="19"/>
        <v>9.2488347541170482E-2</v>
      </c>
      <c r="T219" s="47">
        <f>'RAW &amp; NORM Labeling'!F219-'RAW &amp; NORM_Sfp vs AcpS_PfAcpH'!S219</f>
        <v>-2.0665314349075953E-2</v>
      </c>
      <c r="U219" s="47">
        <f t="shared" si="20"/>
        <v>-3.1844510847925709</v>
      </c>
      <c r="V219" s="45"/>
      <c r="W219" s="58"/>
      <c r="X219" s="45"/>
      <c r="Y219" s="58"/>
      <c r="Z219" s="58"/>
      <c r="AA219" s="58"/>
    </row>
    <row r="220" spans="1:27" s="56" customFormat="1" x14ac:dyDescent="0.25">
      <c r="A220" s="63" t="str">
        <f>'TS#1_Orthog_SFP_Step 1'!A219</f>
        <v>H5</v>
      </c>
      <c r="B220" s="63" t="str">
        <f>'TS#1_Orthog_SFP_Step 1'!B219</f>
        <v>E E M G I D S L E T M E V M I S</v>
      </c>
      <c r="C220" s="56">
        <v>0.10199999999999999</v>
      </c>
      <c r="G220" s="24">
        <v>1083.7670000000001</v>
      </c>
      <c r="H220" s="56">
        <v>43350697</v>
      </c>
      <c r="J220" s="56">
        <f t="shared" si="17"/>
        <v>5.5600588235295163</v>
      </c>
      <c r="K220" s="43">
        <f>'TS#1_Orthog_SFP_Step 1'!J219-'RAW &amp; NORM_Sfp vs AcpS_PfAcpH'!J220</f>
        <v>-242.38723529411754</v>
      </c>
      <c r="L220" s="29">
        <f>-K220/'TS#1_Orthog_SFP_Step 1'!J219</f>
        <v>-1.0234772837576773</v>
      </c>
      <c r="N220" s="64">
        <f>G220-'TS#1_Orthog_SFP_Step 1'!G219</f>
        <v>-149.78700000000003</v>
      </c>
      <c r="O220" s="71">
        <f t="shared" si="16"/>
        <v>1083.7670000000001</v>
      </c>
      <c r="P220" s="71">
        <v>1251.155</v>
      </c>
      <c r="Q220" s="47">
        <f t="shared" si="18"/>
        <v>7.2077242563998251E-2</v>
      </c>
      <c r="R220" s="47">
        <f>'RAW &amp; NORM Labeling'!E220-'RAW &amp; NORM_Sfp vs AcpS_PfAcpH'!Q220</f>
        <v>6.5352834869798287E-2</v>
      </c>
      <c r="S220" s="47">
        <f t="shared" si="19"/>
        <v>0.12754380814217423</v>
      </c>
      <c r="T220" s="47">
        <f>'RAW &amp; NORM Labeling'!F220-'RAW &amp; NORM_Sfp vs AcpS_PfAcpH'!S220</f>
        <v>-3.6370220072194939E-2</v>
      </c>
      <c r="U220" s="47">
        <f t="shared" si="20"/>
        <v>-1.796877630656972</v>
      </c>
      <c r="V220" s="45"/>
      <c r="W220" s="58"/>
      <c r="X220" s="45"/>
      <c r="Y220" s="58"/>
      <c r="Z220" s="58"/>
      <c r="AA220" s="58"/>
    </row>
    <row r="221" spans="1:27" s="56" customFormat="1" x14ac:dyDescent="0.25">
      <c r="A221" s="63" t="str">
        <f>'TS#1_Orthog_SFP_Step 1'!A220</f>
        <v>H6</v>
      </c>
      <c r="B221" s="63" t="str">
        <f>'TS#1_Orthog_SFP_Step 1'!B220</f>
        <v>E L G M E S A E T A D I M P G</v>
      </c>
      <c r="C221" s="56">
        <v>0.10199999999999999</v>
      </c>
      <c r="G221" s="24">
        <v>984.61</v>
      </c>
      <c r="H221" s="56">
        <v>39384416</v>
      </c>
      <c r="J221" s="56">
        <f t="shared" si="17"/>
        <v>-93.596941176470523</v>
      </c>
      <c r="K221" s="43">
        <f>'TS#1_Orthog_SFP_Step 1'!J220-'RAW &amp; NORM_Sfp vs AcpS_PfAcpH'!J221</f>
        <v>-265.48423529411764</v>
      </c>
      <c r="L221" s="29">
        <f>-K221/'TS#1_Orthog_SFP_Step 1'!J220</f>
        <v>-0.73934322568385336</v>
      </c>
      <c r="N221" s="64">
        <f>G221-'TS#1_Orthog_SFP_Step 1'!G220</f>
        <v>-126.68999999999994</v>
      </c>
      <c r="O221" s="71">
        <f t="shared" si="16"/>
        <v>984.61</v>
      </c>
      <c r="P221" s="71">
        <v>1005.538</v>
      </c>
      <c r="Q221" s="47">
        <f t="shared" si="18"/>
        <v>3.9220058996268174E-2</v>
      </c>
      <c r="R221" s="47">
        <f>'RAW &amp; NORM Labeling'!E221-'RAW &amp; NORM_Sfp vs AcpS_PfAcpH'!Q221</f>
        <v>6.2465450556940812E-2</v>
      </c>
      <c r="S221" s="47">
        <f t="shared" si="19"/>
        <v>4.6154870837141281E-2</v>
      </c>
      <c r="T221" s="47">
        <f>'RAW &amp; NORM Labeling'!F221-'RAW &amp; NORM_Sfp vs AcpS_PfAcpH'!S221</f>
        <v>6.3284255199266559E-3</v>
      </c>
      <c r="U221" s="47">
        <f t="shared" si="20"/>
        <v>9.8706147935616002</v>
      </c>
      <c r="V221" s="45"/>
      <c r="W221" s="58"/>
      <c r="X221" s="45"/>
      <c r="Y221" s="58"/>
      <c r="Z221" s="58"/>
      <c r="AA221" s="58"/>
    </row>
    <row r="222" spans="1:27" s="56" customFormat="1" x14ac:dyDescent="0.25">
      <c r="A222" s="63" t="str">
        <f>'TS#1_Orthog_SFP_Step 1'!A221</f>
        <v>H7</v>
      </c>
      <c r="B222" s="63" t="str">
        <f>'TS#1_Orthog_SFP_Step 1'!B221</f>
        <v>I G L D S V D S L D I V C</v>
      </c>
      <c r="C222" s="56">
        <v>0.10199999999999999</v>
      </c>
      <c r="G222" s="24">
        <v>1285.05</v>
      </c>
      <c r="H222" s="56">
        <v>51401988</v>
      </c>
      <c r="J222" s="56">
        <f t="shared" si="17"/>
        <v>206.84305882352942</v>
      </c>
      <c r="K222" s="43">
        <f>'TS#1_Orthog_SFP_Step 1'!J221-'RAW &amp; NORM_Sfp vs AcpS_PfAcpH'!J222</f>
        <v>-238.8312352941175</v>
      </c>
      <c r="L222" s="29">
        <f>-K222/'TS#1_Orthog_SFP_Step 1'!J221</f>
        <v>-7.4662347668900022</v>
      </c>
      <c r="N222" s="64">
        <f>G222-'TS#1_Orthog_SFP_Step 1'!G221</f>
        <v>-153.34300000000007</v>
      </c>
      <c r="O222" s="71">
        <f t="shared" si="16"/>
        <v>1285.05</v>
      </c>
      <c r="P222" s="71">
        <v>1539.809</v>
      </c>
      <c r="Q222" s="47">
        <f t="shared" si="18"/>
        <v>0.13877543311094306</v>
      </c>
      <c r="R222" s="47">
        <f>'RAW &amp; NORM Labeling'!E222-'RAW &amp; NORM_Sfp vs AcpS_PfAcpH'!Q222</f>
        <v>5.8545376242395308E-2</v>
      </c>
      <c r="S222" s="47">
        <f t="shared" si="19"/>
        <v>0.22319371148293235</v>
      </c>
      <c r="T222" s="47">
        <f>'RAW &amp; NORM Labeling'!F222-'RAW &amp; NORM_Sfp vs AcpS_PfAcpH'!S222</f>
        <v>-2.8223048845645499E-2</v>
      </c>
      <c r="U222" s="47">
        <f t="shared" si="20"/>
        <v>-2.0743817070432562</v>
      </c>
      <c r="V222" s="45"/>
      <c r="W222" s="58"/>
      <c r="X222" s="45"/>
      <c r="Y222" s="58"/>
      <c r="Z222" s="58"/>
      <c r="AA222" s="58"/>
    </row>
    <row r="223" spans="1:27" s="56" customFormat="1" x14ac:dyDescent="0.25">
      <c r="A223" s="63" t="str">
        <f>'TS#1_Orthog_SFP_Step 1'!A222</f>
        <v>H8</v>
      </c>
      <c r="B223" s="63" t="str">
        <f>'TS#1_Orthog_SFP_Step 1'!B222</f>
        <v>D L H M E S V D P A S D V Q</v>
      </c>
      <c r="C223" s="56">
        <v>0.10199999999999999</v>
      </c>
      <c r="G223" s="24">
        <v>1047.1289999999999</v>
      </c>
      <c r="H223" s="56">
        <v>41885154</v>
      </c>
      <c r="J223" s="56">
        <f t="shared" si="17"/>
        <v>-31.077941176470631</v>
      </c>
      <c r="K223" s="43">
        <f>'TS#1_Orthog_SFP_Step 1'!J222-'RAW &amp; NORM_Sfp vs AcpS_PfAcpH'!J223</f>
        <v>-210.07323529411747</v>
      </c>
      <c r="L223" s="29">
        <f>-K223/'TS#1_Orthog_SFP_Step 1'!J222</f>
        <v>-0.87112672792512358</v>
      </c>
      <c r="N223" s="64">
        <f>G223-'TS#1_Orthog_SFP_Step 1'!G222</f>
        <v>-182.10100000000011</v>
      </c>
      <c r="O223" s="71">
        <f t="shared" si="16"/>
        <v>1047.1289999999999</v>
      </c>
      <c r="P223" s="71">
        <v>1051.8109999999999</v>
      </c>
      <c r="Q223" s="47">
        <f t="shared" si="18"/>
        <v>5.9936682729044601E-2</v>
      </c>
      <c r="R223" s="47">
        <f>'RAW &amp; NORM Labeling'!E223-'RAW &amp; NORM_Sfp vs AcpS_PfAcpH'!Q223</f>
        <v>7.6229145588030511E-2</v>
      </c>
      <c r="S223" s="47">
        <f t="shared" si="19"/>
        <v>6.1488134804683361E-2</v>
      </c>
      <c r="T223" s="47">
        <f>'RAW &amp; NORM Labeling'!F223-'RAW &amp; NORM_Sfp vs AcpS_PfAcpH'!S223</f>
        <v>1.5153897911417274E-2</v>
      </c>
      <c r="U223" s="47">
        <f t="shared" si="20"/>
        <v>5.0303325278836555</v>
      </c>
      <c r="V223" s="45"/>
      <c r="W223" s="58"/>
      <c r="X223" s="45"/>
      <c r="Y223" s="58"/>
      <c r="Z223" s="58"/>
      <c r="AA223" s="58"/>
    </row>
    <row r="224" spans="1:27" s="56" customFormat="1" x14ac:dyDescent="0.25">
      <c r="A224" s="63" t="str">
        <f>'TS#1_Orthog_SFP_Step 1'!A223</f>
        <v>H9</v>
      </c>
      <c r="B224" s="63" t="str">
        <f>'TS#1_Orthog_SFP_Step 1'!B223</f>
        <v>M H Q E S A D S L E</v>
      </c>
      <c r="C224" s="56">
        <v>0.10199999999999999</v>
      </c>
      <c r="G224" s="24">
        <v>1059.1980000000001</v>
      </c>
      <c r="H224" s="56">
        <v>42367929</v>
      </c>
      <c r="J224" s="56">
        <f t="shared" si="17"/>
        <v>-19.008941176470444</v>
      </c>
      <c r="K224" s="43">
        <f>'TS#1_Orthog_SFP_Step 1'!J223-'RAW &amp; NORM_Sfp vs AcpS_PfAcpH'!J224</f>
        <v>-188.31623529411763</v>
      </c>
      <c r="L224" s="29">
        <f>-K224/'TS#1_Orthog_SFP_Step 1'!J223</f>
        <v>-0.9083133968576792</v>
      </c>
      <c r="N224" s="64">
        <f>G224-'TS#1_Orthog_SFP_Step 1'!G223</f>
        <v>-203.85799999999995</v>
      </c>
      <c r="O224" s="71">
        <f t="shared" si="16"/>
        <v>1059.1980000000001</v>
      </c>
      <c r="P224" s="71">
        <v>1135.962</v>
      </c>
      <c r="Q224" s="47">
        <f t="shared" si="18"/>
        <v>6.3935929867208724E-2</v>
      </c>
      <c r="R224" s="47">
        <f>'RAW &amp; NORM Labeling'!E224-'RAW &amp; NORM_Sfp vs AcpS_PfAcpH'!Q224</f>
        <v>8.2119928658520108E-2</v>
      </c>
      <c r="S224" s="47">
        <f t="shared" si="19"/>
        <v>8.9372851510594736E-2</v>
      </c>
      <c r="T224" s="47">
        <f>'RAW &amp; NORM Labeling'!F224-'RAW &amp; NORM_Sfp vs AcpS_PfAcpH'!S224</f>
        <v>2.4442023122907552E-2</v>
      </c>
      <c r="U224" s="47">
        <f t="shared" si="20"/>
        <v>3.3597844272373538</v>
      </c>
      <c r="V224" s="45"/>
      <c r="W224" s="58"/>
      <c r="X224" s="45"/>
      <c r="Y224" s="58"/>
      <c r="Z224" s="58"/>
      <c r="AA224" s="58"/>
    </row>
    <row r="225" spans="1:27" s="56" customFormat="1" x14ac:dyDescent="0.25">
      <c r="A225" s="63" t="str">
        <f>'TS#1_Orthog_SFP_Step 1'!A224</f>
        <v>H10</v>
      </c>
      <c r="B225" s="63" t="str">
        <f>'TS#1_Orthog_SFP_Step 1'!B224</f>
        <v>N N Y G F N E D L G A M S L D T V E L V</v>
      </c>
      <c r="C225" s="56">
        <v>0.10199999999999999</v>
      </c>
      <c r="G225" s="24">
        <v>1280.3679999999999</v>
      </c>
      <c r="H225" s="56">
        <v>51214717</v>
      </c>
      <c r="J225" s="56">
        <f t="shared" si="17"/>
        <v>202.1610588235294</v>
      </c>
      <c r="K225" s="43">
        <f>'TS#1_Orthog_SFP_Step 1'!J224-'RAW &amp; NORM_Sfp vs AcpS_PfAcpH'!J225</f>
        <v>-98.49323529411754</v>
      </c>
      <c r="L225" s="29">
        <f>-K225/'TS#1_Orthog_SFP_Step 1'!J224</f>
        <v>0.95008491488367919</v>
      </c>
      <c r="N225" s="64">
        <f>G225-'TS#1_Orthog_SFP_Step 1'!G224</f>
        <v>-293.68100000000004</v>
      </c>
      <c r="O225" s="71">
        <f t="shared" si="16"/>
        <v>1280.3679999999999</v>
      </c>
      <c r="P225" s="71">
        <v>1227.6369999999999</v>
      </c>
      <c r="Q225" s="47">
        <f t="shared" si="18"/>
        <v>0.13722398103530428</v>
      </c>
      <c r="R225" s="47">
        <f>'RAW &amp; NORM Labeling'!E225-'RAW &amp; NORM_Sfp vs AcpS_PfAcpH'!Q225</f>
        <v>9.9759866749569881E-2</v>
      </c>
      <c r="S225" s="47">
        <f t="shared" si="19"/>
        <v>0.11975076031755393</v>
      </c>
      <c r="T225" s="47">
        <f>'RAW &amp; NORM Labeling'!F225-'RAW &amp; NORM_Sfp vs AcpS_PfAcpH'!S225</f>
        <v>2.1793389577247926E-2</v>
      </c>
      <c r="U225" s="47">
        <f t="shared" si="20"/>
        <v>4.5775287224580312</v>
      </c>
      <c r="V225" s="45"/>
      <c r="W225" s="58"/>
      <c r="X225" s="45"/>
      <c r="Y225" s="58"/>
      <c r="Z225" s="58"/>
      <c r="AA225" s="58"/>
    </row>
    <row r="226" spans="1:27" s="56" customFormat="1" x14ac:dyDescent="0.25">
      <c r="A226" s="63" t="str">
        <f>'TS#1_Orthog_SFP_Step 1'!A225</f>
        <v>H11</v>
      </c>
      <c r="B226" s="63" t="str">
        <f>'TS#1_Orthog_SFP_Step 1'!B225</f>
        <v>V D S L E D C E M C</v>
      </c>
      <c r="C226" s="56">
        <v>0.10199999999999999</v>
      </c>
      <c r="G226" s="24">
        <v>1111.98</v>
      </c>
      <c r="H226" s="56">
        <v>44479181</v>
      </c>
      <c r="J226" s="56">
        <f t="shared" si="17"/>
        <v>33.773058823529482</v>
      </c>
      <c r="K226" s="43">
        <f>'TS#1_Orthog_SFP_Step 1'!J225-'RAW &amp; NORM_Sfp vs AcpS_PfAcpH'!J226</f>
        <v>-122.4852352941175</v>
      </c>
      <c r="L226" s="29">
        <f>-K226/'TS#1_Orthog_SFP_Step 1'!J225</f>
        <v>-1.3807037564310771</v>
      </c>
      <c r="N226" s="64">
        <f>G226-'TS#1_Orthog_SFP_Step 1'!G225</f>
        <v>-269.68900000000008</v>
      </c>
      <c r="O226" s="71">
        <f t="shared" si="16"/>
        <v>1111.98</v>
      </c>
      <c r="P226" s="71">
        <v>1269.03</v>
      </c>
      <c r="Q226" s="47">
        <f t="shared" si="18"/>
        <v>8.1426050212438261E-2</v>
      </c>
      <c r="R226" s="47">
        <f>'RAW &amp; NORM Labeling'!E226-'RAW &amp; NORM_Sfp vs AcpS_PfAcpH'!Q226</f>
        <v>9.9309822300727629E-2</v>
      </c>
      <c r="S226" s="47">
        <f t="shared" si="19"/>
        <v>0.13346696189100865</v>
      </c>
      <c r="T226" s="47">
        <f>'RAW &amp; NORM Labeling'!F226-'RAW &amp; NORM_Sfp vs AcpS_PfAcpH'!S226</f>
        <v>2.5143089181848821E-2</v>
      </c>
      <c r="U226" s="47">
        <f t="shared" si="20"/>
        <v>3.9497860259916231</v>
      </c>
      <c r="V226" s="45"/>
      <c r="W226" s="58"/>
      <c r="X226" s="45"/>
      <c r="Y226" s="58"/>
      <c r="Z226" s="58"/>
      <c r="AA226" s="58"/>
    </row>
    <row r="227" spans="1:27" s="56" customFormat="1" x14ac:dyDescent="0.25">
      <c r="A227" s="63" t="str">
        <f>'TS#1_Orthog_SFP_Step 1'!A226</f>
        <v>H12</v>
      </c>
      <c r="B227" s="63" t="str">
        <f>'TS#1_Orthog_SFP_Step 1'!B226</f>
        <v>D S L D S M D V A</v>
      </c>
      <c r="C227" s="56">
        <v>0.10199999999999999</v>
      </c>
      <c r="G227" s="24">
        <v>1068.3489999999999</v>
      </c>
      <c r="H227" s="56">
        <v>42733965</v>
      </c>
      <c r="J227" s="56">
        <f t="shared" si="17"/>
        <v>-9.8579411764706038</v>
      </c>
      <c r="K227" s="43">
        <f>'TS#1_Orthog_SFP_Step 1'!J226-'RAW &amp; NORM_Sfp vs AcpS_PfAcpH'!J227</f>
        <v>-136.87923529411751</v>
      </c>
      <c r="L227" s="29">
        <f>-K227/'TS#1_Orthog_SFP_Step 1'!J226</f>
        <v>-0.93281906185208274</v>
      </c>
      <c r="N227" s="64">
        <f>G227-'TS#1_Orthog_SFP_Step 1'!G226</f>
        <v>-255.29500000000007</v>
      </c>
      <c r="O227" s="71">
        <f t="shared" si="16"/>
        <v>1068.3489999999999</v>
      </c>
      <c r="P227" s="71">
        <v>1190.279</v>
      </c>
      <c r="Q227" s="47">
        <f t="shared" si="18"/>
        <v>6.6968253221367208E-2</v>
      </c>
      <c r="R227" s="47">
        <f>'RAW &amp; NORM Labeling'!E227-'RAW &amp; NORM_Sfp vs AcpS_PfAcpH'!Q227</f>
        <v>9.6802296674370264E-2</v>
      </c>
      <c r="S227" s="47">
        <f t="shared" si="19"/>
        <v>0.10737161750642352</v>
      </c>
      <c r="T227" s="47">
        <f>'RAW &amp; NORM Labeling'!F227-'RAW &amp; NORM_Sfp vs AcpS_PfAcpH'!S227</f>
        <v>2.3475534658413066E-2</v>
      </c>
      <c r="U227" s="47">
        <f t="shared" si="20"/>
        <v>4.1235395948555595</v>
      </c>
      <c r="V227" s="45"/>
      <c r="W227" s="58"/>
      <c r="X227" s="45"/>
      <c r="Y227" s="58"/>
      <c r="Z227" s="58"/>
      <c r="AA227" s="58"/>
    </row>
    <row r="228" spans="1:27" s="56" customFormat="1" x14ac:dyDescent="0.25">
      <c r="A228" s="63" t="str">
        <f>'TS#1_Orthog_SFP_Step 1'!A227</f>
        <v>H13</v>
      </c>
      <c r="B228" s="63" t="str">
        <f>'TS#1_Orthog_SFP_Step 1'!B227</f>
        <v>E E G C I E S V C Y V D</v>
      </c>
      <c r="C228" s="56">
        <v>0.10199999999999999</v>
      </c>
      <c r="G228" s="24">
        <v>1134.527</v>
      </c>
      <c r="H228" s="56">
        <v>45381087</v>
      </c>
      <c r="J228" s="56">
        <f t="shared" si="17"/>
        <v>56.320058823529507</v>
      </c>
      <c r="K228" s="43">
        <f>'TS#1_Orthog_SFP_Step 1'!J227-'RAW &amp; NORM_Sfp vs AcpS_PfAcpH'!J228</f>
        <v>-92.550235294117556</v>
      </c>
      <c r="L228" s="29">
        <f>-K228/'TS#1_Orthog_SFP_Step 1'!J227</f>
        <v>-2.5545068865245684</v>
      </c>
      <c r="N228" s="64">
        <f>G228-'TS#1_Orthog_SFP_Step 1'!G227</f>
        <v>-299.62400000000002</v>
      </c>
      <c r="O228" s="71">
        <f t="shared" si="16"/>
        <v>1134.527</v>
      </c>
      <c r="P228" s="71">
        <v>1335.8810000000001</v>
      </c>
      <c r="Q228" s="47">
        <f t="shared" si="18"/>
        <v>8.8897342384464548E-2</v>
      </c>
      <c r="R228" s="47">
        <f>'RAW &amp; NORM Labeling'!E228-'RAW &amp; NORM_Sfp vs AcpS_PfAcpH'!Q228</f>
        <v>0.10718319297416239</v>
      </c>
      <c r="S228" s="47">
        <f t="shared" si="19"/>
        <v>0.15561905986378241</v>
      </c>
      <c r="T228" s="47">
        <f>'RAW &amp; NORM Labeling'!F228-'RAW &amp; NORM_Sfp vs AcpS_PfAcpH'!S228</f>
        <v>1.6267945970943637E-2</v>
      </c>
      <c r="U228" s="47">
        <f t="shared" si="20"/>
        <v>6.5886125492181682</v>
      </c>
      <c r="V228" s="45"/>
      <c r="W228" s="58"/>
      <c r="X228" s="45"/>
      <c r="Y228" s="58"/>
      <c r="Z228" s="58"/>
      <c r="AA228" s="58"/>
    </row>
    <row r="229" spans="1:27" s="56" customFormat="1" x14ac:dyDescent="0.25">
      <c r="A229" s="63" t="str">
        <f>'TS#1_Orthog_SFP_Step 1'!A228</f>
        <v>H14</v>
      </c>
      <c r="B229" s="63" t="str">
        <f>'TS#1_Orthog_SFP_Step 1'!B228</f>
        <v>D S I D S W E T C P F</v>
      </c>
      <c r="C229" s="56">
        <v>0.10199999999999999</v>
      </c>
      <c r="G229" s="24">
        <v>1036.8119999999999</v>
      </c>
      <c r="H229" s="56">
        <v>41472464</v>
      </c>
      <c r="J229" s="56">
        <f t="shared" si="17"/>
        <v>-41.394941176470638</v>
      </c>
      <c r="K229" s="43">
        <f>'TS#1_Orthog_SFP_Step 1'!J228-'RAW &amp; NORM_Sfp vs AcpS_PfAcpH'!J229</f>
        <v>-83.216235294117496</v>
      </c>
      <c r="L229" s="29">
        <f>-K229/'TS#1_Orthog_SFP_Step 1'!J228</f>
        <v>-0.66780715543407898</v>
      </c>
      <c r="N229" s="64">
        <f>G229-'TS#1_Orthog_SFP_Step 1'!G228</f>
        <v>-308.95800000000008</v>
      </c>
      <c r="O229" s="71">
        <f t="shared" si="16"/>
        <v>1036.8119999999999</v>
      </c>
      <c r="P229" s="71">
        <v>1197.6389999999999</v>
      </c>
      <c r="Q229" s="47">
        <f t="shared" si="18"/>
        <v>5.6517987499577482E-2</v>
      </c>
      <c r="R229" s="47">
        <f>'RAW &amp; NORM Labeling'!E229-'RAW &amp; NORM_Sfp vs AcpS_PfAcpH'!Q229</f>
        <v>0.11372175202534088</v>
      </c>
      <c r="S229" s="47">
        <f t="shared" si="19"/>
        <v>0.10981046570734215</v>
      </c>
      <c r="T229" s="47">
        <f>'RAW &amp; NORM Labeling'!F229-'RAW &amp; NORM_Sfp vs AcpS_PfAcpH'!S229</f>
        <v>1.7171428982226788E-2</v>
      </c>
      <c r="U229" s="47">
        <f t="shared" si="20"/>
        <v>6.6227308247349752</v>
      </c>
      <c r="V229" s="45"/>
      <c r="W229" s="58"/>
      <c r="X229" s="45"/>
      <c r="Y229" s="58"/>
      <c r="Z229" s="58"/>
      <c r="AA229" s="58"/>
    </row>
    <row r="230" spans="1:27" s="56" customFormat="1" x14ac:dyDescent="0.25">
      <c r="A230" s="63" t="str">
        <f>'TS#1_Orthog_SFP_Step 1'!A229</f>
        <v>H15</v>
      </c>
      <c r="B230" s="63" t="str">
        <f>'TS#1_Orthog_SFP_Step 1'!B229</f>
        <v>N E I P N D S I D C I</v>
      </c>
      <c r="C230" s="56">
        <v>0.10199999999999999</v>
      </c>
      <c r="G230" s="24">
        <v>1104.1469999999999</v>
      </c>
      <c r="H230" s="56">
        <v>44165863</v>
      </c>
      <c r="J230" s="56">
        <f t="shared" si="17"/>
        <v>25.940058823529398</v>
      </c>
      <c r="K230" s="43">
        <f>'TS#1_Orthog_SFP_Step 1'!J229-'RAW &amp; NORM_Sfp vs AcpS_PfAcpH'!J230</f>
        <v>-122.01623529411745</v>
      </c>
      <c r="L230" s="29">
        <f>-K230/'TS#1_Orthog_SFP_Step 1'!J229</f>
        <v>-1.269994703957338</v>
      </c>
      <c r="N230" s="64">
        <f>G230-'TS#1_Orthog_SFP_Step 1'!G229</f>
        <v>-270.15800000000013</v>
      </c>
      <c r="O230" s="71">
        <f t="shared" si="16"/>
        <v>1104.1469999999999</v>
      </c>
      <c r="P230" s="71">
        <v>1314.1020000000001</v>
      </c>
      <c r="Q230" s="47">
        <f t="shared" si="18"/>
        <v>7.8830466250781175E-2</v>
      </c>
      <c r="R230" s="47">
        <f>'RAW &amp; NORM Labeling'!E230-'RAW &amp; NORM_Sfp vs AcpS_PfAcpH'!Q230</f>
        <v>9.975232335407376E-2</v>
      </c>
      <c r="S230" s="47">
        <f t="shared" si="19"/>
        <v>0.14840225619967806</v>
      </c>
      <c r="T230" s="47">
        <f>'RAW &amp; NORM Labeling'!F230-'RAW &amp; NORM_Sfp vs AcpS_PfAcpH'!S230</f>
        <v>1.3995689503418784E-3</v>
      </c>
      <c r="U230" s="47">
        <f t="shared" si="20"/>
        <v>71.27360415484128</v>
      </c>
      <c r="V230" s="45"/>
      <c r="W230" s="58"/>
      <c r="X230" s="45"/>
      <c r="Y230" s="58"/>
      <c r="Z230" s="58"/>
      <c r="AA230" s="58"/>
    </row>
    <row r="231" spans="1:27" s="56" customFormat="1" x14ac:dyDescent="0.25">
      <c r="A231" s="63" t="str">
        <f>'TS#1_Orthog_SFP_Step 1'!A230</f>
        <v>H16</v>
      </c>
      <c r="B231" s="63" t="str">
        <f>'TS#1_Orthog_SFP_Step 1'!B230</f>
        <v>E M D C D S V D C Q D A I K</v>
      </c>
      <c r="C231" s="56">
        <v>0.10199999999999999</v>
      </c>
      <c r="G231" s="24">
        <v>1266.3599999999999</v>
      </c>
      <c r="H231" s="56">
        <v>50654381</v>
      </c>
      <c r="J231" s="56">
        <f t="shared" si="17"/>
        <v>188.15305882352936</v>
      </c>
      <c r="K231" s="43">
        <f>'TS#1_Orthog_SFP_Step 1'!J230-'RAW &amp; NORM_Sfp vs AcpS_PfAcpH'!J231</f>
        <v>-90.948235294117467</v>
      </c>
      <c r="L231" s="29">
        <f>-K231/'TS#1_Orthog_SFP_Step 1'!J230</f>
        <v>0.9356350023782376</v>
      </c>
      <c r="N231" s="64">
        <f>G231-'TS#1_Orthog_SFP_Step 1'!G230</f>
        <v>-301.22600000000011</v>
      </c>
      <c r="O231" s="71">
        <f t="shared" si="16"/>
        <v>1266.3599999999999</v>
      </c>
      <c r="P231" s="71">
        <v>1290.8520000000001</v>
      </c>
      <c r="Q231" s="47">
        <f t="shared" si="18"/>
        <v>0.13258221668768624</v>
      </c>
      <c r="R231" s="47">
        <f>'RAW &amp; NORM Labeling'!E231-'RAW &amp; NORM_Sfp vs AcpS_PfAcpH'!Q231</f>
        <v>0.10251198215145008</v>
      </c>
      <c r="S231" s="47">
        <f t="shared" si="19"/>
        <v>0.14069801426063469</v>
      </c>
      <c r="T231" s="47">
        <f>'RAW &amp; NORM Labeling'!F231-'RAW &amp; NORM_Sfp vs AcpS_PfAcpH'!S231</f>
        <v>1.0461621457852927E-2</v>
      </c>
      <c r="U231" s="47">
        <f t="shared" si="20"/>
        <v>9.7988617313715114</v>
      </c>
      <c r="V231" s="45"/>
      <c r="W231" s="58"/>
      <c r="X231" s="45"/>
      <c r="Y231" s="58"/>
      <c r="Z231" s="58"/>
      <c r="AA231" s="58"/>
    </row>
    <row r="232" spans="1:27" s="56" customFormat="1" x14ac:dyDescent="0.25">
      <c r="A232" s="63" t="str">
        <f>'TS#1_Orthog_SFP_Step 1'!A231</f>
        <v>H17</v>
      </c>
      <c r="B232" s="63" t="str">
        <f>'TS#1_Orthog_SFP_Step 1'!B231</f>
        <v>A P L E S I E T V D M V M</v>
      </c>
      <c r="C232" s="56">
        <v>0.10199999999999999</v>
      </c>
      <c r="G232" s="24">
        <v>1070.6489999999999</v>
      </c>
      <c r="H232" s="56">
        <v>42825974</v>
      </c>
      <c r="J232" s="56">
        <f t="shared" si="17"/>
        <v>-7.5579411764706492</v>
      </c>
      <c r="K232" s="43">
        <f>'TS#1_Orthog_SFP_Step 1'!J231-'RAW &amp; NORM_Sfp vs AcpS_PfAcpH'!J232</f>
        <v>-131.70523529411753</v>
      </c>
      <c r="L232" s="29">
        <f>-K232/'TS#1_Orthog_SFP_Step 1'!J231</f>
        <v>-0.9457290766445583</v>
      </c>
      <c r="N232" s="64">
        <f>G232-'TS#1_Orthog_SFP_Step 1'!G231</f>
        <v>-260.46900000000005</v>
      </c>
      <c r="O232" s="71">
        <f t="shared" si="16"/>
        <v>1070.6489999999999</v>
      </c>
      <c r="P232" s="71">
        <v>1183.712</v>
      </c>
      <c r="Q232" s="47">
        <f t="shared" si="18"/>
        <v>6.7730393284154283E-2</v>
      </c>
      <c r="R232" s="47">
        <f>'RAW &amp; NORM Labeling'!E232-'RAW &amp; NORM_Sfp vs AcpS_PfAcpH'!Q232</f>
        <v>9.8225401268931894E-2</v>
      </c>
      <c r="S232" s="47">
        <f t="shared" si="19"/>
        <v>0.10519554194454403</v>
      </c>
      <c r="T232" s="47">
        <f>'RAW &amp; NORM Labeling'!F232-'RAW &amp; NORM_Sfp vs AcpS_PfAcpH'!S232</f>
        <v>6.9135904718091307E-3</v>
      </c>
      <c r="U232" s="47">
        <f t="shared" si="20"/>
        <v>14.207581671123849</v>
      </c>
      <c r="V232" s="45"/>
      <c r="W232" s="58"/>
      <c r="X232" s="45"/>
      <c r="Y232" s="58"/>
      <c r="Z232" s="58"/>
      <c r="AA232" s="58"/>
    </row>
    <row r="233" spans="1:27" s="56" customFormat="1" x14ac:dyDescent="0.25">
      <c r="A233" s="63" t="str">
        <f>'TS#1_Orthog_SFP_Step 1'!A232</f>
        <v>H18</v>
      </c>
      <c r="B233" s="63" t="str">
        <f>'TS#1_Orthog_SFP_Step 1'!B232</f>
        <v>D L P M D S M E S</v>
      </c>
      <c r="C233" s="56">
        <v>0.10199999999999999</v>
      </c>
      <c r="G233" s="24">
        <v>1026.797</v>
      </c>
      <c r="H233" s="56">
        <v>41071865</v>
      </c>
      <c r="J233" s="56">
        <f t="shared" si="17"/>
        <v>-51.409941176470511</v>
      </c>
      <c r="K233" s="43">
        <f>'TS#1_Orthog_SFP_Step 1'!J232-'RAW &amp; NORM_Sfp vs AcpS_PfAcpH'!J233</f>
        <v>-81.081235294117505</v>
      </c>
      <c r="L233" s="29">
        <f>-K233/'TS#1_Orthog_SFP_Step 1'!J232</f>
        <v>-0.61197460430217321</v>
      </c>
      <c r="N233" s="64">
        <f>G233-'TS#1_Orthog_SFP_Step 1'!G232</f>
        <v>-311.09300000000007</v>
      </c>
      <c r="O233" s="71">
        <f t="shared" si="16"/>
        <v>1026.797</v>
      </c>
      <c r="P233" s="71">
        <v>1147.819</v>
      </c>
      <c r="Q233" s="47">
        <f t="shared" si="18"/>
        <v>5.3199364574006792E-2</v>
      </c>
      <c r="R233" s="47">
        <f>'RAW &amp; NORM Labeling'!E233-'RAW &amp; NORM_Sfp vs AcpS_PfAcpH'!Q233</f>
        <v>0.1147364242016598</v>
      </c>
      <c r="S233" s="47">
        <f t="shared" si="19"/>
        <v>9.3301849216884503E-2</v>
      </c>
      <c r="T233" s="47">
        <f>'RAW &amp; NORM Labeling'!F233-'RAW &amp; NORM_Sfp vs AcpS_PfAcpH'!S233</f>
        <v>1.7267612559169143E-2</v>
      </c>
      <c r="U233" s="47">
        <f t="shared" si="20"/>
        <v>6.6446026518434067</v>
      </c>
      <c r="V233" s="45"/>
      <c r="W233" s="58"/>
      <c r="X233" s="45"/>
      <c r="Y233" s="58"/>
      <c r="Z233" s="58"/>
      <c r="AA233" s="58"/>
    </row>
    <row r="234" spans="1:27" s="56" customFormat="1" x14ac:dyDescent="0.25">
      <c r="A234" s="63" t="str">
        <f>'TS#1_Orthog_SFP_Step 1'!A233</f>
        <v>H19</v>
      </c>
      <c r="B234" s="63" t="str">
        <f>'TS#1_Orthog_SFP_Step 1'!B233</f>
        <v>V G I D S I E T A E V</v>
      </c>
      <c r="C234" s="56">
        <v>0.10199999999999999</v>
      </c>
      <c r="G234" s="24">
        <v>1056.953</v>
      </c>
      <c r="H234" s="56">
        <v>42278104</v>
      </c>
      <c r="J234" s="56">
        <f t="shared" si="17"/>
        <v>-21.253941176470562</v>
      </c>
      <c r="K234" s="43">
        <f>'TS#1_Orthog_SFP_Step 1'!J233-'RAW &amp; NORM_Sfp vs AcpS_PfAcpH'!J234</f>
        <v>-35.343235294117449</v>
      </c>
      <c r="L234" s="29">
        <f>-K234/'TS#1_Orthog_SFP_Step 1'!J233</f>
        <v>-0.6244699382218184</v>
      </c>
      <c r="N234" s="64">
        <f>G234-'TS#1_Orthog_SFP_Step 1'!G233</f>
        <v>-356.83100000000013</v>
      </c>
      <c r="O234" s="71">
        <f t="shared" si="16"/>
        <v>1056.953</v>
      </c>
      <c r="P234" s="71">
        <v>1245.3720000000001</v>
      </c>
      <c r="Q234" s="47">
        <f t="shared" si="18"/>
        <v>6.3192014892879553E-2</v>
      </c>
      <c r="R234" s="47">
        <f>'RAW &amp; NORM Labeling'!E234-'RAW &amp; NORM_Sfp vs AcpS_PfAcpH'!Q234</f>
        <v>0.12693362644163425</v>
      </c>
      <c r="S234" s="47">
        <f t="shared" si="19"/>
        <v>0.12562752293213178</v>
      </c>
      <c r="T234" s="47">
        <f>'RAW &amp; NORM Labeling'!F234-'RAW &amp; NORM_Sfp vs AcpS_PfAcpH'!S234</f>
        <v>1.8609150116205619E-2</v>
      </c>
      <c r="U234" s="47">
        <f t="shared" si="20"/>
        <v>6.8210329675988364</v>
      </c>
      <c r="V234" s="45"/>
      <c r="W234" s="58"/>
      <c r="X234" s="45"/>
      <c r="Y234" s="58"/>
      <c r="Z234" s="58"/>
      <c r="AA234" s="58"/>
    </row>
    <row r="235" spans="1:27" s="56" customFormat="1" x14ac:dyDescent="0.25">
      <c r="A235" s="63" t="str">
        <f>'TS#1_Orthog_SFP_Step 1'!A234</f>
        <v>H20</v>
      </c>
      <c r="B235" s="63" t="str">
        <f>'TS#1_Orthog_SFP_Step 1'!B234</f>
        <v>E S A E F C E K L C N</v>
      </c>
      <c r="C235" s="56">
        <v>0.10199999999999999</v>
      </c>
      <c r="G235" s="24">
        <v>1206.6569999999999</v>
      </c>
      <c r="H235" s="56">
        <v>48266299</v>
      </c>
      <c r="J235" s="56">
        <f t="shared" si="17"/>
        <v>128.45005882352939</v>
      </c>
      <c r="K235" s="43">
        <f>'TS#1_Orthog_SFP_Step 1'!J234-'RAW &amp; NORM_Sfp vs AcpS_PfAcpH'!J235</f>
        <v>32.933764705882595</v>
      </c>
      <c r="L235" s="29">
        <f>-K235/'TS#1_Orthog_SFP_Step 1'!J234</f>
        <v>-0.20407103999416931</v>
      </c>
      <c r="N235" s="64">
        <f>G235-'TS#1_Orthog_SFP_Step 1'!G234</f>
        <v>-425.10800000000017</v>
      </c>
      <c r="O235" s="71">
        <f t="shared" si="16"/>
        <v>1206.6569999999999</v>
      </c>
      <c r="P235" s="71">
        <v>1537.5429999999999</v>
      </c>
      <c r="Q235" s="47">
        <f t="shared" si="18"/>
        <v>0.11279871748395692</v>
      </c>
      <c r="R235" s="47">
        <f>'RAW &amp; NORM Labeling'!E235-'RAW &amp; NORM_Sfp vs AcpS_PfAcpH'!Q235</f>
        <v>0.14106010764150317</v>
      </c>
      <c r="S235" s="47">
        <f t="shared" si="19"/>
        <v>0.22244283783846469</v>
      </c>
      <c r="T235" s="47">
        <f>'RAW &amp; NORM Labeling'!F235-'RAW &amp; NORM_Sfp vs AcpS_PfAcpH'!S235</f>
        <v>1.2738782482147049E-2</v>
      </c>
      <c r="U235" s="47">
        <f t="shared" si="20"/>
        <v>11.073280185072154</v>
      </c>
      <c r="V235" s="45"/>
      <c r="W235" s="58"/>
      <c r="X235" s="45"/>
      <c r="Y235" s="58"/>
      <c r="Z235" s="58"/>
      <c r="AA235" s="58"/>
    </row>
    <row r="236" spans="1:27" s="56" customFormat="1" x14ac:dyDescent="0.25">
      <c r="A236" s="63" t="str">
        <f>'TS#1_Orthog_SFP_Step 1'!A235</f>
        <v>H21</v>
      </c>
      <c r="B236" s="63" t="str">
        <f>'TS#1_Orthog_SFP_Step 1'!B235</f>
        <v>D S L D S V D I M I N</v>
      </c>
      <c r="C236" s="56">
        <v>0.10199999999999999</v>
      </c>
      <c r="G236" s="24">
        <v>1062.479</v>
      </c>
      <c r="H236" s="56">
        <v>42499164</v>
      </c>
      <c r="J236" s="56">
        <f t="shared" si="17"/>
        <v>-15.727941176470495</v>
      </c>
      <c r="K236" s="43">
        <f>'TS#1_Orthog_SFP_Step 1'!J235-'RAW &amp; NORM_Sfp vs AcpS_PfAcpH'!J236</f>
        <v>22.233764705882322</v>
      </c>
      <c r="L236" s="29">
        <f>-K236/'TS#1_Orthog_SFP_Step 1'!J235</f>
        <v>-3.4175173374080763</v>
      </c>
      <c r="N236" s="64">
        <f>G236-'TS#1_Orthog_SFP_Step 1'!G235</f>
        <v>-414.4079999999999</v>
      </c>
      <c r="O236" s="71">
        <f t="shared" si="16"/>
        <v>1062.479</v>
      </c>
      <c r="P236" s="71">
        <v>1217.5319999999999</v>
      </c>
      <c r="Q236" s="47">
        <f t="shared" si="18"/>
        <v>6.502313923503672E-2</v>
      </c>
      <c r="R236" s="47">
        <f>'RAW &amp; NORM Labeling'!E236-'RAW &amp; NORM_Sfp vs AcpS_PfAcpH'!Q236</f>
        <v>0.14355252800430401</v>
      </c>
      <c r="S236" s="47">
        <f t="shared" si="19"/>
        <v>0.11640231451996108</v>
      </c>
      <c r="T236" s="47">
        <f>'RAW &amp; NORM Labeling'!F236-'RAW &amp; NORM_Sfp vs AcpS_PfAcpH'!S236</f>
        <v>1.9027009744148893E-2</v>
      </c>
      <c r="U236" s="47">
        <f t="shared" si="20"/>
        <v>7.5446709669368142</v>
      </c>
      <c r="V236" s="45"/>
      <c r="W236" s="58"/>
      <c r="X236" s="45"/>
      <c r="Y236" s="58"/>
      <c r="Z236" s="58"/>
      <c r="AA236" s="58"/>
    </row>
    <row r="237" spans="1:27" s="56" customFormat="1" x14ac:dyDescent="0.25">
      <c r="A237" s="63" t="str">
        <f>'TS#1_Orthog_SFP_Step 1'!A236</f>
        <v>H22</v>
      </c>
      <c r="B237" s="63" t="str">
        <f>'TS#1_Orthog_SFP_Step 1'!B236</f>
        <v>L C S L D T L E</v>
      </c>
      <c r="C237" s="56">
        <v>0.10199999999999999</v>
      </c>
      <c r="G237" s="24">
        <v>1085.104</v>
      </c>
      <c r="H237" s="56">
        <v>43404151</v>
      </c>
      <c r="J237" s="56">
        <f t="shared" si="17"/>
        <v>6.8970588235295054</v>
      </c>
      <c r="K237" s="43">
        <f>'TS#1_Orthog_SFP_Step 1'!J236-'RAW &amp; NORM_Sfp vs AcpS_PfAcpH'!J237</f>
        <v>49.766764705882451</v>
      </c>
      <c r="L237" s="29">
        <f>-K237/'TS#1_Orthog_SFP_Step 1'!J236</f>
        <v>-0.87828109022770917</v>
      </c>
      <c r="N237" s="64">
        <f>G237-'TS#1_Orthog_SFP_Step 1'!G236</f>
        <v>-441.94100000000003</v>
      </c>
      <c r="O237" s="71">
        <f t="shared" si="16"/>
        <v>1085.104</v>
      </c>
      <c r="P237" s="71">
        <v>1332.674</v>
      </c>
      <c r="Q237" s="47">
        <f t="shared" si="18"/>
        <v>7.252027789614883E-2</v>
      </c>
      <c r="R237" s="47">
        <f>'RAW &amp; NORM Labeling'!E237-'RAW &amp; NORM_Sfp vs AcpS_PfAcpH'!Q237</f>
        <v>0.15072056214534574</v>
      </c>
      <c r="S237" s="47">
        <f t="shared" si="19"/>
        <v>0.1545563715240614</v>
      </c>
      <c r="T237" s="47">
        <f>'RAW &amp; NORM Labeling'!F237-'RAW &amp; NORM_Sfp vs AcpS_PfAcpH'!S237</f>
        <v>1.7639387101427345E-2</v>
      </c>
      <c r="U237" s="47">
        <f t="shared" si="20"/>
        <v>8.5445464334273673</v>
      </c>
      <c r="V237" s="45"/>
      <c r="W237" s="58"/>
      <c r="X237" s="45"/>
      <c r="Y237" s="58"/>
      <c r="Z237" s="58"/>
      <c r="AA237" s="58"/>
    </row>
    <row r="238" spans="1:27" s="56" customFormat="1" x14ac:dyDescent="0.25">
      <c r="A238" s="63" t="str">
        <f>'TS#1_Orthog_SFP_Step 1'!A237</f>
        <v>H23</v>
      </c>
      <c r="B238" s="63" t="str">
        <f>'TS#1_Orthog_SFP_Step 1'!B237</f>
        <v>N E A S C V G M L G A D S N D T V E L C</v>
      </c>
      <c r="C238" s="56">
        <v>0.10199999999999999</v>
      </c>
      <c r="G238" s="24">
        <v>1146.8579999999999</v>
      </c>
      <c r="H238" s="56">
        <v>45874321</v>
      </c>
      <c r="J238" s="56">
        <f t="shared" si="17"/>
        <v>68.651058823529411</v>
      </c>
      <c r="K238" s="43">
        <f>'TS#1_Orthog_SFP_Step 1'!J237-'RAW &amp; NORM_Sfp vs AcpS_PfAcpH'!J238</f>
        <v>62.546764705882424</v>
      </c>
      <c r="L238" s="29">
        <f>-K238/'TS#1_Orthog_SFP_Step 1'!J237</f>
        <v>-0.47673629808242007</v>
      </c>
      <c r="N238" s="64">
        <f>G238-'TS#1_Orthog_SFP_Step 1'!G237</f>
        <v>-454.721</v>
      </c>
      <c r="O238" s="71">
        <f t="shared" si="16"/>
        <v>1146.8579999999999</v>
      </c>
      <c r="P238" s="71">
        <v>1300.97</v>
      </c>
      <c r="Q238" s="47">
        <f t="shared" si="18"/>
        <v>9.2983407216737368E-2</v>
      </c>
      <c r="R238" s="47">
        <f>'RAW &amp; NORM Labeling'!E238-'RAW &amp; NORM_Sfp vs AcpS_PfAcpH'!Q238</f>
        <v>0.15204964921368275</v>
      </c>
      <c r="S238" s="47">
        <f t="shared" si="19"/>
        <v>0.14405076780640849</v>
      </c>
      <c r="T238" s="47">
        <f>'RAW &amp; NORM Labeling'!F238-'RAW &amp; NORM_Sfp vs AcpS_PfAcpH'!S238</f>
        <v>2.5521469236207628E-2</v>
      </c>
      <c r="U238" s="47">
        <f t="shared" si="20"/>
        <v>5.957715357467273</v>
      </c>
      <c r="V238" s="45"/>
      <c r="W238" s="58"/>
      <c r="X238" s="45"/>
      <c r="Y238" s="58"/>
      <c r="Z238" s="58"/>
      <c r="AA238" s="58"/>
    </row>
    <row r="239" spans="1:27" s="56" customFormat="1" x14ac:dyDescent="0.25">
      <c r="A239" s="63" t="str">
        <f>'TS#1_Orthog_SFP_Step 1'!A238</f>
        <v>H24</v>
      </c>
      <c r="B239" s="63" t="str">
        <f>'TS#1_Orthog_SFP_Step 1'!B238</f>
        <v>E S I E S Q E L</v>
      </c>
      <c r="C239" s="56">
        <v>0.10199999999999999</v>
      </c>
      <c r="G239" s="24">
        <v>1016.703</v>
      </c>
      <c r="H239" s="56">
        <v>40668119</v>
      </c>
      <c r="J239" s="56">
        <f t="shared" si="17"/>
        <v>-61.503941176470562</v>
      </c>
      <c r="K239" s="43">
        <f>'TS#1_Orthog_SFP_Step 1'!J238-'RAW &amp; NORM_Sfp vs AcpS_PfAcpH'!J239</f>
        <v>46.961764705882388</v>
      </c>
      <c r="L239" s="29">
        <f>-K239/'TS#1_Orthog_SFP_Step 1'!J238</f>
        <v>3.2293491143408581</v>
      </c>
      <c r="N239" s="64">
        <f>G239-'TS#1_Orthog_SFP_Step 1'!G238</f>
        <v>-439.13599999999997</v>
      </c>
      <c r="O239" s="71">
        <f t="shared" si="16"/>
        <v>1016.703</v>
      </c>
      <c r="P239" s="71">
        <v>1161.135</v>
      </c>
      <c r="Q239" s="47">
        <f t="shared" si="18"/>
        <v>4.9854563794105536E-2</v>
      </c>
      <c r="R239" s="47">
        <f>'RAW &amp; NORM Labeling'!E239-'RAW &amp; NORM_Sfp vs AcpS_PfAcpH'!Q239</f>
        <v>0.15256709895662457</v>
      </c>
      <c r="S239" s="47">
        <f t="shared" si="19"/>
        <v>9.7714308815177051E-2</v>
      </c>
      <c r="T239" s="47">
        <f>'RAW &amp; NORM Labeling'!F239-'RAW &amp; NORM_Sfp vs AcpS_PfAcpH'!S239</f>
        <v>2.3748629739509045E-2</v>
      </c>
      <c r="U239" s="47">
        <f t="shared" si="20"/>
        <v>6.4242484989695487</v>
      </c>
      <c r="V239" s="45"/>
      <c r="W239" s="58"/>
      <c r="X239" s="45"/>
      <c r="Y239" s="58"/>
      <c r="Z239" s="58"/>
      <c r="AA239" s="58"/>
    </row>
    <row r="240" spans="1:27" s="56" customFormat="1" x14ac:dyDescent="0.25">
      <c r="A240" s="63" t="str">
        <f>'TS#1_Orthog_SFP_Step 1'!A239</f>
        <v>H25</v>
      </c>
      <c r="B240" s="63" t="str">
        <f>'TS#1_Orthog_SFP_Step 1'!B239</f>
        <v>C S S S F C E I L G A D S L D T V E L V</v>
      </c>
      <c r="C240" s="56">
        <v>0.10199999999999999</v>
      </c>
      <c r="G240" s="24">
        <v>1362.5509999999999</v>
      </c>
      <c r="H240" s="56">
        <v>54502024</v>
      </c>
      <c r="J240" s="56">
        <f t="shared" si="17"/>
        <v>284.34405882352939</v>
      </c>
      <c r="K240" s="43">
        <f>'TS#1_Orthog_SFP_Step 1'!J239-'RAW &amp; NORM_Sfp vs AcpS_PfAcpH'!J240</f>
        <v>264.58976470588254</v>
      </c>
      <c r="L240" s="29">
        <f>-K240/'TS#1_Orthog_SFP_Step 1'!J239</f>
        <v>-0.48200667068515191</v>
      </c>
      <c r="N240" s="64">
        <f>G240-'TS#1_Orthog_SFP_Step 1'!G239</f>
        <v>-656.76400000000012</v>
      </c>
      <c r="O240" s="71">
        <f t="shared" si="16"/>
        <v>1362.5509999999999</v>
      </c>
      <c r="P240" s="71">
        <v>1564.722</v>
      </c>
      <c r="Q240" s="47">
        <f t="shared" si="18"/>
        <v>0.16445657093966565</v>
      </c>
      <c r="R240" s="47">
        <f>'RAW &amp; NORM Labeling'!E240-'RAW &amp; NORM_Sfp vs AcpS_PfAcpH'!Q240</f>
        <v>0.20271394363662382</v>
      </c>
      <c r="S240" s="47">
        <f t="shared" si="19"/>
        <v>0.23144901382389527</v>
      </c>
      <c r="T240" s="47">
        <f>'RAW &amp; NORM Labeling'!F240-'RAW &amp; NORM_Sfp vs AcpS_PfAcpH'!S240</f>
        <v>-2.1731677652298831E-3</v>
      </c>
      <c r="U240" s="47">
        <f t="shared" si="20"/>
        <v>-93.280393202951927</v>
      </c>
      <c r="V240" s="45"/>
      <c r="W240" s="58"/>
      <c r="X240" s="45"/>
      <c r="Y240" s="58"/>
      <c r="Z240" s="58"/>
      <c r="AA240" s="58"/>
    </row>
    <row r="241" spans="1:27" s="56" customFormat="1" x14ac:dyDescent="0.25">
      <c r="A241" s="63" t="str">
        <f>'TS#1_Orthog_SFP_Step 1'!A240</f>
        <v>H26</v>
      </c>
      <c r="B241" s="63" t="str">
        <f>'TS#1_Orthog_SFP_Step 1'!B240</f>
        <v>E S L D F A D L T</v>
      </c>
      <c r="C241" s="56">
        <v>0.10199999999999999</v>
      </c>
      <c r="G241" s="24">
        <v>1121.374</v>
      </c>
      <c r="H241" s="56">
        <v>44854955</v>
      </c>
      <c r="J241" s="56">
        <f t="shared" si="17"/>
        <v>43.167058823529487</v>
      </c>
      <c r="K241" s="43">
        <f>'TS#1_Orthog_SFP_Step 1'!J240-'RAW &amp; NORM_Sfp vs AcpS_PfAcpH'!J241</f>
        <v>128.35476470588242</v>
      </c>
      <c r="L241" s="29">
        <f>-K241/'TS#1_Orthog_SFP_Step 1'!J240</f>
        <v>-0.74832905845286002</v>
      </c>
      <c r="N241" s="64">
        <f>G241-'TS#1_Orthog_SFP_Step 1'!G240</f>
        <v>-520.529</v>
      </c>
      <c r="O241" s="71">
        <f t="shared" si="16"/>
        <v>1121.374</v>
      </c>
      <c r="P241" s="71">
        <v>1188.163</v>
      </c>
      <c r="Q241" s="47">
        <f t="shared" si="18"/>
        <v>8.4538895321056476E-2</v>
      </c>
      <c r="R241" s="47">
        <f>'RAW &amp; NORM Labeling'!E241-'RAW &amp; NORM_Sfp vs AcpS_PfAcpH'!Q241</f>
        <v>0.17228407354754005</v>
      </c>
      <c r="S241" s="47">
        <f t="shared" si="19"/>
        <v>0.10667044864865941</v>
      </c>
      <c r="T241" s="47">
        <f>'RAW &amp; NORM Labeling'!F241-'RAW &amp; NORM_Sfp vs AcpS_PfAcpH'!S241</f>
        <v>1.8807738083625014E-2</v>
      </c>
      <c r="U241" s="47">
        <f t="shared" si="20"/>
        <v>9.1602760938881556</v>
      </c>
      <c r="V241" s="45"/>
      <c r="W241" s="58"/>
      <c r="X241" s="45"/>
      <c r="Y241" s="58"/>
      <c r="Z241" s="58"/>
      <c r="AA241" s="58"/>
    </row>
    <row r="242" spans="1:27" s="56" customFormat="1" x14ac:dyDescent="0.25">
      <c r="A242" s="63" t="str">
        <f>'TS#1_Orthog_SFP_Step 1'!A241</f>
        <v>H27</v>
      </c>
      <c r="B242" s="63" t="str">
        <f>'TS#1_Orthog_SFP_Step 1'!B241</f>
        <v>N G E S R S D D L G A D S L D F V E L V</v>
      </c>
      <c r="C242" s="56">
        <v>0.10199999999999999</v>
      </c>
      <c r="G242" s="24">
        <v>1519.182</v>
      </c>
      <c r="H242" s="56">
        <v>60767276</v>
      </c>
      <c r="J242" s="56">
        <f t="shared" si="17"/>
        <v>440.97505882352948</v>
      </c>
      <c r="K242" s="43">
        <f>'TS#1_Orthog_SFP_Step 1'!J241-'RAW &amp; NORM_Sfp vs AcpS_PfAcpH'!J242</f>
        <v>317.67876470588226</v>
      </c>
      <c r="L242" s="29">
        <f>-K242/'TS#1_Orthog_SFP_Step 1'!J241</f>
        <v>-0.41874008256885348</v>
      </c>
      <c r="N242" s="64">
        <f>G242-'TS#1_Orthog_SFP_Step 1'!G241</f>
        <v>-709.85299999999984</v>
      </c>
      <c r="O242" s="71">
        <f t="shared" si="16"/>
        <v>1519.182</v>
      </c>
      <c r="P242" s="71">
        <v>2095.3560000000002</v>
      </c>
      <c r="Q242" s="47">
        <f t="shared" si="18"/>
        <v>0.21635864058071097</v>
      </c>
      <c r="R242" s="47">
        <f>'RAW &amp; NORM Labeling'!E242-'RAW &amp; NORM_Sfp vs AcpS_PfAcpH'!Q242</f>
        <v>0.21212971043378753</v>
      </c>
      <c r="S242" s="47">
        <f t="shared" si="19"/>
        <v>0.40728267907474874</v>
      </c>
      <c r="T242" s="47">
        <f>'RAW &amp; NORM Labeling'!F242-'RAW &amp; NORM_Sfp vs AcpS_PfAcpH'!S242</f>
        <v>-9.3581657032840215E-2</v>
      </c>
      <c r="U242" s="47">
        <f t="shared" si="20"/>
        <v>-2.2667872867366063</v>
      </c>
      <c r="V242" s="45"/>
      <c r="W242" s="58"/>
      <c r="X242" s="45"/>
      <c r="Y242" s="58"/>
      <c r="Z242" s="58"/>
      <c r="AA242" s="58"/>
    </row>
    <row r="243" spans="1:27" s="56" customFormat="1" x14ac:dyDescent="0.25">
      <c r="A243" s="63" t="str">
        <f>'TS#1_Orthog_SFP_Step 1'!A242</f>
        <v>H28</v>
      </c>
      <c r="B243" s="63" t="str">
        <f>'TS#1_Orthog_SFP_Step 1'!B242</f>
        <v>A G Q D S L E T</v>
      </c>
      <c r="C243" s="56">
        <v>0.10199999999999999</v>
      </c>
      <c r="G243" s="24">
        <v>980.05399999999997</v>
      </c>
      <c r="H243" s="56">
        <v>39202160</v>
      </c>
      <c r="J243" s="56">
        <f t="shared" si="17"/>
        <v>-98.152941176470563</v>
      </c>
      <c r="K243" s="43">
        <f>'TS#1_Orthog_SFP_Step 1'!J242-'RAW &amp; NORM_Sfp vs AcpS_PfAcpH'!J243</f>
        <v>101.35476470588253</v>
      </c>
      <c r="L243" s="29">
        <f>-K243/'TS#1_Orthog_SFP_Step 1'!J242</f>
        <v>-31.655325090479575</v>
      </c>
      <c r="N243" s="64">
        <f>G243-'TS#1_Orthog_SFP_Step 1'!G242</f>
        <v>-493.52900000000011</v>
      </c>
      <c r="O243" s="71">
        <f t="shared" si="16"/>
        <v>980.05399999999997</v>
      </c>
      <c r="P243" s="71">
        <v>1156.1189999999999</v>
      </c>
      <c r="Q243" s="47">
        <f t="shared" si="18"/>
        <v>3.7710358941460347E-2</v>
      </c>
      <c r="R243" s="47">
        <f>'RAW &amp; NORM Labeling'!E243-'RAW &amp; NORM_Sfp vs AcpS_PfAcpH'!Q243</f>
        <v>0.16989928630860021</v>
      </c>
      <c r="S243" s="47">
        <f t="shared" si="19"/>
        <v>9.6052180747811799E-2</v>
      </c>
      <c r="T243" s="47">
        <f>'RAW &amp; NORM Labeling'!F243-'RAW &amp; NORM_Sfp vs AcpS_PfAcpH'!S243</f>
        <v>9.8041228965237287E-3</v>
      </c>
      <c r="U243" s="47">
        <f t="shared" si="20"/>
        <v>17.329371337117959</v>
      </c>
      <c r="V243" s="45"/>
      <c r="W243" s="58"/>
      <c r="X243" s="45"/>
      <c r="Y243" s="58"/>
      <c r="Z243" s="58"/>
      <c r="AA243" s="58"/>
    </row>
    <row r="244" spans="1:27" s="56" customFormat="1" x14ac:dyDescent="0.25">
      <c r="A244" s="63" t="str">
        <f>'TS#1_Orthog_SFP_Step 1'!A243</f>
        <v>H29</v>
      </c>
      <c r="B244" s="63" t="str">
        <f>'TS#1_Orthog_SFP_Step 1'!B243</f>
        <v>P M D S M E S M E V</v>
      </c>
      <c r="C244" s="56">
        <v>0.10199999999999999</v>
      </c>
      <c r="G244" s="24">
        <v>1024.1669999999999</v>
      </c>
      <c r="H244" s="56">
        <v>40966672</v>
      </c>
      <c r="J244" s="56">
        <f t="shared" si="17"/>
        <v>-54.03994117647062</v>
      </c>
      <c r="K244" s="43">
        <f>'TS#1_Orthog_SFP_Step 1'!J243-'RAW &amp; NORM_Sfp vs AcpS_PfAcpH'!J244</f>
        <v>84.161764705882433</v>
      </c>
      <c r="L244" s="29">
        <f>-K244/'TS#1_Orthog_SFP_Step 1'!J243</f>
        <v>-2.7940461381331869</v>
      </c>
      <c r="N244" s="64">
        <f>G244-'TS#1_Orthog_SFP_Step 1'!G243</f>
        <v>-476.33600000000001</v>
      </c>
      <c r="O244" s="71">
        <f t="shared" si="16"/>
        <v>1024.1669999999999</v>
      </c>
      <c r="P244" s="71">
        <v>1038.481</v>
      </c>
      <c r="Q244" s="47">
        <f t="shared" si="18"/>
        <v>5.2327873980471958E-2</v>
      </c>
      <c r="R244" s="47">
        <f>'RAW &amp; NORM Labeling'!E244-'RAW &amp; NORM_Sfp vs AcpS_PfAcpH'!Q244</f>
        <v>0.16315262839774319</v>
      </c>
      <c r="S244" s="47">
        <f t="shared" si="19"/>
        <v>5.7071036092965183E-2</v>
      </c>
      <c r="T244" s="47">
        <f>'RAW &amp; NORM Labeling'!F244-'RAW &amp; NORM_Sfp vs AcpS_PfAcpH'!S244</f>
        <v>1.8511705561645719E-2</v>
      </c>
      <c r="U244" s="47">
        <f t="shared" si="20"/>
        <v>8.81348441149464</v>
      </c>
      <c r="V244" s="45"/>
      <c r="W244" s="58"/>
      <c r="X244" s="45"/>
      <c r="Y244" s="58"/>
      <c r="Z244" s="58"/>
      <c r="AA244" s="58"/>
    </row>
    <row r="245" spans="1:27" s="56" customFormat="1" x14ac:dyDescent="0.25">
      <c r="A245" s="63" t="str">
        <f>'TS#1_Orthog_SFP_Step 1'!A244</f>
        <v>H30</v>
      </c>
      <c r="B245" s="63" t="str">
        <f>'TS#1_Orthog_SFP_Step 1'!B244</f>
        <v>D P V P C D S L E T</v>
      </c>
      <c r="C245" s="56">
        <v>0.10199999999999999</v>
      </c>
      <c r="G245" s="24">
        <v>1108.124</v>
      </c>
      <c r="H245" s="56">
        <v>44324941</v>
      </c>
      <c r="J245" s="56">
        <f t="shared" si="17"/>
        <v>29.917058823529487</v>
      </c>
      <c r="K245" s="43">
        <f>'TS#1_Orthog_SFP_Step 1'!J244-'RAW &amp; NORM_Sfp vs AcpS_PfAcpH'!J245</f>
        <v>138.83876470588234</v>
      </c>
      <c r="L245" s="29">
        <f>-K245/'TS#1_Orthog_SFP_Step 1'!J244</f>
        <v>-0.82271984339363935</v>
      </c>
      <c r="N245" s="64">
        <f>G245-'TS#1_Orthog_SFP_Step 1'!G244</f>
        <v>-531.01299999999992</v>
      </c>
      <c r="O245" s="71">
        <f t="shared" si="16"/>
        <v>1108.124</v>
      </c>
      <c r="P245" s="71">
        <v>1028.9760000000001</v>
      </c>
      <c r="Q245" s="47">
        <f t="shared" si="18"/>
        <v>8.0148305828913483E-2</v>
      </c>
      <c r="R245" s="47">
        <f>'RAW &amp; NORM Labeling'!E245-'RAW &amp; NORM_Sfp vs AcpS_PfAcpH'!Q245</f>
        <v>0.17586594124115124</v>
      </c>
      <c r="S245" s="47">
        <f t="shared" si="19"/>
        <v>5.3921409442186416E-2</v>
      </c>
      <c r="T245" s="47">
        <f>'RAW &amp; NORM Labeling'!F245-'RAW &amp; NORM_Sfp vs AcpS_PfAcpH'!S245</f>
        <v>1.7100211439794011E-2</v>
      </c>
      <c r="U245" s="47">
        <f t="shared" si="20"/>
        <v>10.284430801357958</v>
      </c>
      <c r="V245" s="45"/>
      <c r="W245" s="58"/>
      <c r="X245" s="45"/>
      <c r="Y245" s="58"/>
      <c r="Z245" s="58"/>
      <c r="AA245" s="58"/>
    </row>
    <row r="246" spans="1:27" s="56" customFormat="1" x14ac:dyDescent="0.25">
      <c r="A246" s="63" t="str">
        <f>'TS#1_Orthog_SFP_Step 1'!A245</f>
        <v>I1</v>
      </c>
      <c r="B246" s="63" t="str">
        <f>'TS#1_Orthog_SFP_Step 1'!B245</f>
        <v>G L E S A E T S</v>
      </c>
      <c r="C246" s="56">
        <v>0.10199999999999999</v>
      </c>
      <c r="G246" s="24">
        <v>1003.832</v>
      </c>
      <c r="H246" s="56">
        <v>40153270</v>
      </c>
      <c r="J246" s="56">
        <f t="shared" si="17"/>
        <v>-74.374941176470543</v>
      </c>
      <c r="K246" s="43">
        <f>'TS#1_Orthog_SFP_Step 1'!J245-'RAW &amp; NORM_Sfp vs AcpS_PfAcpH'!J246</f>
        <v>-242.4612352941175</v>
      </c>
      <c r="L246" s="29">
        <f>-K246/'TS#1_Orthog_SFP_Step 1'!J245</f>
        <v>-0.76525742102756755</v>
      </c>
      <c r="N246" s="64">
        <f>G246-'TS#1_Orthog_SFP_Step 1'!G245</f>
        <v>-149.71300000000008</v>
      </c>
      <c r="O246" s="71">
        <f t="shared" si="16"/>
        <v>1003.832</v>
      </c>
      <c r="P246" s="71">
        <v>1036.934</v>
      </c>
      <c r="Q246" s="47">
        <f t="shared" si="18"/>
        <v>4.5589561729700072E-2</v>
      </c>
      <c r="R246" s="47">
        <f>'RAW &amp; NORM Labeling'!E246-'RAW &amp; NORM_Sfp vs AcpS_PfAcpH'!Q246</f>
        <v>6.8447521351699597E-2</v>
      </c>
      <c r="S246" s="47">
        <f t="shared" si="19"/>
        <v>5.6558414059429685E-2</v>
      </c>
      <c r="T246" s="47">
        <f>'RAW &amp; NORM Labeling'!F246-'RAW &amp; NORM_Sfp vs AcpS_PfAcpH'!S246</f>
        <v>2.9308807562133318E-3</v>
      </c>
      <c r="U246" s="47">
        <f t="shared" si="20"/>
        <v>23.353908618286162</v>
      </c>
      <c r="V246" s="45"/>
      <c r="W246" s="58"/>
      <c r="X246" s="45"/>
      <c r="Y246" s="58"/>
      <c r="Z246" s="58"/>
      <c r="AA246" s="58"/>
    </row>
    <row r="247" spans="1:27" s="56" customFormat="1" x14ac:dyDescent="0.25">
      <c r="A247" s="63" t="str">
        <f>'TS#1_Orthog_SFP_Step 1'!A246</f>
        <v>I2</v>
      </c>
      <c r="B247" s="63" t="str">
        <f>'TS#1_Orthog_SFP_Step 1'!B246</f>
        <v>N E A C F V N D L G A D S L D T T T C V</v>
      </c>
      <c r="C247" s="56">
        <v>0.10199999999999999</v>
      </c>
      <c r="G247" s="24">
        <v>1141.337</v>
      </c>
      <c r="H247" s="56">
        <v>45653468</v>
      </c>
      <c r="J247" s="56">
        <f t="shared" si="17"/>
        <v>63.130058823529453</v>
      </c>
      <c r="K247" s="43">
        <f>'TS#1_Orthog_SFP_Step 1'!J246-'RAW &amp; NORM_Sfp vs AcpS_PfAcpH'!J247</f>
        <v>-230.44623529411751</v>
      </c>
      <c r="L247" s="29">
        <f>-K247/'TS#1_Orthog_SFP_Step 1'!J246</f>
        <v>-1.3773099538562961</v>
      </c>
      <c r="N247" s="64">
        <f>G247-'TS#1_Orthog_SFP_Step 1'!G246</f>
        <v>-161.72800000000007</v>
      </c>
      <c r="O247" s="71">
        <f t="shared" si="16"/>
        <v>1141.337</v>
      </c>
      <c r="P247" s="71">
        <v>1403.2139999999999</v>
      </c>
      <c r="Q247" s="47">
        <f t="shared" si="18"/>
        <v>9.1153939700803696E-2</v>
      </c>
      <c r="R247" s="47">
        <f>'RAW &amp; NORM Labeling'!E247-'RAW &amp; NORM_Sfp vs AcpS_PfAcpH'!Q247</f>
        <v>6.6599731709038781E-2</v>
      </c>
      <c r="S247" s="47">
        <f t="shared" si="19"/>
        <v>0.17793087588449666</v>
      </c>
      <c r="T247" s="47">
        <f>'RAW &amp; NORM Labeling'!F247-'RAW &amp; NORM_Sfp vs AcpS_PfAcpH'!S247</f>
        <v>-3.1461007934790619E-2</v>
      </c>
      <c r="U247" s="47">
        <f t="shared" si="20"/>
        <v>-2.1168975846889699</v>
      </c>
      <c r="V247" s="76" t="s">
        <v>1198</v>
      </c>
      <c r="W247" s="58"/>
      <c r="X247" s="45"/>
      <c r="Y247" s="58"/>
      <c r="Z247" s="58"/>
      <c r="AA247" s="58"/>
    </row>
    <row r="248" spans="1:27" s="56" customFormat="1" x14ac:dyDescent="0.25">
      <c r="A248" s="63" t="str">
        <f>'TS#1_Orthog_SFP_Step 1'!A247</f>
        <v>I3</v>
      </c>
      <c r="B248" s="63" t="str">
        <f>'TS#1_Orthog_SFP_Step 1'!B247</f>
        <v>E E L G A D S A D T A D I A Q C</v>
      </c>
      <c r="C248" s="56">
        <v>0.10199999999999999</v>
      </c>
      <c r="G248" s="24">
        <v>1055.7180000000001</v>
      </c>
      <c r="H248" s="56">
        <v>42228711</v>
      </c>
      <c r="J248" s="56">
        <f t="shared" si="17"/>
        <v>-22.488941176470462</v>
      </c>
      <c r="K248" s="43">
        <f>'TS#1_Orthog_SFP_Step 1'!J247-'RAW &amp; NORM_Sfp vs AcpS_PfAcpH'!J248</f>
        <v>-270.00123529411758</v>
      </c>
      <c r="L248" s="29">
        <f>-K248/'TS#1_Orthog_SFP_Step 1'!J247</f>
        <v>-0.92311214876397096</v>
      </c>
      <c r="N248" s="64">
        <f>G248-'TS#1_Orthog_SFP_Step 1'!G247</f>
        <v>-122.173</v>
      </c>
      <c r="O248" s="71">
        <f t="shared" si="16"/>
        <v>1055.7180000000001</v>
      </c>
      <c r="P248" s="71">
        <v>1042.9110000000001</v>
      </c>
      <c r="Q248" s="47">
        <f t="shared" si="18"/>
        <v>6.278277881568739E-2</v>
      </c>
      <c r="R248" s="47">
        <f>'RAW &amp; NORM Labeling'!E248-'RAW &amp; NORM_Sfp vs AcpS_PfAcpH'!Q248</f>
        <v>5.8372576466382886E-2</v>
      </c>
      <c r="S248" s="47">
        <f t="shared" si="19"/>
        <v>5.853898412694207E-2</v>
      </c>
      <c r="T248" s="47">
        <f>'RAW &amp; NORM Labeling'!F248-'RAW &amp; NORM_Sfp vs AcpS_PfAcpH'!S248</f>
        <v>-1.0459467973822356E-4</v>
      </c>
      <c r="U248" s="47">
        <f t="shared" si="20"/>
        <v>-558.08361010785654</v>
      </c>
      <c r="V248" s="45"/>
      <c r="W248" s="58"/>
      <c r="X248" s="45"/>
      <c r="Y248" s="58"/>
      <c r="Z248" s="58"/>
      <c r="AA248" s="58"/>
    </row>
    <row r="249" spans="1:27" s="56" customFormat="1" x14ac:dyDescent="0.25">
      <c r="A249" s="63" t="str">
        <f>'TS#1_Orthog_SFP_Step 1'!A248</f>
        <v>I4</v>
      </c>
      <c r="B249" s="63" t="str">
        <f>'TS#1_Orthog_SFP_Step 1'!B248</f>
        <v>N S A S F V S D R G A D S L D T H E L V</v>
      </c>
      <c r="C249" s="56">
        <v>0.10199999999999999</v>
      </c>
      <c r="G249" s="24">
        <v>1134.2840000000001</v>
      </c>
      <c r="H249" s="56">
        <v>45371379</v>
      </c>
      <c r="J249" s="56">
        <f t="shared" si="17"/>
        <v>56.077058823529569</v>
      </c>
      <c r="K249" s="43">
        <f>'TS#1_Orthog_SFP_Step 1'!J248-'RAW &amp; NORM_Sfp vs AcpS_PfAcpH'!J249</f>
        <v>-256.03323529411773</v>
      </c>
      <c r="L249" s="29">
        <f>-K249/'TS#1_Orthog_SFP_Step 1'!J248</f>
        <v>-1.2804467449485264</v>
      </c>
      <c r="N249" s="64">
        <f>G249-'TS#1_Orthog_SFP_Step 1'!G248</f>
        <v>-136.14099999999985</v>
      </c>
      <c r="O249" s="71">
        <f t="shared" si="16"/>
        <v>1134.2840000000001</v>
      </c>
      <c r="P249" s="71">
        <v>1186.761</v>
      </c>
      <c r="Q249" s="47">
        <f t="shared" si="18"/>
        <v>8.88168206300049E-2</v>
      </c>
      <c r="R249" s="47">
        <f>'RAW &amp; NORM Labeling'!E249-'RAW &amp; NORM_Sfp vs AcpS_PfAcpH'!Q249</f>
        <v>5.9393582701718406E-2</v>
      </c>
      <c r="S249" s="47">
        <f t="shared" si="19"/>
        <v>0.10620587457560396</v>
      </c>
      <c r="T249" s="47">
        <f>'RAW &amp; NORM Labeling'!F249-'RAW &amp; NORM_Sfp vs AcpS_PfAcpH'!S249</f>
        <v>-3.4590430854571474E-2</v>
      </c>
      <c r="U249" s="47">
        <f t="shared" si="20"/>
        <v>-1.7170524111545995</v>
      </c>
      <c r="V249" s="45"/>
      <c r="W249" s="58"/>
      <c r="X249" s="45"/>
      <c r="Y249" s="58"/>
      <c r="Z249" s="58"/>
      <c r="AA249" s="58"/>
    </row>
    <row r="250" spans="1:27" s="56" customFormat="1" x14ac:dyDescent="0.25">
      <c r="A250" s="63" t="str">
        <f>'TS#1_Orthog_SFP_Step 1'!A249</f>
        <v>I5</v>
      </c>
      <c r="B250" s="63" t="str">
        <f>'TS#1_Orthog_SFP_Step 1'!B249</f>
        <v>Q Y P A E S M D S</v>
      </c>
      <c r="C250" s="56">
        <v>0.10199999999999999</v>
      </c>
      <c r="G250" s="24">
        <v>1084.289</v>
      </c>
      <c r="H250" s="56">
        <v>43371546</v>
      </c>
      <c r="J250" s="56">
        <f t="shared" si="17"/>
        <v>6.0820588235294508</v>
      </c>
      <c r="K250" s="43">
        <f>'TS#1_Orthog_SFP_Step 1'!J249-'RAW &amp; NORM_Sfp vs AcpS_PfAcpH'!J250</f>
        <v>-333.58523529411764</v>
      </c>
      <c r="L250" s="29">
        <f>-K250/'TS#1_Orthog_SFP_Step 1'!J249</f>
        <v>-1.0185709918574657</v>
      </c>
      <c r="N250" s="64">
        <f>G250-'TS#1_Orthog_SFP_Step 1'!G249</f>
        <v>-58.588999999999942</v>
      </c>
      <c r="O250" s="71">
        <f t="shared" si="16"/>
        <v>1084.289</v>
      </c>
      <c r="P250" s="71">
        <v>1065.732</v>
      </c>
      <c r="Q250" s="47">
        <f t="shared" si="18"/>
        <v>7.2250215221726422E-2</v>
      </c>
      <c r="R250" s="47">
        <f>'RAW &amp; NORM Labeling'!E250-'RAW &amp; NORM_Sfp vs AcpS_PfAcpH'!Q250</f>
        <v>3.8668055341618768E-2</v>
      </c>
      <c r="S250" s="47">
        <f t="shared" si="19"/>
        <v>6.6101070376013385E-2</v>
      </c>
      <c r="T250" s="47">
        <f>'RAW &amp; NORM Labeling'!F250-'RAW &amp; NORM_Sfp vs AcpS_PfAcpH'!S250</f>
        <v>-1.9150179612516846E-2</v>
      </c>
      <c r="U250" s="47">
        <f t="shared" si="20"/>
        <v>-2.0192006615094482</v>
      </c>
      <c r="V250" s="45"/>
      <c r="W250" s="58"/>
      <c r="X250" s="45"/>
      <c r="Y250" s="58"/>
      <c r="Z250" s="58"/>
      <c r="AA250" s="58"/>
    </row>
    <row r="251" spans="1:27" s="56" customFormat="1" x14ac:dyDescent="0.25">
      <c r="A251" s="63" t="str">
        <f>'TS#1_Orthog_SFP_Step 1'!A250</f>
        <v>I6</v>
      </c>
      <c r="B251" s="63" t="str">
        <f>'TS#1_Orthog_SFP_Step 1'!B250</f>
        <v>D E R G N D S N D G A E</v>
      </c>
      <c r="C251" s="56">
        <v>0.10199999999999999</v>
      </c>
      <c r="G251" s="24">
        <v>1022.423</v>
      </c>
      <c r="H251" s="56">
        <v>40896909</v>
      </c>
      <c r="J251" s="56">
        <f t="shared" si="17"/>
        <v>-55.783941176470535</v>
      </c>
      <c r="K251" s="43">
        <f>'TS#1_Orthog_SFP_Step 1'!J250-'RAW &amp; NORM_Sfp vs AcpS_PfAcpH'!J251</f>
        <v>-304.64423529411761</v>
      </c>
      <c r="L251" s="29">
        <f>-K251/'TS#1_Orthog_SFP_Step 1'!J250</f>
        <v>-0.84522868960267694</v>
      </c>
      <c r="N251" s="64">
        <f>G251-'TS#1_Orthog_SFP_Step 1'!G250</f>
        <v>-87.529999999999973</v>
      </c>
      <c r="O251" s="71">
        <f t="shared" si="16"/>
        <v>1022.423</v>
      </c>
      <c r="P251" s="71">
        <v>1000.851</v>
      </c>
      <c r="Q251" s="47">
        <f t="shared" si="18"/>
        <v>5.174997299373256E-2</v>
      </c>
      <c r="R251" s="47">
        <f>'RAW &amp; NORM Labeling'!E251-'RAW &amp; NORM_Sfp vs AcpS_PfAcpH'!Q251</f>
        <v>4.9541701323531986E-2</v>
      </c>
      <c r="S251" s="47">
        <f t="shared" si="19"/>
        <v>4.4601761935279073E-2</v>
      </c>
      <c r="T251" s="47">
        <f>'RAW &amp; NORM Labeling'!F251-'RAW &amp; NORM_Sfp vs AcpS_PfAcpH'!S251</f>
        <v>-5.9450938690890354E-3</v>
      </c>
      <c r="U251" s="47">
        <f t="shared" si="20"/>
        <v>-8.3332075850171972</v>
      </c>
      <c r="V251" s="45"/>
      <c r="W251" s="58"/>
      <c r="X251" s="45"/>
      <c r="Y251" s="58"/>
      <c r="Z251" s="58"/>
      <c r="AA251" s="58"/>
    </row>
    <row r="252" spans="1:27" s="56" customFormat="1" x14ac:dyDescent="0.25">
      <c r="A252" s="63" t="str">
        <f>'TS#1_Orthog_SFP_Step 1'!A251</f>
        <v>I7</v>
      </c>
      <c r="B252" s="63" t="str">
        <f>'TS#1_Orthog_SFP_Step 1'!B251</f>
        <v>E D M G A E S M D T V E</v>
      </c>
      <c r="C252" s="56">
        <v>0.10199999999999999</v>
      </c>
      <c r="G252" s="24">
        <v>1008.1849999999999</v>
      </c>
      <c r="H252" s="56">
        <v>40327415</v>
      </c>
      <c r="J252" s="56">
        <f t="shared" si="17"/>
        <v>-70.021941176470591</v>
      </c>
      <c r="K252" s="43">
        <f>'TS#1_Orthog_SFP_Step 1'!J251-'RAW &amp; NORM_Sfp vs AcpS_PfAcpH'!J252</f>
        <v>-289.21123529411761</v>
      </c>
      <c r="L252" s="29">
        <f>-K252/'TS#1_Orthog_SFP_Step 1'!J251</f>
        <v>-0.80507941425559404</v>
      </c>
      <c r="N252" s="64">
        <f>G252-'TS#1_Orthog_SFP_Step 1'!G251</f>
        <v>-102.96299999999997</v>
      </c>
      <c r="O252" s="71">
        <f t="shared" si="16"/>
        <v>1008.1849999999999</v>
      </c>
      <c r="P252" s="71">
        <v>984.29300000000001</v>
      </c>
      <c r="Q252" s="47">
        <f t="shared" si="18"/>
        <v>4.7031994639835789E-2</v>
      </c>
      <c r="R252" s="47">
        <f>'RAW &amp; NORM Labeling'!E252-'RAW &amp; NORM_Sfp vs AcpS_PfAcpH'!Q252</f>
        <v>5.46090732237937E-2</v>
      </c>
      <c r="S252" s="47">
        <f t="shared" si="19"/>
        <v>3.9115016213701427E-2</v>
      </c>
      <c r="T252" s="47">
        <f>'RAW &amp; NORM Labeling'!F252-'RAW &amp; NORM_Sfp vs AcpS_PfAcpH'!S252</f>
        <v>6.9584435601371675E-3</v>
      </c>
      <c r="U252" s="47">
        <f t="shared" si="20"/>
        <v>7.8478862049888098</v>
      </c>
      <c r="V252" s="45"/>
      <c r="W252" s="58"/>
      <c r="X252" s="45"/>
      <c r="Y252" s="58"/>
      <c r="Z252" s="58"/>
      <c r="AA252" s="58"/>
    </row>
    <row r="253" spans="1:27" s="56" customFormat="1" x14ac:dyDescent="0.25">
      <c r="A253" s="63" t="str">
        <f>'TS#1_Orthog_SFP_Step 1'!A252</f>
        <v>I8</v>
      </c>
      <c r="B253" s="63" t="str">
        <f>'TS#1_Orthog_SFP_Step 1'!B252</f>
        <v>E S I E T</v>
      </c>
      <c r="C253" s="56">
        <v>0.10199999999999999</v>
      </c>
      <c r="G253" s="24">
        <v>1059.5709999999999</v>
      </c>
      <c r="H253" s="56">
        <v>42382828</v>
      </c>
      <c r="J253" s="56">
        <f t="shared" si="17"/>
        <v>-18.635941176470624</v>
      </c>
      <c r="K253" s="43">
        <f>'TS#1_Orthog_SFP_Step 1'!J252-'RAW &amp; NORM_Sfp vs AcpS_PfAcpH'!J253</f>
        <v>-277.66623529411754</v>
      </c>
      <c r="L253" s="29">
        <f>-K253/'TS#1_Orthog_SFP_Step 1'!J252</f>
        <v>-0.93710494671874112</v>
      </c>
      <c r="N253" s="64">
        <f>G253-'TS#1_Orthog_SFP_Step 1'!G252</f>
        <v>-114.50800000000004</v>
      </c>
      <c r="O253" s="71">
        <f t="shared" si="16"/>
        <v>1059.5709999999999</v>
      </c>
      <c r="P253" s="71">
        <v>1056.6079999999999</v>
      </c>
      <c r="Q253" s="47">
        <f t="shared" si="18"/>
        <v>6.405952910347805E-2</v>
      </c>
      <c r="R253" s="47">
        <f>'RAW &amp; NORM Labeling'!E253-'RAW &amp; NORM_Sfp vs AcpS_PfAcpH'!Q253</f>
        <v>5.5981275384664783E-2</v>
      </c>
      <c r="S253" s="47">
        <f t="shared" si="19"/>
        <v>6.3077693883461475E-2</v>
      </c>
      <c r="T253" s="47">
        <f>'RAW &amp; NORM Labeling'!F253-'RAW &amp; NORM_Sfp vs AcpS_PfAcpH'!S253</f>
        <v>1.4024251843879426E-2</v>
      </c>
      <c r="U253" s="47">
        <f t="shared" si="20"/>
        <v>3.9917477244318436</v>
      </c>
      <c r="V253" s="45"/>
      <c r="W253" s="58"/>
      <c r="X253" s="45"/>
      <c r="Y253" s="58"/>
      <c r="Z253" s="58"/>
      <c r="AA253" s="58"/>
    </row>
    <row r="254" spans="1:27" s="56" customFormat="1" x14ac:dyDescent="0.25">
      <c r="A254" s="63" t="str">
        <f>'TS#1_Orthog_SFP_Step 1'!A253</f>
        <v>I9</v>
      </c>
      <c r="B254" s="63" t="str">
        <f>'TS#1_Orthog_SFP_Step 1'!B253</f>
        <v>D D A P I E S L E T A D A V</v>
      </c>
      <c r="C254" s="56">
        <v>0.10199999999999999</v>
      </c>
      <c r="G254" s="24">
        <v>1097.44</v>
      </c>
      <c r="H254" s="56">
        <v>43897595</v>
      </c>
      <c r="J254" s="56">
        <f t="shared" si="17"/>
        <v>19.233058823529518</v>
      </c>
      <c r="K254" s="43">
        <f>'TS#1_Orthog_SFP_Step 1'!J253-'RAW &amp; NORM_Sfp vs AcpS_PfAcpH'!J254</f>
        <v>-189.99423529411774</v>
      </c>
      <c r="L254" s="29">
        <f>-K254/'TS#1_Orthog_SFP_Step 1'!J253</f>
        <v>-1.1126313323733876</v>
      </c>
      <c r="N254" s="64">
        <f>G254-'TS#1_Orthog_SFP_Step 1'!G253</f>
        <v>-202.17999999999984</v>
      </c>
      <c r="O254" s="71">
        <f t="shared" si="16"/>
        <v>1097.44</v>
      </c>
      <c r="P254" s="71">
        <v>1199.7439999999999</v>
      </c>
      <c r="Q254" s="47">
        <f t="shared" si="18"/>
        <v>7.6607999554645131E-2</v>
      </c>
      <c r="R254" s="47">
        <f>'RAW &amp; NORM Labeling'!E254-'RAW &amp; NORM_Sfp vs AcpS_PfAcpH'!Q254</f>
        <v>8.0138424351241397E-2</v>
      </c>
      <c r="S254" s="47">
        <f t="shared" si="19"/>
        <v>0.1105079895474147</v>
      </c>
      <c r="T254" s="47">
        <f>'RAW &amp; NORM Labeling'!F254-'RAW &amp; NORM_Sfp vs AcpS_PfAcpH'!S254</f>
        <v>1.5937973451370213E-2</v>
      </c>
      <c r="U254" s="47">
        <f t="shared" si="20"/>
        <v>5.0281439227991545</v>
      </c>
      <c r="V254" s="45"/>
      <c r="W254" s="58"/>
      <c r="X254" s="45"/>
      <c r="Y254" s="58"/>
      <c r="Z254" s="58"/>
      <c r="AA254" s="58"/>
    </row>
    <row r="255" spans="1:27" s="56" customFormat="1" x14ac:dyDescent="0.25">
      <c r="A255" s="63" t="str">
        <f>'TS#1_Orthog_SFP_Step 1'!A254</f>
        <v>I10</v>
      </c>
      <c r="B255" s="63" t="str">
        <f>'TS#1_Orthog_SFP_Step 1'!B254</f>
        <v>N E N S F D D D L G A D S L D I V E R V</v>
      </c>
      <c r="C255" s="56">
        <v>0.10199999999999999</v>
      </c>
      <c r="G255" s="24">
        <v>1320.182</v>
      </c>
      <c r="H255" s="56">
        <v>52807266</v>
      </c>
      <c r="J255" s="56">
        <f t="shared" si="17"/>
        <v>241.97505882352948</v>
      </c>
      <c r="K255" s="43">
        <f>'TS#1_Orthog_SFP_Step 1'!J254-'RAW &amp; NORM_Sfp vs AcpS_PfAcpH'!J255</f>
        <v>-89.050235294117556</v>
      </c>
      <c r="L255" s="29">
        <f>-K255/'TS#1_Orthog_SFP_Step 1'!J254</f>
        <v>0.58231380124490117</v>
      </c>
      <c r="N255" s="64">
        <f>G255-'TS#1_Orthog_SFP_Step 1'!G254</f>
        <v>-303.12400000000002</v>
      </c>
      <c r="O255" s="71">
        <f t="shared" si="16"/>
        <v>1320.182</v>
      </c>
      <c r="P255" s="71">
        <v>1760.7619999999999</v>
      </c>
      <c r="Q255" s="47">
        <f t="shared" si="18"/>
        <v>0.15041695688739348</v>
      </c>
      <c r="R255" s="47">
        <f>'RAW &amp; NORM Labeling'!E255-'RAW &amp; NORM_Sfp vs AcpS_PfAcpH'!Q255</f>
        <v>0.10096862973706144</v>
      </c>
      <c r="S255" s="47">
        <f t="shared" si="19"/>
        <v>0.29640985639293022</v>
      </c>
      <c r="T255" s="47">
        <f>'RAW &amp; NORM Labeling'!F255-'RAW &amp; NORM_Sfp vs AcpS_PfAcpH'!S255</f>
        <v>-2.847675750900136E-2</v>
      </c>
      <c r="U255" s="47">
        <f t="shared" si="20"/>
        <v>-3.5456505083187846</v>
      </c>
      <c r="V255" s="45"/>
      <c r="W255" s="58"/>
      <c r="X255" s="45"/>
      <c r="Y255" s="58"/>
      <c r="Z255" s="58"/>
      <c r="AA255" s="58"/>
    </row>
    <row r="256" spans="1:27" s="56" customFormat="1" x14ac:dyDescent="0.25">
      <c r="A256" s="63" t="str">
        <f>'TS#1_Orthog_SFP_Step 1'!A255</f>
        <v>I11</v>
      </c>
      <c r="B256" s="63" t="str">
        <f>'TS#1_Orthog_SFP_Step 1'!B255</f>
        <v>L E S M D T M E M C V P</v>
      </c>
      <c r="C256" s="56">
        <v>0.10199999999999999</v>
      </c>
      <c r="G256" s="24">
        <v>1133.1289999999999</v>
      </c>
      <c r="H256" s="56">
        <v>45325155</v>
      </c>
      <c r="J256" s="56">
        <f t="shared" si="17"/>
        <v>54.922058823529369</v>
      </c>
      <c r="K256" s="43">
        <f>'TS#1_Orthog_SFP_Step 1'!J255-'RAW &amp; NORM_Sfp vs AcpS_PfAcpH'!J256</f>
        <v>-129.28223529411753</v>
      </c>
      <c r="L256" s="29">
        <f>-K256/'TS#1_Orthog_SFP_Step 1'!J255</f>
        <v>-1.7385950576011988</v>
      </c>
      <c r="N256" s="64">
        <f>G256-'TS#1_Orthog_SFP_Step 1'!G255</f>
        <v>-262.89200000000005</v>
      </c>
      <c r="O256" s="71">
        <f t="shared" si="16"/>
        <v>1133.1289999999999</v>
      </c>
      <c r="P256" s="71">
        <v>1280.175</v>
      </c>
      <c r="Q256" s="47">
        <f t="shared" si="18"/>
        <v>8.843409377238784E-2</v>
      </c>
      <c r="R256" s="47">
        <f>'RAW &amp; NORM Labeling'!E256-'RAW &amp; NORM_Sfp vs AcpS_PfAcpH'!Q256</f>
        <v>9.6498009851598066E-2</v>
      </c>
      <c r="S256" s="47">
        <f t="shared" si="19"/>
        <v>0.13716002754307913</v>
      </c>
      <c r="T256" s="47">
        <f>'RAW &amp; NORM Labeling'!F256-'RAW &amp; NORM_Sfp vs AcpS_PfAcpH'!S256</f>
        <v>2.1060866366421238E-2</v>
      </c>
      <c r="U256" s="47">
        <f t="shared" si="20"/>
        <v>4.5818632611169008</v>
      </c>
      <c r="V256" s="45"/>
      <c r="W256" s="58"/>
      <c r="X256" s="45"/>
      <c r="Y256" s="58"/>
      <c r="Z256" s="58"/>
      <c r="AA256" s="58"/>
    </row>
    <row r="257" spans="1:27" s="56" customFormat="1" x14ac:dyDescent="0.25">
      <c r="A257" s="63" t="str">
        <f>'TS#1_Orthog_SFP_Step 1'!A256</f>
        <v>I12</v>
      </c>
      <c r="B257" s="63" t="str">
        <f>'TS#1_Orthog_SFP_Step 1'!B256</f>
        <v>Q A E S L D T L S V V</v>
      </c>
      <c r="C257" s="56">
        <v>0.10199999999999999</v>
      </c>
      <c r="G257" s="24">
        <v>1127.557</v>
      </c>
      <c r="H257" s="56">
        <v>45102273</v>
      </c>
      <c r="J257" s="56">
        <f t="shared" si="17"/>
        <v>49.35005882352948</v>
      </c>
      <c r="K257" s="43">
        <f>'TS#1_Orthog_SFP_Step 1'!J256-'RAW &amp; NORM_Sfp vs AcpS_PfAcpH'!J257</f>
        <v>-100.70023529411765</v>
      </c>
      <c r="L257" s="29">
        <f>-K257/'TS#1_Orthog_SFP_Step 1'!J256</f>
        <v>-1.961049449397622</v>
      </c>
      <c r="N257" s="64">
        <f>G257-'TS#1_Orthog_SFP_Step 1'!G256</f>
        <v>-291.47399999999993</v>
      </c>
      <c r="O257" s="71">
        <f t="shared" ref="O257:O320" si="21">G257</f>
        <v>1127.557</v>
      </c>
      <c r="P257" s="71">
        <v>1151.2460000000001</v>
      </c>
      <c r="Q257" s="47">
        <f t="shared" si="18"/>
        <v>8.6587726628974987E-2</v>
      </c>
      <c r="R257" s="47">
        <f>'RAW &amp; NORM Labeling'!E257-'RAW &amp; NORM_Sfp vs AcpS_PfAcpH'!Q257</f>
        <v>0.10507203013464084</v>
      </c>
      <c r="S257" s="47">
        <f t="shared" si="19"/>
        <v>9.4437437910437308E-2</v>
      </c>
      <c r="T257" s="47">
        <f>'RAW &amp; NORM Labeling'!F257-'RAW &amp; NORM_Sfp vs AcpS_PfAcpH'!S257</f>
        <v>2.6453021511376296E-2</v>
      </c>
      <c r="U257" s="47">
        <f t="shared" si="20"/>
        <v>3.9720237663381446</v>
      </c>
      <c r="V257" s="45"/>
      <c r="W257" s="33" t="s">
        <v>1238</v>
      </c>
      <c r="X257" s="45"/>
      <c r="Y257" s="58"/>
      <c r="Z257" s="58"/>
      <c r="AA257" s="58"/>
    </row>
    <row r="258" spans="1:27" s="56" customFormat="1" x14ac:dyDescent="0.25">
      <c r="A258" s="63" t="str">
        <f>'TS#1_Orthog_SFP_Step 1'!A257</f>
        <v>I13</v>
      </c>
      <c r="B258" s="63" t="str">
        <f>'TS#1_Orthog_SFP_Step 1'!B257</f>
        <v>G L E S L D T Y C</v>
      </c>
      <c r="C258" s="56">
        <v>0.10199999999999999</v>
      </c>
      <c r="G258" s="24">
        <v>1248.922</v>
      </c>
      <c r="H258" s="56">
        <v>49956883</v>
      </c>
      <c r="J258" s="56">
        <f t="shared" si="17"/>
        <v>170.71505882352949</v>
      </c>
      <c r="K258" s="43">
        <f>'TS#1_Orthog_SFP_Step 1'!J257-'RAW &amp; NORM_Sfp vs AcpS_PfAcpH'!J258</f>
        <v>-53.932235294117618</v>
      </c>
      <c r="L258" s="29">
        <f>-K258/'TS#1_Orthog_SFP_Step 1'!J257</f>
        <v>0.46181650403866736</v>
      </c>
      <c r="N258" s="64">
        <f>G258-'TS#1_Orthog_SFP_Step 1'!G257</f>
        <v>-338.24199999999996</v>
      </c>
      <c r="O258" s="71">
        <f t="shared" si="21"/>
        <v>1248.922</v>
      </c>
      <c r="P258" s="71">
        <v>1288.201</v>
      </c>
      <c r="Q258" s="47">
        <f t="shared" si="18"/>
        <v>0.12680386955078141</v>
      </c>
      <c r="R258" s="47">
        <f>'RAW &amp; NORM Labeling'!E258-'RAW &amp; NORM_Sfp vs AcpS_PfAcpH'!Q258</f>
        <v>0.11401453585800614</v>
      </c>
      <c r="S258" s="47">
        <f t="shared" si="19"/>
        <v>0.13981956499696138</v>
      </c>
      <c r="T258" s="47">
        <f>'RAW &amp; NORM Labeling'!F258-'RAW &amp; NORM_Sfp vs AcpS_PfAcpH'!S258</f>
        <v>1.6338298901533821E-2</v>
      </c>
      <c r="U258" s="47">
        <f t="shared" si="20"/>
        <v>6.9783602653580159</v>
      </c>
      <c r="V258" s="45"/>
      <c r="W258" s="58"/>
      <c r="X258" s="45"/>
      <c r="Y258" s="58"/>
      <c r="Z258" s="58"/>
      <c r="AA258" s="58"/>
    </row>
    <row r="259" spans="1:27" s="56" customFormat="1" x14ac:dyDescent="0.25">
      <c r="A259" s="63" t="str">
        <f>'TS#1_Orthog_SFP_Step 1'!A258</f>
        <v>I14</v>
      </c>
      <c r="B259" s="63" t="str">
        <f>'TS#1_Orthog_SFP_Step 1'!B258</f>
        <v>G I D S L E S I</v>
      </c>
      <c r="C259" s="56">
        <v>0.10199999999999999</v>
      </c>
      <c r="G259" s="24">
        <v>1205.7650000000001</v>
      </c>
      <c r="H259" s="56">
        <v>48230605</v>
      </c>
      <c r="J259" s="56">
        <f t="shared" si="17"/>
        <v>127.55805882352956</v>
      </c>
      <c r="K259" s="43">
        <f>'TS#1_Orthog_SFP_Step 1'!J258-'RAW &amp; NORM_Sfp vs AcpS_PfAcpH'!J259</f>
        <v>-45.92123529411765</v>
      </c>
      <c r="L259" s="29">
        <f>-K259/'TS#1_Orthog_SFP_Step 1'!J258</f>
        <v>0.56250639489388343</v>
      </c>
      <c r="N259" s="64">
        <f>G259-'TS#1_Orthog_SFP_Step 1'!G258</f>
        <v>-346.25299999999993</v>
      </c>
      <c r="O259" s="71">
        <f t="shared" si="21"/>
        <v>1205.7650000000001</v>
      </c>
      <c r="P259" s="71">
        <v>1161.8720000000001</v>
      </c>
      <c r="Q259" s="47">
        <f t="shared" si="18"/>
        <v>0.11250313968569348</v>
      </c>
      <c r="R259" s="47">
        <f>'RAW &amp; NORM Labeling'!E259-'RAW &amp; NORM_Sfp vs AcpS_PfAcpH'!Q259</f>
        <v>0.11803929452598699</v>
      </c>
      <c r="S259" s="47">
        <f t="shared" si="19"/>
        <v>9.7958525000513635E-2</v>
      </c>
      <c r="T259" s="47">
        <f>'RAW &amp; NORM Labeling'!F259-'RAW &amp; NORM_Sfp vs AcpS_PfAcpH'!S259</f>
        <v>1.4199142418932886E-2</v>
      </c>
      <c r="U259" s="47">
        <f t="shared" si="20"/>
        <v>8.3131284301082484</v>
      </c>
      <c r="V259" s="45"/>
      <c r="W259" s="33" t="s">
        <v>1238</v>
      </c>
      <c r="X259" s="45"/>
      <c r="Y259" s="58"/>
      <c r="Z259" s="58"/>
      <c r="AA259" s="58"/>
    </row>
    <row r="260" spans="1:27" s="56" customFormat="1" x14ac:dyDescent="0.25">
      <c r="A260" s="63" t="str">
        <f>'TS#1_Orthog_SFP_Step 1'!A259</f>
        <v>I15</v>
      </c>
      <c r="B260" s="63" t="str">
        <f>'TS#1_Orthog_SFP_Step 1'!B259</f>
        <v>G I E S L D T I Q</v>
      </c>
      <c r="C260" s="56">
        <v>0.10199999999999999</v>
      </c>
      <c r="G260" s="24">
        <v>1216.2940000000001</v>
      </c>
      <c r="H260" s="56">
        <v>48651756</v>
      </c>
      <c r="J260" s="56">
        <f t="shared" si="17"/>
        <v>138.08705882352956</v>
      </c>
      <c r="K260" s="43">
        <f>'TS#1_Orthog_SFP_Step 1'!J259-'RAW &amp; NORM_Sfp vs AcpS_PfAcpH'!J260</f>
        <v>-52.117235294117563</v>
      </c>
      <c r="L260" s="29">
        <f>-K260/'TS#1_Orthog_SFP_Step 1'!J259</f>
        <v>0.60622708241674139</v>
      </c>
      <c r="N260" s="64">
        <f>G260-'TS#1_Orthog_SFP_Step 1'!G259</f>
        <v>-340.05700000000002</v>
      </c>
      <c r="O260" s="71">
        <f t="shared" si="21"/>
        <v>1216.2940000000001</v>
      </c>
      <c r="P260" s="71">
        <v>1197.798</v>
      </c>
      <c r="Q260" s="47">
        <f t="shared" si="18"/>
        <v>0.11599208434703488</v>
      </c>
      <c r="R260" s="47">
        <f>'RAW &amp; NORM Labeling'!E260-'RAW &amp; NORM_Sfp vs AcpS_PfAcpH'!Q260</f>
        <v>0.11581723039719742</v>
      </c>
      <c r="S260" s="47">
        <f t="shared" si="19"/>
        <v>0.10986315278124791</v>
      </c>
      <c r="T260" s="47">
        <f>'RAW &amp; NORM Labeling'!F260-'RAW &amp; NORM_Sfp vs AcpS_PfAcpH'!S260</f>
        <v>8.2903417974507509E-3</v>
      </c>
      <c r="U260" s="47">
        <f t="shared" si="20"/>
        <v>13.970139377463397</v>
      </c>
      <c r="V260" s="45"/>
      <c r="W260" s="58"/>
      <c r="X260" s="45"/>
      <c r="Y260" s="58"/>
      <c r="Z260" s="58"/>
      <c r="AA260" s="58"/>
    </row>
    <row r="261" spans="1:27" s="56" customFormat="1" x14ac:dyDescent="0.25">
      <c r="A261" s="63" t="str">
        <f>'TS#1_Orthog_SFP_Step 1'!A260</f>
        <v>I16</v>
      </c>
      <c r="B261" s="63" t="str">
        <f>'TS#1_Orthog_SFP_Step 1'!B260</f>
        <v>E I G A P S M D S</v>
      </c>
      <c r="C261" s="56">
        <v>0.10199999999999999</v>
      </c>
      <c r="G261" s="24">
        <v>1101.279</v>
      </c>
      <c r="H261" s="56">
        <v>44051150</v>
      </c>
      <c r="J261" s="56">
        <f t="shared" si="17"/>
        <v>23.07205882352946</v>
      </c>
      <c r="K261" s="43">
        <f>'TS#1_Orthog_SFP_Step 1'!J260-'RAW &amp; NORM_Sfp vs AcpS_PfAcpH'!J261</f>
        <v>-122.67223529411763</v>
      </c>
      <c r="L261" s="29">
        <f>-K261/'TS#1_Orthog_SFP_Step 1'!J260</f>
        <v>-1.2316467665129349</v>
      </c>
      <c r="N261" s="64">
        <f>G261-'TS#1_Orthog_SFP_Step 1'!G260</f>
        <v>-269.50199999999995</v>
      </c>
      <c r="O261" s="71">
        <f t="shared" si="21"/>
        <v>1101.279</v>
      </c>
      <c r="P261" s="71">
        <v>1136.838</v>
      </c>
      <c r="Q261" s="47">
        <f t="shared" si="18"/>
        <v>7.788011072901016E-2</v>
      </c>
      <c r="R261" s="47">
        <f>'RAW &amp; NORM Labeling'!E261-'RAW &amp; NORM_Sfp vs AcpS_PfAcpH'!Q261</f>
        <v>9.9672333388488993E-2</v>
      </c>
      <c r="S261" s="47">
        <f t="shared" si="19"/>
        <v>8.9663127464943204E-2</v>
      </c>
      <c r="T261" s="47">
        <f>'RAW &amp; NORM Labeling'!F261-'RAW &amp; NORM_Sfp vs AcpS_PfAcpH'!S261</f>
        <v>1.2728771048950066E-2</v>
      </c>
      <c r="U261" s="47">
        <f t="shared" si="20"/>
        <v>7.8304757784696326</v>
      </c>
      <c r="V261" s="45"/>
      <c r="W261" s="58"/>
      <c r="X261" s="45"/>
      <c r="Y261" s="58"/>
      <c r="Z261" s="58"/>
      <c r="AA261" s="58"/>
    </row>
    <row r="262" spans="1:27" s="56" customFormat="1" x14ac:dyDescent="0.25">
      <c r="A262" s="63" t="str">
        <f>'TS#1_Orthog_SFP_Step 1'!A261</f>
        <v>I17</v>
      </c>
      <c r="B262" s="63" t="str">
        <f>'TS#1_Orthog_SFP_Step 1'!B261</f>
        <v>L G L E S M D T</v>
      </c>
      <c r="C262" s="56">
        <v>0.10199999999999999</v>
      </c>
      <c r="G262" s="24">
        <v>1116.8910000000001</v>
      </c>
      <c r="H262" s="56">
        <v>44675650</v>
      </c>
      <c r="J262" s="56">
        <f t="shared" ref="J262:J325" si="22">G262-$I$3</f>
        <v>38.68405882352954</v>
      </c>
      <c r="K262" s="43">
        <f>'TS#1_Orthog_SFP_Step 1'!J261-'RAW &amp; NORM_Sfp vs AcpS_PfAcpH'!J262</f>
        <v>-88.841235294117723</v>
      </c>
      <c r="L262" s="29">
        <f>-K262/'TS#1_Orthog_SFP_Step 1'!J261</f>
        <v>-1.7712567083239543</v>
      </c>
      <c r="N262" s="64">
        <f>G262-'TS#1_Orthog_SFP_Step 1'!G261</f>
        <v>-303.33299999999986</v>
      </c>
      <c r="O262" s="71">
        <f t="shared" si="21"/>
        <v>1116.8910000000001</v>
      </c>
      <c r="P262" s="71">
        <v>1206.847</v>
      </c>
      <c r="Q262" s="47">
        <f t="shared" ref="Q262:Q325" si="23">(O262-$AA$10)/($AA$11-$AA$10)</f>
        <v>8.305338492911106E-2</v>
      </c>
      <c r="R262" s="47">
        <f>'RAW &amp; NORM Labeling'!E262-'RAW &amp; NORM_Sfp vs AcpS_PfAcpH'!Q262</f>
        <v>0.10895518062179631</v>
      </c>
      <c r="S262" s="47">
        <f t="shared" ref="S262:S325" si="24">(P262-$AA$10)/($AA$11-$AA$10)</f>
        <v>0.11286167688044806</v>
      </c>
      <c r="T262" s="47">
        <f>'RAW &amp; NORM Labeling'!F262-'RAW &amp; NORM_Sfp vs AcpS_PfAcpH'!S262</f>
        <v>3.0799665030615125E-3</v>
      </c>
      <c r="U262" s="47">
        <f t="shared" si="20"/>
        <v>35.375443373651613</v>
      </c>
      <c r="V262" s="45"/>
      <c r="W262" s="58"/>
      <c r="X262" s="45"/>
      <c r="Y262" s="58"/>
      <c r="Z262" s="58"/>
      <c r="AA262" s="58"/>
    </row>
    <row r="263" spans="1:27" s="56" customFormat="1" x14ac:dyDescent="0.25">
      <c r="A263" s="63" t="str">
        <f>'TS#1_Orthog_SFP_Step 1'!A262</f>
        <v>I18</v>
      </c>
      <c r="B263" s="63" t="str">
        <f>'TS#1_Orthog_SFP_Step 1'!B262</f>
        <v>P R E S I E F M E T L</v>
      </c>
      <c r="C263" s="56">
        <v>0.10199999999999999</v>
      </c>
      <c r="G263" s="24">
        <v>1222.6099999999999</v>
      </c>
      <c r="H263" s="56">
        <v>48904413</v>
      </c>
      <c r="J263" s="56">
        <f t="shared" si="22"/>
        <v>144.40305882352936</v>
      </c>
      <c r="K263" s="43">
        <f>'TS#1_Orthog_SFP_Step 1'!J262-'RAW &amp; NORM_Sfp vs AcpS_PfAcpH'!J263</f>
        <v>-22.616235294117587</v>
      </c>
      <c r="L263" s="29">
        <f>-K263/'TS#1_Orthog_SFP_Step 1'!J262</f>
        <v>0.1857034664234897</v>
      </c>
      <c r="N263" s="64">
        <f>G263-'TS#1_Orthog_SFP_Step 1'!G262</f>
        <v>-369.55799999999999</v>
      </c>
      <c r="O263" s="71">
        <f t="shared" si="21"/>
        <v>1222.6099999999999</v>
      </c>
      <c r="P263" s="71">
        <v>1243.7329999999999</v>
      </c>
      <c r="Q263" s="47">
        <f t="shared" si="23"/>
        <v>0.11808498723249709</v>
      </c>
      <c r="R263" s="47">
        <f>'RAW &amp; NORM Labeling'!E263-'RAW &amp; NORM_Sfp vs AcpS_PfAcpH'!Q263</f>
        <v>0.12419648537797266</v>
      </c>
      <c r="S263" s="47">
        <f t="shared" si="24"/>
        <v>0.12508441529608477</v>
      </c>
      <c r="T263" s="47">
        <f>'RAW &amp; NORM Labeling'!F263-'RAW &amp; NORM_Sfp vs AcpS_PfAcpH'!S263</f>
        <v>1.48618804306129E-2</v>
      </c>
      <c r="U263" s="47">
        <f t="shared" ref="U263:U326" si="25">R263/T263</f>
        <v>8.3567140751684033</v>
      </c>
      <c r="V263" s="45"/>
      <c r="W263" s="33" t="s">
        <v>1238</v>
      </c>
      <c r="X263" s="45"/>
      <c r="Y263" s="58"/>
      <c r="Z263" s="58"/>
      <c r="AA263" s="58"/>
    </row>
    <row r="264" spans="1:27" s="56" customFormat="1" x14ac:dyDescent="0.25">
      <c r="A264" s="63" t="str">
        <f>'TS#1_Orthog_SFP_Step 1'!A263</f>
        <v>I19</v>
      </c>
      <c r="B264" s="63" t="str">
        <f>'TS#1_Orthog_SFP_Step 1'!B263</f>
        <v>D D A P M E S L E S L D L V C G</v>
      </c>
      <c r="C264" s="56">
        <v>0.10199999999999999</v>
      </c>
      <c r="G264" s="24">
        <v>1172.742</v>
      </c>
      <c r="H264" s="56">
        <v>46909677</v>
      </c>
      <c r="J264" s="56">
        <f t="shared" si="22"/>
        <v>94.535058823529425</v>
      </c>
      <c r="K264" s="43">
        <f>'TS#1_Orthog_SFP_Step 1'!J263-'RAW &amp; NORM_Sfp vs AcpS_PfAcpH'!J264</f>
        <v>40.113764705882431</v>
      </c>
      <c r="L264" s="29">
        <f>-K264/'TS#1_Orthog_SFP_Step 1'!J263</f>
        <v>-0.29791396355661609</v>
      </c>
      <c r="N264" s="64">
        <f>G264-'TS#1_Orthog_SFP_Step 1'!G263</f>
        <v>-432.28800000000001</v>
      </c>
      <c r="O264" s="71">
        <f t="shared" si="21"/>
        <v>1172.742</v>
      </c>
      <c r="P264" s="71">
        <v>1375.653</v>
      </c>
      <c r="Q264" s="47">
        <f t="shared" si="23"/>
        <v>0.10156046521029431</v>
      </c>
      <c r="R264" s="47">
        <f>'RAW &amp; NORM Labeling'!E264-'RAW &amp; NORM_Sfp vs AcpS_PfAcpH'!Q264</f>
        <v>0.14448159300130198</v>
      </c>
      <c r="S264" s="47">
        <f t="shared" si="24"/>
        <v>0.16879811837559455</v>
      </c>
      <c r="T264" s="47">
        <f>'RAW &amp; NORM Labeling'!F264-'RAW &amp; NORM_Sfp vs AcpS_PfAcpH'!S264</f>
        <v>1.2766357744599166E-2</v>
      </c>
      <c r="U264" s="47">
        <f t="shared" si="25"/>
        <v>11.317369910178588</v>
      </c>
      <c r="V264" s="45"/>
      <c r="W264" s="58"/>
      <c r="X264" s="45"/>
      <c r="Y264" s="58"/>
      <c r="Z264" s="58"/>
      <c r="AA264" s="58"/>
    </row>
    <row r="265" spans="1:27" s="56" customFormat="1" x14ac:dyDescent="0.25">
      <c r="A265" s="63" t="str">
        <f>'TS#1_Orthog_SFP_Step 1'!A264</f>
        <v>I20</v>
      </c>
      <c r="B265" s="63" t="str">
        <f>'TS#1_Orthog_SFP_Step 1'!B264</f>
        <v>A E S I E S V</v>
      </c>
      <c r="C265" s="56">
        <v>0.10199999999999999</v>
      </c>
      <c r="G265" s="24">
        <v>1034.4659999999999</v>
      </c>
      <c r="H265" s="56">
        <v>41378645</v>
      </c>
      <c r="J265" s="56">
        <f t="shared" si="22"/>
        <v>-43.740941176470642</v>
      </c>
      <c r="K265" s="43">
        <f>'TS#1_Orthog_SFP_Step 1'!J264-'RAW &amp; NORM_Sfp vs AcpS_PfAcpH'!J265</f>
        <v>-4.0252352941174649</v>
      </c>
      <c r="L265" s="29">
        <f>-K265/'TS#1_Orthog_SFP_Step 1'!J264</f>
        <v>-8.4269572981123836E-2</v>
      </c>
      <c r="N265" s="64">
        <f>G265-'TS#1_Orthog_SFP_Step 1'!G264</f>
        <v>-388.14900000000011</v>
      </c>
      <c r="O265" s="71">
        <f t="shared" si="21"/>
        <v>1034.4659999999999</v>
      </c>
      <c r="P265" s="71">
        <v>1273.0260000000001</v>
      </c>
      <c r="Q265" s="47">
        <f t="shared" si="23"/>
        <v>5.5740604635534652E-2</v>
      </c>
      <c r="R265" s="47">
        <f>'RAW &amp; NORM Labeling'!E265-'RAW &amp; NORM_Sfp vs AcpS_PfAcpH'!Q265</f>
        <v>0.13696704038763938</v>
      </c>
      <c r="S265" s="47">
        <f t="shared" si="24"/>
        <v>0.13479109740879008</v>
      </c>
      <c r="T265" s="47">
        <f>'RAW &amp; NORM Labeling'!F265-'RAW &amp; NORM_Sfp vs AcpS_PfAcpH'!S265</f>
        <v>1.2657949609347963E-2</v>
      </c>
      <c r="U265" s="47">
        <f t="shared" si="25"/>
        <v>10.820634037481749</v>
      </c>
      <c r="V265" s="45"/>
      <c r="W265" s="58"/>
      <c r="X265" s="45"/>
      <c r="Y265" s="58"/>
      <c r="Z265" s="58"/>
      <c r="AA265" s="58"/>
    </row>
    <row r="266" spans="1:27" s="56" customFormat="1" x14ac:dyDescent="0.25">
      <c r="A266" s="63" t="str">
        <f>'TS#1_Orthog_SFP_Step 1'!A265</f>
        <v>I21</v>
      </c>
      <c r="B266" s="63" t="str">
        <f>'TS#1_Orthog_SFP_Step 1'!B265</f>
        <v>I G V E S V C T</v>
      </c>
      <c r="C266" s="56">
        <v>0.10199999999999999</v>
      </c>
      <c r="G266" s="24">
        <v>1151.08</v>
      </c>
      <c r="H266" s="56">
        <v>46043210</v>
      </c>
      <c r="J266" s="56">
        <f t="shared" si="22"/>
        <v>72.873058823529391</v>
      </c>
      <c r="K266" s="43">
        <f>'TS#1_Orthog_SFP_Step 1'!J265-'RAW &amp; NORM_Sfp vs AcpS_PfAcpH'!J266</f>
        <v>77.056764705882415</v>
      </c>
      <c r="L266" s="29">
        <f>-K266/'TS#1_Orthog_SFP_Step 1'!J265</f>
        <v>-0.51395221372194944</v>
      </c>
      <c r="N266" s="64">
        <f>G266-'TS#1_Orthog_SFP_Step 1'!G265</f>
        <v>-469.23099999999999</v>
      </c>
      <c r="O266" s="71">
        <f t="shared" si="21"/>
        <v>1151.08</v>
      </c>
      <c r="P266" s="71">
        <v>1384.114</v>
      </c>
      <c r="Q266" s="47">
        <f t="shared" si="23"/>
        <v>9.4382431279818713E-2</v>
      </c>
      <c r="R266" s="47">
        <f>'RAW &amp; NORM Labeling'!E266-'RAW &amp; NORM_Sfp vs AcpS_PfAcpH'!Q266</f>
        <v>0.15612747863219845</v>
      </c>
      <c r="S266" s="47">
        <f t="shared" si="24"/>
        <v>0.17160179971091696</v>
      </c>
      <c r="T266" s="47">
        <f>'RAW &amp; NORM Labeling'!F266-'RAW &amp; NORM_Sfp vs AcpS_PfAcpH'!S266</f>
        <v>1.4931374256076935E-2</v>
      </c>
      <c r="U266" s="47">
        <f t="shared" si="25"/>
        <v>10.456336835081069</v>
      </c>
      <c r="V266" s="45"/>
      <c r="W266" s="58"/>
      <c r="X266" s="45"/>
      <c r="Y266" s="58"/>
      <c r="Z266" s="58"/>
      <c r="AA266" s="58"/>
    </row>
    <row r="267" spans="1:27" s="56" customFormat="1" x14ac:dyDescent="0.25">
      <c r="A267" s="63" t="str">
        <f>'TS#1_Orthog_SFP_Step 1'!A266</f>
        <v>I22</v>
      </c>
      <c r="B267" s="63" t="str">
        <f>'TS#1_Orthog_SFP_Step 1'!B266</f>
        <v>A T S I E T L D</v>
      </c>
      <c r="C267" s="56">
        <v>0.10199999999999999</v>
      </c>
      <c r="G267" s="24">
        <v>1063.9280000000001</v>
      </c>
      <c r="H267" s="56">
        <v>42557110</v>
      </c>
      <c r="J267" s="56">
        <f t="shared" si="22"/>
        <v>-14.278941176470425</v>
      </c>
      <c r="K267" s="43">
        <f>'TS#1_Orthog_SFP_Step 1'!J266-'RAW &amp; NORM_Sfp vs AcpS_PfAcpH'!J267</f>
        <v>63.208764705882231</v>
      </c>
      <c r="L267" s="29">
        <f>-K267/'TS#1_Orthog_SFP_Step 1'!J266</f>
        <v>-1.2918249064987395</v>
      </c>
      <c r="N267" s="64">
        <f>G267-'TS#1_Orthog_SFP_Step 1'!G266</f>
        <v>-455.38299999999981</v>
      </c>
      <c r="O267" s="71">
        <f t="shared" si="21"/>
        <v>1063.9280000000001</v>
      </c>
      <c r="P267" s="71">
        <v>1180.68</v>
      </c>
      <c r="Q267" s="47">
        <f t="shared" si="23"/>
        <v>6.5503287474592609E-2</v>
      </c>
      <c r="R267" s="47">
        <f>'RAW &amp; NORM Labeling'!E267-'RAW &amp; NORM_Sfp vs AcpS_PfAcpH'!Q267</f>
        <v>0.15547628923000933</v>
      </c>
      <c r="S267" s="47">
        <f t="shared" si="24"/>
        <v>0.10419084252264386</v>
      </c>
      <c r="T267" s="47">
        <f>'RAW &amp; NORM Labeling'!F267-'RAW &amp; NORM_Sfp vs AcpS_PfAcpH'!S267</f>
        <v>1.6447878118064974E-2</v>
      </c>
      <c r="U267" s="47">
        <f t="shared" si="25"/>
        <v>9.4526654510679524</v>
      </c>
      <c r="V267" s="45"/>
      <c r="W267" s="58"/>
      <c r="X267" s="45"/>
      <c r="Y267" s="58"/>
      <c r="Z267" s="58"/>
      <c r="AA267" s="58"/>
    </row>
    <row r="268" spans="1:27" s="56" customFormat="1" x14ac:dyDescent="0.25">
      <c r="A268" s="63" t="str">
        <f>'TS#1_Orthog_SFP_Step 1'!A267</f>
        <v>I23</v>
      </c>
      <c r="B268" s="63" t="str">
        <f>'TS#1_Orthog_SFP_Step 1'!B267</f>
        <v>A P A D S L E S A E K</v>
      </c>
      <c r="C268" s="56">
        <v>0.10199999999999999</v>
      </c>
      <c r="G268" s="24">
        <v>1358.3810000000001</v>
      </c>
      <c r="H268" s="56">
        <v>54335231</v>
      </c>
      <c r="J268" s="56">
        <f t="shared" si="22"/>
        <v>280.17405882352955</v>
      </c>
      <c r="K268" s="43">
        <f>'TS#1_Orthog_SFP_Step 1'!J267-'RAW &amp; NORM_Sfp vs AcpS_PfAcpH'!J268</f>
        <v>86.080764705882302</v>
      </c>
      <c r="L268" s="29">
        <f>-K268/'TS#1_Orthog_SFP_Step 1'!J267</f>
        <v>-0.2350297093055749</v>
      </c>
      <c r="N268" s="64">
        <f>G268-'TS#1_Orthog_SFP_Step 1'!G267</f>
        <v>-478.25499999999988</v>
      </c>
      <c r="O268" s="71">
        <f t="shared" si="21"/>
        <v>1358.3810000000001</v>
      </c>
      <c r="P268" s="71">
        <v>1245.2729999999999</v>
      </c>
      <c r="Q268" s="47">
        <f t="shared" si="23"/>
        <v>0.16307477786930824</v>
      </c>
      <c r="R268" s="47">
        <f>'RAW &amp; NORM Labeling'!E268-'RAW &amp; NORM_Sfp vs AcpS_PfAcpH'!Q268</f>
        <v>0.15068413532086827</v>
      </c>
      <c r="S268" s="47">
        <f t="shared" si="24"/>
        <v>0.12559471777290743</v>
      </c>
      <c r="T268" s="47">
        <f>'RAW &amp; NORM Labeling'!F268-'RAW &amp; NORM_Sfp vs AcpS_PfAcpH'!S268</f>
        <v>1.6461973449741929E-2</v>
      </c>
      <c r="U268" s="47">
        <f t="shared" si="25"/>
        <v>9.1534672790539897</v>
      </c>
      <c r="V268" s="45"/>
      <c r="W268" s="33" t="s">
        <v>1198</v>
      </c>
      <c r="X268" s="45"/>
      <c r="Y268" s="58"/>
      <c r="Z268" s="58"/>
      <c r="AA268" s="58"/>
    </row>
    <row r="269" spans="1:27" s="56" customFormat="1" x14ac:dyDescent="0.25">
      <c r="A269" s="63" t="str">
        <f>'TS#1_Orthog_SFP_Step 1'!A268</f>
        <v>I24</v>
      </c>
      <c r="B269" s="63" t="str">
        <f>'TS#1_Orthog_SFP_Step 1'!B268</f>
        <v>M P L D S I E S A E I V R</v>
      </c>
      <c r="C269" s="56">
        <v>0.10199999999999999</v>
      </c>
      <c r="G269" s="24">
        <v>1279.518</v>
      </c>
      <c r="H269" s="56">
        <v>51180703</v>
      </c>
      <c r="J269" s="56">
        <f t="shared" si="22"/>
        <v>201.31105882352949</v>
      </c>
      <c r="K269" s="43">
        <f>'TS#1_Orthog_SFP_Step 1'!J268-'RAW &amp; NORM_Sfp vs AcpS_PfAcpH'!J269</f>
        <v>276.24876470588242</v>
      </c>
      <c r="L269" s="29">
        <f>-K269/'TS#1_Orthog_SFP_Step 1'!J268</f>
        <v>-0.5784589722482566</v>
      </c>
      <c r="N269" s="64">
        <f>G269-'TS#1_Orthog_SFP_Step 1'!G268</f>
        <v>-668.423</v>
      </c>
      <c r="O269" s="71">
        <f t="shared" si="21"/>
        <v>1279.518</v>
      </c>
      <c r="P269" s="71">
        <v>1261.182</v>
      </c>
      <c r="Q269" s="47">
        <f t="shared" si="23"/>
        <v>0.13694232057731778</v>
      </c>
      <c r="R269" s="47">
        <f>'RAW &amp; NORM Labeling'!E269-'RAW &amp; NORM_Sfp vs AcpS_PfAcpH'!Q269</f>
        <v>0.20935989694604049</v>
      </c>
      <c r="S269" s="47">
        <f t="shared" si="24"/>
        <v>0.13086640745068126</v>
      </c>
      <c r="T269" s="47">
        <f>'RAW &amp; NORM Labeling'!F269-'RAW &amp; NORM_Sfp vs AcpS_PfAcpH'!S269</f>
        <v>1.51607978804503E-2</v>
      </c>
      <c r="U269" s="47">
        <f t="shared" si="25"/>
        <v>13.809292795599367</v>
      </c>
      <c r="V269" s="45"/>
      <c r="W269" s="33" t="s">
        <v>1198</v>
      </c>
      <c r="X269" s="45"/>
      <c r="Y269" s="58"/>
      <c r="Z269" s="58"/>
      <c r="AA269" s="58"/>
    </row>
    <row r="270" spans="1:27" s="56" customFormat="1" x14ac:dyDescent="0.25">
      <c r="A270" s="63" t="str">
        <f>'TS#1_Orthog_SFP_Step 1'!A269</f>
        <v>I25</v>
      </c>
      <c r="B270" s="63" t="str">
        <f>'TS#1_Orthog_SFP_Step 1'!B269</f>
        <v>D S I D E I D N M</v>
      </c>
      <c r="C270" s="56">
        <v>0.10199999999999999</v>
      </c>
      <c r="G270" s="24">
        <v>1051.635</v>
      </c>
      <c r="H270" s="56">
        <v>42065380</v>
      </c>
      <c r="J270" s="56">
        <f t="shared" si="22"/>
        <v>-26.571941176470546</v>
      </c>
      <c r="K270" s="43">
        <f>'TS#1_Orthog_SFP_Step 1'!J269-'RAW &amp; NORM_Sfp vs AcpS_PfAcpH'!J270</f>
        <v>121.17576470588233</v>
      </c>
      <c r="L270" s="29">
        <f>-K270/'TS#1_Orthog_SFP_Step 1'!J269</f>
        <v>-1.280875975041426</v>
      </c>
      <c r="N270" s="64">
        <f>G270-'TS#1_Orthog_SFP_Step 1'!G269</f>
        <v>-513.34999999999991</v>
      </c>
      <c r="O270" s="71">
        <f t="shared" si="21"/>
        <v>1051.635</v>
      </c>
      <c r="P270" s="71">
        <v>1118.432</v>
      </c>
      <c r="Q270" s="47">
        <f t="shared" si="23"/>
        <v>6.1429814521617936E-2</v>
      </c>
      <c r="R270" s="47">
        <f>'RAW &amp; NORM Labeling'!E270-'RAW &amp; NORM_Sfp vs AcpS_PfAcpH'!Q270</f>
        <v>0.17290390514254322</v>
      </c>
      <c r="S270" s="47">
        <f t="shared" si="24"/>
        <v>8.3564018771178389E-2</v>
      </c>
      <c r="T270" s="47">
        <f>'RAW &amp; NORM Labeling'!F270-'RAW &amp; NORM_Sfp vs AcpS_PfAcpH'!S270</f>
        <v>2.2227961375081567E-2</v>
      </c>
      <c r="U270" s="47">
        <f t="shared" si="25"/>
        <v>7.7786667983135604</v>
      </c>
      <c r="V270" s="45"/>
      <c r="W270" s="58"/>
      <c r="X270" s="45"/>
      <c r="Y270" s="58"/>
      <c r="Z270" s="58"/>
      <c r="AA270" s="58"/>
    </row>
    <row r="271" spans="1:27" s="56" customFormat="1" x14ac:dyDescent="0.25">
      <c r="A271" s="63" t="str">
        <f>'TS#1_Orthog_SFP_Step 1'!A270</f>
        <v>I26</v>
      </c>
      <c r="B271" s="63" t="str">
        <f>'TS#1_Orthog_SFP_Step 1'!B270</f>
        <v>D L P L D S L E S A E M A C C</v>
      </c>
      <c r="C271" s="56">
        <v>0.10199999999999999</v>
      </c>
      <c r="G271" s="24">
        <v>1419.421</v>
      </c>
      <c r="H271" s="56">
        <v>56776841</v>
      </c>
      <c r="J271" s="56">
        <f t="shared" si="22"/>
        <v>341.21405882352951</v>
      </c>
      <c r="K271" s="43">
        <f>'TS#1_Orthog_SFP_Step 1'!J270-'RAW &amp; NORM_Sfp vs AcpS_PfAcpH'!J271</f>
        <v>229.05576470588244</v>
      </c>
      <c r="L271" s="29">
        <f>-K271/'TS#1_Orthog_SFP_Step 1'!J270</f>
        <v>-0.40166208214955418</v>
      </c>
      <c r="N271" s="64">
        <f>G271-'TS#1_Orthog_SFP_Step 1'!G270</f>
        <v>-621.23</v>
      </c>
      <c r="O271" s="71">
        <f t="shared" si="21"/>
        <v>1419.421</v>
      </c>
      <c r="P271" s="71">
        <v>1589.1410000000001</v>
      </c>
      <c r="Q271" s="47">
        <f t="shared" si="23"/>
        <v>0.18330131240518813</v>
      </c>
      <c r="R271" s="47">
        <f>'RAW &amp; NORM Labeling'!E271-'RAW &amp; NORM_Sfp vs AcpS_PfAcpH'!Q271</f>
        <v>0.1901074119662837</v>
      </c>
      <c r="S271" s="47">
        <f t="shared" si="24"/>
        <v>0.23954062173398133</v>
      </c>
      <c r="T271" s="47">
        <f>'RAW &amp; NORM Labeling'!F271-'RAW &amp; NORM_Sfp vs AcpS_PfAcpH'!S271</f>
        <v>-2.4349282717569476E-2</v>
      </c>
      <c r="U271" s="47">
        <f t="shared" si="25"/>
        <v>-7.8075158998055301</v>
      </c>
      <c r="V271" s="45"/>
      <c r="W271" s="58"/>
      <c r="X271" s="45"/>
      <c r="Y271" s="58"/>
      <c r="Z271" s="58"/>
      <c r="AA271" s="58"/>
    </row>
    <row r="272" spans="1:27" s="56" customFormat="1" x14ac:dyDescent="0.25">
      <c r="A272" s="63" t="str">
        <f>'TS#1_Orthog_SFP_Step 1'!A271</f>
        <v>I27</v>
      </c>
      <c r="B272" s="63" t="str">
        <f>'TS#1_Orthog_SFP_Step 1'!B271</f>
        <v>N N A S F H E D L G A D S L D T V C L V</v>
      </c>
      <c r="C272" s="56">
        <v>0.10199999999999999</v>
      </c>
      <c r="G272" s="24">
        <v>1417.4870000000001</v>
      </c>
      <c r="H272" s="56">
        <v>56699461</v>
      </c>
      <c r="J272" s="56">
        <f t="shared" si="22"/>
        <v>339.28005882352954</v>
      </c>
      <c r="K272" s="43">
        <f>'TS#1_Orthog_SFP_Step 1'!J271-'RAW &amp; NORM_Sfp vs AcpS_PfAcpH'!J272</f>
        <v>297.49676470588224</v>
      </c>
      <c r="L272" s="29">
        <f>-K272/'TS#1_Orthog_SFP_Step 1'!J271</f>
        <v>-0.46719157122737415</v>
      </c>
      <c r="N272" s="64">
        <f>G272-'TS#1_Orthog_SFP_Step 1'!G271</f>
        <v>-689.67099999999982</v>
      </c>
      <c r="O272" s="71">
        <f t="shared" si="21"/>
        <v>1417.4870000000001</v>
      </c>
      <c r="P272" s="71">
        <v>1854.4480000000001</v>
      </c>
      <c r="Q272" s="47">
        <f t="shared" si="23"/>
        <v>0.1826604520219576</v>
      </c>
      <c r="R272" s="47">
        <f>'RAW &amp; NORM Labeling'!E272-'RAW &amp; NORM_Sfp vs AcpS_PfAcpH'!Q272</f>
        <v>0.21019355819729194</v>
      </c>
      <c r="S272" s="47">
        <f t="shared" si="24"/>
        <v>0.32745414070696116</v>
      </c>
      <c r="T272" s="47">
        <f>'RAW &amp; NORM Labeling'!F272-'RAW &amp; NORM_Sfp vs AcpS_PfAcpH'!S272</f>
        <v>-2.8612431479579925E-2</v>
      </c>
      <c r="U272" s="47">
        <f t="shared" si="25"/>
        <v>-7.3462319463238401</v>
      </c>
      <c r="V272" s="45"/>
      <c r="W272" s="58"/>
      <c r="X272" s="45"/>
      <c r="Y272" s="58"/>
      <c r="Z272" s="58"/>
      <c r="AA272" s="58"/>
    </row>
    <row r="273" spans="1:27" s="56" customFormat="1" x14ac:dyDescent="0.25">
      <c r="A273" s="63" t="str">
        <f>'TS#1_Orthog_SFP_Step 1'!A272</f>
        <v>I28</v>
      </c>
      <c r="B273" s="63" t="str">
        <f>'TS#1_Orthog_SFP_Step 1'!B272</f>
        <v>D S M E T L D V L C P</v>
      </c>
      <c r="C273" s="56">
        <v>0.10199999999999999</v>
      </c>
      <c r="G273" s="24">
        <v>1106.9110000000001</v>
      </c>
      <c r="H273" s="56">
        <v>44276429</v>
      </c>
      <c r="J273" s="56">
        <f t="shared" si="22"/>
        <v>28.704058823529522</v>
      </c>
      <c r="K273" s="43">
        <f>'TS#1_Orthog_SFP_Step 1'!J272-'RAW &amp; NORM_Sfp vs AcpS_PfAcpH'!J273</f>
        <v>169.91376470588239</v>
      </c>
      <c r="L273" s="29">
        <f>-K273/'TS#1_Orthog_SFP_Step 1'!J272</f>
        <v>-0.85548095174208305</v>
      </c>
      <c r="N273" s="64">
        <f>G273-'TS#1_Orthog_SFP_Step 1'!G272</f>
        <v>-562.08799999999997</v>
      </c>
      <c r="O273" s="71">
        <f t="shared" si="21"/>
        <v>1106.9110000000001</v>
      </c>
      <c r="P273" s="71">
        <v>1275.8330000000001</v>
      </c>
      <c r="Q273" s="47">
        <f t="shared" si="23"/>
        <v>7.9746359787104482E-2</v>
      </c>
      <c r="R273" s="47">
        <f>'RAW &amp; NORM Labeling'!E273-'RAW &amp; NORM_Sfp vs AcpS_PfAcpH'!Q273</f>
        <v>0.18499892500810711</v>
      </c>
      <c r="S273" s="47">
        <f t="shared" si="24"/>
        <v>0.13572123965063501</v>
      </c>
      <c r="T273" s="47">
        <f>'RAW &amp; NORM Labeling'!F273-'RAW &amp; NORM_Sfp vs AcpS_PfAcpH'!S273</f>
        <v>8.7405656409668131E-3</v>
      </c>
      <c r="U273" s="47">
        <f t="shared" si="25"/>
        <v>21.165555252056201</v>
      </c>
      <c r="V273" s="45"/>
      <c r="W273" s="33" t="s">
        <v>1239</v>
      </c>
      <c r="X273" s="45"/>
      <c r="Y273" s="58"/>
      <c r="Z273" s="58"/>
      <c r="AA273" s="58"/>
    </row>
    <row r="274" spans="1:27" s="56" customFormat="1" x14ac:dyDescent="0.25">
      <c r="A274" s="63" t="str">
        <f>'TS#1_Orthog_SFP_Step 1'!A273</f>
        <v>I29</v>
      </c>
      <c r="B274" s="63" t="str">
        <f>'TS#1_Orthog_SFP_Step 1'!B273</f>
        <v>E D V P V E S M D T I D M V A</v>
      </c>
      <c r="C274" s="56">
        <v>0.10199999999999999</v>
      </c>
      <c r="G274" s="24">
        <v>1086.7629999999999</v>
      </c>
      <c r="H274" s="56">
        <v>43470526</v>
      </c>
      <c r="J274" s="56">
        <f t="shared" si="22"/>
        <v>8.5560588235293835</v>
      </c>
      <c r="K274" s="43">
        <f>'TS#1_Orthog_SFP_Step 1'!J273-'RAW &amp; NORM_Sfp vs AcpS_PfAcpH'!J274</f>
        <v>141.14176470588245</v>
      </c>
      <c r="L274" s="29">
        <f>-K274/'TS#1_Orthog_SFP_Step 1'!J273</f>
        <v>-0.94284446746249229</v>
      </c>
      <c r="N274" s="64">
        <f>G274-'TS#1_Orthog_SFP_Step 1'!G273</f>
        <v>-533.31600000000003</v>
      </c>
      <c r="O274" s="71">
        <f t="shared" si="21"/>
        <v>1086.7629999999999</v>
      </c>
      <c r="P274" s="71">
        <v>1200.8710000000001</v>
      </c>
      <c r="Q274" s="47">
        <f t="shared" si="23"/>
        <v>7.3070012837089554E-2</v>
      </c>
      <c r="R274" s="47">
        <f>'RAW &amp; NORM Labeling'!E274-'RAW &amp; NORM_Sfp vs AcpS_PfAcpH'!Q274</f>
        <v>0.17737206502241157</v>
      </c>
      <c r="S274" s="47">
        <f t="shared" si="24"/>
        <v>0.11088143817818043</v>
      </c>
      <c r="T274" s="47">
        <f>'RAW &amp; NORM Labeling'!F274-'RAW &amp; NORM_Sfp vs AcpS_PfAcpH'!S274</f>
        <v>1.3092681289140068E-3</v>
      </c>
      <c r="U274" s="47">
        <f t="shared" si="25"/>
        <v>135.47420967891094</v>
      </c>
      <c r="V274" s="45"/>
      <c r="W274" s="58"/>
      <c r="X274" s="45"/>
      <c r="Y274" s="58"/>
      <c r="Z274" s="58"/>
      <c r="AA274" s="58"/>
    </row>
    <row r="275" spans="1:27" s="56" customFormat="1" x14ac:dyDescent="0.25">
      <c r="A275" s="63" t="str">
        <f>'TS#1_Orthog_SFP_Step 1'!A274</f>
        <v>I30</v>
      </c>
      <c r="B275" s="63" t="str">
        <f>'TS#1_Orthog_SFP_Step 1'!B274</f>
        <v>N D S M E T D E C A D</v>
      </c>
      <c r="C275" s="56">
        <v>0.10199999999999999</v>
      </c>
      <c r="G275" s="24">
        <v>1187.2049999999999</v>
      </c>
      <c r="H275" s="56">
        <v>47488215</v>
      </c>
      <c r="J275" s="56">
        <f t="shared" si="22"/>
        <v>108.99805882352939</v>
      </c>
      <c r="K275" s="43">
        <f>'TS#1_Orthog_SFP_Step 1'!J274-'RAW &amp; NORM_Sfp vs AcpS_PfAcpH'!J275</f>
        <v>240.09876470588256</v>
      </c>
      <c r="L275" s="29">
        <f>-K275/'TS#1_Orthog_SFP_Step 1'!J274</f>
        <v>-0.68777126723312587</v>
      </c>
      <c r="N275" s="64">
        <f>G275-'TS#1_Orthog_SFP_Step 1'!G274</f>
        <v>-632.27300000000014</v>
      </c>
      <c r="O275" s="71">
        <f t="shared" si="21"/>
        <v>1187.2049999999999</v>
      </c>
      <c r="P275" s="71">
        <v>1190.5309999999999</v>
      </c>
      <c r="Q275" s="47">
        <f t="shared" si="23"/>
        <v>0.10635300074424632</v>
      </c>
      <c r="R275" s="47">
        <f>'RAW &amp; NORM Labeling'!E275-'RAW &amp; NORM_Sfp vs AcpS_PfAcpH'!Q275</f>
        <v>0.20238926435511012</v>
      </c>
      <c r="S275" s="47">
        <f t="shared" si="24"/>
        <v>0.10745512154808538</v>
      </c>
      <c r="T275" s="47">
        <f>'RAW &amp; NORM Labeling'!F275-'RAW &amp; NORM_Sfp vs AcpS_PfAcpH'!S275</f>
        <v>5.0051586918529872E-3</v>
      </c>
      <c r="U275" s="47">
        <f t="shared" si="25"/>
        <v>40.436133360675221</v>
      </c>
      <c r="V275" s="45"/>
      <c r="W275" s="58"/>
      <c r="X275" s="45"/>
      <c r="Y275" s="58"/>
      <c r="Z275" s="58"/>
      <c r="AA275" s="58"/>
    </row>
    <row r="276" spans="1:27" s="56" customFormat="1" x14ac:dyDescent="0.25">
      <c r="A276" s="63" t="str">
        <f>'TS#1_Orthog_SFP_Step 1'!A275</f>
        <v>J1</v>
      </c>
      <c r="B276" s="63" t="str">
        <f>'TS#1_Orthog_SFP_Step 1'!B275</f>
        <v>E E A G M D S A D T M</v>
      </c>
      <c r="C276" s="56">
        <v>0.10199999999999999</v>
      </c>
      <c r="G276" s="24">
        <v>967.43100000000004</v>
      </c>
      <c r="H276" s="56">
        <v>38697247</v>
      </c>
      <c r="J276" s="56">
        <f t="shared" si="22"/>
        <v>-110.7759411764705</v>
      </c>
      <c r="K276" s="43">
        <f>'TS#1_Orthog_SFP_Step 1'!J275-'RAW &amp; NORM_Sfp vs AcpS_PfAcpH'!J276</f>
        <v>-238.68523529411755</v>
      </c>
      <c r="L276" s="29">
        <f>-K276/'TS#1_Orthog_SFP_Step 1'!J275</f>
        <v>-0.68300930508143642</v>
      </c>
      <c r="N276" s="64">
        <f>G276-'TS#1_Orthog_SFP_Step 1'!G275</f>
        <v>-153.48900000000003</v>
      </c>
      <c r="O276" s="71">
        <f t="shared" si="21"/>
        <v>967.43100000000004</v>
      </c>
      <c r="P276" s="71">
        <v>1058.3800000000001</v>
      </c>
      <c r="Q276" s="47">
        <f t="shared" si="23"/>
        <v>3.3527535457738025E-2</v>
      </c>
      <c r="R276" s="47">
        <f>'RAW &amp; NORM Labeling'!E276-'RAW &amp; NORM_Sfp vs AcpS_PfAcpH'!Q276</f>
        <v>7.0970665238593106E-2</v>
      </c>
      <c r="S276" s="47">
        <f t="shared" si="24"/>
        <v>6.366487309705228E-2</v>
      </c>
      <c r="T276" s="47">
        <f>'RAW &amp; NORM Labeling'!F276-'RAW &amp; NORM_Sfp vs AcpS_PfAcpH'!S276</f>
        <v>1.3751380632248747E-2</v>
      </c>
      <c r="U276" s="47">
        <f t="shared" si="25"/>
        <v>5.1609847139390368</v>
      </c>
      <c r="V276" s="45"/>
      <c r="W276" s="58"/>
      <c r="X276" s="45"/>
      <c r="Y276" s="58"/>
      <c r="Z276" s="58"/>
      <c r="AA276" s="58"/>
    </row>
    <row r="277" spans="1:27" s="56" customFormat="1" x14ac:dyDescent="0.25">
      <c r="A277" s="63" t="str">
        <f>'TS#1_Orthog_SFP_Step 1'!A276</f>
        <v>J2</v>
      </c>
      <c r="B277" s="63" t="str">
        <f>'TS#1_Orthog_SFP_Step 1'!B276</f>
        <v>E S I E T L D M A I</v>
      </c>
      <c r="C277" s="56">
        <v>0.10199999999999999</v>
      </c>
      <c r="G277" s="24">
        <v>1016.722</v>
      </c>
      <c r="H277" s="56">
        <v>40668894</v>
      </c>
      <c r="J277" s="56">
        <f t="shared" si="22"/>
        <v>-61.484941176470556</v>
      </c>
      <c r="K277" s="43">
        <f>'TS#1_Orthog_SFP_Step 1'!J276-'RAW &amp; NORM_Sfp vs AcpS_PfAcpH'!J277</f>
        <v>-259.15223529411765</v>
      </c>
      <c r="L277" s="29">
        <f>-K277/'TS#1_Orthog_SFP_Step 1'!J276</f>
        <v>-0.80824138406760659</v>
      </c>
      <c r="N277" s="64">
        <f>G277-'TS#1_Orthog_SFP_Step 1'!G276</f>
        <v>-133.02199999999993</v>
      </c>
      <c r="O277" s="71">
        <f t="shared" si="21"/>
        <v>1016.722</v>
      </c>
      <c r="P277" s="71">
        <v>1085.5039999999999</v>
      </c>
      <c r="Q277" s="47">
        <f t="shared" si="23"/>
        <v>4.9860859733754648E-2</v>
      </c>
      <c r="R277" s="47">
        <f>'RAW &amp; NORM Labeling'!E277-'RAW &amp; NORM_Sfp vs AcpS_PfAcpH'!Q277</f>
        <v>6.3064888728621357E-2</v>
      </c>
      <c r="S277" s="47">
        <f t="shared" si="24"/>
        <v>7.2652823994024798E-2</v>
      </c>
      <c r="T277" s="47">
        <f>'RAW &amp; NORM Labeling'!F277-'RAW &amp; NORM_Sfp vs AcpS_PfAcpH'!S277</f>
        <v>6.6719242600998818E-4</v>
      </c>
      <c r="U277" s="47">
        <f t="shared" si="25"/>
        <v>94.522788733931534</v>
      </c>
      <c r="V277" s="45"/>
      <c r="W277" s="58"/>
      <c r="X277" s="45"/>
      <c r="Y277" s="58"/>
      <c r="Z277" s="58"/>
      <c r="AA277" s="58"/>
    </row>
    <row r="278" spans="1:27" s="56" customFormat="1" x14ac:dyDescent="0.25">
      <c r="A278" s="63" t="str">
        <f>'TS#1_Orthog_SFP_Step 1'!A277</f>
        <v>J3</v>
      </c>
      <c r="B278" s="63" t="str">
        <f>'TS#1_Orthog_SFP_Step 1'!B277</f>
        <v>E W C N E S L E T L</v>
      </c>
      <c r="C278" s="56">
        <v>0.10199999999999999</v>
      </c>
      <c r="G278" s="24">
        <v>1043.7139999999999</v>
      </c>
      <c r="H278" s="56">
        <v>41748580</v>
      </c>
      <c r="J278" s="56">
        <f t="shared" si="22"/>
        <v>-34.492941176470595</v>
      </c>
      <c r="K278" s="43">
        <f>'TS#1_Orthog_SFP_Step 1'!J277-'RAW &amp; NORM_Sfp vs AcpS_PfAcpH'!J278</f>
        <v>-263.51823529411763</v>
      </c>
      <c r="L278" s="29">
        <f>-K278/'TS#1_Orthog_SFP_Step 1'!J277</f>
        <v>-0.88425621620981443</v>
      </c>
      <c r="N278" s="64">
        <f>G278-'TS#1_Orthog_SFP_Step 1'!G277</f>
        <v>-128.65599999999995</v>
      </c>
      <c r="O278" s="71">
        <f t="shared" si="21"/>
        <v>1043.7139999999999</v>
      </c>
      <c r="P278" s="71">
        <v>979.61099999999999</v>
      </c>
      <c r="Q278" s="47">
        <f t="shared" si="23"/>
        <v>5.8805070418428133E-2</v>
      </c>
      <c r="R278" s="47">
        <f>'RAW &amp; NORM Labeling'!E278-'RAW &amp; NORM_Sfp vs AcpS_PfAcpH'!Q278</f>
        <v>6.0736057441482284E-2</v>
      </c>
      <c r="S278" s="47">
        <f t="shared" si="24"/>
        <v>3.7563564138062666E-2</v>
      </c>
      <c r="T278" s="47">
        <f>'RAW &amp; NORM Labeling'!F278-'RAW &amp; NORM_Sfp vs AcpS_PfAcpH'!S278</f>
        <v>5.9311081220194545E-3</v>
      </c>
      <c r="U278" s="47">
        <f t="shared" si="25"/>
        <v>10.240254635722701</v>
      </c>
      <c r="V278" s="45"/>
      <c r="W278" s="58"/>
      <c r="X278" s="45"/>
      <c r="Y278" s="58"/>
      <c r="Z278" s="58"/>
      <c r="AA278" s="58"/>
    </row>
    <row r="279" spans="1:27" s="56" customFormat="1" x14ac:dyDescent="0.25">
      <c r="A279" s="63" t="str">
        <f>'TS#1_Orthog_SFP_Step 1'!A278</f>
        <v>J4</v>
      </c>
      <c r="B279" s="63" t="str">
        <f>'TS#1_Orthog_SFP_Step 1'!B278</f>
        <v>A P V D S A E W L E L</v>
      </c>
      <c r="C279" s="56">
        <v>0.10199999999999999</v>
      </c>
      <c r="G279" s="24">
        <v>1130.441</v>
      </c>
      <c r="H279" s="56">
        <v>45217629</v>
      </c>
      <c r="J279" s="56">
        <f t="shared" si="22"/>
        <v>52.234058823529494</v>
      </c>
      <c r="K279" s="43">
        <f>'TS#1_Orthog_SFP_Step 1'!J278-'RAW &amp; NORM_Sfp vs AcpS_PfAcpH'!J279</f>
        <v>-299.56823529411758</v>
      </c>
      <c r="L279" s="29">
        <f>-K279/'TS#1_Orthog_SFP_Step 1'!J278</f>
        <v>-1.2111881971545528</v>
      </c>
      <c r="N279" s="64">
        <f>G279-'TS#1_Orthog_SFP_Step 1'!G278</f>
        <v>-92.605999999999995</v>
      </c>
      <c r="O279" s="71">
        <f t="shared" si="21"/>
        <v>1130.441</v>
      </c>
      <c r="P279" s="71">
        <v>903.74300000000005</v>
      </c>
      <c r="Q279" s="47">
        <f t="shared" si="23"/>
        <v>8.754338399466105E-2</v>
      </c>
      <c r="R279" s="47">
        <f>'RAW &amp; NORM Labeling'!E279-'RAW &amp; NORM_Sfp vs AcpS_PfAcpH'!Q279</f>
        <v>4.6814661646954164E-2</v>
      </c>
      <c r="S279" s="47">
        <f t="shared" si="24"/>
        <v>1.2423545753918915E-2</v>
      </c>
      <c r="T279" s="47">
        <f>'RAW &amp; NORM Labeling'!F279-'RAW &amp; NORM_Sfp vs AcpS_PfAcpH'!S279</f>
        <v>-8.3141513655009009E-3</v>
      </c>
      <c r="U279" s="47">
        <f t="shared" si="25"/>
        <v>-5.6307203933294918</v>
      </c>
      <c r="V279" s="45"/>
      <c r="W279" s="58"/>
      <c r="X279" s="45"/>
      <c r="Y279" s="58"/>
      <c r="Z279" s="58"/>
      <c r="AA279" s="58"/>
    </row>
    <row r="280" spans="1:27" s="56" customFormat="1" x14ac:dyDescent="0.25">
      <c r="A280" s="63" t="str">
        <f>'TS#1_Orthog_SFP_Step 1'!A279</f>
        <v>J5</v>
      </c>
      <c r="B280" s="63" t="str">
        <f>'TS#1_Orthog_SFP_Step 1'!B279</f>
        <v>N S Q S F H E D R G A D S L D T V E L V</v>
      </c>
      <c r="C280" s="56">
        <v>0.10199999999999999</v>
      </c>
      <c r="G280" s="24">
        <v>1336.3130000000001</v>
      </c>
      <c r="H280" s="56">
        <v>53452511</v>
      </c>
      <c r="J280" s="56">
        <f t="shared" si="22"/>
        <v>258.10605882352957</v>
      </c>
      <c r="K280" s="43">
        <f>'TS#1_Orthog_SFP_Step 1'!J279-'RAW &amp; NORM_Sfp vs AcpS_PfAcpH'!J280</f>
        <v>-303.96123529411761</v>
      </c>
      <c r="L280" s="29">
        <f>-K280/'TS#1_Orthog_SFP_Step 1'!J279</f>
        <v>-6.6287223971121616</v>
      </c>
      <c r="N280" s="64">
        <f>G280-'TS#1_Orthog_SFP_Step 1'!G279</f>
        <v>-88.212999999999965</v>
      </c>
      <c r="O280" s="71">
        <f t="shared" si="21"/>
        <v>1336.3130000000001</v>
      </c>
      <c r="P280" s="71">
        <v>1349.1559999999999</v>
      </c>
      <c r="Q280" s="47">
        <f t="shared" si="23"/>
        <v>0.1557622096494885</v>
      </c>
      <c r="R280" s="47">
        <f>'RAW &amp; NORM Labeling'!E280-'RAW &amp; NORM_Sfp vs AcpS_PfAcpH'!Q280</f>
        <v>3.750417266833278E-2</v>
      </c>
      <c r="S280" s="47">
        <f t="shared" si="24"/>
        <v>0.1600179334870426</v>
      </c>
      <c r="T280" s="47">
        <f>'RAW &amp; NORM Labeling'!F280-'RAW &amp; NORM_Sfp vs AcpS_PfAcpH'!S280</f>
        <v>-4.2975481147830841E-2</v>
      </c>
      <c r="U280" s="47">
        <f t="shared" si="25"/>
        <v>-0.87268767368357381</v>
      </c>
      <c r="V280" s="45"/>
      <c r="W280" s="33" t="s">
        <v>1198</v>
      </c>
      <c r="X280" s="45"/>
      <c r="Y280" s="58"/>
      <c r="Z280" s="58"/>
      <c r="AA280" s="58"/>
    </row>
    <row r="281" spans="1:27" s="56" customFormat="1" x14ac:dyDescent="0.25">
      <c r="A281" s="63" t="str">
        <f>'TS#1_Orthog_SFP_Step 1'!A280</f>
        <v>J6</v>
      </c>
      <c r="B281" s="63" t="str">
        <f>'TS#1_Orthog_SFP_Step 1'!B280</f>
        <v>N S A S F V P D L G A D S L D T Q E L N</v>
      </c>
      <c r="C281" s="56">
        <v>0.10199999999999999</v>
      </c>
      <c r="G281" s="24">
        <v>1092.6590000000001</v>
      </c>
      <c r="H281" s="56">
        <v>43706365</v>
      </c>
      <c r="J281" s="56">
        <f t="shared" si="22"/>
        <v>14.452058823529569</v>
      </c>
      <c r="K281" s="43">
        <f>'TS#1_Orthog_SFP_Step 1'!J280-'RAW &amp; NORM_Sfp vs AcpS_PfAcpH'!J281</f>
        <v>-291.79223529411775</v>
      </c>
      <c r="L281" s="29">
        <f>-K281/'TS#1_Orthog_SFP_Step 1'!J280</f>
        <v>-1.052109503236947</v>
      </c>
      <c r="N281" s="64">
        <f>G281-'TS#1_Orthog_SFP_Step 1'!G280</f>
        <v>-100.38199999999983</v>
      </c>
      <c r="O281" s="71">
        <f t="shared" si="21"/>
        <v>1092.6590000000001</v>
      </c>
      <c r="P281" s="71">
        <v>1285.93</v>
      </c>
      <c r="Q281" s="47">
        <f t="shared" si="23"/>
        <v>7.502374231978208E-2</v>
      </c>
      <c r="R281" s="47">
        <f>'RAW &amp; NORM Labeling'!E281-'RAW &amp; NORM_Sfp vs AcpS_PfAcpH'!Q281</f>
        <v>5.056116294340042E-2</v>
      </c>
      <c r="S281" s="47">
        <f t="shared" si="24"/>
        <v>0.13906703452627031</v>
      </c>
      <c r="T281" s="47">
        <f>'RAW &amp; NORM Labeling'!F281-'RAW &amp; NORM_Sfp vs AcpS_PfAcpH'!S281</f>
        <v>-3.4428784031856535E-2</v>
      </c>
      <c r="U281" s="47">
        <f t="shared" si="25"/>
        <v>-1.4685724275541301</v>
      </c>
      <c r="V281" s="45"/>
      <c r="W281" s="58"/>
      <c r="X281" s="45"/>
      <c r="Y281" s="58"/>
      <c r="Z281" s="58"/>
      <c r="AA281" s="58"/>
    </row>
    <row r="282" spans="1:27" s="56" customFormat="1" x14ac:dyDescent="0.25">
      <c r="A282" s="63" t="str">
        <f>'TS#1_Orthog_SFP_Step 1'!A281</f>
        <v>J7</v>
      </c>
      <c r="B282" s="63" t="str">
        <f>'TS#1_Orthog_SFP_Step 1'!B281</f>
        <v>D E G N G S I D S L</v>
      </c>
      <c r="C282" s="56">
        <v>0.10199999999999999</v>
      </c>
      <c r="G282" s="24">
        <v>1140.9359999999999</v>
      </c>
      <c r="H282" s="56">
        <v>45637444</v>
      </c>
      <c r="J282" s="56">
        <f t="shared" si="22"/>
        <v>62.729058823529385</v>
      </c>
      <c r="K282" s="43">
        <f>'TS#1_Orthog_SFP_Step 1'!J281-'RAW &amp; NORM_Sfp vs AcpS_PfAcpH'!J282</f>
        <v>-287.06323529411748</v>
      </c>
      <c r="L282" s="29">
        <f>-K282/'TS#1_Orthog_SFP_Step 1'!J281</f>
        <v>-1.2796232825975744</v>
      </c>
      <c r="N282" s="64">
        <f>G282-'TS#1_Orthog_SFP_Step 1'!G281</f>
        <v>-105.1110000000001</v>
      </c>
      <c r="O282" s="71">
        <f t="shared" si="21"/>
        <v>1140.9359999999999</v>
      </c>
      <c r="P282" s="71">
        <v>1123.6980000000001</v>
      </c>
      <c r="Q282" s="47">
        <f t="shared" si="23"/>
        <v>9.102106223768297E-2</v>
      </c>
      <c r="R282" s="47">
        <f>'RAW &amp; NORM Labeling'!E282-'RAW &amp; NORM_Sfp vs AcpS_PfAcpH'!Q282</f>
        <v>5.0061712748195125E-2</v>
      </c>
      <c r="S282" s="47">
        <f t="shared" si="24"/>
        <v>8.5308988149716158E-2</v>
      </c>
      <c r="T282" s="47">
        <f>'RAW &amp; NORM Labeling'!F282-'RAW &amp; NORM_Sfp vs AcpS_PfAcpH'!S282</f>
        <v>-1.1362402382518094E-2</v>
      </c>
      <c r="U282" s="47">
        <f t="shared" si="25"/>
        <v>-4.4059091610079584</v>
      </c>
      <c r="V282" s="45"/>
      <c r="W282" s="58"/>
      <c r="X282" s="45"/>
      <c r="Y282" s="58"/>
      <c r="Z282" s="58"/>
      <c r="AA282" s="58"/>
    </row>
    <row r="283" spans="1:27" s="56" customFormat="1" x14ac:dyDescent="0.25">
      <c r="A283" s="63" t="str">
        <f>'TS#1_Orthog_SFP_Step 1'!A282</f>
        <v>J8</v>
      </c>
      <c r="B283" s="63" t="str">
        <f>'TS#1_Orthog_SFP_Step 1'!B282</f>
        <v>I P C E S V E T C D</v>
      </c>
      <c r="C283" s="56">
        <v>0.10199999999999999</v>
      </c>
      <c r="G283" s="24">
        <v>1128.6110000000001</v>
      </c>
      <c r="H283" s="56">
        <v>45144442</v>
      </c>
      <c r="J283" s="56">
        <f t="shared" si="22"/>
        <v>50.404058823529567</v>
      </c>
      <c r="K283" s="43">
        <f>'TS#1_Orthog_SFP_Step 1'!J282-'RAW &amp; NORM_Sfp vs AcpS_PfAcpH'!J283</f>
        <v>-213.46223529411759</v>
      </c>
      <c r="L283" s="29">
        <f>-K283/'TS#1_Orthog_SFP_Step 1'!J282</f>
        <v>-1.3091170275206734</v>
      </c>
      <c r="N283" s="64">
        <f>G283-'TS#1_Orthog_SFP_Step 1'!G282</f>
        <v>-178.71199999999999</v>
      </c>
      <c r="O283" s="71">
        <f t="shared" si="21"/>
        <v>1128.6110000000001</v>
      </c>
      <c r="P283" s="71">
        <v>1167.729</v>
      </c>
      <c r="Q283" s="47">
        <f t="shared" si="23"/>
        <v>8.6936985596878305E-2</v>
      </c>
      <c r="R283" s="47">
        <f>'RAW &amp; NORM Labeling'!E283-'RAW &amp; NORM_Sfp vs AcpS_PfAcpH'!Q283</f>
        <v>7.2061637880262916E-2</v>
      </c>
      <c r="S283" s="47">
        <f t="shared" si="24"/>
        <v>9.989933123866318E-2</v>
      </c>
      <c r="T283" s="47">
        <f>'RAW &amp; NORM Labeling'!F283-'RAW &amp; NORM_Sfp vs AcpS_PfAcpH'!S283</f>
        <v>1.7724364763205547E-3</v>
      </c>
      <c r="U283" s="47">
        <f t="shared" si="25"/>
        <v>40.656824006385534</v>
      </c>
      <c r="V283" s="45"/>
      <c r="W283" s="58"/>
      <c r="X283" s="45"/>
      <c r="Y283" s="58"/>
      <c r="Z283" s="58"/>
      <c r="AA283" s="58"/>
    </row>
    <row r="284" spans="1:27" s="56" customFormat="1" x14ac:dyDescent="0.25">
      <c r="A284" s="63" t="str">
        <f>'TS#1_Orthog_SFP_Step 1'!A283</f>
        <v>J9</v>
      </c>
      <c r="B284" s="63" t="str">
        <f>'TS#1_Orthog_SFP_Step 1'!B283</f>
        <v>G S L E F D A K K W</v>
      </c>
      <c r="C284" s="56">
        <v>0.10199999999999999</v>
      </c>
      <c r="G284" s="24">
        <v>2070.8290000000002</v>
      </c>
      <c r="H284" s="56">
        <v>82833164</v>
      </c>
      <c r="J284" s="56">
        <f t="shared" si="22"/>
        <v>992.62205882352964</v>
      </c>
      <c r="K284" s="43">
        <f>'TS#1_Orthog_SFP_Step 1'!J283-'RAW &amp; NORM_Sfp vs AcpS_PfAcpH'!J284</f>
        <v>113.42376470588238</v>
      </c>
      <c r="L284" s="29">
        <f>-K284/'TS#1_Orthog_SFP_Step 1'!J283</f>
        <v>-0.10254888386445429</v>
      </c>
      <c r="N284" s="64">
        <f>G284-'TS#1_Orthog_SFP_Step 1'!G283</f>
        <v>-505.59799999999996</v>
      </c>
      <c r="O284" s="71">
        <f t="shared" si="21"/>
        <v>2070.8290000000002</v>
      </c>
      <c r="P284" s="71">
        <v>2648.808</v>
      </c>
      <c r="Q284" s="47">
        <f t="shared" si="23"/>
        <v>0.39915528371823622</v>
      </c>
      <c r="R284" s="47">
        <f>'RAW &amp; NORM Labeling'!E284-'RAW &amp; NORM_Sfp vs AcpS_PfAcpH'!Q284</f>
        <v>0.13090337931200874</v>
      </c>
      <c r="S284" s="47">
        <f t="shared" si="24"/>
        <v>0.59067743647893933</v>
      </c>
      <c r="T284" s="47">
        <f>'RAW &amp; NORM Labeling'!F284-'RAW &amp; NORM_Sfp vs AcpS_PfAcpH'!S284</f>
        <v>-6.5539813431011229E-2</v>
      </c>
      <c r="U284" s="47">
        <f t="shared" si="25"/>
        <v>-1.9973108322897617</v>
      </c>
      <c r="V284" s="45"/>
      <c r="W284" s="58"/>
      <c r="X284" s="45"/>
      <c r="Y284" s="58"/>
      <c r="Z284" s="58"/>
      <c r="AA284" s="58"/>
    </row>
    <row r="285" spans="1:27" s="56" customFormat="1" x14ac:dyDescent="0.25">
      <c r="A285" s="63" t="str">
        <f>'TS#1_Orthog_SFP_Step 1'!A284</f>
        <v>J10</v>
      </c>
      <c r="B285" s="63" t="str">
        <f>'TS#1_Orthog_SFP_Step 1'!B284</f>
        <v>D S M E T P D M</v>
      </c>
      <c r="C285" s="56">
        <v>0.10199999999999999</v>
      </c>
      <c r="G285" s="24">
        <v>1040.104</v>
      </c>
      <c r="H285" s="56">
        <v>41604177</v>
      </c>
      <c r="J285" s="56">
        <f t="shared" si="22"/>
        <v>-38.102941176470495</v>
      </c>
      <c r="K285" s="43">
        <f>'TS#1_Orthog_SFP_Step 1'!J284-'RAW &amp; NORM_Sfp vs AcpS_PfAcpH'!J285</f>
        <v>-104.39523529411758</v>
      </c>
      <c r="L285" s="29">
        <f>-K285/'TS#1_Orthog_SFP_Step 1'!J284</f>
        <v>-0.73260751737173968</v>
      </c>
      <c r="N285" s="64">
        <f>G285-'TS#1_Orthog_SFP_Step 1'!G284</f>
        <v>-287.779</v>
      </c>
      <c r="O285" s="71">
        <f t="shared" si="21"/>
        <v>1040.104</v>
      </c>
      <c r="P285" s="71">
        <v>1181.7750000000001</v>
      </c>
      <c r="Q285" s="47">
        <f t="shared" si="23"/>
        <v>5.7608841885097128E-2</v>
      </c>
      <c r="R285" s="47">
        <f>'RAW &amp; NORM Labeling'!E285-'RAW &amp; NORM_Sfp vs AcpS_PfAcpH'!Q285</f>
        <v>0.10740110486674168</v>
      </c>
      <c r="S285" s="47">
        <f t="shared" si="24"/>
        <v>0.10455368746557947</v>
      </c>
      <c r="T285" s="47">
        <f>'RAW &amp; NORM Labeling'!F285-'RAW &amp; NORM_Sfp vs AcpS_PfAcpH'!S285</f>
        <v>1.0895004019041976E-2</v>
      </c>
      <c r="U285" s="47">
        <f t="shared" si="25"/>
        <v>9.8578306790001271</v>
      </c>
      <c r="V285" s="45"/>
      <c r="W285" s="58"/>
      <c r="X285" s="45"/>
      <c r="Y285" s="58"/>
      <c r="Z285" s="58"/>
      <c r="AA285" s="58"/>
    </row>
    <row r="286" spans="1:27" s="56" customFormat="1" x14ac:dyDescent="0.25">
      <c r="A286" s="63" t="str">
        <f>'TS#1_Orthog_SFP_Step 1'!A285</f>
        <v>J11</v>
      </c>
      <c r="B286" s="63" t="str">
        <f>'TS#1_Orthog_SFP_Step 1'!B285</f>
        <v>D E P Q D S L D S F Y L C</v>
      </c>
      <c r="C286" s="56">
        <v>0.10199999999999999</v>
      </c>
      <c r="G286" s="24">
        <v>1254.675</v>
      </c>
      <c r="H286" s="56">
        <v>50187016</v>
      </c>
      <c r="J286" s="56">
        <f t="shared" si="22"/>
        <v>176.46805882352942</v>
      </c>
      <c r="K286" s="43">
        <f>'TS#1_Orthog_SFP_Step 1'!J285-'RAW &amp; NORM_Sfp vs AcpS_PfAcpH'!J286</f>
        <v>-53.103235294117439</v>
      </c>
      <c r="L286" s="29">
        <f>-K286/'TS#1_Orthog_SFP_Step 1'!J285</f>
        <v>0.43045686586222737</v>
      </c>
      <c r="N286" s="64">
        <f>G286-'TS#1_Orthog_SFP_Step 1'!G285</f>
        <v>-339.07100000000014</v>
      </c>
      <c r="O286" s="71">
        <f t="shared" si="21"/>
        <v>1254.675</v>
      </c>
      <c r="P286" s="71">
        <v>1361.08</v>
      </c>
      <c r="Q286" s="47">
        <f t="shared" si="23"/>
        <v>0.12871021380348316</v>
      </c>
      <c r="R286" s="47">
        <f>'RAW &amp; NORM Labeling'!E286-'RAW &amp; NORM_Sfp vs AcpS_PfAcpH'!Q286</f>
        <v>0.11403263371591044</v>
      </c>
      <c r="S286" s="47">
        <f t="shared" si="24"/>
        <v>0.1639691326647266</v>
      </c>
      <c r="T286" s="47">
        <f>'RAW &amp; NORM Labeling'!F286-'RAW &amp; NORM_Sfp vs AcpS_PfAcpH'!S286</f>
        <v>1.3641202601040597E-2</v>
      </c>
      <c r="U286" s="47">
        <f t="shared" si="25"/>
        <v>8.3594267346496007</v>
      </c>
      <c r="V286" s="45"/>
      <c r="W286" s="58"/>
      <c r="X286" s="45"/>
      <c r="Y286" s="58"/>
      <c r="Z286" s="58"/>
      <c r="AA286" s="58"/>
    </row>
    <row r="287" spans="1:27" s="56" customFormat="1" x14ac:dyDescent="0.25">
      <c r="A287" s="63" t="str">
        <f>'TS#1_Orthog_SFP_Step 1'!A286</f>
        <v>J12</v>
      </c>
      <c r="B287" s="63" t="str">
        <f>'TS#1_Orthog_SFP_Step 1'!B286</f>
        <v>D S A D T M E M I I C</v>
      </c>
      <c r="C287" s="56">
        <v>0.10199999999999999</v>
      </c>
      <c r="G287" s="24">
        <v>1210.626</v>
      </c>
      <c r="H287" s="56">
        <v>48425032</v>
      </c>
      <c r="J287" s="56">
        <f t="shared" si="22"/>
        <v>132.41905882352944</v>
      </c>
      <c r="K287" s="43">
        <f>'TS#1_Orthog_SFP_Step 1'!J286-'RAW &amp; NORM_Sfp vs AcpS_PfAcpH'!J287</f>
        <v>-104.61823529411754</v>
      </c>
      <c r="L287" s="29">
        <f>-K287/'TS#1_Orthog_SFP_Step 1'!J286</f>
        <v>3.7631343972036153</v>
      </c>
      <c r="N287" s="64">
        <f>G287-'TS#1_Orthog_SFP_Step 1'!G286</f>
        <v>-287.55600000000004</v>
      </c>
      <c r="O287" s="71">
        <f t="shared" si="21"/>
        <v>1210.626</v>
      </c>
      <c r="P287" s="71">
        <v>1201.82</v>
      </c>
      <c r="Q287" s="47">
        <f t="shared" si="23"/>
        <v>0.1141139061401317</v>
      </c>
      <c r="R287" s="47">
        <f>'RAW &amp; NORM Labeling'!E287-'RAW &amp; NORM_Sfp vs AcpS_PfAcpH'!Q287</f>
        <v>0.10068798333338635</v>
      </c>
      <c r="S287" s="47">
        <f t="shared" si="24"/>
        <v>0.11119590379539122</v>
      </c>
      <c r="T287" s="47">
        <f>'RAW &amp; NORM Labeling'!F287-'RAW &amp; NORM_Sfp vs AcpS_PfAcpH'!S287</f>
        <v>2.0601189484206681E-2</v>
      </c>
      <c r="U287" s="47">
        <f t="shared" si="25"/>
        <v>4.8874839683687172</v>
      </c>
      <c r="V287" s="45"/>
      <c r="W287" s="58"/>
      <c r="X287" s="45"/>
      <c r="Y287" s="58"/>
      <c r="Z287" s="58"/>
      <c r="AA287" s="58"/>
    </row>
    <row r="288" spans="1:27" s="56" customFormat="1" x14ac:dyDescent="0.25">
      <c r="A288" s="63" t="str">
        <f>'TS#1_Orthog_SFP_Step 1'!A287</f>
        <v>J13</v>
      </c>
      <c r="B288" s="63" t="str">
        <f>'TS#1_Orthog_SFP_Step 1'!B287</f>
        <v>P V D S A P S I</v>
      </c>
      <c r="C288" s="56">
        <v>0.10199999999999999</v>
      </c>
      <c r="G288" s="24">
        <v>1180.1010000000001</v>
      </c>
      <c r="H288" s="56">
        <v>47204022</v>
      </c>
      <c r="J288" s="56">
        <f t="shared" si="22"/>
        <v>101.89405882352958</v>
      </c>
      <c r="K288" s="43">
        <f>'TS#1_Orthog_SFP_Step 1'!J287-'RAW &amp; NORM_Sfp vs AcpS_PfAcpH'!J288</f>
        <v>-47.043235294117721</v>
      </c>
      <c r="L288" s="29">
        <f>-K288/'TS#1_Orthog_SFP_Step 1'!J287</f>
        <v>0.85765777552806322</v>
      </c>
      <c r="N288" s="64">
        <f>G288-'TS#1_Orthog_SFP_Step 1'!G287</f>
        <v>-345.13099999999986</v>
      </c>
      <c r="O288" s="71">
        <f t="shared" si="21"/>
        <v>1180.1010000000001</v>
      </c>
      <c r="P288" s="71">
        <v>1044.0730000000001</v>
      </c>
      <c r="Q288" s="47">
        <f t="shared" si="23"/>
        <v>0.10399898204596834</v>
      </c>
      <c r="R288" s="47">
        <f>'RAW &amp; NORM Labeling'!E288-'RAW &amp; NORM_Sfp vs AcpS_PfAcpH'!Q288</f>
        <v>0.11871177389547623</v>
      </c>
      <c r="S288" s="47">
        <f t="shared" si="24"/>
        <v>5.8924030541271905E-2</v>
      </c>
      <c r="T288" s="47">
        <f>'RAW &amp; NORM Labeling'!F288-'RAW &amp; NORM_Sfp vs AcpS_PfAcpH'!S288</f>
        <v>2.6489095896504472E-2</v>
      </c>
      <c r="U288" s="47">
        <f t="shared" si="25"/>
        <v>4.4815336227138483</v>
      </c>
      <c r="V288" s="45"/>
      <c r="W288" s="58"/>
      <c r="X288" s="45"/>
      <c r="Y288" s="58"/>
      <c r="Z288" s="58"/>
      <c r="AA288" s="58"/>
    </row>
    <row r="289" spans="1:27" s="56" customFormat="1" x14ac:dyDescent="0.25">
      <c r="A289" s="63" t="str">
        <f>'TS#1_Orthog_SFP_Step 1'!A288</f>
        <v>J14</v>
      </c>
      <c r="B289" s="63" t="str">
        <f>'TS#1_Orthog_SFP_Step 1'!B288</f>
        <v>N E A Q F V D D D G Q D S L D T V E L V</v>
      </c>
      <c r="C289" s="56">
        <v>0.10199999999999999</v>
      </c>
      <c r="G289" s="24">
        <v>1215.903</v>
      </c>
      <c r="H289" s="56">
        <v>48636133</v>
      </c>
      <c r="J289" s="56">
        <f t="shared" si="22"/>
        <v>137.69605882352948</v>
      </c>
      <c r="K289" s="43">
        <f>'TS#1_Orthog_SFP_Step 1'!J288-'RAW &amp; NORM_Sfp vs AcpS_PfAcpH'!J289</f>
        <v>6.9957647058824932</v>
      </c>
      <c r="L289" s="29">
        <f>-K289/'TS#1_Orthog_SFP_Step 1'!J288</f>
        <v>-4.8349412808806308E-2</v>
      </c>
      <c r="N289" s="64">
        <f>G289-'TS#1_Orthog_SFP_Step 1'!G288</f>
        <v>-399.17000000000007</v>
      </c>
      <c r="O289" s="71">
        <f t="shared" si="21"/>
        <v>1215.903</v>
      </c>
      <c r="P289" s="71">
        <v>1256.5709999999999</v>
      </c>
      <c r="Q289" s="47">
        <f t="shared" si="23"/>
        <v>0.11586252053636105</v>
      </c>
      <c r="R289" s="47">
        <f>'RAW &amp; NORM Labeling'!E289-'RAW &amp; NORM_Sfp vs AcpS_PfAcpH'!Q289</f>
        <v>0.13311590536238449</v>
      </c>
      <c r="S289" s="47">
        <f t="shared" si="24"/>
        <v>0.12933848230741546</v>
      </c>
      <c r="T289" s="47">
        <f>'RAW &amp; NORM Labeling'!F289-'RAW &amp; NORM_Sfp vs AcpS_PfAcpH'!S289</f>
        <v>1.802226609063709E-2</v>
      </c>
      <c r="U289" s="47">
        <f t="shared" si="25"/>
        <v>7.3861913198330109</v>
      </c>
      <c r="V289" s="45"/>
      <c r="W289" s="58"/>
      <c r="X289" s="45"/>
      <c r="Y289" s="58"/>
      <c r="Z289" s="58"/>
      <c r="AA289" s="58"/>
    </row>
    <row r="290" spans="1:27" s="56" customFormat="1" x14ac:dyDescent="0.25">
      <c r="A290" s="63" t="str">
        <f>'TS#1_Orthog_SFP_Step 1'!A289</f>
        <v>J15</v>
      </c>
      <c r="B290" s="63" t="str">
        <f>'TS#1_Orthog_SFP_Step 1'!B289</f>
        <v>G V D S M E S L E A A A</v>
      </c>
      <c r="C290" s="56">
        <v>0.10199999999999999</v>
      </c>
      <c r="G290" s="24">
        <v>1170.454</v>
      </c>
      <c r="H290" s="56">
        <v>46818148</v>
      </c>
      <c r="J290" s="56">
        <f t="shared" si="22"/>
        <v>92.247058823529414</v>
      </c>
      <c r="K290" s="43">
        <f>'TS#1_Orthog_SFP_Step 1'!J289-'RAW &amp; NORM_Sfp vs AcpS_PfAcpH'!J290</f>
        <v>-52.548235294117603</v>
      </c>
      <c r="L290" s="29">
        <f>-K290/'TS#1_Orthog_SFP_Step 1'!J289</f>
        <v>1.3236723565670907</v>
      </c>
      <c r="N290" s="64">
        <f>G290-'TS#1_Orthog_SFP_Step 1'!G289</f>
        <v>-339.62599999999998</v>
      </c>
      <c r="O290" s="71">
        <f t="shared" si="21"/>
        <v>1170.454</v>
      </c>
      <c r="P290" s="71">
        <v>1121.694</v>
      </c>
      <c r="Q290" s="47">
        <f t="shared" si="23"/>
        <v>0.10080230153044351</v>
      </c>
      <c r="R290" s="47">
        <f>'RAW &amp; NORM Labeling'!E290-'RAW &amp; NORM_Sfp vs AcpS_PfAcpH'!Q290</f>
        <v>0.11747831967081537</v>
      </c>
      <c r="S290" s="47">
        <f t="shared" si="24"/>
        <v>8.4644932199357273E-2</v>
      </c>
      <c r="T290" s="47">
        <f>'RAW &amp; NORM Labeling'!F290-'RAW &amp; NORM_Sfp vs AcpS_PfAcpH'!S290</f>
        <v>1.5662007838277842E-2</v>
      </c>
      <c r="U290" s="47">
        <f t="shared" si="25"/>
        <v>7.5008466911693885</v>
      </c>
      <c r="V290" s="45"/>
      <c r="W290" s="58"/>
      <c r="X290" s="45"/>
      <c r="Y290" s="58"/>
      <c r="Z290" s="58"/>
      <c r="AA290" s="58"/>
    </row>
    <row r="291" spans="1:27" s="56" customFormat="1" x14ac:dyDescent="0.25">
      <c r="A291" s="63" t="str">
        <f>'TS#1_Orthog_SFP_Step 1'!A290</f>
        <v>J16</v>
      </c>
      <c r="B291" s="63" t="str">
        <f>'TS#1_Orthog_SFP_Step 1'!B290</f>
        <v>D L P L E S L D S</v>
      </c>
      <c r="C291" s="56">
        <v>0.10199999999999999</v>
      </c>
      <c r="G291" s="24">
        <v>1149.066</v>
      </c>
      <c r="H291" s="56">
        <v>45962631</v>
      </c>
      <c r="J291" s="56">
        <f t="shared" si="22"/>
        <v>70.859058823529494</v>
      </c>
      <c r="K291" s="43">
        <f>'TS#1_Orthog_SFP_Step 1'!J290-'RAW &amp; NORM_Sfp vs AcpS_PfAcpH'!J291</f>
        <v>-96.917235294117518</v>
      </c>
      <c r="L291" s="29">
        <f>-K291/'TS#1_Orthog_SFP_Step 1'!J290</f>
        <v>-3.7192639094876196</v>
      </c>
      <c r="N291" s="64">
        <f>G291-'TS#1_Orthog_SFP_Step 1'!G290</f>
        <v>-295.25700000000006</v>
      </c>
      <c r="O291" s="71">
        <f t="shared" si="21"/>
        <v>1149.066</v>
      </c>
      <c r="P291" s="71">
        <v>1186.557</v>
      </c>
      <c r="Q291" s="47">
        <f t="shared" si="23"/>
        <v>9.3715061677013003E-2</v>
      </c>
      <c r="R291" s="47">
        <f>'RAW &amp; NORM Labeling'!E291-'RAW &amp; NORM_Sfp vs AcpS_PfAcpH'!Q291</f>
        <v>0.10533955832899837</v>
      </c>
      <c r="S291" s="47">
        <f t="shared" si="24"/>
        <v>0.1061382760656872</v>
      </c>
      <c r="T291" s="47">
        <f>'RAW &amp; NORM Labeling'!F291-'RAW &amp; NORM_Sfp vs AcpS_PfAcpH'!S291</f>
        <v>5.6743835004449406E-3</v>
      </c>
      <c r="U291" s="47">
        <f t="shared" si="25"/>
        <v>18.564053402583465</v>
      </c>
      <c r="V291" s="45"/>
      <c r="W291" s="58"/>
      <c r="X291" s="45"/>
      <c r="Y291" s="58"/>
      <c r="Z291" s="58"/>
      <c r="AA291" s="58"/>
    </row>
    <row r="292" spans="1:27" s="56" customFormat="1" x14ac:dyDescent="0.25">
      <c r="A292" s="63" t="str">
        <f>'TS#1_Orthog_SFP_Step 1'!A291</f>
        <v>J17</v>
      </c>
      <c r="B292" s="63" t="str">
        <f>'TS#1_Orthog_SFP_Step 1'!B291</f>
        <v>G F D S M D T T E I V Y P</v>
      </c>
      <c r="C292" s="56">
        <v>0.10199999999999999</v>
      </c>
      <c r="G292" s="24">
        <v>1104.9359999999999</v>
      </c>
      <c r="H292" s="56">
        <v>44197447</v>
      </c>
      <c r="J292" s="56">
        <f t="shared" si="22"/>
        <v>26.729058823529385</v>
      </c>
      <c r="K292" s="43">
        <f>'TS#1_Orthog_SFP_Step 1'!J291-'RAW &amp; NORM_Sfp vs AcpS_PfAcpH'!J292</f>
        <v>-92.511235294117569</v>
      </c>
      <c r="L292" s="29">
        <f>-K292/'TS#1_Orthog_SFP_Step 1'!J291</f>
        <v>-1.4063267629261278</v>
      </c>
      <c r="N292" s="64">
        <f>G292-'TS#1_Orthog_SFP_Step 1'!G291</f>
        <v>-299.66300000000001</v>
      </c>
      <c r="O292" s="71">
        <f t="shared" si="21"/>
        <v>1104.9359999999999</v>
      </c>
      <c r="P292" s="71">
        <v>1216.4749999999999</v>
      </c>
      <c r="Q292" s="47">
        <f t="shared" si="23"/>
        <v>7.9091913428841615E-2</v>
      </c>
      <c r="R292" s="47">
        <f>'RAW &amp; NORM Labeling'!E292-'RAW &amp; NORM_Sfp vs AcpS_PfAcpH'!Q292</f>
        <v>0.10834822186101761</v>
      </c>
      <c r="S292" s="47">
        <f t="shared" si="24"/>
        <v>0.11605206145632371</v>
      </c>
      <c r="T292" s="47">
        <f>'RAW &amp; NORM Labeling'!F292-'RAW &amp; NORM_Sfp vs AcpS_PfAcpH'!S292</f>
        <v>2.815716330550333E-3</v>
      </c>
      <c r="U292" s="47">
        <f t="shared" si="25"/>
        <v>38.479807317749547</v>
      </c>
      <c r="V292" s="45"/>
      <c r="W292" s="58"/>
      <c r="X292" s="45"/>
      <c r="Y292" s="58"/>
      <c r="Z292" s="58"/>
      <c r="AA292" s="58"/>
    </row>
    <row r="293" spans="1:27" s="56" customFormat="1" x14ac:dyDescent="0.25">
      <c r="A293" s="63" t="str">
        <f>'TS#1_Orthog_SFP_Step 1'!A292</f>
        <v>J18</v>
      </c>
      <c r="B293" s="63" t="str">
        <f>'TS#1_Orthog_SFP_Step 1'!B292</f>
        <v>M C M D S V E F A L M C I</v>
      </c>
      <c r="C293" s="56">
        <v>0.10199999999999999</v>
      </c>
      <c r="G293" s="24">
        <v>1661.259</v>
      </c>
      <c r="H293" s="56">
        <v>66450358</v>
      </c>
      <c r="J293" s="56">
        <f t="shared" si="22"/>
        <v>583.05205882352948</v>
      </c>
      <c r="K293" s="43">
        <f>'TS#1_Orthog_SFP_Step 1'!J292-'RAW &amp; NORM_Sfp vs AcpS_PfAcpH'!J293</f>
        <v>37.284764705882253</v>
      </c>
      <c r="L293" s="29">
        <f>-K293/'TS#1_Orthog_SFP_Step 1'!J292</f>
        <v>-6.0104064907432482E-2</v>
      </c>
      <c r="N293" s="64">
        <f>G293-'TS#1_Orthog_SFP_Step 1'!G292</f>
        <v>-429.45899999999983</v>
      </c>
      <c r="O293" s="71">
        <f t="shared" si="21"/>
        <v>1661.259</v>
      </c>
      <c r="P293" s="71">
        <v>1340.645</v>
      </c>
      <c r="Q293" s="47">
        <f t="shared" si="23"/>
        <v>0.26343802045053744</v>
      </c>
      <c r="R293" s="47">
        <f>'RAW &amp; NORM Labeling'!E293-'RAW &amp; NORM_Sfp vs AcpS_PfAcpH'!Q293</f>
        <v>0.1246092701852477</v>
      </c>
      <c r="S293" s="47">
        <f t="shared" si="24"/>
        <v>0.15719768388948571</v>
      </c>
      <c r="T293" s="47">
        <f>'RAW &amp; NORM Labeling'!F293-'RAW &amp; NORM_Sfp vs AcpS_PfAcpH'!S293</f>
        <v>9.3551496775563792E-3</v>
      </c>
      <c r="U293" s="47">
        <f t="shared" si="25"/>
        <v>13.319858524999718</v>
      </c>
      <c r="V293" s="45"/>
      <c r="W293" s="58"/>
      <c r="X293" s="45"/>
      <c r="Y293" s="58"/>
      <c r="Z293" s="58"/>
      <c r="AA293" s="58"/>
    </row>
    <row r="294" spans="1:27" s="56" customFormat="1" x14ac:dyDescent="0.25">
      <c r="A294" s="63" t="str">
        <f>'TS#1_Orthog_SFP_Step 1'!A293</f>
        <v>J19</v>
      </c>
      <c r="B294" s="63" t="str">
        <f>'TS#1_Orthog_SFP_Step 1'!B293</f>
        <v>I E S M D T V E I I E</v>
      </c>
      <c r="C294" s="56">
        <v>0.10199999999999999</v>
      </c>
      <c r="G294" s="24">
        <v>1114.2629999999999</v>
      </c>
      <c r="H294" s="56">
        <v>44570521</v>
      </c>
      <c r="J294" s="56">
        <f t="shared" si="22"/>
        <v>36.056058823529384</v>
      </c>
      <c r="K294" s="43">
        <f>'TS#1_Orthog_SFP_Step 1'!J293-'RAW &amp; NORM_Sfp vs AcpS_PfAcpH'!J294</f>
        <v>-52.073235294117467</v>
      </c>
      <c r="L294" s="29">
        <f>-K294/'TS#1_Orthog_SFP_Step 1'!J293</f>
        <v>-3.2510870682943507</v>
      </c>
      <c r="N294" s="64">
        <f>G294-'TS#1_Orthog_SFP_Step 1'!G293</f>
        <v>-340.10100000000011</v>
      </c>
      <c r="O294" s="71">
        <f t="shared" si="21"/>
        <v>1114.2629999999999</v>
      </c>
      <c r="P294" s="71">
        <v>1178.5039999999999</v>
      </c>
      <c r="Q294" s="47">
        <f t="shared" si="23"/>
        <v>8.2182557066065587E-2</v>
      </c>
      <c r="R294" s="47">
        <f>'RAW &amp; NORM Labeling'!E294-'RAW &amp; NORM_Sfp vs AcpS_PfAcpH'!Q294</f>
        <v>0.11980784586802157</v>
      </c>
      <c r="S294" s="47">
        <f t="shared" si="24"/>
        <v>0.1034697917501983</v>
      </c>
      <c r="T294" s="47">
        <f>'RAW &amp; NORM Labeling'!F294-'RAW &amp; NORM_Sfp vs AcpS_PfAcpH'!S294</f>
        <v>1.3960355854687051E-2</v>
      </c>
      <c r="U294" s="47">
        <f t="shared" si="25"/>
        <v>8.5820051519530054</v>
      </c>
      <c r="V294" s="45"/>
      <c r="W294" s="58"/>
      <c r="X294" s="45"/>
      <c r="Y294" s="58"/>
      <c r="Z294" s="58"/>
      <c r="AA294" s="58"/>
    </row>
    <row r="295" spans="1:27" s="56" customFormat="1" x14ac:dyDescent="0.25">
      <c r="A295" s="63" t="str">
        <f>'TS#1_Orthog_SFP_Step 1'!A294</f>
        <v>J20</v>
      </c>
      <c r="B295" s="63" t="str">
        <f>'TS#1_Orthog_SFP_Step 1'!B294</f>
        <v>F W N D S M E S A D S A C P</v>
      </c>
      <c r="C295" s="56">
        <v>0.10199999999999999</v>
      </c>
      <c r="G295" s="24">
        <v>1120.0450000000001</v>
      </c>
      <c r="H295" s="56">
        <v>44801782</v>
      </c>
      <c r="J295" s="56">
        <f t="shared" si="22"/>
        <v>41.838058823529536</v>
      </c>
      <c r="K295" s="43">
        <f>'TS#1_Orthog_SFP_Step 1'!J294-'RAW &amp; NORM_Sfp vs AcpS_PfAcpH'!J295</f>
        <v>48.062764705882273</v>
      </c>
      <c r="L295" s="29">
        <f>-K295/'TS#1_Orthog_SFP_Step 1'!J294</f>
        <v>-0.53461984906242976</v>
      </c>
      <c r="N295" s="64">
        <f>G295-'TS#1_Orthog_SFP_Step 1'!G294</f>
        <v>-440.23699999999985</v>
      </c>
      <c r="O295" s="71">
        <f t="shared" si="21"/>
        <v>1120.0450000000001</v>
      </c>
      <c r="P295" s="71">
        <v>1226.252</v>
      </c>
      <c r="Q295" s="47">
        <f t="shared" si="23"/>
        <v>8.4098510910863442E-2</v>
      </c>
      <c r="R295" s="47">
        <f>'RAW &amp; NORM Labeling'!E295-'RAW &amp; NORM_Sfp vs AcpS_PfAcpH'!Q295</f>
        <v>0.14886014779216433</v>
      </c>
      <c r="S295" s="47">
        <f t="shared" si="24"/>
        <v>0.11929181945365823</v>
      </c>
      <c r="T295" s="47">
        <f>'RAW &amp; NORM Labeling'!F295-'RAW &amp; NORM_Sfp vs AcpS_PfAcpH'!S295</f>
        <v>1.1301839652853321E-2</v>
      </c>
      <c r="U295" s="47">
        <f t="shared" si="25"/>
        <v>13.171320100491988</v>
      </c>
      <c r="V295" s="45"/>
      <c r="W295" s="33" t="s">
        <v>1197</v>
      </c>
      <c r="X295" s="45"/>
      <c r="Y295" s="58"/>
      <c r="Z295" s="58"/>
      <c r="AA295" s="58"/>
    </row>
    <row r="296" spans="1:27" s="56" customFormat="1" x14ac:dyDescent="0.25">
      <c r="A296" s="63" t="str">
        <f>'TS#1_Orthog_SFP_Step 1'!A295</f>
        <v>J21</v>
      </c>
      <c r="B296" s="63" t="str">
        <f>'TS#1_Orthog_SFP_Step 1'!B295</f>
        <v>V E S M F S V E</v>
      </c>
      <c r="C296" s="56">
        <v>0.10199999999999999</v>
      </c>
      <c r="G296" s="24">
        <v>1115.4079999999999</v>
      </c>
      <c r="H296" s="56">
        <v>44616323</v>
      </c>
      <c r="J296" s="56">
        <f t="shared" si="22"/>
        <v>37.201058823529365</v>
      </c>
      <c r="K296" s="20">
        <f>'TS#1_Orthog_SFP_Step 1'!J295-'RAW &amp; NORM_Sfp vs AcpS_PfAcpH'!J296</f>
        <v>102.94276470588261</v>
      </c>
      <c r="L296" s="29">
        <f>-K296/'TS#1_Orthog_SFP_Step 1'!J295</f>
        <v>-0.73455085007209053</v>
      </c>
      <c r="N296" s="64">
        <f>G296-'TS#1_Orthog_SFP_Step 1'!G295</f>
        <v>-495.11700000000019</v>
      </c>
      <c r="O296" s="71">
        <f t="shared" si="21"/>
        <v>1115.4079999999999</v>
      </c>
      <c r="P296" s="71">
        <v>1196.4839999999999</v>
      </c>
      <c r="Q296" s="47">
        <f t="shared" si="23"/>
        <v>8.2561970271235671E-2</v>
      </c>
      <c r="R296" s="47">
        <f>'RAW &amp; NORM Labeling'!E296-'RAW &amp; NORM_Sfp vs AcpS_PfAcpH'!Q296</f>
        <v>0.16508671349456605</v>
      </c>
      <c r="S296" s="47">
        <f t="shared" si="24"/>
        <v>0.10942773884972518</v>
      </c>
      <c r="T296" s="47">
        <f>'RAW &amp; NORM Labeling'!F296-'RAW &amp; NORM_Sfp vs AcpS_PfAcpH'!S296</f>
        <v>1.9512221597171142E-2</v>
      </c>
      <c r="U296" s="47">
        <f t="shared" si="25"/>
        <v>8.4606825866768602</v>
      </c>
      <c r="V296" s="45"/>
      <c r="W296" s="58"/>
      <c r="X296" s="45"/>
      <c r="Y296" s="58"/>
      <c r="Z296" s="58"/>
      <c r="AA296" s="58"/>
    </row>
    <row r="297" spans="1:27" s="56" customFormat="1" x14ac:dyDescent="0.25">
      <c r="A297" s="63" t="str">
        <f>'TS#1_Orthog_SFP_Step 1'!A296</f>
        <v>J22</v>
      </c>
      <c r="B297" s="63" t="str">
        <f>'TS#1_Orthog_SFP_Step 1'!B296</f>
        <v>K M D S I C T A D</v>
      </c>
      <c r="C297" s="56">
        <v>0.10199999999999999</v>
      </c>
      <c r="G297" s="24">
        <v>1091.9870000000001</v>
      </c>
      <c r="H297" s="56">
        <v>43679496</v>
      </c>
      <c r="J297" s="56">
        <f t="shared" si="22"/>
        <v>13.780058823529544</v>
      </c>
      <c r="K297" s="43">
        <f>'TS#1_Orthog_SFP_Step 1'!J296-'RAW &amp; NORM_Sfp vs AcpS_PfAcpH'!J297</f>
        <v>161.10076470588228</v>
      </c>
      <c r="L297" s="29">
        <f>-K297/'TS#1_Orthog_SFP_Step 1'!J296</f>
        <v>-0.921203145402549</v>
      </c>
      <c r="N297" s="64">
        <f>G297-'TS#1_Orthog_SFP_Step 1'!G296</f>
        <v>-553.27499999999986</v>
      </c>
      <c r="O297" s="71">
        <f t="shared" si="21"/>
        <v>1091.9870000000001</v>
      </c>
      <c r="P297" s="71">
        <v>1243</v>
      </c>
      <c r="Q297" s="47">
        <f t="shared" si="23"/>
        <v>7.4801064875350362E-2</v>
      </c>
      <c r="R297" s="47">
        <f>'RAW &amp; NORM Labeling'!E297-'RAW &amp; NORM_Sfp vs AcpS_PfAcpH'!Q297</f>
        <v>0.18300400685704515</v>
      </c>
      <c r="S297" s="47">
        <f t="shared" si="24"/>
        <v>0.12484152457172699</v>
      </c>
      <c r="T297" s="47">
        <f>'RAW &amp; NORM Labeling'!F297-'RAW &amp; NORM_Sfp vs AcpS_PfAcpH'!S297</f>
        <v>1.3039109728135143E-2</v>
      </c>
      <c r="U297" s="47">
        <f t="shared" si="25"/>
        <v>14.035007809019984</v>
      </c>
      <c r="V297" s="45"/>
      <c r="W297" s="58"/>
      <c r="X297" s="45"/>
      <c r="Y297" s="58"/>
      <c r="Z297" s="58"/>
      <c r="AA297" s="58"/>
    </row>
    <row r="298" spans="1:27" s="56" customFormat="1" x14ac:dyDescent="0.25">
      <c r="A298" s="63" t="str">
        <f>'TS#1_Orthog_SFP_Step 1'!A297</f>
        <v>J23</v>
      </c>
      <c r="B298" s="63" t="str">
        <f>'TS#1_Orthog_SFP_Step 1'!B297</f>
        <v>N P A S F V D D W D A W S L D C V E L C</v>
      </c>
      <c r="C298" s="56">
        <v>0.10199999999999999</v>
      </c>
      <c r="G298" s="24">
        <v>1119.2460000000001</v>
      </c>
      <c r="H298" s="56">
        <v>44769831</v>
      </c>
      <c r="J298" s="56">
        <f t="shared" si="22"/>
        <v>41.039058823529558</v>
      </c>
      <c r="K298" s="43">
        <f>'TS#1_Orthog_SFP_Step 1'!J297-'RAW &amp; NORM_Sfp vs AcpS_PfAcpH'!J298</f>
        <v>210.30076470588233</v>
      </c>
      <c r="L298" s="29">
        <f>-K298/'TS#1_Orthog_SFP_Step 1'!J297</f>
        <v>-0.8367188364850302</v>
      </c>
      <c r="N298" s="64">
        <f>G298-'TS#1_Orthog_SFP_Step 1'!G297</f>
        <v>-602.47499999999991</v>
      </c>
      <c r="O298" s="71">
        <f t="shared" si="21"/>
        <v>1119.2460000000001</v>
      </c>
      <c r="P298" s="71">
        <v>1409.79</v>
      </c>
      <c r="Q298" s="47">
        <f t="shared" si="23"/>
        <v>8.3833750080356109E-2</v>
      </c>
      <c r="R298" s="47">
        <f>'RAW &amp; NORM Labeling'!E298-'RAW &amp; NORM_Sfp vs AcpS_PfAcpH'!Q298</f>
        <v>0.19632636864912623</v>
      </c>
      <c r="S298" s="47">
        <f t="shared" si="24"/>
        <v>0.18010993373357834</v>
      </c>
      <c r="T298" s="47">
        <f>'RAW &amp; NORM Labeling'!F298-'RAW &amp; NORM_Sfp vs AcpS_PfAcpH'!S298</f>
        <v>5.2721419973997541E-3</v>
      </c>
      <c r="U298" s="47">
        <f t="shared" si="25"/>
        <v>37.238444781258799</v>
      </c>
      <c r="V298" s="45"/>
      <c r="W298" s="58"/>
      <c r="X298" s="45"/>
      <c r="Y298" s="58"/>
      <c r="Z298" s="58"/>
      <c r="AA298" s="58"/>
    </row>
    <row r="299" spans="1:27" s="56" customFormat="1" x14ac:dyDescent="0.25">
      <c r="A299" s="63" t="str">
        <f>'TS#1_Orthog_SFP_Step 1'!A298</f>
        <v>J24</v>
      </c>
      <c r="B299" s="63" t="str">
        <f>'TS#1_Orthog_SFP_Step 1'!B298</f>
        <v>D E H P N E S A D Q</v>
      </c>
      <c r="C299" s="56">
        <v>0.10199999999999999</v>
      </c>
      <c r="G299" s="24">
        <v>1053.078</v>
      </c>
      <c r="H299" s="56">
        <v>42123109</v>
      </c>
      <c r="J299" s="56">
        <f t="shared" si="22"/>
        <v>-25.128941176470562</v>
      </c>
      <c r="K299" s="43">
        <f>'TS#1_Orthog_SFP_Step 1'!J298-'RAW &amp; NORM_Sfp vs AcpS_PfAcpH'!J299</f>
        <v>158.49376470588254</v>
      </c>
      <c r="L299" s="29">
        <f>-K299/'TS#1_Orthog_SFP_Step 1'!J298</f>
        <v>-1.188422557848837</v>
      </c>
      <c r="N299" s="64">
        <f>G299-'TS#1_Orthog_SFP_Step 1'!G298</f>
        <v>-550.66800000000012</v>
      </c>
      <c r="O299" s="71">
        <f t="shared" si="21"/>
        <v>1053.078</v>
      </c>
      <c r="P299" s="71">
        <v>1130.742</v>
      </c>
      <c r="Q299" s="47">
        <f t="shared" si="23"/>
        <v>6.1907974569705655E-2</v>
      </c>
      <c r="R299" s="47">
        <f>'RAW &amp; NORM Labeling'!E299-'RAW &amp; NORM_Sfp vs AcpS_PfAcpH'!Q299</f>
        <v>0.18375866831675874</v>
      </c>
      <c r="S299" s="47">
        <f t="shared" si="24"/>
        <v>8.7643124933312735E-2</v>
      </c>
      <c r="T299" s="47">
        <f>'RAW &amp; NORM Labeling'!F299-'RAW &amp; NORM_Sfp vs AcpS_PfAcpH'!S299</f>
        <v>2.5913870948813894E-2</v>
      </c>
      <c r="U299" s="47">
        <f t="shared" si="25"/>
        <v>7.0911315673264772</v>
      </c>
      <c r="V299" s="45"/>
      <c r="W299" s="58"/>
      <c r="X299" s="45"/>
      <c r="Y299" s="58"/>
      <c r="Z299" s="58"/>
      <c r="AA299" s="58"/>
    </row>
    <row r="300" spans="1:27" s="56" customFormat="1" x14ac:dyDescent="0.25">
      <c r="A300" s="63" t="str">
        <f>'TS#1_Orthog_SFP_Step 1'!A299</f>
        <v>J25</v>
      </c>
      <c r="B300" s="63" t="str">
        <f>'TS#1_Orthog_SFP_Step 1'!B299</f>
        <v>L G L E S M D F</v>
      </c>
      <c r="C300" s="56">
        <v>0.10199999999999999</v>
      </c>
      <c r="G300" s="24">
        <v>1148.1769999999999</v>
      </c>
      <c r="H300" s="56">
        <v>45927090</v>
      </c>
      <c r="J300" s="56">
        <f t="shared" si="22"/>
        <v>69.970058823529371</v>
      </c>
      <c r="K300" s="43">
        <f>'TS#1_Orthog_SFP_Step 1'!J299-'RAW &amp; NORM_Sfp vs AcpS_PfAcpH'!J300</f>
        <v>205.36776470588256</v>
      </c>
      <c r="L300" s="29">
        <f>-K300/'TS#1_Orthog_SFP_Step 1'!J299</f>
        <v>-0.74587560137354292</v>
      </c>
      <c r="N300" s="64">
        <f>G300-'TS#1_Orthog_SFP_Step 1'!G299</f>
        <v>-597.54200000000014</v>
      </c>
      <c r="O300" s="71">
        <f t="shared" si="21"/>
        <v>1148.1769999999999</v>
      </c>
      <c r="P300" s="71">
        <v>1202.51</v>
      </c>
      <c r="Q300" s="47">
        <f t="shared" si="23"/>
        <v>9.3420477974483523E-2</v>
      </c>
      <c r="R300" s="47">
        <f>'RAW &amp; NORM Labeling'!E300-'RAW &amp; NORM_Sfp vs AcpS_PfAcpH'!Q300</f>
        <v>0.19375616487689531</v>
      </c>
      <c r="S300" s="47">
        <f t="shared" si="24"/>
        <v>0.11142454581422737</v>
      </c>
      <c r="T300" s="47">
        <f>'RAW &amp; NORM Labeling'!F300-'RAW &amp; NORM_Sfp vs AcpS_PfAcpH'!S300</f>
        <v>2.292355892313977E-2</v>
      </c>
      <c r="U300" s="47">
        <f t="shared" si="25"/>
        <v>8.4522724209857163</v>
      </c>
      <c r="V300" s="45"/>
      <c r="W300" s="58"/>
      <c r="X300" s="45"/>
      <c r="Y300" s="58"/>
      <c r="Z300" s="58"/>
      <c r="AA300" s="58"/>
    </row>
    <row r="301" spans="1:27" s="56" customFormat="1" x14ac:dyDescent="0.25">
      <c r="A301" s="63" t="str">
        <f>'TS#1_Orthog_SFP_Step 1'!A300</f>
        <v>J26</v>
      </c>
      <c r="B301" s="63" t="str">
        <f>'TS#1_Orthog_SFP_Step 1'!B300</f>
        <v>I G L D S I E K V D E P</v>
      </c>
      <c r="C301" s="56">
        <v>0.10199999999999999</v>
      </c>
      <c r="G301" s="24">
        <v>1010.147</v>
      </c>
      <c r="H301" s="56">
        <v>40405868</v>
      </c>
      <c r="J301" s="56">
        <f t="shared" si="22"/>
        <v>-68.059941176470488</v>
      </c>
      <c r="K301" s="43">
        <f>'TS#1_Orthog_SFP_Step 1'!J300-'RAW &amp; NORM_Sfp vs AcpS_PfAcpH'!J301</f>
        <v>180.26676470588234</v>
      </c>
      <c r="L301" s="29">
        <f>-K301/'TS#1_Orthog_SFP_Step 1'!J300</f>
        <v>-1.6065579528559641</v>
      </c>
      <c r="N301" s="64">
        <f>G301-'TS#1_Orthog_SFP_Step 1'!G300</f>
        <v>-572.44099999999992</v>
      </c>
      <c r="O301" s="71">
        <f t="shared" si="21"/>
        <v>1010.147</v>
      </c>
      <c r="P301" s="71">
        <v>1204.123</v>
      </c>
      <c r="Q301" s="47">
        <f t="shared" si="23"/>
        <v>4.7682133249917678E-2</v>
      </c>
      <c r="R301" s="47">
        <f>'RAW &amp; NORM Labeling'!E301-'RAW &amp; NORM_Sfp vs AcpS_PfAcpH'!Q301</f>
        <v>0.19179834339889826</v>
      </c>
      <c r="S301" s="47">
        <f t="shared" si="24"/>
        <v>0.11195903795391242</v>
      </c>
      <c r="T301" s="47">
        <f>'RAW &amp; NORM Labeling'!F301-'RAW &amp; NORM_Sfp vs AcpS_PfAcpH'!S301</f>
        <v>1.9849750507153749E-2</v>
      </c>
      <c r="U301" s="47">
        <f t="shared" si="25"/>
        <v>9.6625065050452452</v>
      </c>
      <c r="V301" s="45"/>
      <c r="W301" s="58"/>
      <c r="X301" s="45"/>
      <c r="Y301" s="58"/>
      <c r="Z301" s="58"/>
      <c r="AA301" s="58"/>
    </row>
    <row r="302" spans="1:27" s="56" customFormat="1" x14ac:dyDescent="0.25">
      <c r="A302" s="63" t="str">
        <f>'TS#1_Orthog_SFP_Step 1'!A301</f>
        <v>J27</v>
      </c>
      <c r="B302" s="63" t="str">
        <f>'TS#1_Orthog_SFP_Step 1'!B301</f>
        <v>I E S V D T V I S L</v>
      </c>
      <c r="C302" s="56">
        <v>0.10199999999999999</v>
      </c>
      <c r="G302" s="24">
        <v>1141.4179999999999</v>
      </c>
      <c r="H302" s="56">
        <v>45656706</v>
      </c>
      <c r="J302" s="56">
        <f t="shared" si="22"/>
        <v>63.211058823529356</v>
      </c>
      <c r="K302" s="43">
        <f>'TS#1_Orthog_SFP_Step 1'!J301-'RAW &amp; NORM_Sfp vs AcpS_PfAcpH'!J302</f>
        <v>207.98776470588246</v>
      </c>
      <c r="L302" s="29">
        <f>-K302/'TS#1_Orthog_SFP_Step 1'!J301</f>
        <v>-0.76691986343858887</v>
      </c>
      <c r="N302" s="64">
        <f>G302-'TS#1_Orthog_SFP_Step 1'!G301</f>
        <v>-600.16200000000003</v>
      </c>
      <c r="O302" s="71">
        <f t="shared" si="21"/>
        <v>1141.4179999999999</v>
      </c>
      <c r="P302" s="71">
        <v>1238.77</v>
      </c>
      <c r="Q302" s="47">
        <f t="shared" si="23"/>
        <v>9.1180780285623556E-2</v>
      </c>
      <c r="R302" s="47">
        <f>'RAW &amp; NORM Labeling'!E302-'RAW &amp; NORM_Sfp vs AcpS_PfAcpH'!Q302</f>
        <v>0.19478570366332465</v>
      </c>
      <c r="S302" s="47">
        <f t="shared" si="24"/>
        <v>0.12343984958668812</v>
      </c>
      <c r="T302" s="47">
        <f>'RAW &amp; NORM Labeling'!F302-'RAW &amp; NORM_Sfp vs AcpS_PfAcpH'!S302</f>
        <v>1.7522757409603337E-2</v>
      </c>
      <c r="U302" s="47">
        <f t="shared" si="25"/>
        <v>11.116155928551088</v>
      </c>
      <c r="V302" s="45"/>
      <c r="W302" s="33" t="s">
        <v>1238</v>
      </c>
      <c r="X302" s="45"/>
      <c r="Y302" s="58"/>
      <c r="Z302" s="58"/>
      <c r="AA302" s="58"/>
    </row>
    <row r="303" spans="1:27" s="56" customFormat="1" x14ac:dyDescent="0.25">
      <c r="A303" s="63" t="str">
        <f>'TS#1_Orthog_SFP_Step 1'!A302</f>
        <v>J28</v>
      </c>
      <c r="B303" s="63" t="str">
        <f>'TS#1_Orthog_SFP_Step 1'!B302</f>
        <v>D S I E T F E T L A W</v>
      </c>
      <c r="C303" s="56">
        <v>0.10199999999999999</v>
      </c>
      <c r="G303" s="24">
        <v>1101.779</v>
      </c>
      <c r="H303" s="56">
        <v>44071164</v>
      </c>
      <c r="J303" s="56">
        <f t="shared" si="22"/>
        <v>23.57205882352946</v>
      </c>
      <c r="K303" s="43">
        <f>'TS#1_Orthog_SFP_Step 1'!J302-'RAW &amp; NORM_Sfp vs AcpS_PfAcpH'!J303</f>
        <v>246.23376470588232</v>
      </c>
      <c r="L303" s="29">
        <f>-K303/'TS#1_Orthog_SFP_Step 1'!J302</f>
        <v>-0.91263324669876944</v>
      </c>
      <c r="N303" s="64">
        <f>G303-'TS#1_Orthog_SFP_Step 1'!G302</f>
        <v>-638.4079999999999</v>
      </c>
      <c r="O303" s="71">
        <f t="shared" si="21"/>
        <v>1101.779</v>
      </c>
      <c r="P303" s="71">
        <v>1442.1079999999999</v>
      </c>
      <c r="Q303" s="47">
        <f t="shared" si="23"/>
        <v>7.8045793351355183E-2</v>
      </c>
      <c r="R303" s="47">
        <f>'RAW &amp; NORM Labeling'!E303-'RAW &amp; NORM_Sfp vs AcpS_PfAcpH'!Q303</f>
        <v>0.20751340590296002</v>
      </c>
      <c r="S303" s="47">
        <f t="shared" si="24"/>
        <v>0.19081899571147098</v>
      </c>
      <c r="T303" s="47">
        <f>'RAW &amp; NORM Labeling'!F303-'RAW &amp; NORM_Sfp vs AcpS_PfAcpH'!S303</f>
        <v>-2.3059804175975473E-2</v>
      </c>
      <c r="U303" s="47">
        <f t="shared" si="25"/>
        <v>-8.9989231616786629</v>
      </c>
      <c r="V303" s="45"/>
      <c r="W303" s="58"/>
      <c r="X303" s="45"/>
      <c r="Y303" s="58"/>
      <c r="Z303" s="58"/>
      <c r="AA303" s="58"/>
    </row>
    <row r="304" spans="1:27" s="56" customFormat="1" x14ac:dyDescent="0.25">
      <c r="A304" s="63" t="str">
        <f>'TS#1_Orthog_SFP_Step 1'!A303</f>
        <v>J29</v>
      </c>
      <c r="B304" s="63" t="str">
        <f>'TS#1_Orthog_SFP_Step 1'!B303</f>
        <v>M E S A D T V E L I L I</v>
      </c>
      <c r="C304" s="56">
        <v>0.10199999999999999</v>
      </c>
      <c r="G304" s="24">
        <v>1126.877</v>
      </c>
      <c r="H304" s="56">
        <v>45075069</v>
      </c>
      <c r="J304" s="56">
        <f t="shared" si="22"/>
        <v>48.670058823529416</v>
      </c>
      <c r="K304" s="43">
        <f>'TS#1_Orthog_SFP_Step 1'!J303-'RAW &amp; NORM_Sfp vs AcpS_PfAcpH'!J304</f>
        <v>215.71876470588245</v>
      </c>
      <c r="L304" s="29">
        <f>-K304/'TS#1_Orthog_SFP_Step 1'!J303</f>
        <v>-0.81591484021972993</v>
      </c>
      <c r="N304" s="64">
        <f>G304-'TS#1_Orthog_SFP_Step 1'!G303</f>
        <v>-607.89300000000003</v>
      </c>
      <c r="O304" s="71">
        <f t="shared" si="21"/>
        <v>1126.877</v>
      </c>
      <c r="P304" s="71">
        <v>1188.721</v>
      </c>
      <c r="Q304" s="47">
        <f t="shared" si="23"/>
        <v>8.6362398262585738E-2</v>
      </c>
      <c r="R304" s="47">
        <f>'RAW &amp; NORM Labeling'!E304-'RAW &amp; NORM_Sfp vs AcpS_PfAcpH'!Q304</f>
        <v>0.19761298104138725</v>
      </c>
      <c r="S304" s="47">
        <f t="shared" si="24"/>
        <v>0.10685535045519644</v>
      </c>
      <c r="T304" s="47">
        <f>'RAW &amp; NORM Labeling'!F304-'RAW &amp; NORM_Sfp vs AcpS_PfAcpH'!S304</f>
        <v>4.1816262000518717E-3</v>
      </c>
      <c r="U304" s="47">
        <f t="shared" si="25"/>
        <v>47.25744760230743</v>
      </c>
      <c r="V304" s="45"/>
      <c r="W304" s="58"/>
      <c r="X304" s="45"/>
      <c r="Y304" s="58"/>
      <c r="Z304" s="58"/>
      <c r="AA304" s="58"/>
    </row>
    <row r="305" spans="1:27" s="56" customFormat="1" x14ac:dyDescent="0.25">
      <c r="A305" s="63" t="str">
        <f>'TS#1_Orthog_SFP_Step 1'!A304</f>
        <v>J30</v>
      </c>
      <c r="B305" s="63" t="str">
        <f>'TS#1_Orthog_SFP_Step 1'!B304</f>
        <v>V D S L D S L E A L C S</v>
      </c>
      <c r="C305" s="56">
        <v>0.10199999999999999</v>
      </c>
      <c r="G305" s="24">
        <v>1414.441</v>
      </c>
      <c r="H305" s="56">
        <v>56577644</v>
      </c>
      <c r="J305" s="56">
        <f t="shared" si="22"/>
        <v>336.23405882352949</v>
      </c>
      <c r="K305" s="43">
        <f>'TS#1_Orthog_SFP_Step 1'!J304-'RAW &amp; NORM_Sfp vs AcpS_PfAcpH'!J305</f>
        <v>282.40476470588237</v>
      </c>
      <c r="L305" s="29">
        <f>-K305/'TS#1_Orthog_SFP_Step 1'!J304</f>
        <v>-0.4564937633476151</v>
      </c>
      <c r="N305" s="64">
        <f>G305-'TS#1_Orthog_SFP_Step 1'!G304</f>
        <v>-674.57899999999995</v>
      </c>
      <c r="O305" s="71">
        <f t="shared" si="21"/>
        <v>1414.441</v>
      </c>
      <c r="P305" s="71">
        <v>1615.3579999999999</v>
      </c>
      <c r="Q305" s="47">
        <f t="shared" si="23"/>
        <v>0.18165111348663174</v>
      </c>
      <c r="R305" s="47">
        <f>'RAW &amp; NORM Labeling'!E305-'RAW &amp; NORM_Sfp vs AcpS_PfAcpH'!Q305</f>
        <v>0.20589971669582482</v>
      </c>
      <c r="S305" s="47">
        <f t="shared" si="24"/>
        <v>0.24822802435402</v>
      </c>
      <c r="T305" s="47">
        <f>'RAW &amp; NORM Labeling'!F305-'RAW &amp; NORM_Sfp vs AcpS_PfAcpH'!S305</f>
        <v>-8.4722955077612516E-2</v>
      </c>
      <c r="U305" s="47">
        <f t="shared" si="25"/>
        <v>-2.4302707159730841</v>
      </c>
      <c r="V305" s="45"/>
      <c r="W305" s="58"/>
      <c r="X305" s="45"/>
      <c r="Y305" s="58"/>
      <c r="Z305" s="58"/>
      <c r="AA305" s="58"/>
    </row>
    <row r="306" spans="1:27" s="56" customFormat="1" x14ac:dyDescent="0.25">
      <c r="A306" s="63" t="str">
        <f>'TS#1_Orthog_SFP_Step 1'!A305</f>
        <v>K1</v>
      </c>
      <c r="B306" s="63" t="str">
        <f>'TS#1_Orthog_SFP_Step 1'!B305</f>
        <v>V D S I E S V E L V A P</v>
      </c>
      <c r="C306" s="56">
        <v>0.10199999999999999</v>
      </c>
      <c r="G306" s="24">
        <v>975.13400000000001</v>
      </c>
      <c r="H306" s="56">
        <v>39005353</v>
      </c>
      <c r="J306" s="56">
        <f t="shared" si="22"/>
        <v>-103.07294117647052</v>
      </c>
      <c r="K306" s="43">
        <f>'TS#1_Orthog_SFP_Step 1'!J305-'RAW &amp; NORM_Sfp vs AcpS_PfAcpH'!J306</f>
        <v>-204.14423529411761</v>
      </c>
      <c r="L306" s="29">
        <f>-K306/'TS#1_Orthog_SFP_Step 1'!J305</f>
        <v>-0.6644948620366663</v>
      </c>
      <c r="N306" s="64">
        <f>G306-'TS#1_Orthog_SFP_Step 1'!G305</f>
        <v>-188.02999999999997</v>
      </c>
      <c r="O306" s="71">
        <f t="shared" si="21"/>
        <v>975.13400000000001</v>
      </c>
      <c r="P306" s="71">
        <v>1092.68</v>
      </c>
      <c r="Q306" s="47">
        <f t="shared" si="23"/>
        <v>3.6080041937585378E-2</v>
      </c>
      <c r="R306" s="47">
        <f>'RAW &amp; NORM Labeling'!E306-'RAW &amp; NORM_Sfp vs AcpS_PfAcpH'!Q306</f>
        <v>8.0769439907399682E-2</v>
      </c>
      <c r="S306" s="47">
        <f t="shared" si="24"/>
        <v>7.5030700989920554E-2</v>
      </c>
      <c r="T306" s="47">
        <f>'RAW &amp; NORM Labeling'!F306-'RAW &amp; NORM_Sfp vs AcpS_PfAcpH'!S306</f>
        <v>3.2939759599293628E-3</v>
      </c>
      <c r="U306" s="47">
        <f t="shared" si="25"/>
        <v>24.520348930880399</v>
      </c>
      <c r="V306" s="45"/>
      <c r="W306" s="58"/>
      <c r="X306" s="45"/>
      <c r="Y306" s="58"/>
      <c r="Z306" s="58"/>
      <c r="AA306" s="58"/>
    </row>
    <row r="307" spans="1:27" s="56" customFormat="1" x14ac:dyDescent="0.25">
      <c r="A307" s="62" t="str">
        <f>'TS#1_Orthog_SFP_Step 1'!A306</f>
        <v>K2</v>
      </c>
      <c r="B307" s="62" t="str">
        <f>'TS#1_Orthog_SFP_Step 1'!B306</f>
        <v>M D S T D T C V T G L</v>
      </c>
      <c r="C307" s="56">
        <v>0.10199999999999999</v>
      </c>
      <c r="G307" s="24">
        <v>1042.328</v>
      </c>
      <c r="H307" s="56">
        <v>41693110</v>
      </c>
      <c r="J307" s="56">
        <f t="shared" si="22"/>
        <v>-35.878941176470562</v>
      </c>
      <c r="K307" s="43">
        <f>'TS#1_Orthog_SFP_Step 1'!J306-'RAW &amp; NORM_Sfp vs AcpS_PfAcpH'!J307</f>
        <v>-220.40323529411762</v>
      </c>
      <c r="L307" s="29">
        <f>-K307/'TS#1_Orthog_SFP_Step 1'!J306</f>
        <v>-0.86000219886306395</v>
      </c>
      <c r="N307" s="64">
        <f>G307-'TS#1_Orthog_SFP_Step 1'!G306</f>
        <v>-171.77099999999996</v>
      </c>
      <c r="O307" s="71">
        <f t="shared" si="21"/>
        <v>1042.328</v>
      </c>
      <c r="P307" s="71">
        <v>1180.4000000000001</v>
      </c>
      <c r="Q307" s="47">
        <f t="shared" si="23"/>
        <v>5.8345798189287749E-2</v>
      </c>
      <c r="R307" s="47">
        <f>'RAW &amp; NORM Labeling'!E307-'RAW &amp; NORM_Sfp vs AcpS_PfAcpH'!Q307</f>
        <v>7.339603535787248E-2</v>
      </c>
      <c r="S307" s="47">
        <f t="shared" si="24"/>
        <v>0.10409806025413067</v>
      </c>
      <c r="T307" s="47">
        <f>'RAW &amp; NORM Labeling'!F307-'RAW &amp; NORM_Sfp vs AcpS_PfAcpH'!S307</f>
        <v>6.5365872670863912E-5</v>
      </c>
      <c r="U307" s="47">
        <f t="shared" si="25"/>
        <v>1122.849468061763</v>
      </c>
      <c r="V307" s="45"/>
      <c r="W307" s="58"/>
      <c r="X307" s="45"/>
      <c r="Y307" s="58"/>
      <c r="Z307" s="58"/>
      <c r="AA307" s="58"/>
    </row>
    <row r="308" spans="1:27" s="56" customFormat="1" x14ac:dyDescent="0.25">
      <c r="A308" s="62" t="str">
        <f>'TS#1_Orthog_SFP_Step 1'!A307</f>
        <v>K3</v>
      </c>
      <c r="B308" s="62" t="str">
        <f>'TS#1_Orthog_SFP_Step 1'!B307</f>
        <v>T L N G V I S S D S C</v>
      </c>
      <c r="C308" s="56">
        <v>0.10199999999999999</v>
      </c>
      <c r="G308" s="24">
        <v>1163.721</v>
      </c>
      <c r="H308" s="56">
        <v>46548839</v>
      </c>
      <c r="J308" s="56">
        <f t="shared" si="22"/>
        <v>85.514058823529467</v>
      </c>
      <c r="K308" s="43">
        <f>'TS#1_Orthog_SFP_Step 1'!J307-'RAW &amp; NORM_Sfp vs AcpS_PfAcpH'!J308</f>
        <v>-209.40123529411767</v>
      </c>
      <c r="L308" s="29">
        <f>-K308/'TS#1_Orthog_SFP_Step 1'!J307</f>
        <v>-1.6902575493261902</v>
      </c>
      <c r="N308" s="64">
        <f>G308-'TS#1_Orthog_SFP_Step 1'!G307</f>
        <v>-182.77299999999991</v>
      </c>
      <c r="O308" s="71">
        <f t="shared" si="21"/>
        <v>1163.721</v>
      </c>
      <c r="P308" s="71">
        <v>1147.1990000000001</v>
      </c>
      <c r="Q308" s="47">
        <f t="shared" si="23"/>
        <v>9.8571219337945493E-2</v>
      </c>
      <c r="R308" s="47">
        <f>'RAW &amp; NORM Labeling'!E308-'RAW &amp; NORM_Sfp vs AcpS_PfAcpH'!Q308</f>
        <v>7.1880202971548762E-2</v>
      </c>
      <c r="S308" s="47">
        <f t="shared" si="24"/>
        <v>9.3096402765176722E-2</v>
      </c>
      <c r="T308" s="47">
        <f>'RAW &amp; NORM Labeling'!F308-'RAW &amp; NORM_Sfp vs AcpS_PfAcpH'!S308</f>
        <v>-8.1800291602656949E-3</v>
      </c>
      <c r="U308" s="47">
        <f t="shared" si="25"/>
        <v>-8.7872795516066375</v>
      </c>
      <c r="V308" s="45"/>
      <c r="W308" s="58"/>
      <c r="X308" s="45"/>
      <c r="Y308" s="58"/>
      <c r="Z308" s="58"/>
      <c r="AA308" s="58"/>
    </row>
    <row r="309" spans="1:27" s="56" customFormat="1" x14ac:dyDescent="0.25">
      <c r="A309" s="62" t="str">
        <f>'TS#1_Orthog_SFP_Step 1'!A308</f>
        <v>K4</v>
      </c>
      <c r="B309" s="62" t="str">
        <f>'TS#1_Orthog_SFP_Step 1'!B308</f>
        <v>M M E L I S L I T Q I H G</v>
      </c>
      <c r="C309" s="56">
        <v>0.10199999999999999</v>
      </c>
      <c r="G309" s="24">
        <v>1313.5360000000001</v>
      </c>
      <c r="H309" s="56">
        <v>52541438</v>
      </c>
      <c r="J309" s="56">
        <f t="shared" si="22"/>
        <v>235.32905882352952</v>
      </c>
      <c r="K309" s="43">
        <f>'TS#1_Orthog_SFP_Step 1'!J308-'RAW &amp; NORM_Sfp vs AcpS_PfAcpH'!J309</f>
        <v>-327.08623529411761</v>
      </c>
      <c r="L309" s="29">
        <f>-K309/'TS#1_Orthog_SFP_Step 1'!J308</f>
        <v>-3.5646937697452152</v>
      </c>
      <c r="N309" s="64">
        <f>G309-'TS#1_Orthog_SFP_Step 1'!G308</f>
        <v>-65.087999999999965</v>
      </c>
      <c r="O309" s="71">
        <f t="shared" si="21"/>
        <v>1313.5360000000001</v>
      </c>
      <c r="P309" s="71">
        <v>1156.529</v>
      </c>
      <c r="Q309" s="47">
        <f t="shared" si="23"/>
        <v>0.14821470347118351</v>
      </c>
      <c r="R309" s="47">
        <f>'RAW &amp; NORM Labeling'!E309-'RAW &amp; NORM_Sfp vs AcpS_PfAcpH'!Q309</f>
        <v>3.163087335270931E-2</v>
      </c>
      <c r="S309" s="47">
        <f t="shared" si="24"/>
        <v>9.6188040498134744E-2</v>
      </c>
      <c r="T309" s="47">
        <f>'RAW &amp; NORM Labeling'!F309-'RAW &amp; NORM_Sfp vs AcpS_PfAcpH'!S309</f>
        <v>-1.8534959344101001E-2</v>
      </c>
      <c r="U309" s="47">
        <f t="shared" si="25"/>
        <v>-1.7065520762944786</v>
      </c>
      <c r="V309" s="45"/>
      <c r="W309" s="58"/>
      <c r="X309" s="45"/>
      <c r="Y309" s="58"/>
      <c r="Z309" s="58"/>
      <c r="AA309" s="58"/>
    </row>
    <row r="310" spans="1:27" s="56" customFormat="1" x14ac:dyDescent="0.25">
      <c r="A310" s="62" t="str">
        <f>'TS#1_Orthog_SFP_Step 1'!A309</f>
        <v>K5</v>
      </c>
      <c r="B310" s="62" t="str">
        <f>'TS#1_Orthog_SFP_Step 1'!B309</f>
        <v>E S K E Y C L K</v>
      </c>
      <c r="C310" s="56">
        <v>0.10199999999999999</v>
      </c>
      <c r="G310" s="24">
        <v>2191.7139999999999</v>
      </c>
      <c r="H310" s="56">
        <v>87668565</v>
      </c>
      <c r="J310" s="56">
        <f t="shared" si="22"/>
        <v>1113.5070588235294</v>
      </c>
      <c r="K310" s="43">
        <f>'TS#1_Orthog_SFP_Step 1'!J309-'RAW &amp; NORM_Sfp vs AcpS_PfAcpH'!J310</f>
        <v>-196.23523529411773</v>
      </c>
      <c r="L310" s="29">
        <f>-K310/'TS#1_Orthog_SFP_Step 1'!J309</f>
        <v>0.21393356937429747</v>
      </c>
      <c r="N310" s="64">
        <f>G310-'TS#1_Orthog_SFP_Step 1'!G309</f>
        <v>-195.93899999999985</v>
      </c>
      <c r="O310" s="71">
        <f t="shared" si="21"/>
        <v>2191.7139999999999</v>
      </c>
      <c r="P310" s="71">
        <v>1710.0550000000001</v>
      </c>
      <c r="Q310" s="47">
        <f t="shared" si="23"/>
        <v>0.43921237132259133</v>
      </c>
      <c r="R310" s="47">
        <f>'RAW &amp; NORM Labeling'!E310-'RAW &amp; NORM_Sfp vs AcpS_PfAcpH'!Q310</f>
        <v>3.5652637045310964E-2</v>
      </c>
      <c r="S310" s="47">
        <f t="shared" si="24"/>
        <v>0.2796073189304325</v>
      </c>
      <c r="T310" s="47">
        <f>'RAW &amp; NORM Labeling'!F310-'RAW &amp; NORM_Sfp vs AcpS_PfAcpH'!S310</f>
        <v>-6.8837050888568396E-2</v>
      </c>
      <c r="U310" s="47">
        <f t="shared" si="25"/>
        <v>-0.51792801383987985</v>
      </c>
      <c r="V310" s="45"/>
      <c r="W310" s="58"/>
      <c r="X310" s="45"/>
      <c r="Y310" s="58"/>
      <c r="Z310" s="58"/>
      <c r="AA310" s="58"/>
    </row>
    <row r="311" spans="1:27" s="56" customFormat="1" x14ac:dyDescent="0.25">
      <c r="A311" s="62" t="str">
        <f>'TS#1_Orthog_SFP_Step 1'!A310</f>
        <v>K6</v>
      </c>
      <c r="B311" s="62" t="str">
        <f>'TS#1_Orthog_SFP_Step 1'!B310</f>
        <v>V C S L S Y M M R T S</v>
      </c>
      <c r="C311" s="56">
        <v>0.10199999999999999</v>
      </c>
      <c r="G311" s="24">
        <v>2116.0880000000002</v>
      </c>
      <c r="H311" s="56">
        <v>84643536</v>
      </c>
      <c r="J311" s="56">
        <f t="shared" si="22"/>
        <v>1037.8810588235297</v>
      </c>
      <c r="K311" s="43">
        <f>'TS#1_Orthog_SFP_Step 1'!J310-'RAW &amp; NORM_Sfp vs AcpS_PfAcpH'!J311</f>
        <v>-275.66123529411766</v>
      </c>
      <c r="L311" s="29">
        <f>-K311/'TS#1_Orthog_SFP_Step 1'!J310</f>
        <v>0.36165581999387691</v>
      </c>
      <c r="N311" s="64">
        <f>G311-'TS#1_Orthog_SFP_Step 1'!G310</f>
        <v>-116.51299999999992</v>
      </c>
      <c r="O311" s="71">
        <f t="shared" si="21"/>
        <v>2116.0880000000002</v>
      </c>
      <c r="P311" s="71">
        <v>2061.6909999999998</v>
      </c>
      <c r="Q311" s="47">
        <f t="shared" si="23"/>
        <v>0.4141525433276626</v>
      </c>
      <c r="R311" s="47">
        <f>'RAW &amp; NORM Labeling'!E311-'RAW &amp; NORM_Sfp vs AcpS_PfAcpH'!Q311</f>
        <v>1.5378433114733414E-2</v>
      </c>
      <c r="S311" s="47">
        <f t="shared" si="24"/>
        <v>0.39612726811225851</v>
      </c>
      <c r="T311" s="47">
        <f>'RAW &amp; NORM Labeling'!F311-'RAW &amp; NORM_Sfp vs AcpS_PfAcpH'!S311</f>
        <v>-9.8212694395775402E-2</v>
      </c>
      <c r="U311" s="47">
        <f t="shared" si="25"/>
        <v>-0.15658294693312999</v>
      </c>
      <c r="V311" s="45"/>
      <c r="W311" s="58"/>
      <c r="X311" s="45"/>
      <c r="Y311" s="58"/>
      <c r="Z311" s="58"/>
      <c r="AA311" s="58"/>
    </row>
    <row r="312" spans="1:27" s="56" customFormat="1" x14ac:dyDescent="0.25">
      <c r="A312" s="62" t="str">
        <f>'TS#1_Orthog_SFP_Step 1'!A311</f>
        <v>K7</v>
      </c>
      <c r="B312" s="62" t="str">
        <f>'TS#1_Orthog_SFP_Step 1'!B311</f>
        <v>V D S S E Y C L S G V L</v>
      </c>
      <c r="C312" s="56">
        <v>0.10199999999999999</v>
      </c>
      <c r="G312" s="24">
        <v>1442.578</v>
      </c>
      <c r="H312" s="56">
        <v>57703117</v>
      </c>
      <c r="J312" s="56">
        <f t="shared" si="22"/>
        <v>364.37105882352944</v>
      </c>
      <c r="K312" s="43">
        <f>'TS#1_Orthog_SFP_Step 1'!J311-'RAW &amp; NORM_Sfp vs AcpS_PfAcpH'!J312</f>
        <v>-221.90623529411755</v>
      </c>
      <c r="L312" s="29">
        <f>-K312/'TS#1_Orthog_SFP_Step 1'!J311</f>
        <v>1.5576212414870607</v>
      </c>
      <c r="N312" s="64">
        <f>G312-'TS#1_Orthog_SFP_Step 1'!G311</f>
        <v>-170.26800000000003</v>
      </c>
      <c r="O312" s="71">
        <f t="shared" si="21"/>
        <v>1442.578</v>
      </c>
      <c r="P312" s="71">
        <v>1306.8150000000001</v>
      </c>
      <c r="Q312" s="47">
        <f t="shared" si="23"/>
        <v>0.1909747373764753</v>
      </c>
      <c r="R312" s="47">
        <f>'RAW &amp; NORM Labeling'!E312-'RAW &amp; NORM_Sfp vs AcpS_PfAcpH'!Q312</f>
        <v>5.7352559294023525E-2</v>
      </c>
      <c r="S312" s="47">
        <f t="shared" si="24"/>
        <v>0.14598759766162175</v>
      </c>
      <c r="T312" s="47">
        <f>'RAW &amp; NORM Labeling'!F312-'RAW &amp; NORM_Sfp vs AcpS_PfAcpH'!S312</f>
        <v>-2.2599047478182824E-2</v>
      </c>
      <c r="U312" s="47">
        <f t="shared" si="25"/>
        <v>-2.5378308244801833</v>
      </c>
      <c r="V312" s="45"/>
      <c r="W312" s="33" t="s">
        <v>1198</v>
      </c>
      <c r="X312" s="45"/>
      <c r="Y312" s="58"/>
      <c r="Z312" s="58"/>
      <c r="AA312" s="58"/>
    </row>
    <row r="313" spans="1:27" s="56" customFormat="1" x14ac:dyDescent="0.25">
      <c r="A313" s="62" t="str">
        <f>'TS#1_Orthog_SFP_Step 1'!A312</f>
        <v>K8</v>
      </c>
      <c r="B313" s="62" t="str">
        <f>'TS#1_Orthog_SFP_Step 1'!B312</f>
        <v>D D P M E S K E L C V V T</v>
      </c>
      <c r="C313" s="56">
        <v>0.10199999999999999</v>
      </c>
      <c r="G313" s="24">
        <v>1285.9469999999999</v>
      </c>
      <c r="H313" s="56">
        <v>51437874</v>
      </c>
      <c r="J313" s="56">
        <f t="shared" si="22"/>
        <v>207.74005882352935</v>
      </c>
      <c r="K313" s="43">
        <f>'TS#1_Orthog_SFP_Step 1'!J312-'RAW &amp; NORM_Sfp vs AcpS_PfAcpH'!J313</f>
        <v>-218.64723529411754</v>
      </c>
      <c r="L313" s="29">
        <f>-K313/'TS#1_Orthog_SFP_Step 1'!J312</f>
        <v>-20.04618114355371</v>
      </c>
      <c r="N313" s="64">
        <f>G313-'TS#1_Orthog_SFP_Step 1'!G312</f>
        <v>-173.52700000000004</v>
      </c>
      <c r="O313" s="71">
        <f t="shared" si="21"/>
        <v>1285.9469999999999</v>
      </c>
      <c r="P313" s="71">
        <v>1284.598</v>
      </c>
      <c r="Q313" s="47">
        <f t="shared" si="23"/>
        <v>0.13907266773543001</v>
      </c>
      <c r="R313" s="47">
        <f>'RAW &amp; NORM Labeling'!E313-'RAW &amp; NORM_Sfp vs AcpS_PfAcpH'!Q313</f>
        <v>6.4411794631230312E-2</v>
      </c>
      <c r="S313" s="47">
        <f t="shared" si="24"/>
        <v>0.13862565602034316</v>
      </c>
      <c r="T313" s="47">
        <f>'RAW &amp; NORM Labeling'!F313-'RAW &amp; NORM_Sfp vs AcpS_PfAcpH'!S313</f>
        <v>-1.2030579457837642E-2</v>
      </c>
      <c r="U313" s="47">
        <f t="shared" si="25"/>
        <v>-5.3540060025344438</v>
      </c>
      <c r="V313" s="45"/>
      <c r="W313" s="33" t="s">
        <v>1238</v>
      </c>
      <c r="X313" s="45"/>
      <c r="Y313" s="58"/>
      <c r="Z313" s="58"/>
      <c r="AA313" s="58"/>
    </row>
    <row r="314" spans="1:27" s="56" customFormat="1" x14ac:dyDescent="0.25">
      <c r="A314" s="62" t="str">
        <f>'TS#1_Orthog_SFP_Step 1'!A313</f>
        <v>K9</v>
      </c>
      <c r="B314" s="62" t="str">
        <f>'TS#1_Orthog_SFP_Step 1'!B313</f>
        <v>T V V Y M D S M I S M</v>
      </c>
      <c r="C314" s="56">
        <v>0.10199999999999999</v>
      </c>
      <c r="G314" s="24">
        <v>1170.83</v>
      </c>
      <c r="H314" s="56">
        <v>46833180</v>
      </c>
      <c r="J314" s="56">
        <f t="shared" si="22"/>
        <v>92.623058823529391</v>
      </c>
      <c r="K314" s="43">
        <f>'TS#1_Orthog_SFP_Step 1'!J313-'RAW &amp; NORM_Sfp vs AcpS_PfAcpH'!J314</f>
        <v>-167.7062352941175</v>
      </c>
      <c r="L314" s="29">
        <f>-K314/'TS#1_Orthog_SFP_Step 1'!J313</f>
        <v>-2.2336060243776723</v>
      </c>
      <c r="N314" s="64">
        <f>G314-'TS#1_Orthog_SFP_Step 1'!G313</f>
        <v>-224.46800000000007</v>
      </c>
      <c r="O314" s="71">
        <f t="shared" si="21"/>
        <v>1170.83</v>
      </c>
      <c r="P314" s="71">
        <v>1197.5830000000001</v>
      </c>
      <c r="Q314" s="47">
        <f t="shared" si="23"/>
        <v>0.10092689486244695</v>
      </c>
      <c r="R314" s="47">
        <f>'RAW &amp; NORM Labeling'!E314-'RAW &amp; NORM_Sfp vs AcpS_PfAcpH'!Q314</f>
        <v>8.3793818356499725E-2</v>
      </c>
      <c r="S314" s="47">
        <f t="shared" si="24"/>
        <v>0.10979190925363957</v>
      </c>
      <c r="T314" s="47">
        <f>'RAW &amp; NORM Labeling'!F314-'RAW &amp; NORM_Sfp vs AcpS_PfAcpH'!S314</f>
        <v>-1.1296391955261942E-3</v>
      </c>
      <c r="U314" s="47">
        <f t="shared" si="25"/>
        <v>-74.177506135016813</v>
      </c>
      <c r="V314" s="45"/>
      <c r="W314" s="58"/>
      <c r="X314" s="45"/>
      <c r="Y314" s="58"/>
      <c r="Z314" s="58"/>
      <c r="AA314" s="58"/>
    </row>
    <row r="315" spans="1:27" s="56" customFormat="1" x14ac:dyDescent="0.25">
      <c r="A315" s="62" t="str">
        <f>'TS#1_Orthog_SFP_Step 1'!A314</f>
        <v>K10</v>
      </c>
      <c r="B315" s="62" t="str">
        <f>'TS#1_Orthog_SFP_Step 1'!B314</f>
        <v>A G A D S T S T A W L S C R</v>
      </c>
      <c r="C315" s="56">
        <v>0.10199999999999999</v>
      </c>
      <c r="G315" s="24">
        <v>1540.674</v>
      </c>
      <c r="H315" s="56">
        <v>61626957</v>
      </c>
      <c r="J315" s="56">
        <f t="shared" si="22"/>
        <v>462.46705882352944</v>
      </c>
      <c r="K315" s="43">
        <f>'TS#1_Orthog_SFP_Step 1'!J314-'RAW &amp; NORM_Sfp vs AcpS_PfAcpH'!J315</f>
        <v>-2.1532352941176214</v>
      </c>
      <c r="L315" s="29">
        <f>-K315/'TS#1_Orthog_SFP_Step 1'!J314</f>
        <v>4.6777550098493622E-3</v>
      </c>
      <c r="N315" s="64">
        <f>G315-'TS#1_Orthog_SFP_Step 1'!G314</f>
        <v>-390.02099999999996</v>
      </c>
      <c r="O315" s="71">
        <f t="shared" si="21"/>
        <v>1540.674</v>
      </c>
      <c r="P315" s="71">
        <v>1640.192</v>
      </c>
      <c r="Q315" s="47">
        <f t="shared" si="23"/>
        <v>0.22348034241958925</v>
      </c>
      <c r="R315" s="47">
        <f>'RAW &amp; NORM Labeling'!E315-'RAW &amp; NORM_Sfp vs AcpS_PfAcpH'!Q315</f>
        <v>0.1177794976137187</v>
      </c>
      <c r="S315" s="47">
        <f t="shared" si="24"/>
        <v>0.2564571488406524</v>
      </c>
      <c r="T315" s="47">
        <f>'RAW &amp; NORM Labeling'!F315-'RAW &amp; NORM_Sfp vs AcpS_PfAcpH'!S315</f>
        <v>2.2952325906741011E-3</v>
      </c>
      <c r="U315" s="47">
        <f t="shared" si="25"/>
        <v>51.314841943372414</v>
      </c>
      <c r="V315" s="45"/>
      <c r="W315" s="58"/>
      <c r="X315" s="45"/>
      <c r="Y315" s="58"/>
      <c r="Z315" s="58"/>
      <c r="AA315" s="58"/>
    </row>
    <row r="316" spans="1:27" s="56" customFormat="1" x14ac:dyDescent="0.25">
      <c r="A316" s="62" t="str">
        <f>'TS#1_Orthog_SFP_Step 1'!A315</f>
        <v>K11</v>
      </c>
      <c r="B316" s="62" t="str">
        <f>'TS#1_Orthog_SFP_Step 1'!B315</f>
        <v>A D I D S S E V M M</v>
      </c>
      <c r="C316" s="56">
        <v>0.10199999999999999</v>
      </c>
      <c r="G316" s="24">
        <v>1033.1379999999999</v>
      </c>
      <c r="H316" s="56">
        <v>41325508</v>
      </c>
      <c r="J316" s="56">
        <f t="shared" si="22"/>
        <v>-45.068941176470616</v>
      </c>
      <c r="K316" s="43">
        <f>'TS#1_Orthog_SFP_Step 1'!J315-'RAW &amp; NORM_Sfp vs AcpS_PfAcpH'!J316</f>
        <v>-86.623235294117421</v>
      </c>
      <c r="L316" s="29">
        <f>-K316/'TS#1_Orthog_SFP_Step 1'!J315</f>
        <v>-0.65777054959269921</v>
      </c>
      <c r="N316" s="64">
        <f>G316-'TS#1_Orthog_SFP_Step 1'!G315</f>
        <v>-305.55100000000016</v>
      </c>
      <c r="O316" s="71">
        <f t="shared" si="21"/>
        <v>1033.1379999999999</v>
      </c>
      <c r="P316" s="71">
        <v>1178.9369999999999</v>
      </c>
      <c r="Q316" s="47">
        <f t="shared" si="23"/>
        <v>5.5300551590586292E-2</v>
      </c>
      <c r="R316" s="47">
        <f>'RAW &amp; NORM Labeling'!E316-'RAW &amp; NORM_Sfp vs AcpS_PfAcpH'!Q316</f>
        <v>0.11286884843490926</v>
      </c>
      <c r="S316" s="47">
        <f t="shared" si="24"/>
        <v>0.10361327290114908</v>
      </c>
      <c r="T316" s="47">
        <f>'RAW &amp; NORM Labeling'!F316-'RAW &amp; NORM_Sfp vs AcpS_PfAcpH'!S316</f>
        <v>2.681080607407238E-2</v>
      </c>
      <c r="U316" s="47">
        <f t="shared" si="25"/>
        <v>4.2098267438538537</v>
      </c>
      <c r="V316" s="45"/>
      <c r="W316" s="58"/>
      <c r="X316" s="45"/>
      <c r="Y316" s="58"/>
      <c r="Z316" s="58"/>
      <c r="AA316" s="58"/>
    </row>
    <row r="317" spans="1:27" s="56" customFormat="1" x14ac:dyDescent="0.25">
      <c r="A317" s="62" t="str">
        <f>'TS#1_Orthog_SFP_Step 1'!A316</f>
        <v>K12</v>
      </c>
      <c r="B317" s="62" t="str">
        <f>'TS#1_Orthog_SFP_Step 1'!B316</f>
        <v>E A C S A E F Y M K S G L</v>
      </c>
      <c r="C317" s="56">
        <v>0.10199999999999999</v>
      </c>
      <c r="G317" s="24">
        <v>1567.854</v>
      </c>
      <c r="H317" s="56">
        <v>62714164</v>
      </c>
      <c r="J317" s="56">
        <f t="shared" si="22"/>
        <v>489.64705882352951</v>
      </c>
      <c r="K317" s="43">
        <f>'TS#1_Orthog_SFP_Step 1'!J316-'RAW &amp; NORM_Sfp vs AcpS_PfAcpH'!J317</f>
        <v>266.28476470588248</v>
      </c>
      <c r="L317" s="29">
        <f>-K317/'TS#1_Orthog_SFP_Step 1'!J316</f>
        <v>-0.35226029175833712</v>
      </c>
      <c r="N317" s="64">
        <f>G317-'TS#1_Orthog_SFP_Step 1'!G316</f>
        <v>-658.45900000000006</v>
      </c>
      <c r="O317" s="71">
        <f t="shared" si="21"/>
        <v>1567.854</v>
      </c>
      <c r="P317" s="71">
        <v>1379.4649999999999</v>
      </c>
      <c r="Q317" s="47">
        <f t="shared" si="23"/>
        <v>0.23248684977026449</v>
      </c>
      <c r="R317" s="47">
        <f>'RAW &amp; NORM Labeling'!E317-'RAW &amp; NORM_Sfp vs AcpS_PfAcpH'!Q317</f>
        <v>0.19520564414531741</v>
      </c>
      <c r="S317" s="47">
        <f t="shared" si="24"/>
        <v>0.17006128268835294</v>
      </c>
      <c r="T317" s="47">
        <f>'RAW &amp; NORM Labeling'!F317-'RAW &amp; NORM_Sfp vs AcpS_PfAcpH'!S317</f>
        <v>5.6081424254959378E-2</v>
      </c>
      <c r="U317" s="47">
        <f t="shared" si="25"/>
        <v>3.4807540417994116</v>
      </c>
      <c r="V317" s="45"/>
      <c r="W317" s="58"/>
      <c r="X317" s="45"/>
      <c r="Y317" s="58"/>
      <c r="Z317" s="58"/>
      <c r="AA317" s="58"/>
    </row>
    <row r="318" spans="1:27" s="56" customFormat="1" x14ac:dyDescent="0.25">
      <c r="A318" s="62" t="str">
        <f>'TS#1_Orthog_SFP_Step 1'!A317</f>
        <v>K13</v>
      </c>
      <c r="B318" s="62" t="str">
        <f>'TS#1_Orthog_SFP_Step 1'!B317</f>
        <v>C V E S S E M</v>
      </c>
      <c r="C318" s="56">
        <v>0.10199999999999999</v>
      </c>
      <c r="G318" s="24">
        <v>1069.682</v>
      </c>
      <c r="H318" s="56">
        <v>42787295</v>
      </c>
      <c r="J318" s="56">
        <f t="shared" si="22"/>
        <v>-8.5249411764705201</v>
      </c>
      <c r="K318" s="43">
        <f>'TS#1_Orthog_SFP_Step 1'!J317-'RAW &amp; NORM_Sfp vs AcpS_PfAcpH'!J318</f>
        <v>-40.923235294117603</v>
      </c>
      <c r="L318" s="29">
        <f>-K318/'TS#1_Orthog_SFP_Step 1'!J317</f>
        <v>-0.82759847207831472</v>
      </c>
      <c r="N318" s="64">
        <f>G318-'TS#1_Orthog_SFP_Step 1'!G317</f>
        <v>-351.25099999999998</v>
      </c>
      <c r="O318" s="71">
        <f t="shared" si="21"/>
        <v>1069.682</v>
      </c>
      <c r="P318" s="71">
        <v>1088.7919999999999</v>
      </c>
      <c r="Q318" s="47">
        <f t="shared" si="23"/>
        <v>6.7409963092539049E-2</v>
      </c>
      <c r="R318" s="47">
        <f>'RAW &amp; NORM Labeling'!E318-'RAW &amp; NORM_Sfp vs AcpS_PfAcpH'!Q318</f>
        <v>0.12480589954989366</v>
      </c>
      <c r="S318" s="47">
        <f t="shared" si="24"/>
        <v>7.3742352918565637E-2</v>
      </c>
      <c r="T318" s="47">
        <f>'RAW &amp; NORM Labeling'!F318-'RAW &amp; NORM_Sfp vs AcpS_PfAcpH'!S318</f>
        <v>3.1635033044643643E-2</v>
      </c>
      <c r="U318" s="47">
        <f t="shared" si="25"/>
        <v>3.9451799962960825</v>
      </c>
      <c r="V318" s="45"/>
      <c r="W318" s="58"/>
      <c r="X318" s="45"/>
      <c r="Y318" s="58"/>
      <c r="Z318" s="58"/>
      <c r="AA318" s="58"/>
    </row>
    <row r="319" spans="1:27" s="56" customFormat="1" x14ac:dyDescent="0.25">
      <c r="A319" s="62" t="str">
        <f>'TS#1_Orthog_SFP_Step 1'!A318</f>
        <v>K14</v>
      </c>
      <c r="B319" s="62" t="str">
        <f>'TS#1_Orthog_SFP_Step 1'!B318</f>
        <v>S V Q C I L S A L W Q S S</v>
      </c>
      <c r="C319" s="56">
        <v>0.10199999999999999</v>
      </c>
      <c r="G319" s="24">
        <v>1222.7190000000001</v>
      </c>
      <c r="H319" s="56">
        <v>48908741</v>
      </c>
      <c r="J319" s="56">
        <f t="shared" si="22"/>
        <v>144.51205882352951</v>
      </c>
      <c r="K319" s="43">
        <f>'TS#1_Orthog_SFP_Step 1'!J318-'RAW &amp; NORM_Sfp vs AcpS_PfAcpH'!J319</f>
        <v>-23.792235294117518</v>
      </c>
      <c r="L319" s="29">
        <f>-K319/'TS#1_Orthog_SFP_Step 1'!J318</f>
        <v>0.19708639889057503</v>
      </c>
      <c r="N319" s="64">
        <f>G319-'TS#1_Orthog_SFP_Step 1'!G318</f>
        <v>-368.38200000000006</v>
      </c>
      <c r="O319" s="71">
        <f t="shared" si="21"/>
        <v>1222.7190000000001</v>
      </c>
      <c r="P319" s="71">
        <v>1170.1610000000001</v>
      </c>
      <c r="Q319" s="47">
        <f t="shared" si="23"/>
        <v>0.11812110604416835</v>
      </c>
      <c r="R319" s="47">
        <f>'RAW &amp; NORM Labeling'!E319-'RAW &amp; NORM_Sfp vs AcpS_PfAcpH'!Q319</f>
        <v>0.12384839760063503</v>
      </c>
      <c r="S319" s="47">
        <f t="shared" si="24"/>
        <v>0.10070521151374935</v>
      </c>
      <c r="T319" s="47">
        <f>'RAW &amp; NORM Labeling'!F319-'RAW &amp; NORM_Sfp vs AcpS_PfAcpH'!S319</f>
        <v>2.3379201967052468E-2</v>
      </c>
      <c r="U319" s="47">
        <f t="shared" si="25"/>
        <v>5.2973748965071801</v>
      </c>
      <c r="V319" s="45"/>
      <c r="W319" s="33" t="s">
        <v>1239</v>
      </c>
      <c r="X319" s="45"/>
      <c r="Y319" s="58"/>
      <c r="Z319" s="58"/>
      <c r="AA319" s="58"/>
    </row>
    <row r="320" spans="1:27" s="56" customFormat="1" x14ac:dyDescent="0.25">
      <c r="A320" s="62" t="str">
        <f>'TS#1_Orthog_SFP_Step 1'!A319</f>
        <v>K15</v>
      </c>
      <c r="B320" s="62" t="str">
        <f>'TS#1_Orthog_SFP_Step 1'!B319</f>
        <v>V E S S D S C A T G C</v>
      </c>
      <c r="C320" s="56">
        <v>0.10199999999999999</v>
      </c>
      <c r="G320" s="24">
        <v>1236.319</v>
      </c>
      <c r="H320" s="56">
        <v>49452760</v>
      </c>
      <c r="J320" s="56">
        <f t="shared" si="22"/>
        <v>158.11205882352942</v>
      </c>
      <c r="K320" s="43">
        <f>'TS#1_Orthog_SFP_Step 1'!J319-'RAW &amp; NORM_Sfp vs AcpS_PfAcpH'!J320</f>
        <v>-4.6012352941174868</v>
      </c>
      <c r="L320" s="29">
        <f>-K320/'TS#1_Orthog_SFP_Step 1'!J319</f>
        <v>2.9973360759385882E-2</v>
      </c>
      <c r="N320" s="64">
        <f>G320-'TS#1_Orthog_SFP_Step 1'!G319</f>
        <v>-387.57300000000009</v>
      </c>
      <c r="O320" s="71">
        <f t="shared" si="21"/>
        <v>1236.319</v>
      </c>
      <c r="P320" s="71">
        <v>1172.4290000000001</v>
      </c>
      <c r="Q320" s="47">
        <f t="shared" si="23"/>
        <v>0.12262767337195284</v>
      </c>
      <c r="R320" s="47">
        <f>'RAW &amp; NORM Labeling'!E320-'RAW &amp; NORM_Sfp vs AcpS_PfAcpH'!Q320</f>
        <v>0.12892924766101238</v>
      </c>
      <c r="S320" s="47">
        <f t="shared" si="24"/>
        <v>0.10145674788870637</v>
      </c>
      <c r="T320" s="47">
        <f>'RAW &amp; NORM Labeling'!F320-'RAW &amp; NORM_Sfp vs AcpS_PfAcpH'!S320</f>
        <v>1.7409275620947406E-2</v>
      </c>
      <c r="U320" s="47">
        <f t="shared" si="25"/>
        <v>7.4057789920839969</v>
      </c>
      <c r="V320" s="45"/>
      <c r="W320" s="33" t="s">
        <v>1239</v>
      </c>
      <c r="X320" s="45"/>
      <c r="Y320" s="58"/>
      <c r="Z320" s="58"/>
      <c r="AA320" s="58"/>
    </row>
    <row r="321" spans="1:27" s="56" customFormat="1" x14ac:dyDescent="0.25">
      <c r="A321" s="62" t="str">
        <f>'TS#1_Orthog_SFP_Step 1'!A320</f>
        <v>K16</v>
      </c>
      <c r="B321" s="62" t="str">
        <f>'TS#1_Orthog_SFP_Step 1'!B320</f>
        <v>T R E P V D S S D F</v>
      </c>
      <c r="C321" s="56">
        <v>0.10199999999999999</v>
      </c>
      <c r="G321" s="24">
        <v>1218.5519999999999</v>
      </c>
      <c r="H321" s="56">
        <v>48742093</v>
      </c>
      <c r="J321" s="56">
        <f t="shared" si="22"/>
        <v>140.34505882352937</v>
      </c>
      <c r="K321" s="43">
        <f>'TS#1_Orthog_SFP_Step 1'!J320-'RAW &amp; NORM_Sfp vs AcpS_PfAcpH'!J321</f>
        <v>-37.933235294117594</v>
      </c>
      <c r="L321" s="29">
        <f>-K321/'TS#1_Orthog_SFP_Step 1'!J320</f>
        <v>0.37039898311373687</v>
      </c>
      <c r="N321" s="64">
        <f>G321-'TS#1_Orthog_SFP_Step 1'!G320</f>
        <v>-354.24099999999999</v>
      </c>
      <c r="O321" s="71">
        <f t="shared" ref="O321:O384" si="26">G321</f>
        <v>1218.5519999999999</v>
      </c>
      <c r="P321" s="71">
        <v>1129.5650000000001</v>
      </c>
      <c r="Q321" s="47">
        <f t="shared" si="23"/>
        <v>0.11674030706954491</v>
      </c>
      <c r="R321" s="47">
        <f>'RAW &amp; NORM Labeling'!E321-'RAW &amp; NORM_Sfp vs AcpS_PfAcpH'!Q321</f>
        <v>0.11987631201722515</v>
      </c>
      <c r="S321" s="47">
        <f t="shared" si="24"/>
        <v>8.7253108040312596E-2</v>
      </c>
      <c r="T321" s="47">
        <f>'RAW &amp; NORM Labeling'!F321-'RAW &amp; NORM_Sfp vs AcpS_PfAcpH'!S321</f>
        <v>2.1021466752127183E-2</v>
      </c>
      <c r="U321" s="47">
        <f t="shared" si="25"/>
        <v>5.702566496940312</v>
      </c>
      <c r="V321" s="45"/>
      <c r="W321" s="33" t="s">
        <v>1239</v>
      </c>
      <c r="X321" s="45"/>
      <c r="Y321" s="58"/>
      <c r="Z321" s="58"/>
      <c r="AA321" s="58"/>
    </row>
    <row r="322" spans="1:27" s="56" customFormat="1" x14ac:dyDescent="0.25">
      <c r="A322" s="62" t="str">
        <f>'TS#1_Orthog_SFP_Step 1'!A321</f>
        <v>K17</v>
      </c>
      <c r="B322" s="62" t="str">
        <f>'TS#1_Orthog_SFP_Step 1'!B321</f>
        <v>A E S S D T R L W</v>
      </c>
      <c r="C322" s="56">
        <v>0.10199999999999999</v>
      </c>
      <c r="G322" s="24">
        <v>1131.53</v>
      </c>
      <c r="H322" s="56">
        <v>45261200</v>
      </c>
      <c r="J322" s="56">
        <f t="shared" si="22"/>
        <v>53.323058823529436</v>
      </c>
      <c r="K322" s="43">
        <f>'TS#1_Orthog_SFP_Step 1'!J321-'RAW &amp; NORM_Sfp vs AcpS_PfAcpH'!J322</f>
        <v>-100.85823529411755</v>
      </c>
      <c r="L322" s="29">
        <f>-K322/'TS#1_Orthog_SFP_Step 1'!J321</f>
        <v>-2.121759984556332</v>
      </c>
      <c r="N322" s="64">
        <f>G322-'TS#1_Orthog_SFP_Step 1'!G321</f>
        <v>-291.31600000000003</v>
      </c>
      <c r="O322" s="71">
        <f t="shared" si="26"/>
        <v>1131.53</v>
      </c>
      <c r="P322" s="71">
        <v>1331.1679999999999</v>
      </c>
      <c r="Q322" s="47">
        <f t="shared" si="23"/>
        <v>8.7904240746128487E-2</v>
      </c>
      <c r="R322" s="47">
        <f>'RAW &amp; NORM Labeling'!E322-'RAW &amp; NORM_Sfp vs AcpS_PfAcpH'!Q322</f>
        <v>0.10487094395002489</v>
      </c>
      <c r="S322" s="47">
        <f t="shared" si="24"/>
        <v>0.15405733546555819</v>
      </c>
      <c r="T322" s="47">
        <f>'RAW &amp; NORM Labeling'!F322-'RAW &amp; NORM_Sfp vs AcpS_PfAcpH'!S322</f>
        <v>9.4592164248072375E-4</v>
      </c>
      <c r="U322" s="47">
        <f t="shared" si="25"/>
        <v>110.86641772461822</v>
      </c>
      <c r="V322" s="76" t="s">
        <v>1198</v>
      </c>
      <c r="W322" s="58"/>
      <c r="X322" s="45"/>
      <c r="Y322" s="58"/>
      <c r="Z322" s="58"/>
      <c r="AA322" s="58"/>
    </row>
    <row r="323" spans="1:27" s="56" customFormat="1" x14ac:dyDescent="0.25">
      <c r="A323" s="62" t="str">
        <f>'TS#1_Orthog_SFP_Step 1'!A322</f>
        <v>K18</v>
      </c>
      <c r="B323" s="62" t="str">
        <f>'TS#1_Orthog_SFP_Step 1'!B322</f>
        <v>I D Y V D S V E V H I S P V</v>
      </c>
      <c r="C323" s="56">
        <v>0.10199999999999999</v>
      </c>
      <c r="G323" s="24">
        <v>1213.356</v>
      </c>
      <c r="H323" s="56">
        <v>48534222</v>
      </c>
      <c r="J323" s="56">
        <f t="shared" si="22"/>
        <v>135.14905882352946</v>
      </c>
      <c r="K323" s="43">
        <f>'TS#1_Orthog_SFP_Step 1'!J322-'RAW &amp; NORM_Sfp vs AcpS_PfAcpH'!J323</f>
        <v>-16.194235294117561</v>
      </c>
      <c r="L323" s="29">
        <f>-K323/'TS#1_Orthog_SFP_Step 1'!J322</f>
        <v>0.13613769340016291</v>
      </c>
      <c r="N323" s="64">
        <f>G323-'TS#1_Orthog_SFP_Step 1'!G322</f>
        <v>-375.98</v>
      </c>
      <c r="O323" s="71">
        <f t="shared" si="26"/>
        <v>1213.356</v>
      </c>
      <c r="P323" s="71">
        <v>1142.2049999999999</v>
      </c>
      <c r="Q323" s="47">
        <f t="shared" si="23"/>
        <v>0.11501853325813551</v>
      </c>
      <c r="R323" s="47">
        <f>'RAW &amp; NORM Labeling'!E323-'RAW &amp; NORM_Sfp vs AcpS_PfAcpH'!Q323</f>
        <v>0.12643492050437982</v>
      </c>
      <c r="S323" s="47">
        <f t="shared" si="24"/>
        <v>9.1441564733194619E-2</v>
      </c>
      <c r="T323" s="47">
        <f>'RAW &amp; NORM Labeling'!F323-'RAW &amp; NORM_Sfp vs AcpS_PfAcpH'!S323</f>
        <v>1.5092182297691215E-2</v>
      </c>
      <c r="U323" s="47">
        <f t="shared" si="25"/>
        <v>8.377510820533999</v>
      </c>
      <c r="V323" s="45"/>
      <c r="W323" s="58"/>
      <c r="X323" s="45"/>
      <c r="Y323" s="58"/>
      <c r="Z323" s="58"/>
      <c r="AA323" s="58"/>
    </row>
    <row r="324" spans="1:27" s="56" customFormat="1" x14ac:dyDescent="0.25">
      <c r="A324" s="62" t="str">
        <f>'TS#1_Orthog_SFP_Step 1'!A323</f>
        <v>K19</v>
      </c>
      <c r="B324" s="62" t="str">
        <f>'TS#1_Orthog_SFP_Step 1'!B323</f>
        <v>S L C P V E S T E S A M S</v>
      </c>
      <c r="C324" s="56">
        <v>0.10199999999999999</v>
      </c>
      <c r="G324" s="24">
        <v>1172.2439999999999</v>
      </c>
      <c r="H324" s="56">
        <v>46889768</v>
      </c>
      <c r="J324" s="56">
        <f t="shared" si="22"/>
        <v>94.037058823529378</v>
      </c>
      <c r="K324" s="43">
        <f>'TS#1_Orthog_SFP_Step 1'!J323-'RAW &amp; NORM_Sfp vs AcpS_PfAcpH'!J324</f>
        <v>17.171764705882424</v>
      </c>
      <c r="L324" s="29">
        <f>-K324/'TS#1_Orthog_SFP_Step 1'!J323</f>
        <v>-0.15441009230118277</v>
      </c>
      <c r="N324" s="64">
        <f>G324-'TS#1_Orthog_SFP_Step 1'!G323</f>
        <v>-409.346</v>
      </c>
      <c r="O324" s="71">
        <f t="shared" si="26"/>
        <v>1172.2439999999999</v>
      </c>
      <c r="P324" s="71">
        <v>1157.3040000000001</v>
      </c>
      <c r="Q324" s="47">
        <f t="shared" si="23"/>
        <v>0.10139544531843867</v>
      </c>
      <c r="R324" s="47">
        <f>'RAW &amp; NORM Labeling'!E324-'RAW &amp; NORM_Sfp vs AcpS_PfAcpH'!Q324</f>
        <v>0.13779323655274359</v>
      </c>
      <c r="S324" s="47">
        <f t="shared" si="24"/>
        <v>9.6444848562769553E-2</v>
      </c>
      <c r="T324" s="47">
        <f>'RAW &amp; NORM Labeling'!F324-'RAW &amp; NORM_Sfp vs AcpS_PfAcpH'!S324</f>
        <v>1.8129920486634421E-2</v>
      </c>
      <c r="U324" s="47">
        <f t="shared" si="25"/>
        <v>7.6003221665713481</v>
      </c>
      <c r="V324" s="45"/>
      <c r="W324" s="58"/>
      <c r="X324" s="45"/>
      <c r="Y324" s="58"/>
      <c r="Z324" s="58"/>
      <c r="AA324" s="58"/>
    </row>
    <row r="325" spans="1:27" s="56" customFormat="1" x14ac:dyDescent="0.25">
      <c r="A325" s="62" t="str">
        <f>'TS#1_Orthog_SFP_Step 1'!A324</f>
        <v>K20</v>
      </c>
      <c r="B325" s="62" t="str">
        <f>'TS#1_Orthog_SFP_Step 1'!B324</f>
        <v>C L E S T D S C V T P C M</v>
      </c>
      <c r="C325" s="56">
        <v>0.10199999999999999</v>
      </c>
      <c r="G325" s="24">
        <v>1265.1279999999999</v>
      </c>
      <c r="H325" s="56">
        <v>50605108</v>
      </c>
      <c r="J325" s="56">
        <f t="shared" si="22"/>
        <v>186.92105882352939</v>
      </c>
      <c r="K325" s="43">
        <f>'TS#1_Orthog_SFP_Step 1'!J324-'RAW &amp; NORM_Sfp vs AcpS_PfAcpH'!J325</f>
        <v>94.366764705882588</v>
      </c>
      <c r="L325" s="29">
        <f>-K325/'TS#1_Orthog_SFP_Step 1'!J324</f>
        <v>-0.3354811577758019</v>
      </c>
      <c r="N325" s="64">
        <f>G325-'TS#1_Orthog_SFP_Step 1'!G324</f>
        <v>-486.54100000000017</v>
      </c>
      <c r="O325" s="71">
        <f t="shared" si="26"/>
        <v>1265.1279999999999</v>
      </c>
      <c r="P325" s="71">
        <v>1229.5619999999999</v>
      </c>
      <c r="Q325" s="47">
        <f t="shared" si="23"/>
        <v>0.13217397470622813</v>
      </c>
      <c r="R325" s="47">
        <f>'RAW &amp; NORM Labeling'!E325-'RAW &amp; NORM_Sfp vs AcpS_PfAcpH'!Q325</f>
        <v>0.15674232638855787</v>
      </c>
      <c r="S325" s="47">
        <f t="shared" si="24"/>
        <v>0.12038863841358223</v>
      </c>
      <c r="T325" s="47">
        <f>'RAW &amp; NORM Labeling'!F325-'RAW &amp; NORM_Sfp vs AcpS_PfAcpH'!S325</f>
        <v>2.6866268592182316E-2</v>
      </c>
      <c r="U325" s="47">
        <f t="shared" si="25"/>
        <v>5.8341680702979177</v>
      </c>
      <c r="V325" s="45"/>
      <c r="W325" s="33" t="s">
        <v>1239</v>
      </c>
      <c r="X325" s="45"/>
      <c r="Y325" s="58"/>
      <c r="Z325" s="58"/>
      <c r="AA325" s="58"/>
    </row>
    <row r="326" spans="1:27" s="56" customFormat="1" x14ac:dyDescent="0.25">
      <c r="A326" s="62" t="str">
        <f>'TS#1_Orthog_SFP_Step 1'!A325</f>
        <v>K21</v>
      </c>
      <c r="B326" s="62" t="str">
        <f>'TS#1_Orthog_SFP_Step 1'!B325</f>
        <v>C G L D S S E W V L S P L V</v>
      </c>
      <c r="C326" s="56">
        <v>0.10199999999999999</v>
      </c>
      <c r="G326" s="24">
        <v>1183.6849999999999</v>
      </c>
      <c r="H326" s="56">
        <v>47347394</v>
      </c>
      <c r="J326" s="56">
        <f t="shared" ref="J326:J389" si="27">G326-$I$3</f>
        <v>105.47805882352941</v>
      </c>
      <c r="K326" s="43">
        <f>'TS#1_Orthog_SFP_Step 1'!J325-'RAW &amp; NORM_Sfp vs AcpS_PfAcpH'!J326</f>
        <v>139.8127647058825</v>
      </c>
      <c r="L326" s="29">
        <f>-K326/'TS#1_Orthog_SFP_Step 1'!J325</f>
        <v>-0.56998775043501815</v>
      </c>
      <c r="N326" s="64">
        <f>G326-'TS#1_Orthog_SFP_Step 1'!G325</f>
        <v>-531.98700000000008</v>
      </c>
      <c r="O326" s="71">
        <f t="shared" si="26"/>
        <v>1183.6849999999999</v>
      </c>
      <c r="P326" s="71">
        <v>1223.0840000000001</v>
      </c>
      <c r="Q326" s="47">
        <f t="shared" ref="Q326:Q389" si="28">(O326-$AA$10)/($AA$11-$AA$10)</f>
        <v>0.10518659508293739</v>
      </c>
      <c r="R326" s="47">
        <f>'RAW &amp; NORM Labeling'!E326-'RAW &amp; NORM_Sfp vs AcpS_PfAcpH'!Q326</f>
        <v>0.17320491982900382</v>
      </c>
      <c r="S326" s="47">
        <f t="shared" ref="S326:S389" si="29">(P326-$AA$10)/($AA$11-$AA$10)</f>
        <v>0.11824205435848022</v>
      </c>
      <c r="T326" s="47">
        <f>'RAW &amp; NORM Labeling'!F326-'RAW &amp; NORM_Sfp vs AcpS_PfAcpH'!S326</f>
        <v>3.0288796945474053E-2</v>
      </c>
      <c r="U326" s="47">
        <f t="shared" si="25"/>
        <v>5.7184483141013374</v>
      </c>
      <c r="V326" s="45"/>
      <c r="W326" s="33" t="s">
        <v>1239</v>
      </c>
      <c r="X326" s="45"/>
      <c r="Y326" s="58"/>
      <c r="Z326" s="58"/>
      <c r="AA326" s="58"/>
    </row>
    <row r="327" spans="1:27" s="56" customFormat="1" x14ac:dyDescent="0.25">
      <c r="A327" s="62" t="str">
        <f>'TS#1_Orthog_SFP_Step 1'!A326</f>
        <v>K22</v>
      </c>
      <c r="B327" s="62" t="str">
        <f>'TS#1_Orthog_SFP_Step 1'!B326</f>
        <v>P V E S T E T A V T P</v>
      </c>
      <c r="C327" s="56">
        <v>0.10199999999999999</v>
      </c>
      <c r="G327" s="24">
        <v>1043.4100000000001</v>
      </c>
      <c r="H327" s="56">
        <v>41736390</v>
      </c>
      <c r="J327" s="56">
        <f t="shared" si="27"/>
        <v>-34.796941176470455</v>
      </c>
      <c r="K327" s="43">
        <f>'TS#1_Orthog_SFP_Step 1'!J326-'RAW &amp; NORM_Sfp vs AcpS_PfAcpH'!J327</f>
        <v>180.44076470588243</v>
      </c>
      <c r="L327" s="29">
        <f>-K327/'TS#1_Orthog_SFP_Step 1'!J326</f>
        <v>-1.2389180696663282</v>
      </c>
      <c r="N327" s="64">
        <f>G327-'TS#1_Orthog_SFP_Step 1'!G326</f>
        <v>-572.61500000000001</v>
      </c>
      <c r="O327" s="71">
        <f t="shared" si="26"/>
        <v>1043.4100000000001</v>
      </c>
      <c r="P327" s="71">
        <v>1102.633</v>
      </c>
      <c r="Q327" s="47">
        <f t="shared" si="28"/>
        <v>5.8704335384042405E-2</v>
      </c>
      <c r="R327" s="47">
        <f>'RAW &amp; NORM Labeling'!E327-'RAW &amp; NORM_Sfp vs AcpS_PfAcpH'!Q327</f>
        <v>0.19055243583364825</v>
      </c>
      <c r="S327" s="47">
        <f t="shared" si="29"/>
        <v>7.8328779270320489E-2</v>
      </c>
      <c r="T327" s="47">
        <f>'RAW &amp; NORM Labeling'!F327-'RAW &amp; NORM_Sfp vs AcpS_PfAcpH'!S327</f>
        <v>2.2505028692460766E-2</v>
      </c>
      <c r="U327" s="47">
        <f t="shared" ref="U327:U390" si="30">R327/T327</f>
        <v>8.4671047718985459</v>
      </c>
      <c r="V327" s="45"/>
      <c r="W327" s="58"/>
      <c r="X327" s="45"/>
      <c r="Y327" s="58"/>
      <c r="Z327" s="58"/>
      <c r="AA327" s="58"/>
    </row>
    <row r="328" spans="1:27" s="56" customFormat="1" x14ac:dyDescent="0.25">
      <c r="A328" s="62" t="str">
        <f>'TS#1_Orthog_SFP_Step 1'!A327</f>
        <v>K23</v>
      </c>
      <c r="B328" s="62" t="str">
        <f>'TS#1_Orthog_SFP_Step 1'!B327</f>
        <v>N G N D S D S T G L L S S E</v>
      </c>
      <c r="C328" s="56">
        <v>0.10199999999999999</v>
      </c>
      <c r="G328" s="24">
        <v>1072.2139999999999</v>
      </c>
      <c r="H328" s="56">
        <v>42888571</v>
      </c>
      <c r="J328" s="56">
        <f t="shared" si="27"/>
        <v>-5.9929411764705947</v>
      </c>
      <c r="K328" s="43">
        <f>'TS#1_Orthog_SFP_Step 1'!J327-'RAW &amp; NORM_Sfp vs AcpS_PfAcpH'!J328</f>
        <v>253.59376470588245</v>
      </c>
      <c r="L328" s="29">
        <f>-K328/'TS#1_Orthog_SFP_Step 1'!J327</f>
        <v>-1.0242040437953499</v>
      </c>
      <c r="N328" s="64">
        <f>G328-'TS#1_Orthog_SFP_Step 1'!G327</f>
        <v>-645.76800000000003</v>
      </c>
      <c r="O328" s="71">
        <f t="shared" si="26"/>
        <v>1072.2139999999999</v>
      </c>
      <c r="P328" s="71">
        <v>1149.518</v>
      </c>
      <c r="Q328" s="47">
        <f t="shared" si="28"/>
        <v>6.8248979892094205E-2</v>
      </c>
      <c r="R328" s="47">
        <f>'RAW &amp; NORM Labeling'!E328-'RAW &amp; NORM_Sfp vs AcpS_PfAcpH'!Q328</f>
        <v>0.21081793174964031</v>
      </c>
      <c r="S328" s="47">
        <f t="shared" si="29"/>
        <v>9.3864838767612896E-2</v>
      </c>
      <c r="T328" s="47">
        <f>'RAW &amp; NORM Labeling'!F328-'RAW &amp; NORM_Sfp vs AcpS_PfAcpH'!S328</f>
        <v>2.9315537185690604E-2</v>
      </c>
      <c r="U328" s="47">
        <f t="shared" si="30"/>
        <v>7.191337836120022</v>
      </c>
      <c r="V328" s="45"/>
      <c r="W328" s="58"/>
      <c r="X328" s="45"/>
      <c r="Y328" s="58"/>
      <c r="Z328" s="58"/>
      <c r="AA328" s="58"/>
    </row>
    <row r="329" spans="1:27" s="56" customFormat="1" x14ac:dyDescent="0.25">
      <c r="A329" s="62" t="str">
        <f>'TS#1_Orthog_SFP_Step 1'!A328</f>
        <v>K24</v>
      </c>
      <c r="B329" s="62" t="str">
        <f>'TS#1_Orthog_SFP_Step 1'!B328</f>
        <v>S E P I E S V D A Q V K</v>
      </c>
      <c r="C329" s="56">
        <v>0.10199999999999999</v>
      </c>
      <c r="G329" s="24">
        <v>1286.502</v>
      </c>
      <c r="H329" s="56">
        <v>51460084</v>
      </c>
      <c r="J329" s="56">
        <f t="shared" si="27"/>
        <v>208.29505882352942</v>
      </c>
      <c r="K329" s="43">
        <f>'TS#1_Orthog_SFP_Step 1'!J328-'RAW &amp; NORM_Sfp vs AcpS_PfAcpH'!J329</f>
        <v>562.20576470588253</v>
      </c>
      <c r="L329" s="29">
        <f>-K329/'TS#1_Orthog_SFP_Step 1'!J328</f>
        <v>-0.7296627693797938</v>
      </c>
      <c r="N329" s="64">
        <f>G329-'TS#1_Orthog_SFP_Step 1'!G328</f>
        <v>-954.38000000000011</v>
      </c>
      <c r="O329" s="71">
        <f t="shared" si="26"/>
        <v>1286.502</v>
      </c>
      <c r="P329" s="71">
        <v>2298.4490000000001</v>
      </c>
      <c r="Q329" s="47">
        <f t="shared" si="28"/>
        <v>0.13925657544623299</v>
      </c>
      <c r="R329" s="47">
        <f>'RAW &amp; NORM Labeling'!E329-'RAW &amp; NORM_Sfp vs AcpS_PfAcpH'!Q329</f>
        <v>0.29269559593963435</v>
      </c>
      <c r="S329" s="47">
        <f t="shared" si="29"/>
        <v>0.4745806407145825</v>
      </c>
      <c r="T329" s="47">
        <f>'RAW &amp; NORM Labeling'!F329-'RAW &amp; NORM_Sfp vs AcpS_PfAcpH'!S329</f>
        <v>-7.9165859717771347E-3</v>
      </c>
      <c r="U329" s="47">
        <f t="shared" si="30"/>
        <v>-36.972452138220049</v>
      </c>
      <c r="V329" s="45"/>
      <c r="W329" s="58"/>
      <c r="X329" s="45"/>
      <c r="Y329" s="58"/>
      <c r="Z329" s="58"/>
      <c r="AA329" s="58"/>
    </row>
    <row r="330" spans="1:27" s="56" customFormat="1" x14ac:dyDescent="0.25">
      <c r="A330" s="62" t="str">
        <f>'TS#1_Orthog_SFP_Step 1'!A329</f>
        <v>K25</v>
      </c>
      <c r="B330" s="62" t="str">
        <f>'TS#1_Orthog_SFP_Step 1'!B329</f>
        <v>E Y L D S T V A N M I T M</v>
      </c>
      <c r="C330" s="56">
        <v>0.10199999999999999</v>
      </c>
      <c r="G330" s="24">
        <v>1048.6559999999999</v>
      </c>
      <c r="H330" s="56">
        <v>41946236</v>
      </c>
      <c r="J330" s="56">
        <f t="shared" si="27"/>
        <v>-29.550941176470587</v>
      </c>
      <c r="K330" s="43">
        <f>'TS#1_Orthog_SFP_Step 1'!J329-'RAW &amp; NORM_Sfp vs AcpS_PfAcpH'!J330</f>
        <v>267.96276470588236</v>
      </c>
      <c r="L330" s="29">
        <f>-K330/'TS#1_Orthog_SFP_Step 1'!J329</f>
        <v>-1.1239491428696908</v>
      </c>
      <c r="N330" s="64">
        <f>G330-'TS#1_Orthog_SFP_Step 1'!G329</f>
        <v>-660.13699999999994</v>
      </c>
      <c r="O330" s="71">
        <f t="shared" si="26"/>
        <v>1048.6559999999999</v>
      </c>
      <c r="P330" s="71">
        <v>1198.9939999999999</v>
      </c>
      <c r="Q330" s="47">
        <f t="shared" si="28"/>
        <v>6.0442677457686299E-2</v>
      </c>
      <c r="R330" s="47">
        <f>'RAW &amp; NORM Labeling'!E330-'RAW &amp; NORM_Sfp vs AcpS_PfAcpH'!Q330</f>
        <v>0.21593755862124683</v>
      </c>
      <c r="S330" s="47">
        <f t="shared" si="29"/>
        <v>0.11025946561389717</v>
      </c>
      <c r="T330" s="47">
        <f>'RAW &amp; NORM Labeling'!F330-'RAW &amp; NORM_Sfp vs AcpS_PfAcpH'!S330</f>
        <v>2.4558493038958254E-2</v>
      </c>
      <c r="U330" s="47">
        <f t="shared" si="30"/>
        <v>8.7927853829913456</v>
      </c>
      <c r="V330" s="45"/>
      <c r="W330" s="58"/>
      <c r="X330" s="45"/>
      <c r="Y330" s="58"/>
      <c r="Z330" s="58"/>
      <c r="AA330" s="58"/>
    </row>
    <row r="331" spans="1:27" s="56" customFormat="1" x14ac:dyDescent="0.25">
      <c r="A331" s="62" t="str">
        <f>'TS#1_Orthog_SFP_Step 1'!A330</f>
        <v>K26</v>
      </c>
      <c r="B331" s="62" t="str">
        <f>'TS#1_Orthog_SFP_Step 1'!B330</f>
        <v>T M V G V D S T A V M</v>
      </c>
      <c r="C331" s="56">
        <v>0.10199999999999999</v>
      </c>
      <c r="G331" s="24">
        <v>1035.5060000000001</v>
      </c>
      <c r="H331" s="56">
        <v>41420234</v>
      </c>
      <c r="J331" s="56">
        <f t="shared" si="27"/>
        <v>-42.700941176470451</v>
      </c>
      <c r="K331" s="43">
        <f>'TS#1_Orthog_SFP_Step 1'!J330-'RAW &amp; NORM_Sfp vs AcpS_PfAcpH'!J331</f>
        <v>201.88776470588232</v>
      </c>
      <c r="L331" s="29">
        <f>-K331/'TS#1_Orthog_SFP_Step 1'!J330</f>
        <v>-1.2682441940213782</v>
      </c>
      <c r="N331" s="64">
        <f>G331-'TS#1_Orthog_SFP_Step 1'!G330</f>
        <v>-594.0619999999999</v>
      </c>
      <c r="O331" s="71">
        <f t="shared" si="26"/>
        <v>1035.5060000000001</v>
      </c>
      <c r="P331" s="71">
        <v>1175.941</v>
      </c>
      <c r="Q331" s="47">
        <f t="shared" si="28"/>
        <v>5.6085224490012353E-2</v>
      </c>
      <c r="R331" s="47">
        <f>'RAW &amp; NORM Labeling'!E331-'RAW &amp; NORM_Sfp vs AcpS_PfAcpH'!Q331</f>
        <v>0.1971312427933023</v>
      </c>
      <c r="S331" s="47">
        <f t="shared" si="29"/>
        <v>0.10262050262805776</v>
      </c>
      <c r="T331" s="47">
        <f>'RAW &amp; NORM Labeling'!F331-'RAW &amp; NORM_Sfp vs AcpS_PfAcpH'!S331</f>
        <v>2.1506305885566582E-2</v>
      </c>
      <c r="U331" s="47">
        <f t="shared" si="30"/>
        <v>9.1662065927185559</v>
      </c>
      <c r="V331" s="45"/>
      <c r="W331" s="58"/>
      <c r="X331" s="45"/>
      <c r="Y331" s="58"/>
      <c r="Z331" s="58"/>
      <c r="AA331" s="58"/>
    </row>
    <row r="332" spans="1:27" s="56" customFormat="1" x14ac:dyDescent="0.25">
      <c r="A332" s="62" t="str">
        <f>'TS#1_Orthog_SFP_Step 1'!A331</f>
        <v>K27</v>
      </c>
      <c r="B332" s="62" t="str">
        <f>'TS#1_Orthog_SFP_Step 1'!B331</f>
        <v>S L D P I D S I L S N C</v>
      </c>
      <c r="C332" s="56">
        <v>0.10199999999999999</v>
      </c>
      <c r="G332" s="24">
        <v>1182.27</v>
      </c>
      <c r="H332" s="56">
        <v>47290799</v>
      </c>
      <c r="J332" s="56">
        <f t="shared" si="27"/>
        <v>104.06305882352945</v>
      </c>
      <c r="K332" s="43">
        <f>'TS#1_Orthog_SFP_Step 1'!J331-'RAW &amp; NORM_Sfp vs AcpS_PfAcpH'!J332</f>
        <v>172.84676470588238</v>
      </c>
      <c r="L332" s="29">
        <f>-K332/'TS#1_Orthog_SFP_Step 1'!J331</f>
        <v>-0.62419874637464268</v>
      </c>
      <c r="N332" s="64">
        <f>G332-'TS#1_Orthog_SFP_Step 1'!G331</f>
        <v>-565.02099999999996</v>
      </c>
      <c r="O332" s="71">
        <f t="shared" si="26"/>
        <v>1182.27</v>
      </c>
      <c r="P332" s="71">
        <v>1208.153</v>
      </c>
      <c r="Q332" s="47">
        <f t="shared" si="28"/>
        <v>0.104717713261701</v>
      </c>
      <c r="R332" s="47">
        <f>'RAW &amp; NORM Labeling'!E332-'RAW &amp; NORM_Sfp vs AcpS_PfAcpH'!Q332</f>
        <v>0.18291855022138137</v>
      </c>
      <c r="S332" s="47">
        <f t="shared" si="29"/>
        <v>0.11329443989001325</v>
      </c>
      <c r="T332" s="47">
        <f>'RAW &amp; NORM Labeling'!F332-'RAW &amp; NORM_Sfp vs AcpS_PfAcpH'!S332</f>
        <v>1.7093676402193225E-2</v>
      </c>
      <c r="U332" s="47">
        <f t="shared" si="30"/>
        <v>10.700948462901273</v>
      </c>
      <c r="V332" s="45"/>
      <c r="W332" s="33" t="s">
        <v>1238</v>
      </c>
      <c r="X332" s="45"/>
      <c r="Y332" s="58"/>
      <c r="Z332" s="58"/>
      <c r="AA332" s="58"/>
    </row>
    <row r="333" spans="1:27" s="56" customFormat="1" x14ac:dyDescent="0.25">
      <c r="A333" s="62" t="str">
        <f>'TS#1_Orthog_SFP_Step 1'!A332</f>
        <v>K28</v>
      </c>
      <c r="B333" s="62" t="str">
        <f>'TS#1_Orthog_SFP_Step 1'!B332</f>
        <v>C N E L D S T E I C E T S</v>
      </c>
      <c r="C333" s="56">
        <v>0.10199999999999999</v>
      </c>
      <c r="G333" s="24">
        <v>1023.289</v>
      </c>
      <c r="H333" s="56">
        <v>40931552</v>
      </c>
      <c r="J333" s="56">
        <f t="shared" si="27"/>
        <v>-54.917941176470549</v>
      </c>
      <c r="K333" s="43">
        <f>'TS#1_Orthog_SFP_Step 1'!J332-'RAW &amp; NORM_Sfp vs AcpS_PfAcpH'!J333</f>
        <v>131.82576470588242</v>
      </c>
      <c r="L333" s="29">
        <f>-K333/'TS#1_Orthog_SFP_Step 1'!J332</f>
        <v>-1.7140748321328878</v>
      </c>
      <c r="N333" s="64">
        <f>G333-'TS#1_Orthog_SFP_Step 1'!G332</f>
        <v>-524</v>
      </c>
      <c r="O333" s="71">
        <f t="shared" si="26"/>
        <v>1023.289</v>
      </c>
      <c r="P333" s="71">
        <v>1145.9780000000001</v>
      </c>
      <c r="Q333" s="47">
        <f t="shared" si="28"/>
        <v>5.2036935295634128E-2</v>
      </c>
      <c r="R333" s="47">
        <f>'RAW &amp; NORM Labeling'!E333-'RAW &amp; NORM_Sfp vs AcpS_PfAcpH'!Q333</f>
        <v>0.17712283608695856</v>
      </c>
      <c r="S333" s="47">
        <f t="shared" si="29"/>
        <v>9.2691805801410176E-2</v>
      </c>
      <c r="T333" s="47">
        <f>'RAW &amp; NORM Labeling'!F333-'RAW &amp; NORM_Sfp vs AcpS_PfAcpH'!S333</f>
        <v>2.2502223106739369E-2</v>
      </c>
      <c r="U333" s="47">
        <f t="shared" si="30"/>
        <v>7.871348321753624</v>
      </c>
      <c r="V333" s="45"/>
      <c r="W333" s="58"/>
      <c r="X333" s="45"/>
      <c r="Y333" s="58"/>
      <c r="Z333" s="58"/>
      <c r="AA333" s="58"/>
    </row>
    <row r="334" spans="1:27" s="56" customFormat="1" x14ac:dyDescent="0.25">
      <c r="A334" s="62" t="str">
        <f>'TS#1_Orthog_SFP_Step 1'!A333</f>
        <v>K29</v>
      </c>
      <c r="B334" s="62" t="str">
        <f>'TS#1_Orthog_SFP_Step 1'!B333</f>
        <v>E V E S S D S C M F P K T</v>
      </c>
      <c r="C334" s="56">
        <v>0.10199999999999999</v>
      </c>
      <c r="G334" s="24">
        <v>1956.79</v>
      </c>
      <c r="H334" s="56">
        <v>78271597</v>
      </c>
      <c r="J334" s="56">
        <f t="shared" si="27"/>
        <v>878.58305882352943</v>
      </c>
      <c r="K334" s="43">
        <f>'TS#1_Orthog_SFP_Step 1'!J333-'RAW &amp; NORM_Sfp vs AcpS_PfAcpH'!J334</f>
        <v>838.66576470588257</v>
      </c>
      <c r="L334" s="29">
        <f>-K334/'TS#1_Orthog_SFP_Step 1'!J333</f>
        <v>-0.488377545067812</v>
      </c>
      <c r="N334" s="64">
        <f>G334-'TS#1_Orthog_SFP_Step 1'!G333</f>
        <v>-1230.8400000000001</v>
      </c>
      <c r="O334" s="71">
        <f t="shared" si="26"/>
        <v>1956.79</v>
      </c>
      <c r="P334" s="71">
        <v>1642.173</v>
      </c>
      <c r="Q334" s="47">
        <f t="shared" si="28"/>
        <v>0.36136672257902891</v>
      </c>
      <c r="R334" s="47">
        <f>'RAW &amp; NORM Labeling'!E334-'RAW &amp; NORM_Sfp vs AcpS_PfAcpH'!Q334</f>
        <v>0.34739519042519429</v>
      </c>
      <c r="S334" s="47">
        <f t="shared" si="29"/>
        <v>0.25711358339038337</v>
      </c>
      <c r="T334" s="47">
        <f>'RAW &amp; NORM Labeling'!F334-'RAW &amp; NORM_Sfp vs AcpS_PfAcpH'!S334</f>
        <v>-9.0076180291718266E-3</v>
      </c>
      <c r="U334" s="47">
        <f t="shared" si="30"/>
        <v>-38.566820806580573</v>
      </c>
      <c r="V334" s="45"/>
      <c r="W334" s="58"/>
      <c r="X334" s="45"/>
      <c r="Y334" s="58"/>
      <c r="Z334" s="58"/>
      <c r="AA334" s="58"/>
    </row>
    <row r="335" spans="1:27" s="56" customFormat="1" x14ac:dyDescent="0.25">
      <c r="A335" s="62" t="str">
        <f>'TS#1_Orthog_SFP_Step 1'!A334</f>
        <v>K30</v>
      </c>
      <c r="B335" s="62" t="str">
        <f>'TS#1_Orthog_SFP_Step 1'!B334</f>
        <v>C E C C I C S L C M M V R P</v>
      </c>
      <c r="C335" s="56">
        <v>0.10199999999999999</v>
      </c>
      <c r="G335" s="24">
        <v>1590.0219999999999</v>
      </c>
      <c r="H335" s="56">
        <v>63600885</v>
      </c>
      <c r="J335" s="56">
        <f t="shared" si="27"/>
        <v>511.8150588235294</v>
      </c>
      <c r="K335" s="43">
        <f>'TS#1_Orthog_SFP_Step 1'!J334-'RAW &amp; NORM_Sfp vs AcpS_PfAcpH'!J335</f>
        <v>482.12376470588265</v>
      </c>
      <c r="L335" s="29">
        <f>-K335/'TS#1_Orthog_SFP_Step 1'!J334</f>
        <v>-0.48506382213131843</v>
      </c>
      <c r="N335" s="64">
        <f>G335-'TS#1_Orthog_SFP_Step 1'!G334</f>
        <v>-874.29800000000023</v>
      </c>
      <c r="O335" s="71">
        <f t="shared" si="26"/>
        <v>1590.0219999999999</v>
      </c>
      <c r="P335" s="71">
        <v>1512.577</v>
      </c>
      <c r="Q335" s="47">
        <f t="shared" si="28"/>
        <v>0.23983255451455321</v>
      </c>
      <c r="R335" s="47">
        <f>'RAW &amp; NORM Labeling'!E335-'RAW &amp; NORM_Sfp vs AcpS_PfAcpH'!Q335</f>
        <v>0.25744831579407101</v>
      </c>
      <c r="S335" s="47">
        <f t="shared" si="29"/>
        <v>0.21416997313953326</v>
      </c>
      <c r="T335" s="47">
        <f>'RAW &amp; NORM Labeling'!F335-'RAW &amp; NORM_Sfp vs AcpS_PfAcpH'!S335</f>
        <v>3.0838111288103709E-3</v>
      </c>
      <c r="U335" s="47">
        <f t="shared" si="30"/>
        <v>83.4838143584318</v>
      </c>
      <c r="V335" s="45"/>
      <c r="W335" s="58"/>
      <c r="X335" s="45"/>
      <c r="Y335" s="58"/>
      <c r="Z335" s="58"/>
      <c r="AA335" s="58"/>
    </row>
    <row r="336" spans="1:27" s="56" customFormat="1" x14ac:dyDescent="0.25">
      <c r="A336" s="62" t="str">
        <f>'TS#1_Orthog_SFP_Step 1'!A335</f>
        <v>L1</v>
      </c>
      <c r="B336" s="62" t="str">
        <f>'TS#1_Orthog_SFP_Step 1'!B335</f>
        <v>D E P A M S R E Y M</v>
      </c>
      <c r="C336" s="56">
        <v>0.10199999999999999</v>
      </c>
      <c r="G336" s="24">
        <v>961.21</v>
      </c>
      <c r="H336" s="56">
        <v>38448398</v>
      </c>
      <c r="J336" s="56">
        <f t="shared" si="27"/>
        <v>-116.9969411764705</v>
      </c>
      <c r="K336" s="43">
        <f>'TS#1_Orthog_SFP_Step 1'!J335-'RAW &amp; NORM_Sfp vs AcpS_PfAcpH'!J336</f>
        <v>-145.5292352941176</v>
      </c>
      <c r="L336" s="29">
        <f>-K336/'TS#1_Orthog_SFP_Step 1'!J335</f>
        <v>-0.55434180793175813</v>
      </c>
      <c r="N336" s="64">
        <f>G336-'TS#1_Orthog_SFP_Step 1'!G335</f>
        <v>-246.64499999999998</v>
      </c>
      <c r="O336" s="71">
        <f t="shared" si="26"/>
        <v>961.21</v>
      </c>
      <c r="P336" s="71">
        <v>1073.912</v>
      </c>
      <c r="Q336" s="47">
        <f t="shared" si="28"/>
        <v>3.1466112270521304E-2</v>
      </c>
      <c r="R336" s="47">
        <f>'RAW &amp; NORM Labeling'!E336-'RAW &amp; NORM_Sfp vs AcpS_PfAcpH'!Q336</f>
        <v>9.8450103449439927E-2</v>
      </c>
      <c r="S336" s="47">
        <f t="shared" si="29"/>
        <v>6.8811638077577925E-2</v>
      </c>
      <c r="T336" s="47">
        <f>'RAW &amp; NORM Labeling'!F336-'RAW &amp; NORM_Sfp vs AcpS_PfAcpH'!S336</f>
        <v>-5.8251916233815065E-3</v>
      </c>
      <c r="U336" s="47">
        <f t="shared" si="30"/>
        <v>-16.900749334026187</v>
      </c>
      <c r="V336" s="45"/>
      <c r="W336" s="58"/>
      <c r="X336" s="45"/>
      <c r="Y336" s="58"/>
      <c r="Z336" s="58"/>
      <c r="AA336" s="58"/>
    </row>
    <row r="337" spans="1:27" s="56" customFormat="1" x14ac:dyDescent="0.25">
      <c r="A337" s="62" t="str">
        <f>'TS#1_Orthog_SFP_Step 1'!A336</f>
        <v>L2</v>
      </c>
      <c r="B337" s="62" t="str">
        <f>'TS#1_Orthog_SFP_Step 1'!B336</f>
        <v>M E S T E S C</v>
      </c>
      <c r="C337" s="56">
        <v>0.10199999999999999</v>
      </c>
      <c r="G337" s="24">
        <v>1031.037</v>
      </c>
      <c r="H337" s="56">
        <v>41241490</v>
      </c>
      <c r="J337" s="56">
        <f t="shared" si="27"/>
        <v>-47.169941176470502</v>
      </c>
      <c r="K337" s="43">
        <f>'TS#1_Orthog_SFP_Step 1'!J336-'RAW &amp; NORM_Sfp vs AcpS_PfAcpH'!J337</f>
        <v>-192.6732352941176</v>
      </c>
      <c r="L337" s="29">
        <f>-K337/'TS#1_Orthog_SFP_Step 1'!J336</f>
        <v>-0.80333006812785046</v>
      </c>
      <c r="N337" s="64">
        <f>G337-'TS#1_Orthog_SFP_Step 1'!G336</f>
        <v>-199.50099999999998</v>
      </c>
      <c r="O337" s="71">
        <f t="shared" si="26"/>
        <v>1031.037</v>
      </c>
      <c r="P337" s="71">
        <v>1165.6769999999999</v>
      </c>
      <c r="Q337" s="47">
        <f t="shared" si="28"/>
        <v>5.4604353211492561E-2</v>
      </c>
      <c r="R337" s="47">
        <f>'RAW &amp; NORM Labeling'!E337-'RAW &amp; NORM_Sfp vs AcpS_PfAcpH'!Q337</f>
        <v>8.1943907539595406E-2</v>
      </c>
      <c r="S337" s="47">
        <f t="shared" si="29"/>
        <v>9.9219369756559178E-2</v>
      </c>
      <c r="T337" s="47">
        <f>'RAW &amp; NORM Labeling'!F337-'RAW &amp; NORM_Sfp vs AcpS_PfAcpH'!S337</f>
        <v>-1.7746057575910704E-2</v>
      </c>
      <c r="U337" s="47">
        <f t="shared" si="30"/>
        <v>-4.6175837753862439</v>
      </c>
      <c r="V337" s="45"/>
      <c r="W337" s="58"/>
      <c r="X337" s="45"/>
      <c r="Y337" s="58"/>
      <c r="Z337" s="58"/>
      <c r="AA337" s="58"/>
    </row>
    <row r="338" spans="1:27" s="56" customFormat="1" x14ac:dyDescent="0.25">
      <c r="A338" s="62" t="str">
        <f>'TS#1_Orthog_SFP_Step 1'!A337</f>
        <v>L3</v>
      </c>
      <c r="B338" s="62" t="str">
        <f>'TS#1_Orthog_SFP_Step 1'!B337</f>
        <v>S M E P V E S T E T I I S G V</v>
      </c>
      <c r="C338" s="56">
        <v>0.10199999999999999</v>
      </c>
      <c r="G338" s="24">
        <v>1161.0630000000001</v>
      </c>
      <c r="H338" s="56">
        <v>46442523</v>
      </c>
      <c r="J338" s="56">
        <f t="shared" si="27"/>
        <v>82.856058823529565</v>
      </c>
      <c r="K338" s="43">
        <f>'TS#1_Orthog_SFP_Step 1'!J337-'RAW &amp; NORM_Sfp vs AcpS_PfAcpH'!J338</f>
        <v>-168.32423529411767</v>
      </c>
      <c r="L338" s="29">
        <f>-K338/'TS#1_Orthog_SFP_Step 1'!J337</f>
        <v>-1.9694375409079024</v>
      </c>
      <c r="N338" s="64">
        <f>G338-'TS#1_Orthog_SFP_Step 1'!G337</f>
        <v>-223.84999999999991</v>
      </c>
      <c r="O338" s="71">
        <f t="shared" si="26"/>
        <v>1161.0630000000001</v>
      </c>
      <c r="P338" s="71">
        <v>1123.5219999999999</v>
      </c>
      <c r="Q338" s="47">
        <f t="shared" si="28"/>
        <v>9.769045051755941E-2</v>
      </c>
      <c r="R338" s="47">
        <f>'RAW &amp; NORM Labeling'!E338-'RAW &amp; NORM_Sfp vs AcpS_PfAcpH'!Q338</f>
        <v>8.3993901212684227E-2</v>
      </c>
      <c r="S338" s="47">
        <f t="shared" si="29"/>
        <v>8.5250667866650656E-2</v>
      </c>
      <c r="T338" s="47">
        <f>'RAW &amp; NORM Labeling'!F338-'RAW &amp; NORM_Sfp vs AcpS_PfAcpH'!S338</f>
        <v>-1.6285352266331141E-2</v>
      </c>
      <c r="U338" s="47">
        <f t="shared" si="30"/>
        <v>-5.1576349003107484</v>
      </c>
      <c r="V338" s="45"/>
      <c r="W338" s="58"/>
      <c r="X338" s="45"/>
      <c r="Y338" s="58"/>
      <c r="Z338" s="58"/>
      <c r="AA338" s="58"/>
    </row>
    <row r="339" spans="1:27" s="56" customFormat="1" x14ac:dyDescent="0.25">
      <c r="A339" s="62" t="str">
        <f>'TS#1_Orthog_SFP_Step 1'!A338</f>
        <v>L4</v>
      </c>
      <c r="B339" s="62" t="str">
        <f>'TS#1_Orthog_SFP_Step 1'!B338</f>
        <v>D S T D T N</v>
      </c>
      <c r="C339" s="56">
        <v>0.10199999999999999</v>
      </c>
      <c r="G339" s="24">
        <v>1142.2529999999999</v>
      </c>
      <c r="H339" s="56">
        <v>45690107</v>
      </c>
      <c r="J339" s="56">
        <f t="shared" si="27"/>
        <v>64.046058823529393</v>
      </c>
      <c r="K339" s="43">
        <f>'TS#1_Orthog_SFP_Step 1'!J338-'RAW &amp; NORM_Sfp vs AcpS_PfAcpH'!J339</f>
        <v>-250.6582352941175</v>
      </c>
      <c r="L339" s="29">
        <f>-K339/'TS#1_Orthog_SFP_Step 1'!J338</f>
        <v>-1.3432040718608931</v>
      </c>
      <c r="N339" s="64">
        <f>G339-'TS#1_Orthog_SFP_Step 1'!G338</f>
        <v>-141.51600000000008</v>
      </c>
      <c r="O339" s="71">
        <f t="shared" si="26"/>
        <v>1142.2529999999999</v>
      </c>
      <c r="P339" s="71">
        <v>1120.8240000000001</v>
      </c>
      <c r="Q339" s="47">
        <f t="shared" si="28"/>
        <v>9.145747026493975E-2</v>
      </c>
      <c r="R339" s="47">
        <f>'RAW &amp; NORM Labeling'!E339-'RAW &amp; NORM_Sfp vs AcpS_PfAcpH'!Q339</f>
        <v>6.0654445604602869E-2</v>
      </c>
      <c r="S339" s="47">
        <f t="shared" si="29"/>
        <v>8.4356644436476974E-2</v>
      </c>
      <c r="T339" s="47">
        <f>'RAW &amp; NORM Labeling'!F339-'RAW &amp; NORM_Sfp vs AcpS_PfAcpH'!S339</f>
        <v>-2.7731791941953243E-2</v>
      </c>
      <c r="U339" s="47">
        <f t="shared" si="30"/>
        <v>-2.1871808980667975</v>
      </c>
      <c r="V339" s="45"/>
      <c r="W339" s="58"/>
      <c r="X339" s="45"/>
      <c r="Y339" s="58"/>
      <c r="Z339" s="58"/>
      <c r="AA339" s="58"/>
    </row>
    <row r="340" spans="1:27" s="56" customFormat="1" x14ac:dyDescent="0.25">
      <c r="A340" s="62" t="str">
        <f>'TS#1_Orthog_SFP_Step 1'!A339</f>
        <v>L5</v>
      </c>
      <c r="B340" s="62" t="str">
        <f>'TS#1_Orthog_SFP_Step 1'!B339</f>
        <v>E I D S M D S N I S</v>
      </c>
      <c r="C340" s="56">
        <v>0.10199999999999999</v>
      </c>
      <c r="G340" s="24">
        <v>1217.9090000000001</v>
      </c>
      <c r="H340" s="56">
        <v>48716368</v>
      </c>
      <c r="J340" s="56">
        <f t="shared" si="27"/>
        <v>139.70205882352957</v>
      </c>
      <c r="K340" s="43">
        <f>'TS#1_Orthog_SFP_Step 1'!J339-'RAW &amp; NORM_Sfp vs AcpS_PfAcpH'!J340</f>
        <v>-278.68323529411759</v>
      </c>
      <c r="L340" s="29">
        <f>-K340/'TS#1_Orthog_SFP_Step 1'!J339</f>
        <v>-2.0051869063944361</v>
      </c>
      <c r="N340" s="64">
        <f>G340-'TS#1_Orthog_SFP_Step 1'!G339</f>
        <v>-113.49099999999999</v>
      </c>
      <c r="O340" s="71">
        <f t="shared" si="26"/>
        <v>1217.9090000000001</v>
      </c>
      <c r="P340" s="71">
        <v>1157.154</v>
      </c>
      <c r="Q340" s="47">
        <f t="shared" si="28"/>
        <v>0.11652723921720928</v>
      </c>
      <c r="R340" s="47">
        <f>'RAW &amp; NORM Labeling'!E340-'RAW &amp; NORM_Sfp vs AcpS_PfAcpH'!Q340</f>
        <v>4.9511006365228344E-2</v>
      </c>
      <c r="S340" s="47">
        <f t="shared" si="29"/>
        <v>9.639514377606602E-2</v>
      </c>
      <c r="T340" s="47">
        <f>'RAW &amp; NORM Labeling'!F340-'RAW &amp; NORM_Sfp vs AcpS_PfAcpH'!S340</f>
        <v>-3.3171285138063444E-2</v>
      </c>
      <c r="U340" s="47">
        <f t="shared" si="30"/>
        <v>-1.492586318532934</v>
      </c>
      <c r="V340" s="45"/>
      <c r="W340" s="58"/>
      <c r="X340" s="45"/>
      <c r="Y340" s="58"/>
      <c r="Z340" s="58"/>
      <c r="AA340" s="58"/>
    </row>
    <row r="341" spans="1:27" s="56" customFormat="1" x14ac:dyDescent="0.25">
      <c r="A341" s="62" t="str">
        <f>'TS#1_Orthog_SFP_Step 1'!A340</f>
        <v>L6</v>
      </c>
      <c r="B341" s="62" t="str">
        <f>'TS#1_Orthog_SFP_Step 1'!B340</f>
        <v>M L S V V V C M T</v>
      </c>
      <c r="C341" s="56">
        <v>0.10199999999999999</v>
      </c>
      <c r="G341" s="24">
        <v>1399.4469999999999</v>
      </c>
      <c r="H341" s="56">
        <v>55977869</v>
      </c>
      <c r="J341" s="56">
        <f t="shared" si="27"/>
        <v>321.24005882352935</v>
      </c>
      <c r="K341" s="43">
        <f>'TS#1_Orthog_SFP_Step 1'!J340-'RAW &amp; NORM_Sfp vs AcpS_PfAcpH'!J341</f>
        <v>-258.90623529411755</v>
      </c>
      <c r="L341" s="29">
        <f>-K341/'TS#1_Orthog_SFP_Step 1'!J340</f>
        <v>4.1535433033713129</v>
      </c>
      <c r="N341" s="64">
        <f>G341-'TS#1_Orthog_SFP_Step 1'!G340</f>
        <v>-133.26800000000003</v>
      </c>
      <c r="O341" s="71">
        <f t="shared" si="26"/>
        <v>1399.4469999999999</v>
      </c>
      <c r="P341" s="71">
        <v>1389.587</v>
      </c>
      <c r="Q341" s="47">
        <f t="shared" si="28"/>
        <v>0.17668262300774926</v>
      </c>
      <c r="R341" s="47">
        <f>'RAW &amp; NORM Labeling'!E341-'RAW &amp; NORM_Sfp vs AcpS_PfAcpH'!Q341</f>
        <v>4.8216009006874394E-2</v>
      </c>
      <c r="S341" s="47">
        <f t="shared" si="29"/>
        <v>0.17341536169510552</v>
      </c>
      <c r="T341" s="47">
        <f>'RAW &amp; NORM Labeling'!F341-'RAW &amp; NORM_Sfp vs AcpS_PfAcpH'!S341</f>
        <v>-6.0125893089065865E-2</v>
      </c>
      <c r="U341" s="47">
        <f t="shared" si="30"/>
        <v>-0.80191755215096616</v>
      </c>
      <c r="V341" s="45"/>
      <c r="W341" s="33" t="s">
        <v>1198</v>
      </c>
      <c r="X341" s="45"/>
      <c r="Y341" s="58"/>
      <c r="Z341" s="58"/>
      <c r="AA341" s="58"/>
    </row>
    <row r="342" spans="1:27" s="56" customFormat="1" x14ac:dyDescent="0.25">
      <c r="A342" s="62" t="str">
        <f>'TS#1_Orthog_SFP_Step 1'!A341</f>
        <v>L7</v>
      </c>
      <c r="B342" s="62" t="str">
        <f>'TS#1_Orthog_SFP_Step 1'!B341</f>
        <v>T D D E A V S T D I N A R T V A</v>
      </c>
      <c r="C342" s="56">
        <v>0.10199999999999999</v>
      </c>
      <c r="G342" s="24">
        <v>1228.6849999999999</v>
      </c>
      <c r="H342" s="56">
        <v>49147405</v>
      </c>
      <c r="J342" s="56">
        <f t="shared" si="27"/>
        <v>150.47805882352941</v>
      </c>
      <c r="K342" s="43">
        <f>'TS#1_Orthog_SFP_Step 1'!J341-'RAW &amp; NORM_Sfp vs AcpS_PfAcpH'!J342</f>
        <v>-230.99123529411759</v>
      </c>
      <c r="L342" s="29">
        <f>-K342/'TS#1_Orthog_SFP_Step 1'!J341</f>
        <v>-2.8689867350904943</v>
      </c>
      <c r="N342" s="64">
        <f>G342-'TS#1_Orthog_SFP_Step 1'!G341</f>
        <v>-161.18299999999999</v>
      </c>
      <c r="O342" s="71">
        <f t="shared" si="26"/>
        <v>1228.6849999999999</v>
      </c>
      <c r="P342" s="71">
        <v>1134.6089999999999</v>
      </c>
      <c r="Q342" s="47">
        <f t="shared" si="28"/>
        <v>0.12009803109398909</v>
      </c>
      <c r="R342" s="47">
        <f>'RAW &amp; NORM Labeling'!E342-'RAW &amp; NORM_Sfp vs AcpS_PfAcpH'!Q342</f>
        <v>6.3035061240638124E-2</v>
      </c>
      <c r="S342" s="47">
        <f t="shared" si="29"/>
        <v>8.8924514334529095E-2</v>
      </c>
      <c r="T342" s="47">
        <f>'RAW &amp; NORM Labeling'!F342-'RAW &amp; NORM_Sfp vs AcpS_PfAcpH'!S342</f>
        <v>-2.0947733947816211E-2</v>
      </c>
      <c r="U342" s="47">
        <f t="shared" si="30"/>
        <v>-3.0091589571295607</v>
      </c>
      <c r="V342" s="45"/>
      <c r="W342" s="58"/>
      <c r="X342" s="45"/>
      <c r="Y342" s="58"/>
      <c r="Z342" s="58"/>
      <c r="AA342" s="58"/>
    </row>
    <row r="343" spans="1:27" s="56" customFormat="1" x14ac:dyDescent="0.25">
      <c r="A343" s="62" t="str">
        <f>'TS#1_Orthog_SFP_Step 1'!A342</f>
        <v>L8</v>
      </c>
      <c r="B343" s="62" t="str">
        <f>'TS#1_Orthog_SFP_Step 1'!B342</f>
        <v>A E S S E F Q L K S L</v>
      </c>
      <c r="C343" s="56">
        <v>0.10199999999999999</v>
      </c>
      <c r="G343" s="24">
        <v>2048.7869999999998</v>
      </c>
      <c r="H343" s="56">
        <v>81951499</v>
      </c>
      <c r="J343" s="56">
        <f t="shared" si="27"/>
        <v>970.58005882352927</v>
      </c>
      <c r="K343" s="43">
        <f>'TS#1_Orthog_SFP_Step 1'!J342-'RAW &amp; NORM_Sfp vs AcpS_PfAcpH'!J343</f>
        <v>178.41376470588261</v>
      </c>
      <c r="L343" s="29">
        <f>-K343/'TS#1_Orthog_SFP_Step 1'!J342</f>
        <v>-0.15527826264360731</v>
      </c>
      <c r="N343" s="64">
        <f>G343-'TS#1_Orthog_SFP_Step 1'!G342</f>
        <v>-570.58800000000019</v>
      </c>
      <c r="O343" s="71">
        <f t="shared" si="26"/>
        <v>2048.7869999999998</v>
      </c>
      <c r="P343" s="71">
        <v>1937.7070000000001</v>
      </c>
      <c r="Q343" s="47">
        <f t="shared" si="28"/>
        <v>0.39185133099477826</v>
      </c>
      <c r="R343" s="47">
        <f>'RAW &amp; NORM Labeling'!E343-'RAW &amp; NORM_Sfp vs AcpS_PfAcpH'!Q343</f>
        <v>0.15076444837796238</v>
      </c>
      <c r="S343" s="47">
        <f t="shared" si="29"/>
        <v>0.35504327961460896</v>
      </c>
      <c r="T343" s="47">
        <f>'RAW &amp; NORM Labeling'!F343-'RAW &amp; NORM_Sfp vs AcpS_PfAcpH'!S343</f>
        <v>-5.1503490009510156E-3</v>
      </c>
      <c r="U343" s="47">
        <f t="shared" si="30"/>
        <v>-29.272666444569797</v>
      </c>
      <c r="V343" s="45"/>
      <c r="W343" s="58"/>
      <c r="X343" s="45"/>
      <c r="Y343" s="58"/>
      <c r="Z343" s="58"/>
      <c r="AA343" s="58"/>
    </row>
    <row r="344" spans="1:27" s="56" customFormat="1" x14ac:dyDescent="0.25">
      <c r="A344" s="62" t="str">
        <f>'TS#1_Orthog_SFP_Step 1'!A343</f>
        <v>L9</v>
      </c>
      <c r="B344" s="62" t="str">
        <f>'TS#1_Orthog_SFP_Step 1'!B343</f>
        <v>V E S R D W V V H P C M</v>
      </c>
      <c r="C344" s="56">
        <v>0.10199999999999999</v>
      </c>
      <c r="G344" s="24">
        <v>1171.9110000000001</v>
      </c>
      <c r="H344" s="56">
        <v>46876433</v>
      </c>
      <c r="J344" s="56">
        <f t="shared" si="27"/>
        <v>93.704058823529522</v>
      </c>
      <c r="K344" s="43">
        <f>'TS#1_Orthog_SFP_Step 1'!J343-'RAW &amp; NORM_Sfp vs AcpS_PfAcpH'!J344</f>
        <v>-136.81123529411775</v>
      </c>
      <c r="L344" s="29">
        <f>-K344/'TS#1_Orthog_SFP_Step 1'!J343</f>
        <v>-3.1737461484507863</v>
      </c>
      <c r="N344" s="64">
        <f>G344-'TS#1_Orthog_SFP_Step 1'!G343</f>
        <v>-255.36299999999983</v>
      </c>
      <c r="O344" s="71">
        <f t="shared" si="26"/>
        <v>1171.9110000000001</v>
      </c>
      <c r="P344" s="71">
        <v>1147.614</v>
      </c>
      <c r="Q344" s="47">
        <f t="shared" si="28"/>
        <v>0.10128510069195693</v>
      </c>
      <c r="R344" s="47">
        <f>'RAW &amp; NORM Labeling'!E344-'RAW &amp; NORM_Sfp vs AcpS_PfAcpH'!Q344</f>
        <v>9.2784740592735365E-2</v>
      </c>
      <c r="S344" s="47">
        <f t="shared" si="29"/>
        <v>9.3233919341723065E-2</v>
      </c>
      <c r="T344" s="47">
        <f>'RAW &amp; NORM Labeling'!F344-'RAW &amp; NORM_Sfp vs AcpS_PfAcpH'!S344</f>
        <v>6.6946815754130584E-3</v>
      </c>
      <c r="U344" s="47">
        <f t="shared" si="30"/>
        <v>13.859470319469317</v>
      </c>
      <c r="V344" s="45"/>
      <c r="W344" s="58"/>
      <c r="X344" s="45"/>
      <c r="Y344" s="58"/>
      <c r="Z344" s="58"/>
      <c r="AA344" s="58"/>
    </row>
    <row r="345" spans="1:27" s="56" customFormat="1" x14ac:dyDescent="0.25">
      <c r="A345" s="62" t="str">
        <f>'TS#1_Orthog_SFP_Step 1'!A344</f>
        <v>L10</v>
      </c>
      <c r="B345" s="62" t="str">
        <f>'TS#1_Orthog_SFP_Step 1'!B344</f>
        <v>C Q P L C S K T L M I H R</v>
      </c>
      <c r="C345" s="56">
        <v>0.10199999999999999</v>
      </c>
      <c r="G345" s="24">
        <v>2660.056</v>
      </c>
      <c r="H345" s="56">
        <v>106402258</v>
      </c>
      <c r="J345" s="56">
        <f t="shared" si="27"/>
        <v>1581.8490588235295</v>
      </c>
      <c r="K345" s="43">
        <f>'TS#1_Orthog_SFP_Step 1'!J344-'RAW &amp; NORM_Sfp vs AcpS_PfAcpH'!J345</f>
        <v>214.72276470588235</v>
      </c>
      <c r="L345" s="29">
        <f>-K345/'TS#1_Orthog_SFP_Step 1'!J344</f>
        <v>-0.11951805204428394</v>
      </c>
      <c r="N345" s="64">
        <f>G345-'TS#1_Orthog_SFP_Step 1'!G344</f>
        <v>-606.89699999999993</v>
      </c>
      <c r="O345" s="71">
        <f t="shared" si="26"/>
        <v>2660.056</v>
      </c>
      <c r="P345" s="71">
        <v>2271.4810000000002</v>
      </c>
      <c r="Q345" s="47">
        <f t="shared" si="28"/>
        <v>0.59440463275121291</v>
      </c>
      <c r="R345" s="47">
        <f>'RAW &amp; NORM Labeling'!E345-'RAW &amp; NORM_Sfp vs AcpS_PfAcpH'!Q345</f>
        <v>0.13754970224322605</v>
      </c>
      <c r="S345" s="47">
        <f t="shared" si="29"/>
        <v>0.46564438279578163</v>
      </c>
      <c r="T345" s="47">
        <f>'RAW &amp; NORM Labeling'!F345-'RAW &amp; NORM_Sfp vs AcpS_PfAcpH'!S345</f>
        <v>-7.4336052182513157E-3</v>
      </c>
      <c r="U345" s="47">
        <f t="shared" si="30"/>
        <v>-18.503767445910089</v>
      </c>
      <c r="V345" s="45"/>
      <c r="W345" s="58"/>
      <c r="X345" s="45"/>
      <c r="Y345" s="58"/>
      <c r="Z345" s="58"/>
      <c r="AA345" s="58"/>
    </row>
    <row r="346" spans="1:27" s="56" customFormat="1" x14ac:dyDescent="0.25">
      <c r="A346" s="62" t="str">
        <f>'TS#1_Orthog_SFP_Step 1'!A345</f>
        <v>L11</v>
      </c>
      <c r="B346" s="62" t="str">
        <f>'TS#1_Orthog_SFP_Step 1'!B345</f>
        <v>C A C S H I W N D R P L</v>
      </c>
      <c r="C346" s="56">
        <v>0.10199999999999999</v>
      </c>
      <c r="G346" s="24">
        <v>1187.0160000000001</v>
      </c>
      <c r="H346" s="56">
        <v>47480627</v>
      </c>
      <c r="J346" s="56">
        <f t="shared" si="27"/>
        <v>108.80905882352954</v>
      </c>
      <c r="K346" s="43">
        <f>'TS#1_Orthog_SFP_Step 1'!J345-'RAW &amp; NORM_Sfp vs AcpS_PfAcpH'!J346</f>
        <v>-0.43023529411766503</v>
      </c>
      <c r="L346" s="29">
        <f>-K346/'TS#1_Orthog_SFP_Step 1'!J345</f>
        <v>3.9697357851546308E-3</v>
      </c>
      <c r="N346" s="64">
        <f>G346-'TS#1_Orthog_SFP_Step 1'!G345</f>
        <v>-391.74399999999991</v>
      </c>
      <c r="O346" s="71">
        <f t="shared" si="26"/>
        <v>1187.0160000000001</v>
      </c>
      <c r="P346" s="71">
        <v>1263.4780000000001</v>
      </c>
      <c r="Q346" s="47">
        <f t="shared" si="28"/>
        <v>0.10629037271299994</v>
      </c>
      <c r="R346" s="47">
        <f>'RAW &amp; NORM Labeling'!E346-'RAW &amp; NORM_Sfp vs AcpS_PfAcpH'!Q346</f>
        <v>0.13207087506930132</v>
      </c>
      <c r="S346" s="47">
        <f t="shared" si="29"/>
        <v>0.13162722205248961</v>
      </c>
      <c r="T346" s="47">
        <f>'RAW &amp; NORM Labeling'!F346-'RAW &amp; NORM_Sfp vs AcpS_PfAcpH'!S346</f>
        <v>3.0216254316811519E-2</v>
      </c>
      <c r="U346" s="47">
        <f t="shared" si="30"/>
        <v>4.3708552914786862</v>
      </c>
      <c r="V346" s="45"/>
      <c r="W346" s="33" t="s">
        <v>1238</v>
      </c>
      <c r="X346" s="45"/>
      <c r="Y346" s="58"/>
      <c r="Z346" s="58"/>
      <c r="AA346" s="58"/>
    </row>
    <row r="347" spans="1:27" s="56" customFormat="1" x14ac:dyDescent="0.25">
      <c r="A347" s="62" t="str">
        <f>'TS#1_Orthog_SFP_Step 1'!A346</f>
        <v>L12</v>
      </c>
      <c r="B347" s="62" t="str">
        <f>'TS#1_Orthog_SFP_Step 1'!B346</f>
        <v>C P L E S H D T</v>
      </c>
      <c r="C347" s="56">
        <v>0.10199999999999999</v>
      </c>
      <c r="G347" s="24">
        <v>1158.011</v>
      </c>
      <c r="H347" s="56">
        <v>46320448</v>
      </c>
      <c r="J347" s="56">
        <f t="shared" si="27"/>
        <v>79.804058823529431</v>
      </c>
      <c r="K347" s="43">
        <f>'TS#1_Orthog_SFP_Step 1'!J346-'RAW &amp; NORM_Sfp vs AcpS_PfAcpH'!J347</f>
        <v>-5.4462352941175141</v>
      </c>
      <c r="L347" s="29">
        <f>-K347/'TS#1_Orthog_SFP_Step 1'!J346</f>
        <v>7.3243608212433475E-2</v>
      </c>
      <c r="N347" s="64">
        <f>G347-'TS#1_Orthog_SFP_Step 1'!G346</f>
        <v>-386.72800000000007</v>
      </c>
      <c r="O347" s="71">
        <f t="shared" si="26"/>
        <v>1158.011</v>
      </c>
      <c r="P347" s="71">
        <v>1240.4880000000001</v>
      </c>
      <c r="Q347" s="47">
        <f t="shared" si="28"/>
        <v>9.6679123790765376E-2</v>
      </c>
      <c r="R347" s="47">
        <f>'RAW &amp; NORM Labeling'!E347-'RAW &amp; NORM_Sfp vs AcpS_PfAcpH'!Q347</f>
        <v>0.13173507977322427</v>
      </c>
      <c r="S347" s="47">
        <f t="shared" si="29"/>
        <v>0.12400913507706564</v>
      </c>
      <c r="T347" s="47">
        <f>'RAW &amp; NORM Labeling'!F347-'RAW &amp; NORM_Sfp vs AcpS_PfAcpH'!S347</f>
        <v>2.8776423245050101E-2</v>
      </c>
      <c r="U347" s="47">
        <f t="shared" si="30"/>
        <v>4.5778823396991957</v>
      </c>
      <c r="V347" s="45"/>
      <c r="W347" s="33" t="s">
        <v>1238</v>
      </c>
      <c r="X347" s="45"/>
      <c r="Y347" s="58"/>
      <c r="Z347" s="58"/>
      <c r="AA347" s="58"/>
    </row>
    <row r="348" spans="1:27" s="56" customFormat="1" x14ac:dyDescent="0.25">
      <c r="A348" s="62" t="str">
        <f>'TS#1_Orthog_SFP_Step 1'!A347</f>
        <v>L13</v>
      </c>
      <c r="B348" s="62" t="str">
        <f>'TS#1_Orthog_SFP_Step 1'!B347</f>
        <v>S Y M E S H L T C V S S C</v>
      </c>
      <c r="C348" s="56">
        <v>0.10199999999999999</v>
      </c>
      <c r="G348" s="24">
        <v>1261.1400000000001</v>
      </c>
      <c r="H348" s="56">
        <v>50445587</v>
      </c>
      <c r="J348" s="56">
        <f t="shared" si="27"/>
        <v>182.93305882352956</v>
      </c>
      <c r="K348" s="43">
        <f>'TS#1_Orthog_SFP_Step 1'!J347-'RAW &amp; NORM_Sfp vs AcpS_PfAcpH'!J348</f>
        <v>-1.5042352941177342</v>
      </c>
      <c r="L348" s="29">
        <f>-K348/'TS#1_Orthog_SFP_Step 1'!J347</f>
        <v>8.2910491555597786E-3</v>
      </c>
      <c r="N348" s="64">
        <f>G348-'TS#1_Orthog_SFP_Step 1'!G347</f>
        <v>-390.66999999999985</v>
      </c>
      <c r="O348" s="71">
        <f t="shared" si="26"/>
        <v>1261.1400000000001</v>
      </c>
      <c r="P348" s="71">
        <v>1404.3240000000001</v>
      </c>
      <c r="Q348" s="47">
        <f t="shared" si="28"/>
        <v>0.13085249011040431</v>
      </c>
      <c r="R348" s="47">
        <f>'RAW &amp; NORM Labeling'!E348-'RAW &amp; NORM_Sfp vs AcpS_PfAcpH'!Q348</f>
        <v>0.12886708282834922</v>
      </c>
      <c r="S348" s="47">
        <f t="shared" si="29"/>
        <v>0.17829869130610265</v>
      </c>
      <c r="T348" s="47">
        <f>'RAW &amp; NORM Labeling'!F348-'RAW &amp; NORM_Sfp vs AcpS_PfAcpH'!S348</f>
        <v>1.3147336016180317E-2</v>
      </c>
      <c r="U348" s="47">
        <f t="shared" si="30"/>
        <v>9.8017638455238068</v>
      </c>
      <c r="V348" s="45"/>
      <c r="W348" s="58"/>
      <c r="X348" s="45"/>
      <c r="Y348" s="58"/>
      <c r="Z348" s="58"/>
      <c r="AA348" s="58"/>
    </row>
    <row r="349" spans="1:27" s="56" customFormat="1" x14ac:dyDescent="0.25">
      <c r="A349" s="62" t="str">
        <f>'TS#1_Orthog_SFP_Step 1'!A348</f>
        <v>L14</v>
      </c>
      <c r="B349" s="62" t="str">
        <f>'TS#1_Orthog_SFP_Step 1'!B348</f>
        <v>G L E S T D S</v>
      </c>
      <c r="C349" s="56">
        <v>0.10199999999999999</v>
      </c>
      <c r="G349" s="24">
        <v>1068.6479999999999</v>
      </c>
      <c r="H349" s="56">
        <v>42745911</v>
      </c>
      <c r="J349" s="56">
        <f t="shared" si="27"/>
        <v>-9.5589411764706256</v>
      </c>
      <c r="K349" s="43">
        <f>'TS#1_Orthog_SFP_Step 1'!J348-'RAW &amp; NORM_Sfp vs AcpS_PfAcpH'!J349</f>
        <v>-87.004235294117507</v>
      </c>
      <c r="L349" s="29">
        <f>-K349/'TS#1_Orthog_SFP_Step 1'!J348</f>
        <v>-0.90100842240435042</v>
      </c>
      <c r="N349" s="64">
        <f>G349-'TS#1_Orthog_SFP_Step 1'!G348</f>
        <v>-305.17000000000007</v>
      </c>
      <c r="O349" s="71">
        <f t="shared" si="26"/>
        <v>1068.6479999999999</v>
      </c>
      <c r="P349" s="71">
        <v>1129.9290000000001</v>
      </c>
      <c r="Q349" s="47">
        <f t="shared" si="28"/>
        <v>6.7067331429529517E-2</v>
      </c>
      <c r="R349" s="47">
        <f>'RAW &amp; NORM Labeling'!E349-'RAW &amp; NORM_Sfp vs AcpS_PfAcpH'!Q349</f>
        <v>0.11137306934094905</v>
      </c>
      <c r="S349" s="47">
        <f t="shared" si="29"/>
        <v>8.7373724989379772E-2</v>
      </c>
      <c r="T349" s="47">
        <f>'RAW &amp; NORM Labeling'!F349-'RAW &amp; NORM_Sfp vs AcpS_PfAcpH'!S349</f>
        <v>2.2759506517906924E-2</v>
      </c>
      <c r="U349" s="47">
        <f t="shared" si="30"/>
        <v>4.8934747004871113</v>
      </c>
      <c r="V349" s="45"/>
      <c r="W349" s="58"/>
      <c r="X349" s="45"/>
      <c r="Y349" s="58"/>
      <c r="Z349" s="58"/>
      <c r="AA349" s="58"/>
    </row>
    <row r="350" spans="1:27" s="56" customFormat="1" x14ac:dyDescent="0.25">
      <c r="A350" s="62" t="str">
        <f>'TS#1_Orthog_SFP_Step 1'!A349</f>
        <v>L15</v>
      </c>
      <c r="B350" s="62" t="str">
        <f>'TS#1_Orthog_SFP_Step 1'!B349</f>
        <v>N S H E F I A S F N A</v>
      </c>
      <c r="C350" s="56">
        <v>0.10199999999999999</v>
      </c>
      <c r="G350" s="24">
        <v>1161.489</v>
      </c>
      <c r="H350" s="56">
        <v>46459556</v>
      </c>
      <c r="J350" s="56">
        <f t="shared" si="27"/>
        <v>83.282058823529496</v>
      </c>
      <c r="K350" s="43">
        <f>'TS#1_Orthog_SFP_Step 1'!J349-'RAW &amp; NORM_Sfp vs AcpS_PfAcpH'!J350</f>
        <v>-34.944235294117561</v>
      </c>
      <c r="L350" s="29">
        <f>-K350/'TS#1_Orthog_SFP_Step 1'!J349</f>
        <v>0.7229170190680011</v>
      </c>
      <c r="N350" s="64">
        <f>G350-'TS#1_Orthog_SFP_Step 1'!G349</f>
        <v>-357.23</v>
      </c>
      <c r="O350" s="71">
        <f t="shared" si="26"/>
        <v>1161.489</v>
      </c>
      <c r="P350" s="71">
        <v>1227.6389999999999</v>
      </c>
      <c r="Q350" s="47">
        <f t="shared" si="28"/>
        <v>9.7831612111797348E-2</v>
      </c>
      <c r="R350" s="47">
        <f>'RAW &amp; NORM Labeling'!E350-'RAW &amp; NORM_Sfp vs AcpS_PfAcpH'!Q350</f>
        <v>0.12297487590707405</v>
      </c>
      <c r="S350" s="47">
        <f t="shared" si="29"/>
        <v>0.11975142304804329</v>
      </c>
      <c r="T350" s="47">
        <f>'RAW &amp; NORM Labeling'!F350-'RAW &amp; NORM_Sfp vs AcpS_PfAcpH'!S350</f>
        <v>2.0403046908789829E-2</v>
      </c>
      <c r="U350" s="47">
        <f t="shared" si="30"/>
        <v>6.0272799673903261</v>
      </c>
      <c r="V350" s="45"/>
      <c r="W350" s="58"/>
      <c r="X350" s="45"/>
      <c r="Y350" s="58"/>
      <c r="Z350" s="58"/>
      <c r="AA350" s="58"/>
    </row>
    <row r="351" spans="1:27" s="56" customFormat="1" x14ac:dyDescent="0.25">
      <c r="A351" s="62" t="str">
        <f>'TS#1_Orthog_SFP_Step 1'!A350</f>
        <v>L16</v>
      </c>
      <c r="B351" s="62" t="str">
        <f>'TS#1_Orthog_SFP_Step 1'!B350</f>
        <v>S I D D M E S L D T M M T S S</v>
      </c>
      <c r="C351" s="56">
        <v>0.10199999999999999</v>
      </c>
      <c r="G351" s="24">
        <v>1130.329</v>
      </c>
      <c r="H351" s="56">
        <v>45213174</v>
      </c>
      <c r="J351" s="56">
        <f t="shared" si="27"/>
        <v>52.122058823529414</v>
      </c>
      <c r="K351" s="43">
        <f>'TS#1_Orthog_SFP_Step 1'!J350-'RAW &amp; NORM_Sfp vs AcpS_PfAcpH'!J351</f>
        <v>-34.164235294117589</v>
      </c>
      <c r="L351" s="29">
        <f>-K351/'TS#1_Orthog_SFP_Step 1'!J350</f>
        <v>1.9024708221551709</v>
      </c>
      <c r="N351" s="64">
        <f>G351-'TS#1_Orthog_SFP_Step 1'!G350</f>
        <v>-358.01</v>
      </c>
      <c r="O351" s="71">
        <f t="shared" si="26"/>
        <v>1130.329</v>
      </c>
      <c r="P351" s="71">
        <v>1079.319</v>
      </c>
      <c r="Q351" s="47">
        <f t="shared" si="28"/>
        <v>8.7506271087255741E-2</v>
      </c>
      <c r="R351" s="47">
        <f>'RAW &amp; NORM Labeling'!E351-'RAW &amp; NORM_Sfp vs AcpS_PfAcpH'!Q351</f>
        <v>0.12441772660645449</v>
      </c>
      <c r="S351" s="47">
        <f t="shared" si="29"/>
        <v>7.0603329955616925E-2</v>
      </c>
      <c r="T351" s="47">
        <f>'RAW &amp; NORM Labeling'!F351-'RAW &amp; NORM_Sfp vs AcpS_PfAcpH'!S351</f>
        <v>3.2095567071818834E-2</v>
      </c>
      <c r="U351" s="47">
        <f t="shared" si="30"/>
        <v>3.8764769704193243</v>
      </c>
      <c r="V351" s="45"/>
      <c r="W351" s="58"/>
      <c r="X351" s="45"/>
      <c r="Y351" s="58"/>
      <c r="Z351" s="58"/>
      <c r="AA351" s="58"/>
    </row>
    <row r="352" spans="1:27" s="56" customFormat="1" x14ac:dyDescent="0.25">
      <c r="A352" s="62" t="str">
        <f>'TS#1_Orthog_SFP_Step 1'!A351</f>
        <v>L17</v>
      </c>
      <c r="B352" s="62" t="str">
        <f>'TS#1_Orthog_SFP_Step 1'!B351</f>
        <v>T L D C V E S R E T</v>
      </c>
      <c r="C352" s="56">
        <v>0.10199999999999999</v>
      </c>
      <c r="G352" s="24">
        <v>1212.5530000000001</v>
      </c>
      <c r="H352" s="56">
        <v>48502108</v>
      </c>
      <c r="J352" s="56">
        <f t="shared" si="27"/>
        <v>134.34605882352957</v>
      </c>
      <c r="K352" s="43">
        <f>'TS#1_Orthog_SFP_Step 1'!J351-'RAW &amp; NORM_Sfp vs AcpS_PfAcpH'!J352</f>
        <v>21.621764705882242</v>
      </c>
      <c r="L352" s="29">
        <f>-K352/'TS#1_Orthog_SFP_Step 1'!J351</f>
        <v>-0.13862964947898304</v>
      </c>
      <c r="N352" s="64">
        <f>G352-'TS#1_Orthog_SFP_Step 1'!G351</f>
        <v>-413.79599999999982</v>
      </c>
      <c r="O352" s="71">
        <f t="shared" si="26"/>
        <v>1212.5530000000001</v>
      </c>
      <c r="P352" s="71">
        <v>1090.2639999999999</v>
      </c>
      <c r="Q352" s="47">
        <f t="shared" si="28"/>
        <v>0.11475244696664945</v>
      </c>
      <c r="R352" s="47">
        <f>'RAW &amp; NORM Labeling'!E352-'RAW &amp; NORM_Sfp vs AcpS_PfAcpH'!Q352</f>
        <v>0.13752285058800506</v>
      </c>
      <c r="S352" s="47">
        <f t="shared" si="29"/>
        <v>7.4230122558749376E-2</v>
      </c>
      <c r="T352" s="47">
        <f>'RAW &amp; NORM Labeling'!F352-'RAW &amp; NORM_Sfp vs AcpS_PfAcpH'!S352</f>
        <v>2.6085296485450243E-2</v>
      </c>
      <c r="U352" s="47">
        <f t="shared" si="30"/>
        <v>5.2720447576554106</v>
      </c>
      <c r="V352" s="45"/>
      <c r="W352" s="33" t="s">
        <v>1238</v>
      </c>
      <c r="X352" s="45"/>
      <c r="Y352" s="58"/>
      <c r="Z352" s="58"/>
      <c r="AA352" s="58"/>
    </row>
    <row r="353" spans="1:27" s="56" customFormat="1" x14ac:dyDescent="0.25">
      <c r="A353" s="62" t="str">
        <f>'TS#1_Orthog_SFP_Step 1'!A352</f>
        <v>L18</v>
      </c>
      <c r="B353" s="62" t="str">
        <f>'TS#1_Orthog_SFP_Step 1'!B352</f>
        <v>A C S K T W N V M C M</v>
      </c>
      <c r="C353" s="56">
        <v>0.10199999999999999</v>
      </c>
      <c r="G353" s="24">
        <v>1983.114</v>
      </c>
      <c r="H353" s="56">
        <v>79324542</v>
      </c>
      <c r="J353" s="56">
        <f t="shared" si="27"/>
        <v>904.9070588235295</v>
      </c>
      <c r="K353" s="43">
        <f>'TS#1_Orthog_SFP_Step 1'!J352-'RAW &amp; NORM_Sfp vs AcpS_PfAcpH'!J353</f>
        <v>321.60276470588246</v>
      </c>
      <c r="L353" s="29">
        <f>-K353/'TS#1_Orthog_SFP_Step 1'!J352</f>
        <v>-0.26220969333978628</v>
      </c>
      <c r="N353" s="64">
        <f>G353-'TS#1_Orthog_SFP_Step 1'!G352</f>
        <v>-713.77700000000004</v>
      </c>
      <c r="O353" s="71">
        <f t="shared" si="26"/>
        <v>1983.114</v>
      </c>
      <c r="P353" s="71">
        <v>1560.317</v>
      </c>
      <c r="Q353" s="47">
        <f t="shared" si="28"/>
        <v>0.37008958128024949</v>
      </c>
      <c r="R353" s="47">
        <f>'RAW &amp; NORM Labeling'!E353-'RAW &amp; NORM_Sfp vs AcpS_PfAcpH'!Q353</f>
        <v>0.19519029025987733</v>
      </c>
      <c r="S353" s="47">
        <f t="shared" si="29"/>
        <v>0.22998934992103565</v>
      </c>
      <c r="T353" s="47">
        <f>'RAW &amp; NORM Labeling'!F353-'RAW &amp; NORM_Sfp vs AcpS_PfAcpH'!S353</f>
        <v>1.5397778128336759E-2</v>
      </c>
      <c r="U353" s="47">
        <f t="shared" si="30"/>
        <v>12.676523108270132</v>
      </c>
      <c r="V353" s="45"/>
      <c r="W353" s="58"/>
      <c r="X353" s="45"/>
      <c r="Y353" s="58"/>
      <c r="Z353" s="58"/>
      <c r="AA353" s="58"/>
    </row>
    <row r="354" spans="1:27" s="56" customFormat="1" x14ac:dyDescent="0.25">
      <c r="A354" s="62" t="str">
        <f>'TS#1_Orthog_SFP_Step 1'!A353</f>
        <v>L19</v>
      </c>
      <c r="B354" s="62" t="str">
        <f>'TS#1_Orthog_SFP_Step 1'!B353</f>
        <v>D G M D S S L F M</v>
      </c>
      <c r="C354" s="56">
        <v>0.10199999999999999</v>
      </c>
      <c r="G354" s="24">
        <v>1156.4259999999999</v>
      </c>
      <c r="H354" s="56">
        <v>46257041</v>
      </c>
      <c r="J354" s="56">
        <f t="shared" si="27"/>
        <v>78.219058823529394</v>
      </c>
      <c r="K354" s="43">
        <f>'TS#1_Orthog_SFP_Step 1'!J353-'RAW &amp; NORM_Sfp vs AcpS_PfAcpH'!J354</f>
        <v>78.314764705882453</v>
      </c>
      <c r="L354" s="29">
        <f>-K354/'TS#1_Orthog_SFP_Step 1'!J353</f>
        <v>-0.50030570352207326</v>
      </c>
      <c r="N354" s="64">
        <f>G354-'TS#1_Orthog_SFP_Step 1'!G353</f>
        <v>-470.48900000000003</v>
      </c>
      <c r="O354" s="71">
        <f t="shared" si="26"/>
        <v>1156.4259999999999</v>
      </c>
      <c r="P354" s="71">
        <v>1167.4690000000001</v>
      </c>
      <c r="Q354" s="47">
        <f t="shared" si="28"/>
        <v>9.6153909877931654E-2</v>
      </c>
      <c r="R354" s="47">
        <f>'RAW &amp; NORM Labeling'!E354-'RAW &amp; NORM_Sfp vs AcpS_PfAcpH'!Q354</f>
        <v>0.15628687449449907</v>
      </c>
      <c r="S354" s="47">
        <f t="shared" si="29"/>
        <v>9.9813176275043769E-2</v>
      </c>
      <c r="T354" s="47">
        <f>'RAW &amp; NORM Labeling'!F354-'RAW &amp; NORM_Sfp vs AcpS_PfAcpH'!S354</f>
        <v>2.2795597683997401E-2</v>
      </c>
      <c r="U354" s="47">
        <f t="shared" si="30"/>
        <v>6.8560112641491768</v>
      </c>
      <c r="V354" s="45"/>
      <c r="W354" s="58"/>
      <c r="X354" s="45"/>
      <c r="Y354" s="58"/>
      <c r="Z354" s="58"/>
      <c r="AA354" s="58"/>
    </row>
    <row r="355" spans="1:27" s="56" customFormat="1" x14ac:dyDescent="0.25">
      <c r="A355" s="62" t="str">
        <f>'TS#1_Orthog_SFP_Step 1'!A354</f>
        <v>L20</v>
      </c>
      <c r="B355" s="62" t="str">
        <f>'TS#1_Orthog_SFP_Step 1'!B354</f>
        <v>M D G M E S T D S Q I H</v>
      </c>
      <c r="C355" s="56">
        <v>0.10199999999999999</v>
      </c>
      <c r="G355" s="24">
        <v>1143.751</v>
      </c>
      <c r="H355" s="56">
        <v>45750047</v>
      </c>
      <c r="J355" s="56">
        <f t="shared" si="27"/>
        <v>65.54405882352944</v>
      </c>
      <c r="K355" s="43">
        <f>'TS#1_Orthog_SFP_Step 1'!J354-'RAW &amp; NORM_Sfp vs AcpS_PfAcpH'!J355</f>
        <v>94.758764705882413</v>
      </c>
      <c r="L355" s="29">
        <f>-K355/'TS#1_Orthog_SFP_Step 1'!J354</f>
        <v>-0.5911234912746024</v>
      </c>
      <c r="N355" s="64">
        <f>G355-'TS#1_Orthog_SFP_Step 1'!G354</f>
        <v>-486.93299999999999</v>
      </c>
      <c r="O355" s="71">
        <f t="shared" si="26"/>
        <v>1143.751</v>
      </c>
      <c r="P355" s="71">
        <v>1040.5429999999999</v>
      </c>
      <c r="Q355" s="47">
        <f t="shared" si="28"/>
        <v>9.1953855401485443E-2</v>
      </c>
      <c r="R355" s="47">
        <f>'RAW &amp; NORM Labeling'!E355-'RAW &amp; NORM_Sfp vs AcpS_PfAcpH'!Q355</f>
        <v>0.16158890744479432</v>
      </c>
      <c r="S355" s="47">
        <f t="shared" si="29"/>
        <v>5.7754311227516009E-2</v>
      </c>
      <c r="T355" s="47">
        <f>'RAW &amp; NORM Labeling'!F355-'RAW &amp; NORM_Sfp vs AcpS_PfAcpH'!S355</f>
        <v>3.2269932883667737E-2</v>
      </c>
      <c r="U355" s="47">
        <f t="shared" si="30"/>
        <v>5.0074138061370652</v>
      </c>
      <c r="V355" s="45"/>
      <c r="W355" s="58"/>
      <c r="X355" s="45"/>
      <c r="Y355" s="58"/>
      <c r="Z355" s="58"/>
      <c r="AA355" s="58"/>
    </row>
    <row r="356" spans="1:27" s="56" customFormat="1" x14ac:dyDescent="0.25">
      <c r="A356" s="62" t="str">
        <f>'TS#1_Orthog_SFP_Step 1'!A355</f>
        <v>L21</v>
      </c>
      <c r="B356" s="62" t="str">
        <f>'TS#1_Orthog_SFP_Step 1'!B355</f>
        <v>D S L E F I N F K Q A</v>
      </c>
      <c r="C356" s="56">
        <v>0.10199999999999999</v>
      </c>
      <c r="G356" s="24">
        <v>1856.309</v>
      </c>
      <c r="H356" s="56">
        <v>74252355</v>
      </c>
      <c r="J356" s="56">
        <f t="shared" si="27"/>
        <v>778.10205882352943</v>
      </c>
      <c r="K356" s="43">
        <f>'TS#1_Orthog_SFP_Step 1'!J355-'RAW &amp; NORM_Sfp vs AcpS_PfAcpH'!J356</f>
        <v>355.14676470588256</v>
      </c>
      <c r="L356" s="29">
        <f>-K356/'TS#1_Orthog_SFP_Step 1'!J355</f>
        <v>-0.31338816095110217</v>
      </c>
      <c r="N356" s="64">
        <f>G356-'TS#1_Orthog_SFP_Step 1'!G355</f>
        <v>-747.32100000000014</v>
      </c>
      <c r="O356" s="71">
        <f t="shared" si="26"/>
        <v>1856.309</v>
      </c>
      <c r="P356" s="71">
        <v>1694.124</v>
      </c>
      <c r="Q356" s="47">
        <f t="shared" si="28"/>
        <v>0.32807081142732925</v>
      </c>
      <c r="R356" s="47">
        <f>'RAW &amp; NORM Labeling'!E356-'RAW &amp; NORM_Sfp vs AcpS_PfAcpH'!Q356</f>
        <v>0.20994145213995846</v>
      </c>
      <c r="S356" s="47">
        <f t="shared" si="29"/>
        <v>0.27432833921727551</v>
      </c>
      <c r="T356" s="47">
        <f>'RAW &amp; NORM Labeling'!F356-'RAW &amp; NORM_Sfp vs AcpS_PfAcpH'!S356</f>
        <v>2.5664468246121619E-2</v>
      </c>
      <c r="U356" s="47">
        <f t="shared" si="30"/>
        <v>8.1802377562092889</v>
      </c>
      <c r="V356" s="45"/>
      <c r="W356" s="58"/>
      <c r="X356" s="45"/>
      <c r="Y356" s="58"/>
      <c r="Z356" s="58"/>
      <c r="AA356" s="58"/>
    </row>
    <row r="357" spans="1:27" s="56" customFormat="1" x14ac:dyDescent="0.25">
      <c r="A357" s="62" t="str">
        <f>'TS#1_Orthog_SFP_Step 1'!A356</f>
        <v>L22</v>
      </c>
      <c r="B357" s="62" t="str">
        <f>'TS#1_Orthog_SFP_Step 1'!B356</f>
        <v>N G A E S Q S S W V V G C T</v>
      </c>
      <c r="C357" s="56">
        <v>0.10199999999999999</v>
      </c>
      <c r="G357" s="24">
        <v>1006.718</v>
      </c>
      <c r="H357" s="56">
        <v>40268708</v>
      </c>
      <c r="J357" s="56">
        <f t="shared" si="27"/>
        <v>-71.488941176470576</v>
      </c>
      <c r="K357" s="43">
        <f>'TS#1_Orthog_SFP_Step 1'!J356-'RAW &amp; NORM_Sfp vs AcpS_PfAcpH'!J357</f>
        <v>191.76976470588249</v>
      </c>
      <c r="L357" s="29">
        <f>-K357/'TS#1_Orthog_SFP_Step 1'!J356</f>
        <v>-1.5943502802754721</v>
      </c>
      <c r="N357" s="64">
        <f>G357-'TS#1_Orthog_SFP_Step 1'!G356</f>
        <v>-583.94400000000007</v>
      </c>
      <c r="O357" s="71">
        <f t="shared" si="26"/>
        <v>1006.718</v>
      </c>
      <c r="P357" s="71">
        <v>1089.4929999999999</v>
      </c>
      <c r="Q357" s="47">
        <f t="shared" si="28"/>
        <v>4.6545881825875511E-2</v>
      </c>
      <c r="R357" s="47">
        <f>'RAW &amp; NORM Labeling'!E357-'RAW &amp; NORM_Sfp vs AcpS_PfAcpH'!Q357</f>
        <v>0.19529526720231341</v>
      </c>
      <c r="S357" s="47">
        <f t="shared" si="29"/>
        <v>7.397463995509336E-2</v>
      </c>
      <c r="T357" s="47">
        <f>'RAW &amp; NORM Labeling'!F357-'RAW &amp; NORM_Sfp vs AcpS_PfAcpH'!S357</f>
        <v>2.7712039116262493E-2</v>
      </c>
      <c r="U357" s="47">
        <f t="shared" si="30"/>
        <v>7.0473077200481651</v>
      </c>
      <c r="V357" s="45"/>
      <c r="W357" s="58"/>
      <c r="X357" s="45"/>
      <c r="Y357" s="58"/>
      <c r="Z357" s="58"/>
      <c r="AA357" s="58"/>
    </row>
    <row r="358" spans="1:27" s="56" customFormat="1" x14ac:dyDescent="0.25">
      <c r="A358" s="62" t="str">
        <f>'TS#1_Orthog_SFP_Step 1'!A357</f>
        <v>L23</v>
      </c>
      <c r="B358" s="62" t="str">
        <f>'TS#1_Orthog_SFP_Step 1'!B357</f>
        <v>D G V E S T L S</v>
      </c>
      <c r="C358" s="56">
        <v>0.10199999999999999</v>
      </c>
      <c r="G358" s="24">
        <v>990.49599999999998</v>
      </c>
      <c r="H358" s="56">
        <v>39619838</v>
      </c>
      <c r="J358" s="56">
        <f t="shared" si="27"/>
        <v>-87.710941176470556</v>
      </c>
      <c r="K358" s="43">
        <f>'TS#1_Orthog_SFP_Step 1'!J357-'RAW &amp; NORM_Sfp vs AcpS_PfAcpH'!J358</f>
        <v>255.26476470588238</v>
      </c>
      <c r="L358" s="29">
        <f>-K358/'TS#1_Orthog_SFP_Step 1'!J357</f>
        <v>-1.5234791980803355</v>
      </c>
      <c r="N358" s="64">
        <f>G358-'TS#1_Orthog_SFP_Step 1'!G357</f>
        <v>-647.43899999999996</v>
      </c>
      <c r="O358" s="71">
        <f t="shared" si="26"/>
        <v>990.49599999999998</v>
      </c>
      <c r="P358" s="71">
        <v>1100.6379999999999</v>
      </c>
      <c r="Q358" s="47">
        <f t="shared" si="28"/>
        <v>4.1170474826513724E-2</v>
      </c>
      <c r="R358" s="47">
        <f>'RAW &amp; NORM Labeling'!E358-'RAW &amp; NORM_Sfp vs AcpS_PfAcpH'!Q358</f>
        <v>0.21449233204042903</v>
      </c>
      <c r="S358" s="47">
        <f t="shared" si="29"/>
        <v>7.7667705607163823E-2</v>
      </c>
      <c r="T358" s="47">
        <f>'RAW &amp; NORM Labeling'!F358-'RAW &amp; NORM_Sfp vs AcpS_PfAcpH'!S358</f>
        <v>2.7390401901961361E-2</v>
      </c>
      <c r="U358" s="47">
        <f t="shared" si="30"/>
        <v>7.8309304408224012</v>
      </c>
      <c r="V358" s="45"/>
      <c r="W358" s="58"/>
      <c r="X358" s="45"/>
      <c r="Y358" s="58"/>
      <c r="Z358" s="58"/>
      <c r="AA358" s="58"/>
    </row>
    <row r="359" spans="1:27" s="56" customFormat="1" x14ac:dyDescent="0.25">
      <c r="A359" s="62" t="str">
        <f>'TS#1_Orthog_SFP_Step 1'!A358</f>
        <v>L24</v>
      </c>
      <c r="B359" s="62" t="str">
        <f>'TS#1_Orthog_SFP_Step 1'!B358</f>
        <v>I E G A E S K D S A L R G I</v>
      </c>
      <c r="C359" s="56">
        <v>0.10199999999999999</v>
      </c>
      <c r="G359" s="24">
        <v>1051.617</v>
      </c>
      <c r="H359" s="56">
        <v>42064661</v>
      </c>
      <c r="J359" s="56">
        <f t="shared" si="27"/>
        <v>-26.589941176470575</v>
      </c>
      <c r="K359" s="43">
        <f>'TS#1_Orthog_SFP_Step 1'!J358-'RAW &amp; NORM_Sfp vs AcpS_PfAcpH'!J359</f>
        <v>238.82476470588244</v>
      </c>
      <c r="L359" s="29">
        <f>-K359/'TS#1_Orthog_SFP_Step 1'!J358</f>
        <v>-1.125285477351391</v>
      </c>
      <c r="N359" s="64">
        <f>G359-'TS#1_Orthog_SFP_Step 1'!G358</f>
        <v>-630.99900000000002</v>
      </c>
      <c r="O359" s="71">
        <f t="shared" si="26"/>
        <v>1051.617</v>
      </c>
      <c r="P359" s="71">
        <v>1410.508</v>
      </c>
      <c r="Q359" s="47">
        <f t="shared" si="28"/>
        <v>6.1423849947213505E-2</v>
      </c>
      <c r="R359" s="47">
        <f>'RAW &amp; NORM Labeling'!E359-'RAW &amp; NORM_Sfp vs AcpS_PfAcpH'!Q359</f>
        <v>0.20730276699933836</v>
      </c>
      <c r="S359" s="47">
        <f t="shared" si="29"/>
        <v>0.18034785397926581</v>
      </c>
      <c r="T359" s="47">
        <f>'RAW &amp; NORM Labeling'!F359-'RAW &amp; NORM_Sfp vs AcpS_PfAcpH'!S359</f>
        <v>1.6771798252818049E-2</v>
      </c>
      <c r="U359" s="47">
        <f t="shared" si="30"/>
        <v>12.360199179268491</v>
      </c>
      <c r="V359" s="45"/>
      <c r="W359" s="58"/>
      <c r="X359" s="45"/>
      <c r="Y359" s="58"/>
      <c r="Z359" s="58"/>
      <c r="AA359" s="58"/>
    </row>
    <row r="360" spans="1:27" s="56" customFormat="1" x14ac:dyDescent="0.25">
      <c r="A360" s="62" t="str">
        <f>'TS#1_Orthog_SFP_Step 1'!A359</f>
        <v>L25</v>
      </c>
      <c r="B360" s="62" t="str">
        <f>'TS#1_Orthog_SFP_Step 1'!B359</f>
        <v>P V D S S D S Q I S G L M</v>
      </c>
      <c r="C360" s="56">
        <v>0.10199999999999999</v>
      </c>
      <c r="G360" s="24">
        <v>1055.529</v>
      </c>
      <c r="H360" s="56">
        <v>42221179</v>
      </c>
      <c r="J360" s="56">
        <f t="shared" si="27"/>
        <v>-22.67794117647054</v>
      </c>
      <c r="K360" s="43">
        <f>'TS#1_Orthog_SFP_Step 1'!J359-'RAW &amp; NORM_Sfp vs AcpS_PfAcpH'!J360</f>
        <v>156.96476470588232</v>
      </c>
      <c r="L360" s="29">
        <f>-K360/'TS#1_Orthog_SFP_Step 1'!J359</f>
        <v>-1.1688768903786273</v>
      </c>
      <c r="N360" s="64">
        <f>G360-'TS#1_Orthog_SFP_Step 1'!G359</f>
        <v>-549.1389999999999</v>
      </c>
      <c r="O360" s="71">
        <f t="shared" si="26"/>
        <v>1055.529</v>
      </c>
      <c r="P360" s="71">
        <v>1146.143</v>
      </c>
      <c r="Q360" s="47">
        <f t="shared" si="28"/>
        <v>6.2720150784440945E-2</v>
      </c>
      <c r="R360" s="47">
        <f>'RAW &amp; NORM Labeling'!E360-'RAW &amp; NORM_Sfp vs AcpS_PfAcpH'!Q360</f>
        <v>0.18321606603486734</v>
      </c>
      <c r="S360" s="47">
        <f t="shared" si="29"/>
        <v>9.2746481066784028E-2</v>
      </c>
      <c r="T360" s="47">
        <f>'RAW &amp; NORM Labeling'!F360-'RAW &amp; NORM_Sfp vs AcpS_PfAcpH'!S360</f>
        <v>3.1379157928693446E-2</v>
      </c>
      <c r="U360" s="47">
        <f t="shared" si="30"/>
        <v>5.8387821129939423</v>
      </c>
      <c r="V360" s="45"/>
      <c r="W360" s="58"/>
      <c r="X360" s="45"/>
      <c r="Y360" s="58"/>
      <c r="Z360" s="58"/>
      <c r="AA360" s="58"/>
    </row>
    <row r="361" spans="1:27" s="56" customFormat="1" x14ac:dyDescent="0.25">
      <c r="A361" s="62" t="str">
        <f>'TS#1_Orthog_SFP_Step 1'!A360</f>
        <v>L26</v>
      </c>
      <c r="B361" s="62" t="str">
        <f>'TS#1_Orthog_SFP_Step 1'!B360</f>
        <v>I D G I E S L D T F M</v>
      </c>
      <c r="C361" s="56">
        <v>0.10199999999999999</v>
      </c>
      <c r="G361" s="24">
        <v>1062.175</v>
      </c>
      <c r="H361" s="56">
        <v>42487007</v>
      </c>
      <c r="J361" s="56">
        <f t="shared" si="27"/>
        <v>-16.031941176470582</v>
      </c>
      <c r="K361" s="43">
        <f>'TS#1_Orthog_SFP_Step 1'!J360-'RAW &amp; NORM_Sfp vs AcpS_PfAcpH'!J361</f>
        <v>87.42776470588251</v>
      </c>
      <c r="L361" s="29">
        <f>-K361/'TS#1_Orthog_SFP_Step 1'!J360</f>
        <v>-1.2245501260989886</v>
      </c>
      <c r="N361" s="64">
        <f>G361-'TS#1_Orthog_SFP_Step 1'!G360</f>
        <v>-479.60200000000009</v>
      </c>
      <c r="O361" s="71">
        <f t="shared" si="26"/>
        <v>1062.175</v>
      </c>
      <c r="P361" s="71">
        <v>1187.03</v>
      </c>
      <c r="Q361" s="47">
        <f t="shared" si="28"/>
        <v>6.4922404200650916E-2</v>
      </c>
      <c r="R361" s="47">
        <f>'RAW &amp; NORM Labeling'!E361-'RAW &amp; NORM_Sfp vs AcpS_PfAcpH'!Q361</f>
        <v>0.16262577117561233</v>
      </c>
      <c r="S361" s="47">
        <f t="shared" si="29"/>
        <v>0.10629501182642558</v>
      </c>
      <c r="T361" s="47">
        <f>'RAW &amp; NORM Labeling'!F361-'RAW &amp; NORM_Sfp vs AcpS_PfAcpH'!S361</f>
        <v>2.3410398247569866E-2</v>
      </c>
      <c r="U361" s="47">
        <f t="shared" si="30"/>
        <v>6.9467323646445793</v>
      </c>
      <c r="V361" s="45"/>
      <c r="W361" s="58"/>
      <c r="X361" s="45"/>
      <c r="Y361" s="58"/>
      <c r="Z361" s="58"/>
      <c r="AA361" s="58"/>
    </row>
    <row r="362" spans="1:27" s="56" customFormat="1" x14ac:dyDescent="0.25">
      <c r="A362" s="62" t="str">
        <f>'TS#1_Orthog_SFP_Step 1'!A361</f>
        <v>L27</v>
      </c>
      <c r="B362" s="62" t="str">
        <f>'TS#1_Orthog_SFP_Step 1'!B361</f>
        <v>T M C P V E S K E T L I K</v>
      </c>
      <c r="C362" s="56">
        <v>0.10199999999999999</v>
      </c>
      <c r="G362" s="24">
        <v>2054.433</v>
      </c>
      <c r="H362" s="56">
        <v>82177316</v>
      </c>
      <c r="J362" s="56">
        <f t="shared" si="27"/>
        <v>976.22605882352946</v>
      </c>
      <c r="K362" s="43">
        <f>'TS#1_Orthog_SFP_Step 1'!J361-'RAW &amp; NORM_Sfp vs AcpS_PfAcpH'!J362</f>
        <v>271.26176470588257</v>
      </c>
      <c r="L362" s="29">
        <f>-K362/'TS#1_Orthog_SFP_Step 1'!J361</f>
        <v>-0.2174464227942719</v>
      </c>
      <c r="N362" s="64">
        <f>G362-'TS#1_Orthog_SFP_Step 1'!G361</f>
        <v>-663.43600000000015</v>
      </c>
      <c r="O362" s="71">
        <f t="shared" si="26"/>
        <v>2054.433</v>
      </c>
      <c r="P362" s="71">
        <v>1672.3969999999999</v>
      </c>
      <c r="Q362" s="47">
        <f t="shared" si="28"/>
        <v>0.39372221916629829</v>
      </c>
      <c r="R362" s="47">
        <f>'RAW &amp; NORM Labeling'!E362-'RAW &amp; NORM_Sfp vs AcpS_PfAcpH'!Q362</f>
        <v>0.17769119029486974</v>
      </c>
      <c r="S362" s="47">
        <f t="shared" si="29"/>
        <v>0.26712876654589507</v>
      </c>
      <c r="T362" s="47">
        <f>'RAW &amp; NORM Labeling'!F362-'RAW &amp; NORM_Sfp vs AcpS_PfAcpH'!S362</f>
        <v>3.3347636671215541E-2</v>
      </c>
      <c r="U362" s="47">
        <f t="shared" si="30"/>
        <v>5.3284492705369511</v>
      </c>
      <c r="V362" s="45"/>
      <c r="W362" s="58"/>
      <c r="X362" s="45"/>
      <c r="Y362" s="58"/>
      <c r="Z362" s="58"/>
      <c r="AA362" s="58"/>
    </row>
    <row r="363" spans="1:27" s="56" customFormat="1" x14ac:dyDescent="0.25">
      <c r="A363" s="62" t="str">
        <f>'TS#1_Orthog_SFP_Step 1'!A362</f>
        <v>L28</v>
      </c>
      <c r="B363" s="62" t="str">
        <f>'TS#1_Orthog_SFP_Step 1'!B362</f>
        <v>C C G V E S E D V Q V T S M T</v>
      </c>
      <c r="C363" s="56">
        <v>0.10199999999999999</v>
      </c>
      <c r="G363" s="24">
        <v>1054.818</v>
      </c>
      <c r="H363" s="56">
        <v>42192733</v>
      </c>
      <c r="J363" s="56">
        <f t="shared" si="27"/>
        <v>-23.388941176470553</v>
      </c>
      <c r="K363" s="43">
        <f>'TS#1_Orthog_SFP_Step 1'!J362-'RAW &amp; NORM_Sfp vs AcpS_PfAcpH'!J363</f>
        <v>66.10376470588244</v>
      </c>
      <c r="L363" s="29">
        <f>-K363/'TS#1_Orthog_SFP_Step 1'!J362</f>
        <v>-1.5475602904075156</v>
      </c>
      <c r="N363" s="64">
        <f>G363-'TS#1_Orthog_SFP_Step 1'!G362</f>
        <v>-458.27800000000002</v>
      </c>
      <c r="O363" s="71">
        <f t="shared" si="26"/>
        <v>1054.818</v>
      </c>
      <c r="P363" s="71">
        <v>1059.7070000000001</v>
      </c>
      <c r="Q363" s="47">
        <f t="shared" si="28"/>
        <v>6.2484550095466322E-2</v>
      </c>
      <c r="R363" s="47">
        <f>'RAW &amp; NORM Labeling'!E363-'RAW &amp; NORM_Sfp vs AcpS_PfAcpH'!Q363</f>
        <v>0.15667788778850111</v>
      </c>
      <c r="S363" s="47">
        <f t="shared" si="29"/>
        <v>6.4104594776755966E-2</v>
      </c>
      <c r="T363" s="47">
        <f>'RAW &amp; NORM Labeling'!F363-'RAW &amp; NORM_Sfp vs AcpS_PfAcpH'!S363</f>
        <v>2.7951687114542004E-2</v>
      </c>
      <c r="U363" s="47">
        <f t="shared" si="30"/>
        <v>5.6053105898923956</v>
      </c>
      <c r="V363" s="45"/>
      <c r="W363" s="33" t="s">
        <v>1238</v>
      </c>
      <c r="X363" s="45"/>
      <c r="Y363" s="58"/>
      <c r="Z363" s="58"/>
      <c r="AA363" s="58"/>
    </row>
    <row r="364" spans="1:27" s="56" customFormat="1" x14ac:dyDescent="0.25">
      <c r="A364" s="62" t="str">
        <f>'TS#1_Orthog_SFP_Step 1'!A363</f>
        <v>L29</v>
      </c>
      <c r="B364" s="62" t="str">
        <f>'TS#1_Orthog_SFP_Step 1'!B363</f>
        <v>N E A S F V D P L G A D S R D T R E L T</v>
      </c>
      <c r="C364" s="56">
        <v>0.10199999999999999</v>
      </c>
      <c r="G364" s="24">
        <v>1190.7940000000001</v>
      </c>
      <c r="H364" s="56">
        <v>47631771</v>
      </c>
      <c r="J364" s="56">
        <f t="shared" si="27"/>
        <v>112.58705882352956</v>
      </c>
      <c r="K364" s="43">
        <f>'TS#1_Orthog_SFP_Step 1'!J363-'RAW &amp; NORM_Sfp vs AcpS_PfAcpH'!J364</f>
        <v>79.447764705882264</v>
      </c>
      <c r="L364" s="29">
        <f>-K364/'TS#1_Orthog_SFP_Step 1'!J363</f>
        <v>-0.41371540455897649</v>
      </c>
      <c r="N364" s="64">
        <f>G364-'TS#1_Orthog_SFP_Step 1'!G363</f>
        <v>-471.62199999999984</v>
      </c>
      <c r="O364" s="71">
        <f t="shared" si="26"/>
        <v>1190.7940000000001</v>
      </c>
      <c r="P364" s="71">
        <v>1136.4190000000001</v>
      </c>
      <c r="Q364" s="47">
        <f t="shared" si="28"/>
        <v>0.10754227060743891</v>
      </c>
      <c r="R364" s="47">
        <f>'RAW &amp; NORM Labeling'!E364-'RAW &amp; NORM_Sfp vs AcpS_PfAcpH'!Q364</f>
        <v>0.15527827969762992</v>
      </c>
      <c r="S364" s="47">
        <f t="shared" si="29"/>
        <v>8.9524285427418124E-2</v>
      </c>
      <c r="T364" s="47">
        <f>'RAW &amp; NORM Labeling'!F364-'RAW &amp; NORM_Sfp vs AcpS_PfAcpH'!S364</f>
        <v>1.0122753995869094E-2</v>
      </c>
      <c r="U364" s="47">
        <f t="shared" si="30"/>
        <v>15.339529120335836</v>
      </c>
      <c r="V364" s="45"/>
      <c r="W364" s="58"/>
      <c r="X364" s="45"/>
      <c r="Y364" s="58"/>
      <c r="Z364" s="58"/>
      <c r="AA364" s="58"/>
    </row>
    <row r="365" spans="1:27" s="56" customFormat="1" x14ac:dyDescent="0.25">
      <c r="A365" s="62" t="str">
        <f>'TS#1_Orthog_SFP_Step 1'!A364</f>
        <v>L30</v>
      </c>
      <c r="B365" s="62" t="str">
        <f>'TS#1_Orthog_SFP_Step 1'!B364</f>
        <v>A Q C I A S T S W K L</v>
      </c>
      <c r="C365" s="56">
        <v>0.10199999999999999</v>
      </c>
      <c r="G365" s="24">
        <v>2296.701</v>
      </c>
      <c r="H365" s="56">
        <v>91868033</v>
      </c>
      <c r="J365" s="56">
        <f t="shared" si="27"/>
        <v>1218.4940588235295</v>
      </c>
      <c r="K365" s="43">
        <f>'TS#1_Orthog_SFP_Step 1'!J364-'RAW &amp; NORM_Sfp vs AcpS_PfAcpH'!J365</f>
        <v>738.6837647058826</v>
      </c>
      <c r="L365" s="29">
        <f>-K365/'TS#1_Orthog_SFP_Step 1'!J364</f>
        <v>-0.377422917746841</v>
      </c>
      <c r="N365" s="64">
        <f>G365-'TS#1_Orthog_SFP_Step 1'!G364</f>
        <v>-1130.8580000000002</v>
      </c>
      <c r="O365" s="71">
        <f t="shared" si="26"/>
        <v>2296.701</v>
      </c>
      <c r="P365" s="71">
        <v>2227.069</v>
      </c>
      <c r="Q365" s="47">
        <f t="shared" si="28"/>
        <v>0.47400141426686432</v>
      </c>
      <c r="R365" s="47">
        <f>'RAW &amp; NORM Labeling'!E365-'RAW &amp; NORM_Sfp vs AcpS_PfAcpH'!Q365</f>
        <v>0.30491082859995228</v>
      </c>
      <c r="S365" s="47">
        <f t="shared" si="29"/>
        <v>0.45092778954860763</v>
      </c>
      <c r="T365" s="47">
        <f>'RAW &amp; NORM Labeling'!F365-'RAW &amp; NORM_Sfp vs AcpS_PfAcpH'!S365</f>
        <v>-3.062606556190739E-2</v>
      </c>
      <c r="U365" s="47">
        <f t="shared" si="30"/>
        <v>-9.9559255492223411</v>
      </c>
      <c r="V365" s="45"/>
      <c r="W365" s="58"/>
      <c r="X365" s="45"/>
      <c r="Y365" s="58"/>
      <c r="Z365" s="58"/>
      <c r="AA365" s="58"/>
    </row>
    <row r="366" spans="1:27" s="56" customFormat="1" x14ac:dyDescent="0.25">
      <c r="A366" s="62" t="str">
        <f>'TS#1_Orthog_SFP_Step 1'!A365</f>
        <v>M1</v>
      </c>
      <c r="B366" s="62" t="str">
        <f>'TS#1_Orthog_SFP_Step 1'!B365</f>
        <v>R E A S I V D D L G A D S T D T Q E L T</v>
      </c>
      <c r="C366" s="56">
        <v>0.10199999999999999</v>
      </c>
      <c r="G366" s="24">
        <v>932.43399999999997</v>
      </c>
      <c r="H366" s="56">
        <v>37297374</v>
      </c>
      <c r="J366" s="56">
        <f t="shared" si="27"/>
        <v>-145.77294117647057</v>
      </c>
      <c r="K366" s="43">
        <f>'TS#1_Orthog_SFP_Step 1'!J365-'RAW &amp; NORM_Sfp vs AcpS_PfAcpH'!J366</f>
        <v>-49.370235294117492</v>
      </c>
      <c r="L366" s="29">
        <f>-K366/'TS#1_Orthog_SFP_Step 1'!J365</f>
        <v>-0.2529949352421173</v>
      </c>
      <c r="N366" s="64">
        <f>G366-'TS#1_Orthog_SFP_Step 1'!G365</f>
        <v>-342.80400000000009</v>
      </c>
      <c r="O366" s="71">
        <f t="shared" si="26"/>
        <v>932.43399999999997</v>
      </c>
      <c r="P366" s="71">
        <v>1040.011</v>
      </c>
      <c r="Q366" s="47">
        <f t="shared" si="28"/>
        <v>2.1930745989320755E-2</v>
      </c>
      <c r="R366" s="47">
        <f>'RAW &amp; NORM Labeling'!E366-'RAW &amp; NORM_Sfp vs AcpS_PfAcpH'!Q366</f>
        <v>0.12768688005257375</v>
      </c>
      <c r="S366" s="47">
        <f t="shared" si="29"/>
        <v>5.7578024917340931E-2</v>
      </c>
      <c r="T366" s="47">
        <f>'RAW &amp; NORM Labeling'!F366-'RAW &amp; NORM_Sfp vs AcpS_PfAcpH'!S366</f>
        <v>-1.5985573923075071E-2</v>
      </c>
      <c r="U366" s="47">
        <f t="shared" si="30"/>
        <v>-7.9876318902919454</v>
      </c>
      <c r="V366" s="45"/>
      <c r="W366" s="58"/>
      <c r="X366" s="45"/>
      <c r="Y366" s="58"/>
      <c r="Z366" s="58"/>
      <c r="AA366" s="58"/>
    </row>
    <row r="367" spans="1:27" s="56" customFormat="1" x14ac:dyDescent="0.25">
      <c r="A367" s="62" t="str">
        <f>'TS#1_Orthog_SFP_Step 1'!A366</f>
        <v>M2</v>
      </c>
      <c r="B367" s="62" t="str">
        <f>'TS#1_Orthog_SFP_Step 1'!B366</f>
        <v>L D S S L I H I V G A P</v>
      </c>
      <c r="C367" s="56">
        <v>0.10199999999999999</v>
      </c>
      <c r="G367" s="24">
        <v>1046.4690000000001</v>
      </c>
      <c r="H367" s="56">
        <v>41858761</v>
      </c>
      <c r="J367" s="56">
        <f t="shared" si="27"/>
        <v>-31.737941176470486</v>
      </c>
      <c r="K367" s="43">
        <f>'TS#1_Orthog_SFP_Step 1'!J366-'RAW &amp; NORM_Sfp vs AcpS_PfAcpH'!J367</f>
        <v>-94.085235294117638</v>
      </c>
      <c r="L367" s="29">
        <f>-K367/'TS#1_Orthog_SFP_Step 1'!J366</f>
        <v>-0.74775759071788017</v>
      </c>
      <c r="N367" s="64">
        <f>G367-'TS#1_Orthog_SFP_Step 1'!G366</f>
        <v>-298.08899999999994</v>
      </c>
      <c r="O367" s="71">
        <f t="shared" si="26"/>
        <v>1046.4690000000001</v>
      </c>
      <c r="P367" s="71">
        <v>1122.1669999999999</v>
      </c>
      <c r="Q367" s="47">
        <f t="shared" si="28"/>
        <v>5.9717981667549221E-2</v>
      </c>
      <c r="R367" s="47">
        <f>'RAW &amp; NORM Labeling'!E367-'RAW &amp; NORM_Sfp vs AcpS_PfAcpH'!Q367</f>
        <v>0.11016739385888016</v>
      </c>
      <c r="S367" s="47">
        <f t="shared" si="29"/>
        <v>8.4801667960095639E-2</v>
      </c>
      <c r="T367" s="47">
        <f>'RAW &amp; NORM Labeling'!F367-'RAW &amp; NORM_Sfp vs AcpS_PfAcpH'!S367</f>
        <v>-2.7228336248494127E-2</v>
      </c>
      <c r="U367" s="47">
        <f t="shared" si="30"/>
        <v>-4.046056756955652</v>
      </c>
      <c r="V367" s="45"/>
      <c r="W367" s="33" t="s">
        <v>1197</v>
      </c>
      <c r="X367" s="45"/>
      <c r="Y367" s="58"/>
      <c r="Z367" s="58"/>
      <c r="AA367" s="58"/>
    </row>
    <row r="368" spans="1:27" s="56" customFormat="1" x14ac:dyDescent="0.25">
      <c r="A368" s="62" t="str">
        <f>'TS#1_Orthog_SFP_Step 1'!A367</f>
        <v>M3</v>
      </c>
      <c r="B368" s="62" t="str">
        <f>'TS#1_Orthog_SFP_Step 1'!B367</f>
        <v>D S M M Y C L T S C S</v>
      </c>
      <c r="C368" s="56">
        <v>0.10199999999999999</v>
      </c>
      <c r="G368" s="24">
        <v>1432.8920000000001</v>
      </c>
      <c r="H368" s="56">
        <v>57315688</v>
      </c>
      <c r="J368" s="56">
        <f t="shared" si="27"/>
        <v>354.68505882352952</v>
      </c>
      <c r="K368" s="43">
        <f>'TS#1_Orthog_SFP_Step 1'!J367-'RAW &amp; NORM_Sfp vs AcpS_PfAcpH'!J368</f>
        <v>-126.19123529411763</v>
      </c>
      <c r="L368" s="29">
        <f>-K368/'TS#1_Orthog_SFP_Step 1'!J367</f>
        <v>0.55227416367284965</v>
      </c>
      <c r="N368" s="64">
        <f>G368-'TS#1_Orthog_SFP_Step 1'!G367</f>
        <v>-265.98299999999995</v>
      </c>
      <c r="O368" s="71">
        <f t="shared" si="26"/>
        <v>1432.8920000000001</v>
      </c>
      <c r="P368" s="71">
        <v>1294.615</v>
      </c>
      <c r="Q368" s="47">
        <f t="shared" si="28"/>
        <v>0.18776513361640762</v>
      </c>
      <c r="R368" s="47">
        <f>'RAW &amp; NORM Labeling'!E368-'RAW &amp; NORM_Sfp vs AcpS_PfAcpH'!Q368</f>
        <v>8.5715282217464717E-2</v>
      </c>
      <c r="S368" s="47">
        <f t="shared" si="29"/>
        <v>0.14194494167640329</v>
      </c>
      <c r="T368" s="47">
        <f>'RAW &amp; NORM Labeling'!F368-'RAW &amp; NORM_Sfp vs AcpS_PfAcpH'!S368</f>
        <v>-4.2605193146195194E-2</v>
      </c>
      <c r="U368" s="47">
        <f t="shared" si="30"/>
        <v>-2.0118505723783913</v>
      </c>
      <c r="V368" s="45"/>
      <c r="W368" s="33" t="s">
        <v>1198</v>
      </c>
      <c r="X368" s="45"/>
      <c r="Y368" s="58"/>
      <c r="Z368" s="58"/>
      <c r="AA368" s="58"/>
    </row>
    <row r="369" spans="1:27" s="56" customFormat="1" x14ac:dyDescent="0.25">
      <c r="A369" s="62" t="str">
        <f>'TS#1_Orthog_SFP_Step 1'!A368</f>
        <v>M4</v>
      </c>
      <c r="B369" s="62" t="str">
        <f>'TS#1_Orthog_SFP_Step 1'!B368</f>
        <v>N S A S F V E D L C A D S L D T V Q E P</v>
      </c>
      <c r="C369" s="56">
        <v>0.10199999999999999</v>
      </c>
      <c r="G369" s="24">
        <v>1233.4870000000001</v>
      </c>
      <c r="H369" s="56">
        <v>49339491</v>
      </c>
      <c r="J369" s="56">
        <f t="shared" si="27"/>
        <v>155.28005882352954</v>
      </c>
      <c r="K369" s="43">
        <f>'TS#1_Orthog_SFP_Step 1'!J368-'RAW &amp; NORM_Sfp vs AcpS_PfAcpH'!J369</f>
        <v>-190.06623529411763</v>
      </c>
      <c r="L369" s="29">
        <f>-K369/'TS#1_Orthog_SFP_Step 1'!J368</f>
        <v>-5.4638438189612391</v>
      </c>
      <c r="N369" s="64">
        <f>G369-'TS#1_Orthog_SFP_Step 1'!G368</f>
        <v>-202.10799999999995</v>
      </c>
      <c r="O369" s="71">
        <f t="shared" si="26"/>
        <v>1233.4870000000001</v>
      </c>
      <c r="P369" s="71">
        <v>1258.0650000000001</v>
      </c>
      <c r="Q369" s="47">
        <f t="shared" si="28"/>
        <v>0.12168924699899068</v>
      </c>
      <c r="R369" s="47">
        <f>'RAW &amp; NORM Labeling'!E369-'RAW &amp; NORM_Sfp vs AcpS_PfAcpH'!Q369</f>
        <v>7.4813484410641271E-2</v>
      </c>
      <c r="S369" s="47">
        <f t="shared" si="29"/>
        <v>0.12983354198298241</v>
      </c>
      <c r="T369" s="47">
        <f>'RAW &amp; NORM Labeling'!F369-'RAW &amp; NORM_Sfp vs AcpS_PfAcpH'!S369</f>
        <v>-3.7657969240707981E-2</v>
      </c>
      <c r="U369" s="47">
        <f t="shared" si="30"/>
        <v>-1.9866574305278379</v>
      </c>
      <c r="V369" s="45"/>
      <c r="W369" s="33" t="s">
        <v>1239</v>
      </c>
      <c r="X369" s="45"/>
      <c r="Y369" s="58"/>
      <c r="Z369" s="58"/>
      <c r="AA369" s="58"/>
    </row>
    <row r="370" spans="1:27" s="56" customFormat="1" x14ac:dyDescent="0.25">
      <c r="A370" s="62" t="str">
        <f>'TS#1_Orthog_SFP_Step 1'!A369</f>
        <v>M5</v>
      </c>
      <c r="B370" s="62" t="str">
        <f>'TS#1_Orthog_SFP_Step 1'!B369</f>
        <v>E S T E Y N A S Q A A</v>
      </c>
      <c r="C370" s="56">
        <v>0.10199999999999999</v>
      </c>
      <c r="G370" s="24">
        <v>1186.588</v>
      </c>
      <c r="H370" s="56">
        <v>47463500</v>
      </c>
      <c r="J370" s="56">
        <f t="shared" si="27"/>
        <v>108.38105882352943</v>
      </c>
      <c r="K370" s="43">
        <f>'TS#1_Orthog_SFP_Step 1'!J369-'RAW &amp; NORM_Sfp vs AcpS_PfAcpH'!J370</f>
        <v>-277.7352352941175</v>
      </c>
      <c r="L370" s="29">
        <f>-K370/'TS#1_Orthog_SFP_Step 1'!J369</f>
        <v>-1.6399668498423603</v>
      </c>
      <c r="N370" s="64">
        <f>G370-'TS#1_Orthog_SFP_Step 1'!G369</f>
        <v>-114.43900000000008</v>
      </c>
      <c r="O370" s="71">
        <f t="shared" si="26"/>
        <v>1186.588</v>
      </c>
      <c r="P370" s="71">
        <v>1163.018</v>
      </c>
      <c r="Q370" s="47">
        <f t="shared" si="28"/>
        <v>0.10614854838827258</v>
      </c>
      <c r="R370" s="47">
        <f>'RAW &amp; NORM Labeling'!E370-'RAW &amp; NORM_Sfp vs AcpS_PfAcpH'!Q370</f>
        <v>5.1009253525760842E-2</v>
      </c>
      <c r="S370" s="47">
        <f t="shared" si="29"/>
        <v>9.8338269570928408E-2</v>
      </c>
      <c r="T370" s="47">
        <f>'RAW &amp; NORM Labeling'!F370-'RAW &amp; NORM_Sfp vs AcpS_PfAcpH'!S370</f>
        <v>-3.2537377696389633E-2</v>
      </c>
      <c r="U370" s="47">
        <f t="shared" si="30"/>
        <v>-1.5677124936660418</v>
      </c>
      <c r="V370" s="45"/>
      <c r="W370" s="58"/>
      <c r="X370" s="45"/>
      <c r="Y370" s="58"/>
      <c r="Z370" s="58"/>
      <c r="AA370" s="58"/>
    </row>
    <row r="371" spans="1:27" s="56" customFormat="1" x14ac:dyDescent="0.25">
      <c r="A371" s="62" t="str">
        <f>'TS#1_Orthog_SFP_Step 1'!A370</f>
        <v>M6</v>
      </c>
      <c r="B371" s="62" t="str">
        <f>'TS#1_Orthog_SFP_Step 1'!B370</f>
        <v>D S L E K I A C C L A</v>
      </c>
      <c r="C371" s="56">
        <v>0.10199999999999999</v>
      </c>
      <c r="G371" s="24">
        <v>2184.8609999999999</v>
      </c>
      <c r="H371" s="56">
        <v>87394430</v>
      </c>
      <c r="J371" s="56">
        <f t="shared" si="27"/>
        <v>1106.6540588235293</v>
      </c>
      <c r="K371" s="43">
        <f>'TS#1_Orthog_SFP_Step 1'!J370-'RAW &amp; NORM_Sfp vs AcpS_PfAcpH'!J371</f>
        <v>-374.01323529411752</v>
      </c>
      <c r="L371" s="29">
        <f>-K371/'TS#1_Orthog_SFP_Step 1'!J370</f>
        <v>0.51050012950732437</v>
      </c>
      <c r="N371" s="64">
        <f>G371-'TS#1_Orthog_SFP_Step 1'!G370</f>
        <v>-18.161000000000058</v>
      </c>
      <c r="O371" s="71">
        <f t="shared" si="26"/>
        <v>2184.8609999999999</v>
      </c>
      <c r="P371" s="71">
        <v>1496.2080000000001</v>
      </c>
      <c r="Q371" s="47">
        <f t="shared" si="28"/>
        <v>0.43694152530073044</v>
      </c>
      <c r="R371" s="47">
        <f>'RAW &amp; NORM Labeling'!E371-'RAW &amp; NORM_Sfp vs AcpS_PfAcpH'!Q371</f>
        <v>-1.6058843174593218E-2</v>
      </c>
      <c r="S371" s="47">
        <f t="shared" si="29"/>
        <v>0.20874585544920207</v>
      </c>
      <c r="T371" s="47">
        <f>'RAW &amp; NORM Labeling'!F371-'RAW &amp; NORM_Sfp vs AcpS_PfAcpH'!S371</f>
        <v>-6.1848528616830267E-2</v>
      </c>
      <c r="U371" s="47">
        <f t="shared" si="30"/>
        <v>0.25964794205667285</v>
      </c>
      <c r="V371" s="45"/>
      <c r="W371" s="33" t="s">
        <v>1198</v>
      </c>
      <c r="X371" s="45"/>
      <c r="Y371" s="58"/>
      <c r="Z371" s="58"/>
      <c r="AA371" s="58"/>
    </row>
    <row r="372" spans="1:27" s="56" customFormat="1" x14ac:dyDescent="0.25">
      <c r="A372" s="62" t="str">
        <f>'TS#1_Orthog_SFP_Step 1'!A371</f>
        <v>M7</v>
      </c>
      <c r="B372" s="62" t="str">
        <f>'TS#1_Orthog_SFP_Step 1'!B371</f>
        <v>D S S D A A L R S V</v>
      </c>
      <c r="C372" s="56">
        <v>0.10199999999999999</v>
      </c>
      <c r="G372" s="24">
        <v>1477.6469999999999</v>
      </c>
      <c r="H372" s="56">
        <v>59105868</v>
      </c>
      <c r="J372" s="56">
        <f t="shared" si="27"/>
        <v>399.4400588235294</v>
      </c>
      <c r="K372" s="43">
        <f>'TS#1_Orthog_SFP_Step 1'!J371-'RAW &amp; NORM_Sfp vs AcpS_PfAcpH'!J372</f>
        <v>-179.94423529411756</v>
      </c>
      <c r="L372" s="29">
        <f>-K372/'TS#1_Orthog_SFP_Step 1'!J371</f>
        <v>0.8198071033912202</v>
      </c>
      <c r="N372" s="64">
        <f>G372-'TS#1_Orthog_SFP_Step 1'!G371</f>
        <v>-212.23000000000002</v>
      </c>
      <c r="O372" s="71">
        <f t="shared" si="26"/>
        <v>1477.6469999999999</v>
      </c>
      <c r="P372" s="71">
        <v>1149.1010000000001</v>
      </c>
      <c r="Q372" s="47">
        <f t="shared" si="28"/>
        <v>0.20259538514251021</v>
      </c>
      <c r="R372" s="47">
        <f>'RAW &amp; NORM Labeling'!E372-'RAW &amp; NORM_Sfp vs AcpS_PfAcpH'!Q372</f>
        <v>6.8254199620071759E-2</v>
      </c>
      <c r="S372" s="47">
        <f t="shared" si="29"/>
        <v>9.3726659460577177E-2</v>
      </c>
      <c r="T372" s="47">
        <f>'RAW &amp; NORM Labeling'!F372-'RAW &amp; NORM_Sfp vs AcpS_PfAcpH'!S372</f>
        <v>-1.9003806023421818E-2</v>
      </c>
      <c r="U372" s="47">
        <f t="shared" si="30"/>
        <v>-3.591606835806985</v>
      </c>
      <c r="V372" s="45"/>
      <c r="W372" s="33" t="s">
        <v>1198</v>
      </c>
      <c r="X372" s="45"/>
      <c r="Y372" s="58"/>
      <c r="Z372" s="58"/>
      <c r="AA372" s="58"/>
    </row>
    <row r="373" spans="1:27" s="56" customFormat="1" x14ac:dyDescent="0.25">
      <c r="A373" s="62" t="str">
        <f>'TS#1_Orthog_SFP_Step 1'!A372</f>
        <v>M8</v>
      </c>
      <c r="B373" s="62" t="str">
        <f>'TS#1_Orthog_SFP_Step 1'!B372</f>
        <v>P M I S R D S C V</v>
      </c>
      <c r="C373" s="56">
        <v>0.10199999999999999</v>
      </c>
      <c r="G373" s="24">
        <v>1374.7750000000001</v>
      </c>
      <c r="H373" s="56">
        <v>54990987</v>
      </c>
      <c r="J373" s="56">
        <f t="shared" si="27"/>
        <v>296.56805882352955</v>
      </c>
      <c r="K373" s="43">
        <f>'TS#1_Orthog_SFP_Step 1'!J372-'RAW &amp; NORM_Sfp vs AcpS_PfAcpH'!J373</f>
        <v>-117.17923529411769</v>
      </c>
      <c r="L373" s="29">
        <f>-K373/'TS#1_Orthog_SFP_Step 1'!J372</f>
        <v>0.65321368961932824</v>
      </c>
      <c r="N373" s="64">
        <f>G373-'TS#1_Orthog_SFP_Step 1'!G372</f>
        <v>-274.99499999999989</v>
      </c>
      <c r="O373" s="71">
        <f t="shared" si="26"/>
        <v>1374.7750000000001</v>
      </c>
      <c r="P373" s="71">
        <v>1238.6859999999999</v>
      </c>
      <c r="Q373" s="47">
        <f t="shared" si="28"/>
        <v>0.16850717969075674</v>
      </c>
      <c r="R373" s="47">
        <f>'RAW &amp; NORM Labeling'!E373-'RAW &amp; NORM_Sfp vs AcpS_PfAcpH'!Q373</f>
        <v>9.0615938993114375E-2</v>
      </c>
      <c r="S373" s="47">
        <f t="shared" si="29"/>
        <v>0.12341201490613414</v>
      </c>
      <c r="T373" s="47">
        <f>'RAW &amp; NORM Labeling'!F373-'RAW &amp; NORM_Sfp vs AcpS_PfAcpH'!S373</f>
        <v>-1.5038031071213973E-2</v>
      </c>
      <c r="U373" s="47">
        <f t="shared" si="30"/>
        <v>-6.0257847961607673</v>
      </c>
      <c r="V373" s="45"/>
      <c r="W373" s="33" t="s">
        <v>1239</v>
      </c>
      <c r="X373" s="45"/>
      <c r="Y373" s="58"/>
      <c r="Z373" s="58"/>
      <c r="AA373" s="58"/>
    </row>
    <row r="374" spans="1:27" s="56" customFormat="1" x14ac:dyDescent="0.25">
      <c r="A374" s="62" t="str">
        <f>'TS#1_Orthog_SFP_Step 1'!A373</f>
        <v>M9</v>
      </c>
      <c r="B374" s="62" t="str">
        <f>'TS#1_Orthog_SFP_Step 1'!B373</f>
        <v>Y I E S K A Y K M R</v>
      </c>
      <c r="C374" s="56">
        <v>0.10199999999999999</v>
      </c>
      <c r="G374" s="24">
        <v>3407.114</v>
      </c>
      <c r="H374" s="56">
        <v>136284550</v>
      </c>
      <c r="J374" s="56">
        <f t="shared" si="27"/>
        <v>2328.9070588235295</v>
      </c>
      <c r="K374" s="43">
        <f>'TS#1_Orthog_SFP_Step 1'!J373-'RAW &amp; NORM_Sfp vs AcpS_PfAcpH'!J374</f>
        <v>-757.86723529411779</v>
      </c>
      <c r="L374" s="29">
        <f>-K374/'TS#1_Orthog_SFP_Step 1'!J373</f>
        <v>0.48239848789544681</v>
      </c>
      <c r="N374" s="64">
        <f>G374-'TS#1_Orthog_SFP_Step 1'!G373</f>
        <v>365.69300000000021</v>
      </c>
      <c r="O374" s="71">
        <f t="shared" si="26"/>
        <v>3407.114</v>
      </c>
      <c r="P374" s="71">
        <v>3884.069</v>
      </c>
      <c r="Q374" s="47">
        <f t="shared" si="28"/>
        <v>0.84195368971886309</v>
      </c>
      <c r="R374" s="47">
        <f>'RAW &amp; NORM Labeling'!E374-'RAW &amp; NORM_Sfp vs AcpS_PfAcpH'!Q374</f>
        <v>-0.17594029639704556</v>
      </c>
      <c r="S374" s="47">
        <f t="shared" si="29"/>
        <v>1</v>
      </c>
      <c r="T374" s="47">
        <f>'RAW &amp; NORM Labeling'!F374-'RAW &amp; NORM_Sfp vs AcpS_PfAcpH'!S374</f>
        <v>-0.12978201351261254</v>
      </c>
      <c r="U374" s="47">
        <f t="shared" si="30"/>
        <v>1.3556600921432556</v>
      </c>
      <c r="V374" s="45"/>
      <c r="W374" s="58"/>
      <c r="X374" s="45"/>
      <c r="Y374" s="58"/>
      <c r="Z374" s="58"/>
      <c r="AA374" s="58"/>
    </row>
    <row r="375" spans="1:27" s="56" customFormat="1" x14ac:dyDescent="0.25">
      <c r="A375" s="62" t="str">
        <f>'TS#1_Orthog_SFP_Step 1'!A374</f>
        <v>M10</v>
      </c>
      <c r="B375" s="62" t="str">
        <f>'TS#1_Orthog_SFP_Step 1'!B374</f>
        <v>A G A Y S T S T A L L S C E</v>
      </c>
      <c r="C375" s="56">
        <v>0.10199999999999999</v>
      </c>
      <c r="G375" s="24">
        <v>1295.0129999999999</v>
      </c>
      <c r="H375" s="56">
        <v>51800534</v>
      </c>
      <c r="J375" s="56">
        <f t="shared" si="27"/>
        <v>216.80605882352938</v>
      </c>
      <c r="K375" s="43">
        <f>'TS#1_Orthog_SFP_Step 1'!J374-'RAW &amp; NORM_Sfp vs AcpS_PfAcpH'!J375</f>
        <v>64.888764705882522</v>
      </c>
      <c r="L375" s="29">
        <f>-K375/'TS#1_Orthog_SFP_Step 1'!J374</f>
        <v>-0.23035128545451405</v>
      </c>
      <c r="N375" s="64">
        <f>G375-'TS#1_Orthog_SFP_Step 1'!G374</f>
        <v>-457.0630000000001</v>
      </c>
      <c r="O375" s="71">
        <f t="shared" si="26"/>
        <v>1295.0129999999999</v>
      </c>
      <c r="P375" s="71">
        <v>1499.366</v>
      </c>
      <c r="Q375" s="47">
        <f t="shared" si="28"/>
        <v>0.14207682504378988</v>
      </c>
      <c r="R375" s="47">
        <f>'RAW &amp; NORM Labeling'!E375-'RAW &amp; NORM_Sfp vs AcpS_PfAcpH'!Q375</f>
        <v>0.14695847452243588</v>
      </c>
      <c r="S375" s="47">
        <f t="shared" si="29"/>
        <v>0.20979230689193318</v>
      </c>
      <c r="T375" s="47">
        <f>'RAW &amp; NORM Labeling'!F375-'RAW &amp; NORM_Sfp vs AcpS_PfAcpH'!S375</f>
        <v>7.9313312918987133E-3</v>
      </c>
      <c r="U375" s="47">
        <f t="shared" si="30"/>
        <v>18.528853368228791</v>
      </c>
      <c r="V375" s="45"/>
      <c r="W375" s="58"/>
      <c r="X375" s="45"/>
      <c r="Y375" s="58"/>
      <c r="Z375" s="58"/>
      <c r="AA375" s="58"/>
    </row>
    <row r="376" spans="1:27" s="56" customFormat="1" x14ac:dyDescent="0.25">
      <c r="A376" s="62" t="str">
        <f>'TS#1_Orthog_SFP_Step 1'!A375</f>
        <v>M11</v>
      </c>
      <c r="B376" s="62" t="str">
        <f>'TS#1_Orthog_SFP_Step 1'!B375</f>
        <v>D E G A V S I V T I M H</v>
      </c>
      <c r="C376" s="56">
        <v>0.10199999999999999</v>
      </c>
      <c r="G376" s="24">
        <v>1154.9949999999999</v>
      </c>
      <c r="H376" s="56">
        <v>46199819</v>
      </c>
      <c r="J376" s="56">
        <f t="shared" si="27"/>
        <v>76.788058823529354</v>
      </c>
      <c r="K376" s="43">
        <f>'TS#1_Orthog_SFP_Step 1'!J375-'RAW &amp; NORM_Sfp vs AcpS_PfAcpH'!J376</f>
        <v>-43.565235294117429</v>
      </c>
      <c r="L376" s="29">
        <f>-K376/'TS#1_Orthog_SFP_Step 1'!J375</f>
        <v>1.3113044186491085</v>
      </c>
      <c r="N376" s="64">
        <f>G376-'TS#1_Orthog_SFP_Step 1'!G375</f>
        <v>-348.60900000000015</v>
      </c>
      <c r="O376" s="71">
        <f t="shared" si="26"/>
        <v>1154.9949999999999</v>
      </c>
      <c r="P376" s="71">
        <v>1233.7940000000001</v>
      </c>
      <c r="Q376" s="47">
        <f t="shared" si="28"/>
        <v>9.5679726212780189E-2</v>
      </c>
      <c r="R376" s="47">
        <f>'RAW &amp; NORM Labeling'!E376-'RAW &amp; NORM_Sfp vs AcpS_PfAcpH'!Q376</f>
        <v>0.12070744510876365</v>
      </c>
      <c r="S376" s="47">
        <f t="shared" si="29"/>
        <v>0.12179097612911054</v>
      </c>
      <c r="T376" s="47">
        <f>'RAW &amp; NORM Labeling'!F376-'RAW &amp; NORM_Sfp vs AcpS_PfAcpH'!S376</f>
        <v>2.7022313807302814E-2</v>
      </c>
      <c r="U376" s="47">
        <f t="shared" si="30"/>
        <v>4.4669544573249054</v>
      </c>
      <c r="V376" s="45"/>
      <c r="W376" s="58"/>
      <c r="X376" s="45"/>
      <c r="Y376" s="58"/>
      <c r="Z376" s="58"/>
      <c r="AA376" s="58"/>
    </row>
    <row r="377" spans="1:27" s="56" customFormat="1" x14ac:dyDescent="0.25">
      <c r="A377" s="62" t="str">
        <f>'TS#1_Orthog_SFP_Step 1'!A376</f>
        <v>M12</v>
      </c>
      <c r="B377" s="62" t="str">
        <f>'TS#1_Orthog_SFP_Step 1'!B376</f>
        <v>E C A D S R E I L</v>
      </c>
      <c r="C377" s="56">
        <v>0.10199999999999999</v>
      </c>
      <c r="G377" s="24">
        <v>1231.472</v>
      </c>
      <c r="H377" s="56">
        <v>49258865</v>
      </c>
      <c r="J377" s="56">
        <f t="shared" si="27"/>
        <v>153.26505882352944</v>
      </c>
      <c r="K377" s="43">
        <f>'TS#1_Orthog_SFP_Step 1'!J376-'RAW &amp; NORM_Sfp vs AcpS_PfAcpH'!J377</f>
        <v>-40.514235294117498</v>
      </c>
      <c r="L377" s="29">
        <f>-K377/'TS#1_Orthog_SFP_Step 1'!J376</f>
        <v>0.35932540469249025</v>
      </c>
      <c r="N377" s="64">
        <f>G377-'TS#1_Orthog_SFP_Step 1'!G376</f>
        <v>-351.66000000000008</v>
      </c>
      <c r="O377" s="71">
        <f t="shared" si="26"/>
        <v>1231.472</v>
      </c>
      <c r="P377" s="71">
        <v>1263.1020000000001</v>
      </c>
      <c r="Q377" s="47">
        <f t="shared" si="28"/>
        <v>0.12102154603094023</v>
      </c>
      <c r="R377" s="47">
        <f>'RAW &amp; NORM Labeling'!E377-'RAW &amp; NORM_Sfp vs AcpS_PfAcpH'!Q377</f>
        <v>0.1186179850858444</v>
      </c>
      <c r="S377" s="47">
        <f t="shared" si="29"/>
        <v>0.13150262872048615</v>
      </c>
      <c r="T377" s="47">
        <f>'RAW &amp; NORM Labeling'!F377-'RAW &amp; NORM_Sfp vs AcpS_PfAcpH'!S377</f>
        <v>3.3050036435942759E-2</v>
      </c>
      <c r="U377" s="47">
        <f t="shared" si="30"/>
        <v>3.5890424906413814</v>
      </c>
      <c r="V377" s="45"/>
      <c r="W377" s="33" t="s">
        <v>1238</v>
      </c>
      <c r="X377" s="45"/>
      <c r="Y377" s="58"/>
      <c r="Z377" s="58"/>
      <c r="AA377" s="58"/>
    </row>
    <row r="378" spans="1:27" s="56" customFormat="1" x14ac:dyDescent="0.25">
      <c r="A378" s="62" t="str">
        <f>'TS#1_Orthog_SFP_Step 1'!A377</f>
        <v>M13</v>
      </c>
      <c r="B378" s="62" t="str">
        <f>'TS#1_Orthog_SFP_Step 1'!B377</f>
        <v>D S S D Y M L K P</v>
      </c>
      <c r="C378" s="56">
        <v>0.10199999999999999</v>
      </c>
      <c r="G378" s="24">
        <v>1596.098</v>
      </c>
      <c r="H378" s="56">
        <v>63843904</v>
      </c>
      <c r="J378" s="56">
        <f t="shared" si="27"/>
        <v>517.89105882352942</v>
      </c>
      <c r="K378" s="43">
        <f>'TS#1_Orthog_SFP_Step 1'!J377-'RAW &amp; NORM_Sfp vs AcpS_PfAcpH'!J378</f>
        <v>82.987764705882682</v>
      </c>
      <c r="L378" s="29">
        <f>-K378/'TS#1_Orthog_SFP_Step 1'!J377</f>
        <v>-0.13811064969544656</v>
      </c>
      <c r="N378" s="64">
        <f>G378-'TS#1_Orthog_SFP_Step 1'!G377</f>
        <v>-475.16200000000026</v>
      </c>
      <c r="O378" s="71">
        <f t="shared" si="26"/>
        <v>1596.098</v>
      </c>
      <c r="P378" s="71">
        <v>1684.729</v>
      </c>
      <c r="Q378" s="47">
        <f t="shared" si="28"/>
        <v>0.24184592974128988</v>
      </c>
      <c r="R378" s="47">
        <f>'RAW &amp; NORM Labeling'!E378-'RAW &amp; NORM_Sfp vs AcpS_PfAcpH'!Q378</f>
        <v>0.14051223986924899</v>
      </c>
      <c r="S378" s="47">
        <f t="shared" si="29"/>
        <v>0.27121516274341262</v>
      </c>
      <c r="T378" s="47">
        <f>'RAW &amp; NORM Labeling'!F378-'RAW &amp; NORM_Sfp vs AcpS_PfAcpH'!S378</f>
        <v>3.474949675722655E-2</v>
      </c>
      <c r="U378" s="47">
        <f t="shared" si="30"/>
        <v>4.0435762523676804</v>
      </c>
      <c r="V378" s="45"/>
      <c r="W378" s="58"/>
      <c r="X378" s="45"/>
      <c r="Y378" s="58"/>
      <c r="Z378" s="58"/>
      <c r="AA378" s="58"/>
    </row>
    <row r="379" spans="1:27" s="56" customFormat="1" x14ac:dyDescent="0.25">
      <c r="A379" s="62" t="str">
        <f>'TS#1_Orthog_SFP_Step 1'!A378</f>
        <v>M14</v>
      </c>
      <c r="B379" s="62" t="str">
        <f>'TS#1_Orthog_SFP_Step 1'!B378</f>
        <v>C V D S S E S C M S P C</v>
      </c>
      <c r="C379" s="56">
        <v>0.10199999999999999</v>
      </c>
      <c r="G379" s="24">
        <v>1255.732</v>
      </c>
      <c r="H379" s="56">
        <v>50229268</v>
      </c>
      <c r="J379" s="56">
        <f t="shared" si="27"/>
        <v>177.52505882352943</v>
      </c>
      <c r="K379" s="43">
        <f>'TS#1_Orthog_SFP_Step 1'!J378-'RAW &amp; NORM_Sfp vs AcpS_PfAcpH'!J379</f>
        <v>7.9177647058825187</v>
      </c>
      <c r="L379" s="29">
        <f>-K379/'TS#1_Orthog_SFP_Step 1'!J378</f>
        <v>-4.2696527992773632E-2</v>
      </c>
      <c r="N379" s="64">
        <f>G379-'TS#1_Orthog_SFP_Step 1'!G378</f>
        <v>-400.0920000000001</v>
      </c>
      <c r="O379" s="71">
        <f t="shared" si="26"/>
        <v>1255.732</v>
      </c>
      <c r="P379" s="71">
        <v>1287.787</v>
      </c>
      <c r="Q379" s="47">
        <f t="shared" si="28"/>
        <v>0.12906046686712053</v>
      </c>
      <c r="R379" s="47">
        <f>'RAW &amp; NORM Labeling'!E379-'RAW &amp; NORM_Sfp vs AcpS_PfAcpH'!Q379</f>
        <v>0.13183271753197523</v>
      </c>
      <c r="S379" s="47">
        <f t="shared" si="29"/>
        <v>0.13968237978565973</v>
      </c>
      <c r="T379" s="47">
        <f>'RAW &amp; NORM Labeling'!F379-'RAW &amp; NORM_Sfp vs AcpS_PfAcpH'!S379</f>
        <v>2.5789526634176246E-2</v>
      </c>
      <c r="U379" s="47">
        <f t="shared" si="30"/>
        <v>5.1118703883952135</v>
      </c>
      <c r="V379" s="45"/>
      <c r="W379" s="58"/>
      <c r="X379" s="45"/>
      <c r="Y379" s="58"/>
      <c r="Z379" s="58"/>
      <c r="AA379" s="58"/>
    </row>
    <row r="380" spans="1:27" s="56" customFormat="1" x14ac:dyDescent="0.25">
      <c r="A380" s="62" t="str">
        <f>'TS#1_Orthog_SFP_Step 1'!A379</f>
        <v>M15</v>
      </c>
      <c r="B380" s="62" t="str">
        <f>'TS#1_Orthog_SFP_Step 1'!B379</f>
        <v>G V E S S E T I V R G A</v>
      </c>
      <c r="C380" s="56">
        <v>0.10199999999999999</v>
      </c>
      <c r="G380" s="24">
        <v>1158.308</v>
      </c>
      <c r="H380" s="56">
        <v>46332324</v>
      </c>
      <c r="J380" s="56">
        <f t="shared" si="27"/>
        <v>80.101058823529456</v>
      </c>
      <c r="K380" s="43">
        <f>'TS#1_Orthog_SFP_Step 1'!J379-'RAW &amp; NORM_Sfp vs AcpS_PfAcpH'!J380</f>
        <v>-22.020235294117583</v>
      </c>
      <c r="L380" s="29">
        <f>-K380/'TS#1_Orthog_SFP_Step 1'!J379</f>
        <v>0.37913090682962913</v>
      </c>
      <c r="N380" s="64">
        <f>G380-'TS#1_Orthog_SFP_Step 1'!G379</f>
        <v>-370.154</v>
      </c>
      <c r="O380" s="71">
        <f t="shared" si="26"/>
        <v>1158.308</v>
      </c>
      <c r="P380" s="71">
        <v>1235.2139999999999</v>
      </c>
      <c r="Q380" s="47">
        <f t="shared" si="28"/>
        <v>9.6777539268438323E-2</v>
      </c>
      <c r="R380" s="47">
        <f>'RAW &amp; NORM Labeling'!E380-'RAW &amp; NORM_Sfp vs AcpS_PfAcpH'!Q380</f>
        <v>0.12687760257657013</v>
      </c>
      <c r="S380" s="47">
        <f t="shared" si="29"/>
        <v>0.12226151477657034</v>
      </c>
      <c r="T380" s="47">
        <f>'RAW &amp; NORM Labeling'!F380-'RAW &amp; NORM_Sfp vs AcpS_PfAcpH'!S380</f>
        <v>3.7194975055054133E-2</v>
      </c>
      <c r="U380" s="47">
        <f t="shared" si="30"/>
        <v>3.4111490164672049</v>
      </c>
      <c r="V380" s="45"/>
      <c r="W380" s="58"/>
      <c r="X380" s="45"/>
      <c r="Y380" s="58"/>
      <c r="Z380" s="58"/>
      <c r="AA380" s="58"/>
    </row>
    <row r="381" spans="1:27" s="56" customFormat="1" x14ac:dyDescent="0.25">
      <c r="A381" s="62" t="str">
        <f>'TS#1_Orthog_SFP_Step 1'!A380</f>
        <v>M16</v>
      </c>
      <c r="B381" s="62" t="str">
        <f>'TS#1_Orthog_SFP_Step 1'!B380</f>
        <v>S C C P V E S M E A C V C H A</v>
      </c>
      <c r="C381" s="56">
        <v>0.10199999999999999</v>
      </c>
      <c r="G381" s="24">
        <v>1133.92</v>
      </c>
      <c r="H381" s="56">
        <v>45356801</v>
      </c>
      <c r="J381" s="56">
        <f t="shared" si="27"/>
        <v>55.713058823529536</v>
      </c>
      <c r="K381" s="43">
        <f>'TS#1_Orthog_SFP_Step 1'!J380-'RAW &amp; NORM_Sfp vs AcpS_PfAcpH'!J381</f>
        <v>22.527764705882419</v>
      </c>
      <c r="L381" s="29">
        <f>-K381/'TS#1_Orthog_SFP_Step 1'!J380</f>
        <v>-0.28792852234503741</v>
      </c>
      <c r="N381" s="64">
        <f>G381-'TS#1_Orthog_SFP_Step 1'!G380</f>
        <v>-414.702</v>
      </c>
      <c r="O381" s="71">
        <f t="shared" si="26"/>
        <v>1133.92</v>
      </c>
      <c r="P381" s="71">
        <v>1183.6759999999999</v>
      </c>
      <c r="Q381" s="47">
        <f t="shared" si="28"/>
        <v>8.869620368093771E-2</v>
      </c>
      <c r="R381" s="47">
        <f>'RAW &amp; NORM Labeling'!E381-'RAW &amp; NORM_Sfp vs AcpS_PfAcpH'!Q381</f>
        <v>0.14085330962408554</v>
      </c>
      <c r="S381" s="47">
        <f t="shared" si="29"/>
        <v>0.10518361279573517</v>
      </c>
      <c r="T381" s="47">
        <f>'RAW &amp; NORM Labeling'!F381-'RAW &amp; NORM_Sfp vs AcpS_PfAcpH'!S381</f>
        <v>3.2755789791005088E-2</v>
      </c>
      <c r="U381" s="47">
        <f t="shared" si="30"/>
        <v>4.3001042112794545</v>
      </c>
      <c r="V381" s="45"/>
      <c r="W381" s="33" t="s">
        <v>1238</v>
      </c>
      <c r="X381" s="45"/>
      <c r="Y381" s="58"/>
      <c r="Z381" s="58"/>
      <c r="AA381" s="58"/>
    </row>
    <row r="382" spans="1:27" s="56" customFormat="1" x14ac:dyDescent="0.25">
      <c r="A382" s="62" t="str">
        <f>'TS#1_Orthog_SFP_Step 1'!A381</f>
        <v>M17</v>
      </c>
      <c r="B382" s="62" t="str">
        <f>'TS#1_Orthog_SFP_Step 1'!B381</f>
        <v>E S T D W</v>
      </c>
      <c r="C382" s="56">
        <v>0.10199999999999999</v>
      </c>
      <c r="G382" s="24">
        <v>946.91800000000001</v>
      </c>
      <c r="H382" s="56">
        <v>37876704</v>
      </c>
      <c r="J382" s="56">
        <f t="shared" si="27"/>
        <v>-131.28894117647053</v>
      </c>
      <c r="K382" s="43">
        <f>'TS#1_Orthog_SFP_Step 1'!J381-'RAW &amp; NORM_Sfp vs AcpS_PfAcpH'!J382</f>
        <v>-68.743235294117653</v>
      </c>
      <c r="L382" s="29">
        <f>-K382/'TS#1_Orthog_SFP_Step 1'!J381</f>
        <v>-0.34366088749839374</v>
      </c>
      <c r="N382" s="64">
        <f>G382-'TS#1_Orthog_SFP_Step 1'!G381</f>
        <v>-323.43099999999993</v>
      </c>
      <c r="O382" s="71">
        <f t="shared" si="26"/>
        <v>946.91800000000001</v>
      </c>
      <c r="P382" s="71">
        <v>995.84900000000005</v>
      </c>
      <c r="Q382" s="47">
        <f t="shared" si="28"/>
        <v>2.6730240193411275E-2</v>
      </c>
      <c r="R382" s="47">
        <f>'RAW &amp; NORM Labeling'!E382-'RAW &amp; NORM_Sfp vs AcpS_PfAcpH'!Q382</f>
        <v>0.12145794229352228</v>
      </c>
      <c r="S382" s="47">
        <f t="shared" si="29"/>
        <v>4.2944272981339515E-2</v>
      </c>
      <c r="T382" s="47">
        <f>'RAW &amp; NORM Labeling'!F382-'RAW &amp; NORM_Sfp vs AcpS_PfAcpH'!S382</f>
        <v>3.2279134222658365E-2</v>
      </c>
      <c r="U382" s="47">
        <f t="shared" si="30"/>
        <v>3.7627385374005717</v>
      </c>
      <c r="V382" s="45"/>
      <c r="W382" s="58"/>
      <c r="X382" s="45"/>
      <c r="Y382" s="58"/>
      <c r="Z382" s="58"/>
      <c r="AA382" s="58"/>
    </row>
    <row r="383" spans="1:27" s="56" customFormat="1" x14ac:dyDescent="0.25">
      <c r="A383" s="62" t="str">
        <f>'TS#1_Orthog_SFP_Step 1'!A382</f>
        <v>M18</v>
      </c>
      <c r="B383" s="62" t="str">
        <f>'TS#1_Orthog_SFP_Step 1'!B382</f>
        <v>T L D P L E S T D S Q V R G</v>
      </c>
      <c r="C383" s="56">
        <v>0.10199999999999999</v>
      </c>
      <c r="G383" s="24">
        <v>1299.7280000000001</v>
      </c>
      <c r="H383" s="56">
        <v>51989131</v>
      </c>
      <c r="J383" s="56">
        <f t="shared" si="27"/>
        <v>221.52105882352953</v>
      </c>
      <c r="K383" s="43">
        <f>'TS#1_Orthog_SFP_Step 1'!J382-'RAW &amp; NORM_Sfp vs AcpS_PfAcpH'!J383</f>
        <v>3.0807647058823022</v>
      </c>
      <c r="L383" s="29">
        <f>-K383/'TS#1_Orthog_SFP_Step 1'!J382</f>
        <v>-1.3716561412863476E-2</v>
      </c>
      <c r="N383" s="64">
        <f>G383-'TS#1_Orthog_SFP_Step 1'!G382</f>
        <v>-395.25499999999988</v>
      </c>
      <c r="O383" s="71">
        <f t="shared" si="26"/>
        <v>1299.7280000000001</v>
      </c>
      <c r="P383" s="71">
        <v>1380.0809999999999</v>
      </c>
      <c r="Q383" s="47">
        <f t="shared" si="28"/>
        <v>0.14363921217250347</v>
      </c>
      <c r="R383" s="47">
        <f>'RAW &amp; NORM Labeling'!E383-'RAW &amp; NORM_Sfp vs AcpS_PfAcpH'!Q383</f>
        <v>0.12870326250450487</v>
      </c>
      <c r="S383" s="47">
        <f t="shared" si="29"/>
        <v>0.17026540367908199</v>
      </c>
      <c r="T383" s="47">
        <f>'RAW &amp; NORM Labeling'!F383-'RAW &amp; NORM_Sfp vs AcpS_PfAcpH'!S383</f>
        <v>3.1644302502874005E-2</v>
      </c>
      <c r="U383" s="47">
        <f t="shared" si="30"/>
        <v>4.0671859489655606</v>
      </c>
      <c r="V383" s="45"/>
      <c r="W383" s="58"/>
      <c r="X383" s="45"/>
      <c r="Y383" s="58"/>
      <c r="Z383" s="58"/>
      <c r="AA383" s="58"/>
    </row>
    <row r="384" spans="1:27" s="56" customFormat="1" x14ac:dyDescent="0.25">
      <c r="A384" s="62" t="str">
        <f>'TS#1_Orthog_SFP_Step 1'!A383</f>
        <v>M19</v>
      </c>
      <c r="B384" s="62" t="str">
        <f>'TS#1_Orthog_SFP_Step 1'!B383</f>
        <v>M S S T L C I S G C</v>
      </c>
      <c r="C384" s="56">
        <v>0.10199999999999999</v>
      </c>
      <c r="G384" s="24">
        <v>1131.922</v>
      </c>
      <c r="H384" s="56">
        <v>45276887</v>
      </c>
      <c r="J384" s="56">
        <f t="shared" si="27"/>
        <v>53.715058823529489</v>
      </c>
      <c r="K384" s="43">
        <f>'TS#1_Orthog_SFP_Step 1'!J383-'RAW &amp; NORM_Sfp vs AcpS_PfAcpH'!J384</f>
        <v>183.14776470588231</v>
      </c>
      <c r="L384" s="29">
        <f>-K384/'TS#1_Orthog_SFP_Step 1'!J383</f>
        <v>-0.77322292277386628</v>
      </c>
      <c r="N384" s="64">
        <f>G384-'TS#1_Orthog_SFP_Step 1'!G383</f>
        <v>-575.32199999999989</v>
      </c>
      <c r="O384" s="71">
        <f t="shared" si="26"/>
        <v>1131.922</v>
      </c>
      <c r="P384" s="71">
        <v>1328.6880000000001</v>
      </c>
      <c r="Q384" s="47">
        <f t="shared" si="28"/>
        <v>8.8034135922046994E-2</v>
      </c>
      <c r="R384" s="47">
        <f>'RAW &amp; NORM Labeling'!E384-'RAW &amp; NORM_Sfp vs AcpS_PfAcpH'!Q384</f>
        <v>0.18789320425452682</v>
      </c>
      <c r="S384" s="47">
        <f t="shared" si="29"/>
        <v>0.15323554965872696</v>
      </c>
      <c r="T384" s="47">
        <f>'RAW &amp; NORM Labeling'!F384-'RAW &amp; NORM_Sfp vs AcpS_PfAcpH'!S384</f>
        <v>2.0986106776605118E-2</v>
      </c>
      <c r="U384" s="47">
        <f t="shared" si="30"/>
        <v>8.9532187296400458</v>
      </c>
      <c r="V384" s="45"/>
      <c r="W384" s="58"/>
      <c r="X384" s="45"/>
      <c r="Y384" s="58"/>
      <c r="Z384" s="58"/>
      <c r="AA384" s="58"/>
    </row>
    <row r="385" spans="1:27" s="56" customFormat="1" x14ac:dyDescent="0.25">
      <c r="A385" s="62" t="str">
        <f>'TS#1_Orthog_SFP_Step 1'!A384</f>
        <v>M20</v>
      </c>
      <c r="B385" s="62" t="str">
        <f>'TS#1_Orthog_SFP_Step 1'!B384</f>
        <v>N E A S F V D D L G N D S T C T Q E Y T</v>
      </c>
      <c r="C385" s="56">
        <v>0.10199999999999999</v>
      </c>
      <c r="G385" s="24">
        <v>998.85699999999997</v>
      </c>
      <c r="H385" s="56">
        <v>39954271</v>
      </c>
      <c r="J385" s="56">
        <f t="shared" si="27"/>
        <v>-79.349941176470566</v>
      </c>
      <c r="K385" s="43">
        <f>'TS#1_Orthog_SFP_Step 1'!J384-'RAW &amp; NORM_Sfp vs AcpS_PfAcpH'!J385</f>
        <v>73.71376470588234</v>
      </c>
      <c r="L385" s="29">
        <f>-K385/'TS#1_Orthog_SFP_Step 1'!J384</f>
        <v>13.078682878463727</v>
      </c>
      <c r="N385" s="64">
        <f>G385-'TS#1_Orthog_SFP_Step 1'!G384</f>
        <v>-465.88799999999992</v>
      </c>
      <c r="O385" s="71">
        <f t="shared" ref="O385:O448" si="31">G385</f>
        <v>998.85699999999997</v>
      </c>
      <c r="P385" s="71">
        <v>1214.0440000000001</v>
      </c>
      <c r="Q385" s="47">
        <f t="shared" si="28"/>
        <v>4.3941019637367129E-2</v>
      </c>
      <c r="R385" s="47">
        <f>'RAW &amp; NORM Labeling'!E385-'RAW &amp; NORM_Sfp vs AcpS_PfAcpH'!Q385</f>
        <v>0.16108457526727621</v>
      </c>
      <c r="S385" s="47">
        <f t="shared" si="29"/>
        <v>0.11524651254648229</v>
      </c>
      <c r="T385" s="47">
        <f>'RAW &amp; NORM Labeling'!F385-'RAW &amp; NORM_Sfp vs AcpS_PfAcpH'!S385</f>
        <v>3.6886162270166514E-2</v>
      </c>
      <c r="U385" s="47">
        <f t="shared" si="30"/>
        <v>4.3670733237965838</v>
      </c>
      <c r="V385" s="45"/>
      <c r="W385" s="58"/>
      <c r="X385" s="45"/>
      <c r="Y385" s="58"/>
      <c r="Z385" s="58"/>
      <c r="AA385" s="58"/>
    </row>
    <row r="386" spans="1:27" s="56" customFormat="1" x14ac:dyDescent="0.25">
      <c r="A386" s="62" t="str">
        <f>'TS#1_Orthog_SFP_Step 1'!A385</f>
        <v>M21</v>
      </c>
      <c r="B386" s="62" t="str">
        <f>'TS#1_Orthog_SFP_Step 1'!B385</f>
        <v>C W M D S T D W K A</v>
      </c>
      <c r="C386" s="56">
        <v>0.10199999999999999</v>
      </c>
      <c r="G386" s="24">
        <v>1100.009</v>
      </c>
      <c r="H386" s="56">
        <v>44000366</v>
      </c>
      <c r="J386" s="56">
        <f t="shared" si="27"/>
        <v>21.802058823529478</v>
      </c>
      <c r="K386" s="43">
        <f>'TS#1_Orthog_SFP_Step 1'!J385-'RAW &amp; NORM_Sfp vs AcpS_PfAcpH'!J386</f>
        <v>330.61176470588248</v>
      </c>
      <c r="L386" s="29">
        <f>-K386/'TS#1_Orthog_SFP_Step 1'!J385</f>
        <v>-0.93813506347400721</v>
      </c>
      <c r="N386" s="64">
        <f>G386-'TS#1_Orthog_SFP_Step 1'!G385</f>
        <v>-722.78600000000006</v>
      </c>
      <c r="O386" s="71">
        <f t="shared" si="31"/>
        <v>1100.009</v>
      </c>
      <c r="P386" s="71">
        <v>1224.056</v>
      </c>
      <c r="Q386" s="47">
        <f t="shared" si="28"/>
        <v>7.7459276868253824E-2</v>
      </c>
      <c r="R386" s="47">
        <f>'RAW &amp; NORM Labeling'!E386-'RAW &amp; NORM_Sfp vs AcpS_PfAcpH'!Q386</f>
        <v>0.23225281115436003</v>
      </c>
      <c r="S386" s="47">
        <f t="shared" si="29"/>
        <v>0.11856414137631893</v>
      </c>
      <c r="T386" s="47">
        <f>'RAW &amp; NORM Labeling'!F386-'RAW &amp; NORM_Sfp vs AcpS_PfAcpH'!S386</f>
        <v>6.9660740590062081E-2</v>
      </c>
      <c r="U386" s="47">
        <f t="shared" si="30"/>
        <v>3.3340560147230707</v>
      </c>
      <c r="V386" s="45"/>
      <c r="W386" s="58"/>
      <c r="X386" s="45"/>
      <c r="Y386" s="58"/>
      <c r="Z386" s="58"/>
      <c r="AA386" s="58"/>
    </row>
    <row r="387" spans="1:27" s="56" customFormat="1" x14ac:dyDescent="0.25">
      <c r="A387" s="62" t="str">
        <f>'TS#1_Orthog_SFP_Step 1'!A386</f>
        <v>M22</v>
      </c>
      <c r="B387" s="62" t="str">
        <f>'TS#1_Orthog_SFP_Step 1'!B386</f>
        <v>S E C Y I V S Y D S H V</v>
      </c>
      <c r="C387" s="56">
        <v>0.10199999999999999</v>
      </c>
      <c r="G387" s="24">
        <v>1036.7329999999999</v>
      </c>
      <c r="H387" s="56">
        <v>41469305</v>
      </c>
      <c r="J387" s="56">
        <f t="shared" si="27"/>
        <v>-41.473941176470589</v>
      </c>
      <c r="K387" s="43">
        <f>'TS#1_Orthog_SFP_Step 1'!J386-'RAW &amp; NORM_Sfp vs AcpS_PfAcpH'!J387</f>
        <v>233.84876470588256</v>
      </c>
      <c r="L387" s="29">
        <f>-K387/'TS#1_Orthog_SFP_Step 1'!J386</f>
        <v>-1.2155892357199729</v>
      </c>
      <c r="N387" s="64">
        <f>G387-'TS#1_Orthog_SFP_Step 1'!G386</f>
        <v>-626.02300000000014</v>
      </c>
      <c r="O387" s="71">
        <f t="shared" si="31"/>
        <v>1036.7329999999999</v>
      </c>
      <c r="P387" s="71">
        <v>1280.01</v>
      </c>
      <c r="Q387" s="47">
        <f t="shared" si="28"/>
        <v>5.6491809645246985E-2</v>
      </c>
      <c r="R387" s="47">
        <f>'RAW &amp; NORM Labeling'!E387-'RAW &amp; NORM_Sfp vs AcpS_PfAcpH'!Q387</f>
        <v>0.20642814970230228</v>
      </c>
      <c r="S387" s="47">
        <f t="shared" si="29"/>
        <v>0.13710535227770529</v>
      </c>
      <c r="T387" s="47">
        <f>'RAW &amp; NORM Labeling'!F387-'RAW &amp; NORM_Sfp vs AcpS_PfAcpH'!S387</f>
        <v>3.8104254612160049E-2</v>
      </c>
      <c r="U387" s="47">
        <f t="shared" si="30"/>
        <v>5.4174567066961004</v>
      </c>
      <c r="V387" s="45"/>
      <c r="W387" s="58"/>
      <c r="X387" s="45"/>
      <c r="Y387" s="58"/>
      <c r="Z387" s="58"/>
      <c r="AA387" s="58"/>
    </row>
    <row r="388" spans="1:27" s="56" customFormat="1" x14ac:dyDescent="0.25">
      <c r="A388" s="62" t="str">
        <f>'TS#1_Orthog_SFP_Step 1'!A387</f>
        <v>M23</v>
      </c>
      <c r="B388" s="62" t="str">
        <f>'TS#1_Orthog_SFP_Step 1'!B387</f>
        <v>A D S S E T C</v>
      </c>
      <c r="C388" s="56">
        <v>0.10199999999999999</v>
      </c>
      <c r="G388" s="24">
        <v>968.85500000000002</v>
      </c>
      <c r="H388" s="56">
        <v>38754181</v>
      </c>
      <c r="J388" s="56">
        <f t="shared" si="27"/>
        <v>-109.35194117647052</v>
      </c>
      <c r="K388" s="43">
        <f>'TS#1_Orthog_SFP_Step 1'!J387-'RAW &amp; NORM_Sfp vs AcpS_PfAcpH'!J388</f>
        <v>209.25476470588251</v>
      </c>
      <c r="L388" s="29">
        <f>-K388/'TS#1_Orthog_SFP_Step 1'!J387</f>
        <v>-2.0945830889782275</v>
      </c>
      <c r="N388" s="64">
        <f>G388-'TS#1_Orthog_SFP_Step 1'!G387</f>
        <v>-601.42900000000009</v>
      </c>
      <c r="O388" s="71">
        <f t="shared" si="31"/>
        <v>968.85500000000002</v>
      </c>
      <c r="P388" s="71">
        <v>1201.5340000000001</v>
      </c>
      <c r="Q388" s="47">
        <f t="shared" si="28"/>
        <v>3.3999399566176633E-2</v>
      </c>
      <c r="R388" s="47">
        <f>'RAW &amp; NORM Labeling'!E388-'RAW &amp; NORM_Sfp vs AcpS_PfAcpH'!Q388</f>
        <v>0.20188363926299541</v>
      </c>
      <c r="S388" s="47">
        <f t="shared" si="29"/>
        <v>0.11110113333540993</v>
      </c>
      <c r="T388" s="47">
        <f>'RAW &amp; NORM Labeling'!F388-'RAW &amp; NORM_Sfp vs AcpS_PfAcpH'!S388</f>
        <v>3.4787484095322438E-2</v>
      </c>
      <c r="U388" s="47">
        <f t="shared" si="30"/>
        <v>5.8033411875893863</v>
      </c>
      <c r="V388" s="45"/>
      <c r="W388" s="58"/>
      <c r="X388" s="45"/>
      <c r="Y388" s="58"/>
      <c r="Z388" s="58"/>
      <c r="AA388" s="58"/>
    </row>
    <row r="389" spans="1:27" s="56" customFormat="1" x14ac:dyDescent="0.25">
      <c r="A389" s="62" t="str">
        <f>'TS#1_Orthog_SFP_Step 1'!A388</f>
        <v>M24</v>
      </c>
      <c r="B389" s="62" t="str">
        <f>'TS#1_Orthog_SFP_Step 1'!B388</f>
        <v>T L A F A D S K I S C L I T S V</v>
      </c>
      <c r="C389" s="56">
        <v>0.10199999999999999</v>
      </c>
      <c r="G389" s="24">
        <v>1223.242</v>
      </c>
      <c r="H389" s="56">
        <v>48929700</v>
      </c>
      <c r="J389" s="56">
        <f t="shared" si="27"/>
        <v>145.03505882352943</v>
      </c>
      <c r="K389" s="43">
        <f>'TS#1_Orthog_SFP_Step 1'!J388-'RAW &amp; NORM_Sfp vs AcpS_PfAcpH'!J389</f>
        <v>269.70376470588235</v>
      </c>
      <c r="L389" s="29">
        <f>-K389/'TS#1_Orthog_SFP_Step 1'!J388</f>
        <v>-0.65029784868152318</v>
      </c>
      <c r="N389" s="64">
        <f>G389-'TS#1_Orthog_SFP_Step 1'!G388</f>
        <v>-661.87799999999993</v>
      </c>
      <c r="O389" s="71">
        <f t="shared" si="31"/>
        <v>1223.242</v>
      </c>
      <c r="P389" s="71">
        <v>1514.3520000000001</v>
      </c>
      <c r="Q389" s="47">
        <f t="shared" si="28"/>
        <v>0.11829441006714121</v>
      </c>
      <c r="R389" s="47">
        <f>'RAW &amp; NORM Labeling'!E389-'RAW &amp; NORM_Sfp vs AcpS_PfAcpH'!Q389</f>
        <v>0.20964023258074144</v>
      </c>
      <c r="S389" s="47">
        <f t="shared" si="29"/>
        <v>0.2147581464488581</v>
      </c>
      <c r="T389" s="47">
        <f>'RAW &amp; NORM Labeling'!F389-'RAW &amp; NORM_Sfp vs AcpS_PfAcpH'!S389</f>
        <v>2.7913360463578923E-2</v>
      </c>
      <c r="U389" s="47">
        <f t="shared" si="30"/>
        <v>7.5103903327683508</v>
      </c>
      <c r="V389" s="45"/>
      <c r="W389" s="58"/>
      <c r="X389" s="45"/>
      <c r="Y389" s="58"/>
      <c r="Z389" s="58"/>
      <c r="AA389" s="58"/>
    </row>
    <row r="390" spans="1:27" s="56" customFormat="1" x14ac:dyDescent="0.25">
      <c r="A390" s="62" t="str">
        <f>'TS#1_Orthog_SFP_Step 1'!A389</f>
        <v>M25</v>
      </c>
      <c r="B390" s="62" t="str">
        <f>'TS#1_Orthog_SFP_Step 1'!B389</f>
        <v>E C P V D S S S L V I M G M M</v>
      </c>
      <c r="C390" s="56">
        <v>0.10199999999999999</v>
      </c>
      <c r="G390" s="24">
        <v>1157.8679999999999</v>
      </c>
      <c r="H390" s="56">
        <v>46314701</v>
      </c>
      <c r="J390" s="56">
        <f t="shared" ref="J390:J453" si="32">G390-$I$3</f>
        <v>79.661058823529402</v>
      </c>
      <c r="K390" s="43">
        <f>'TS#1_Orthog_SFP_Step 1'!J389-'RAW &amp; NORM_Sfp vs AcpS_PfAcpH'!J390</f>
        <v>51.012764705882546</v>
      </c>
      <c r="L390" s="29">
        <f>-K390/'TS#1_Orthog_SFP_Step 1'!J389</f>
        <v>-0.39038242953379748</v>
      </c>
      <c r="N390" s="64">
        <f>G390-'TS#1_Orthog_SFP_Step 1'!G389</f>
        <v>-443.18700000000013</v>
      </c>
      <c r="O390" s="71">
        <f t="shared" si="31"/>
        <v>1157.8679999999999</v>
      </c>
      <c r="P390" s="71">
        <v>1228.354</v>
      </c>
      <c r="Q390" s="47">
        <f t="shared" ref="Q390:Q453" si="33">(O390-$AA$10)/($AA$11-$AA$10)</f>
        <v>9.6631738560774685E-2</v>
      </c>
      <c r="R390" s="47">
        <f>'RAW &amp; NORM Labeling'!E390-'RAW &amp; NORM_Sfp vs AcpS_PfAcpH'!Q390</f>
        <v>0.14824811099241098</v>
      </c>
      <c r="S390" s="47">
        <f t="shared" ref="S390:S453" si="34">(P390-$AA$10)/($AA$11-$AA$10)</f>
        <v>0.11998834919799671</v>
      </c>
      <c r="T390" s="47">
        <f>'RAW &amp; NORM Labeling'!F390-'RAW &amp; NORM_Sfp vs AcpS_PfAcpH'!S390</f>
        <v>4.6084689549309041E-2</v>
      </c>
      <c r="U390" s="47">
        <f t="shared" si="30"/>
        <v>3.216862529447889</v>
      </c>
      <c r="V390" s="45"/>
      <c r="W390" s="58"/>
      <c r="X390" s="45"/>
      <c r="Y390" s="58"/>
      <c r="Z390" s="58"/>
      <c r="AA390" s="58"/>
    </row>
    <row r="391" spans="1:27" s="56" customFormat="1" x14ac:dyDescent="0.25">
      <c r="A391" s="62" t="str">
        <f>'TS#1_Orthog_SFP_Step 1'!A390</f>
        <v>M26</v>
      </c>
      <c r="B391" s="62" t="str">
        <f>'TS#1_Orthog_SFP_Step 1'!B390</f>
        <v>D Q P M D S R T Y Q I H T</v>
      </c>
      <c r="C391" s="56">
        <v>0.10199999999999999</v>
      </c>
      <c r="G391" s="24">
        <v>1150.1859999999999</v>
      </c>
      <c r="H391" s="56">
        <v>46007458</v>
      </c>
      <c r="J391" s="56">
        <f t="shared" si="32"/>
        <v>71.979058823529385</v>
      </c>
      <c r="K391" s="43">
        <f>'TS#1_Orthog_SFP_Step 1'!J390-'RAW &amp; NORM_Sfp vs AcpS_PfAcpH'!J391</f>
        <v>-32.956235294117505</v>
      </c>
      <c r="L391" s="29">
        <f>-K391/'TS#1_Orthog_SFP_Step 1'!J390</f>
        <v>0.84453743510584445</v>
      </c>
      <c r="N391" s="64">
        <f>G391-'TS#1_Orthog_SFP_Step 1'!G390</f>
        <v>-359.21800000000007</v>
      </c>
      <c r="O391" s="71">
        <f t="shared" si="31"/>
        <v>1150.1859999999999</v>
      </c>
      <c r="P391" s="71">
        <v>1253.1579999999999</v>
      </c>
      <c r="Q391" s="47">
        <f t="shared" si="33"/>
        <v>9.4086190751065807E-2</v>
      </c>
      <c r="R391" s="47">
        <f>'RAW &amp; NORM Labeling'!E391-'RAW &amp; NORM_Sfp vs AcpS_PfAcpH'!Q391</f>
        <v>0.12399678188337909</v>
      </c>
      <c r="S391" s="47">
        <f t="shared" si="34"/>
        <v>0.12820753272728835</v>
      </c>
      <c r="T391" s="47">
        <f>'RAW &amp; NORM Labeling'!F391-'RAW &amp; NORM_Sfp vs AcpS_PfAcpH'!S391</f>
        <v>2.3990927485119579E-2</v>
      </c>
      <c r="U391" s="47">
        <f t="shared" ref="U391:U454" si="35">R391/T391</f>
        <v>5.1684863772060643</v>
      </c>
      <c r="V391" s="45"/>
      <c r="W391" s="58"/>
      <c r="X391" s="45"/>
      <c r="Y391" s="58"/>
      <c r="Z391" s="58"/>
      <c r="AA391" s="58"/>
    </row>
    <row r="392" spans="1:27" s="56" customFormat="1" x14ac:dyDescent="0.25">
      <c r="A392" s="62" t="str">
        <f>'TS#1_Orthog_SFP_Step 1'!A391</f>
        <v>M27</v>
      </c>
      <c r="B392" s="62" t="str">
        <f>'TS#1_Orthog_SFP_Step 1'!B391</f>
        <v>S A D C M E S T D S C L S P C</v>
      </c>
      <c r="C392" s="56">
        <v>0.10199999999999999</v>
      </c>
      <c r="G392" s="24">
        <v>1265.6020000000001</v>
      </c>
      <c r="H392" s="56">
        <v>50624076</v>
      </c>
      <c r="J392" s="56">
        <f t="shared" si="32"/>
        <v>187.39505882352955</v>
      </c>
      <c r="K392" s="43">
        <f>'TS#1_Orthog_SFP_Step 1'!J391-'RAW &amp; NORM_Sfp vs AcpS_PfAcpH'!J392</f>
        <v>14.908764705882277</v>
      </c>
      <c r="L392" s="29">
        <f>-K392/'TS#1_Orthog_SFP_Step 1'!J391</f>
        <v>-7.3694923040912144E-2</v>
      </c>
      <c r="N392" s="64">
        <f>G392-'TS#1_Orthog_SFP_Step 1'!G391</f>
        <v>-407.08299999999986</v>
      </c>
      <c r="O392" s="71">
        <f t="shared" si="31"/>
        <v>1265.6020000000001</v>
      </c>
      <c r="P392" s="71">
        <v>1316.0319999999999</v>
      </c>
      <c r="Q392" s="47">
        <f t="shared" si="33"/>
        <v>0.13233104183221125</v>
      </c>
      <c r="R392" s="47">
        <f>'RAW &amp; NORM Labeling'!E392-'RAW &amp; NORM_Sfp vs AcpS_PfAcpH'!Q392</f>
        <v>0.13349195393530258</v>
      </c>
      <c r="S392" s="47">
        <f t="shared" si="34"/>
        <v>0.14904179112192978</v>
      </c>
      <c r="T392" s="47">
        <f>'RAW &amp; NORM Labeling'!F392-'RAW &amp; NORM_Sfp vs AcpS_PfAcpH'!S392</f>
        <v>2.2734402868384324E-2</v>
      </c>
      <c r="U392" s="47">
        <f t="shared" si="35"/>
        <v>5.8718038343968839</v>
      </c>
      <c r="V392" s="45"/>
      <c r="W392" s="58"/>
      <c r="X392" s="45"/>
      <c r="Y392" s="58"/>
      <c r="Z392" s="58"/>
      <c r="AA392" s="58"/>
    </row>
    <row r="393" spans="1:27" s="56" customFormat="1" x14ac:dyDescent="0.25">
      <c r="A393" s="62" t="str">
        <f>'TS#1_Orthog_SFP_Step 1'!A392</f>
        <v>M28</v>
      </c>
      <c r="B393" s="62" t="str">
        <f>'TS#1_Orthog_SFP_Step 1'!B392</f>
        <v>T S E P I D S R D M I V</v>
      </c>
      <c r="C393" s="56">
        <v>0.10199999999999999</v>
      </c>
      <c r="G393" s="24">
        <v>1339.376</v>
      </c>
      <c r="H393" s="56">
        <v>53575025</v>
      </c>
      <c r="J393" s="56">
        <f t="shared" si="32"/>
        <v>261.16905882352944</v>
      </c>
      <c r="K393" s="43">
        <f>'TS#1_Orthog_SFP_Step 1'!J392-'RAW &amp; NORM_Sfp vs AcpS_PfAcpH'!J393</f>
        <v>-6.5002352941176014</v>
      </c>
      <c r="L393" s="29">
        <f>-K393/'TS#1_Orthog_SFP_Step 1'!J392</f>
        <v>2.5524267965084804E-2</v>
      </c>
      <c r="N393" s="64">
        <f>G393-'TS#1_Orthog_SFP_Step 1'!G392</f>
        <v>-385.67399999999998</v>
      </c>
      <c r="O393" s="71">
        <f t="shared" si="31"/>
        <v>1339.376</v>
      </c>
      <c r="P393" s="71">
        <v>1206.075</v>
      </c>
      <c r="Q393" s="47">
        <f t="shared" si="33"/>
        <v>0.15677718139397404</v>
      </c>
      <c r="R393" s="47">
        <f>'RAW &amp; NORM Labeling'!E393-'RAW &amp; NORM_Sfp vs AcpS_PfAcpH'!Q393</f>
        <v>0.12435626881320613</v>
      </c>
      <c r="S393" s="47">
        <f t="shared" si="34"/>
        <v>0.11260586291154737</v>
      </c>
      <c r="T393" s="47">
        <f>'RAW &amp; NORM Labeling'!F393-'RAW &amp; NORM_Sfp vs AcpS_PfAcpH'!S393</f>
        <v>1.4338899576859798E-2</v>
      </c>
      <c r="U393" s="47">
        <f t="shared" si="35"/>
        <v>8.672650794897331</v>
      </c>
      <c r="V393" s="45"/>
      <c r="W393" s="58"/>
      <c r="X393" s="45"/>
      <c r="Y393" s="58"/>
      <c r="Z393" s="58"/>
      <c r="AA393" s="58"/>
    </row>
    <row r="394" spans="1:27" s="56" customFormat="1" x14ac:dyDescent="0.25">
      <c r="A394" s="62" t="str">
        <f>'TS#1_Orthog_SFP_Step 1'!A393</f>
        <v>M29</v>
      </c>
      <c r="B394" s="62" t="str">
        <f>'TS#1_Orthog_SFP_Step 1'!B393</f>
        <v>S G C D S T S T A L L S S E</v>
      </c>
      <c r="C394" s="56">
        <v>0.10199999999999999</v>
      </c>
      <c r="G394" s="24">
        <v>1378.7850000000001</v>
      </c>
      <c r="H394" s="56">
        <v>55151419</v>
      </c>
      <c r="J394" s="56">
        <f t="shared" si="32"/>
        <v>300.57805882352955</v>
      </c>
      <c r="K394" s="43">
        <f>'TS#1_Orthog_SFP_Step 1'!J393-'RAW &amp; NORM_Sfp vs AcpS_PfAcpH'!J394</f>
        <v>97.365764705882384</v>
      </c>
      <c r="L394" s="29">
        <f>-K394/'TS#1_Orthog_SFP_Step 1'!J393</f>
        <v>-0.24467213447951933</v>
      </c>
      <c r="N394" s="64">
        <f>G394-'TS#1_Orthog_SFP_Step 1'!G393</f>
        <v>-489.53999999999996</v>
      </c>
      <c r="O394" s="71">
        <f t="shared" si="31"/>
        <v>1378.7850000000001</v>
      </c>
      <c r="P394" s="71">
        <v>1251.873</v>
      </c>
      <c r="Q394" s="47">
        <f t="shared" si="33"/>
        <v>0.16983595432196377</v>
      </c>
      <c r="R394" s="47">
        <f>'RAW &amp; NORM Labeling'!E394-'RAW &amp; NORM_Sfp vs AcpS_PfAcpH'!Q394</f>
        <v>0.15318817400692356</v>
      </c>
      <c r="S394" s="47">
        <f t="shared" si="34"/>
        <v>0.1277817283878617</v>
      </c>
      <c r="T394" s="47">
        <f>'RAW &amp; NORM Labeling'!F394-'RAW &amp; NORM_Sfp vs AcpS_PfAcpH'!S394</f>
        <v>1.8586976242143699E-2</v>
      </c>
      <c r="U394" s="47">
        <f t="shared" si="35"/>
        <v>8.2416941847479244</v>
      </c>
      <c r="V394" s="45"/>
      <c r="W394" s="58"/>
      <c r="X394" s="45"/>
      <c r="Y394" s="58"/>
      <c r="Z394" s="58"/>
      <c r="AA394" s="58"/>
    </row>
    <row r="395" spans="1:27" s="56" customFormat="1" x14ac:dyDescent="0.25">
      <c r="A395" s="62" t="str">
        <f>'TS#1_Orthog_SFP_Step 1'!A394</f>
        <v>M30</v>
      </c>
      <c r="B395" s="62" t="str">
        <f>'TS#1_Orthog_SFP_Step 1'!B394</f>
        <v>P A D S I S T H A I T A</v>
      </c>
      <c r="C395" s="56">
        <v>0.10199999999999999</v>
      </c>
      <c r="G395" s="24">
        <v>1375.357</v>
      </c>
      <c r="H395" s="56">
        <v>55014282</v>
      </c>
      <c r="J395" s="56">
        <f t="shared" si="32"/>
        <v>297.15005882352943</v>
      </c>
      <c r="K395" s="43">
        <f>'TS#1_Orthog_SFP_Step 1'!J394-'RAW &amp; NORM_Sfp vs AcpS_PfAcpH'!J395</f>
        <v>112.36476470588241</v>
      </c>
      <c r="L395" s="29">
        <f>-K395/'TS#1_Orthog_SFP_Step 1'!J394</f>
        <v>-0.2743850973145841</v>
      </c>
      <c r="N395" s="64">
        <f>G395-'TS#1_Orthog_SFP_Step 1'!G394</f>
        <v>-504.53899999999999</v>
      </c>
      <c r="O395" s="71">
        <f t="shared" si="31"/>
        <v>1375.357</v>
      </c>
      <c r="P395" s="71">
        <v>1219.682</v>
      </c>
      <c r="Q395" s="47">
        <f t="shared" si="33"/>
        <v>0.16870003426316629</v>
      </c>
      <c r="R395" s="47">
        <f>'RAW &amp; NORM Labeling'!E395-'RAW &amp; NORM_Sfp vs AcpS_PfAcpH'!Q395</f>
        <v>0.15770721768495863</v>
      </c>
      <c r="S395" s="47">
        <f t="shared" si="34"/>
        <v>0.11711474979604469</v>
      </c>
      <c r="T395" s="47">
        <f>'RAW &amp; NORM Labeling'!F395-'RAW &amp; NORM_Sfp vs AcpS_PfAcpH'!S395</f>
        <v>1.4346266753553633E-3</v>
      </c>
      <c r="U395" s="47">
        <f t="shared" si="35"/>
        <v>109.92909890365301</v>
      </c>
      <c r="V395" s="45"/>
      <c r="W395" s="58"/>
      <c r="X395" s="45"/>
      <c r="Y395" s="58"/>
      <c r="Z395" s="58"/>
      <c r="AA395" s="58"/>
    </row>
    <row r="396" spans="1:27" s="56" customFormat="1" x14ac:dyDescent="0.25">
      <c r="A396" s="62" t="str">
        <f>'TS#1_Orthog_SFP_Step 1'!A395</f>
        <v>N1</v>
      </c>
      <c r="B396" s="62" t="str">
        <f>'TS#1_Orthog_SFP_Step 1'!B395</f>
        <v>V E S T E A V I T T V</v>
      </c>
      <c r="C396" s="56">
        <v>0.10199999999999999</v>
      </c>
      <c r="G396" s="24">
        <v>1001.054</v>
      </c>
      <c r="H396" s="56">
        <v>40042151</v>
      </c>
      <c r="J396" s="56">
        <f t="shared" si="32"/>
        <v>-77.152941176470563</v>
      </c>
      <c r="K396" s="43">
        <f>'TS#1_Orthog_SFP_Step 1'!J395-'RAW &amp; NORM_Sfp vs AcpS_PfAcpH'!J396</f>
        <v>65.847764705882469</v>
      </c>
      <c r="L396" s="29">
        <f>-K396/'TS#1_Orthog_SFP_Step 1'!J395</f>
        <v>5.8245676108810951</v>
      </c>
      <c r="N396" s="64">
        <f>G396-'TS#1_Orthog_SFP_Step 1'!G395</f>
        <v>-458.02200000000005</v>
      </c>
      <c r="O396" s="71">
        <f t="shared" si="31"/>
        <v>1001.054</v>
      </c>
      <c r="P396" s="71">
        <v>1017.322</v>
      </c>
      <c r="Q396" s="47">
        <f t="shared" si="33"/>
        <v>4.4669029079951142E-2</v>
      </c>
      <c r="R396" s="47">
        <f>'RAW &amp; NORM Labeling'!E396-'RAW &amp; NORM_Sfp vs AcpS_PfAcpH'!Q396</f>
        <v>0.15869906623109981</v>
      </c>
      <c r="S396" s="47">
        <f t="shared" si="34"/>
        <v>5.0059678880568684E-2</v>
      </c>
      <c r="T396" s="47">
        <f>'RAW &amp; NORM Labeling'!F396-'RAW &amp; NORM_Sfp vs AcpS_PfAcpH'!S396</f>
        <v>-1.7046520631898703E-2</v>
      </c>
      <c r="U396" s="47">
        <f t="shared" si="35"/>
        <v>-9.3097629515157738</v>
      </c>
      <c r="V396" s="45"/>
      <c r="W396" s="58"/>
      <c r="X396" s="45"/>
      <c r="Y396" s="58"/>
      <c r="Z396" s="58"/>
      <c r="AA396" s="58"/>
    </row>
    <row r="397" spans="1:27" s="56" customFormat="1" x14ac:dyDescent="0.25">
      <c r="A397" s="62" t="str">
        <f>'TS#1_Orthog_SFP_Step 1'!A396</f>
        <v>N2</v>
      </c>
      <c r="B397" s="62" t="str">
        <f>'TS#1_Orthog_SFP_Step 1'!B396</f>
        <v>G L D S T D W</v>
      </c>
      <c r="C397" s="56">
        <v>0.10199999999999999</v>
      </c>
      <c r="G397" s="24">
        <v>921.91899999999998</v>
      </c>
      <c r="H397" s="56">
        <v>36876749</v>
      </c>
      <c r="J397" s="56">
        <f t="shared" si="32"/>
        <v>-156.28794117647055</v>
      </c>
      <c r="K397" s="43">
        <f>'TS#1_Orthog_SFP_Step 1'!J396-'RAW &amp; NORM_Sfp vs AcpS_PfAcpH'!J397</f>
        <v>-45.983235294117662</v>
      </c>
      <c r="L397" s="29">
        <f>-K397/'TS#1_Orthog_SFP_Step 1'!J396</f>
        <v>-0.2273345915936964</v>
      </c>
      <c r="N397" s="64">
        <f>G397-'TS#1_Orthog_SFP_Step 1'!G396</f>
        <v>-346.19099999999992</v>
      </c>
      <c r="O397" s="71">
        <f t="shared" si="31"/>
        <v>921.91899999999998</v>
      </c>
      <c r="P397" s="71">
        <v>903.399</v>
      </c>
      <c r="Q397" s="47">
        <f t="shared" si="33"/>
        <v>1.8446440441405015E-2</v>
      </c>
      <c r="R397" s="47">
        <f>'RAW &amp; NORM Labeling'!E397-'RAW &amp; NORM_Sfp vs AcpS_PfAcpH'!Q397</f>
        <v>0.1290871042628414</v>
      </c>
      <c r="S397" s="47">
        <f t="shared" si="34"/>
        <v>1.2309556109745526E-2</v>
      </c>
      <c r="T397" s="47">
        <f>'RAW &amp; NORM Labeling'!F397-'RAW &amp; NORM_Sfp vs AcpS_PfAcpH'!S397</f>
        <v>-1.2309556109745526E-2</v>
      </c>
      <c r="U397" s="47">
        <f t="shared" si="35"/>
        <v>-10.486739173368129</v>
      </c>
      <c r="V397" s="45"/>
      <c r="W397" s="58"/>
      <c r="X397" s="45"/>
      <c r="Y397" s="58"/>
      <c r="Z397" s="58"/>
      <c r="AA397" s="58"/>
    </row>
    <row r="398" spans="1:27" s="56" customFormat="1" x14ac:dyDescent="0.25">
      <c r="A398" s="62" t="str">
        <f>'TS#1_Orthog_SFP_Step 1'!A397</f>
        <v>N3</v>
      </c>
      <c r="B398" s="62" t="str">
        <f>'TS#1_Orthog_SFP_Step 1'!B397</f>
        <v>D E A E S H M S C M T H C V</v>
      </c>
      <c r="C398" s="56">
        <v>0.10199999999999999</v>
      </c>
      <c r="G398" s="24">
        <v>1198.03</v>
      </c>
      <c r="H398" s="56">
        <v>47921203</v>
      </c>
      <c r="J398" s="56">
        <f t="shared" si="32"/>
        <v>119.82305882352944</v>
      </c>
      <c r="K398" s="43">
        <f>'TS#1_Orthog_SFP_Step 1'!J397-'RAW &amp; NORM_Sfp vs AcpS_PfAcpH'!J398</f>
        <v>-74.688235294117476</v>
      </c>
      <c r="L398" s="29">
        <f>-K398/'TS#1_Orthog_SFP_Step 1'!J397</f>
        <v>1.654780709299708</v>
      </c>
      <c r="N398" s="64">
        <f>G398-'TS#1_Orthog_SFP_Step 1'!G397</f>
        <v>-317.4860000000001</v>
      </c>
      <c r="O398" s="71">
        <f t="shared" si="31"/>
        <v>1198.03</v>
      </c>
      <c r="P398" s="71">
        <v>1217.7619999999999</v>
      </c>
      <c r="Q398" s="47">
        <f t="shared" si="33"/>
        <v>0.10994002951801599</v>
      </c>
      <c r="R398" s="47">
        <f>'RAW &amp; NORM Labeling'!E398-'RAW &amp; NORM_Sfp vs AcpS_PfAcpH'!Q398</f>
        <v>0.10992996684478262</v>
      </c>
      <c r="S398" s="47">
        <f t="shared" si="34"/>
        <v>0.1164785285262398</v>
      </c>
      <c r="T398" s="47">
        <f>'RAW &amp; NORM Labeling'!F398-'RAW &amp; NORM_Sfp vs AcpS_PfAcpH'!S398</f>
        <v>-3.7868196769027099E-2</v>
      </c>
      <c r="U398" s="47">
        <f t="shared" si="35"/>
        <v>-2.9029628084824943</v>
      </c>
      <c r="V398" s="45"/>
      <c r="W398" s="33" t="s">
        <v>1238</v>
      </c>
      <c r="X398" s="45"/>
      <c r="Y398" s="58"/>
      <c r="Z398" s="58"/>
      <c r="AA398" s="58"/>
    </row>
    <row r="399" spans="1:27" s="56" customFormat="1" x14ac:dyDescent="0.25">
      <c r="A399" s="62" t="str">
        <f>'TS#1_Orthog_SFP_Step 1'!A398</f>
        <v>N4</v>
      </c>
      <c r="B399" s="62" t="str">
        <f>'TS#1_Orthog_SFP_Step 1'!B398</f>
        <v>P I D S V A S V L I</v>
      </c>
      <c r="C399" s="56">
        <v>0.10199999999999999</v>
      </c>
      <c r="G399" s="24">
        <v>1218.904</v>
      </c>
      <c r="H399" s="56">
        <v>48756174</v>
      </c>
      <c r="J399" s="56">
        <f t="shared" si="32"/>
        <v>140.69705882352946</v>
      </c>
      <c r="K399" s="43">
        <f>'TS#1_Orthog_SFP_Step 1'!J398-'RAW &amp; NORM_Sfp vs AcpS_PfAcpH'!J399</f>
        <v>-179.29723529411763</v>
      </c>
      <c r="L399" s="29">
        <f>-K399/'TS#1_Orthog_SFP_Step 1'!J398</f>
        <v>-4.6449848598680665</v>
      </c>
      <c r="N399" s="64">
        <f>G399-'TS#1_Orthog_SFP_Step 1'!G398</f>
        <v>-212.87699999999995</v>
      </c>
      <c r="O399" s="71">
        <f t="shared" si="31"/>
        <v>1218.904</v>
      </c>
      <c r="P399" s="71">
        <v>1279.895</v>
      </c>
      <c r="Q399" s="47">
        <f t="shared" si="33"/>
        <v>0.11685694763567585</v>
      </c>
      <c r="R399" s="47">
        <f>'RAW &amp; NORM Labeling'!E399-'RAW &amp; NORM_Sfp vs AcpS_PfAcpH'!Q399</f>
        <v>7.8530648220955276E-2</v>
      </c>
      <c r="S399" s="47">
        <f t="shared" si="34"/>
        <v>0.13706724527456593</v>
      </c>
      <c r="T399" s="47">
        <f>'RAW &amp; NORM Labeling'!F399-'RAW &amp; NORM_Sfp vs AcpS_PfAcpH'!S399</f>
        <v>-4.8646410542683802E-2</v>
      </c>
      <c r="U399" s="47">
        <f t="shared" si="35"/>
        <v>-1.6143153697239421</v>
      </c>
      <c r="V399" s="45"/>
      <c r="W399" s="33" t="s">
        <v>1238</v>
      </c>
      <c r="X399" s="45"/>
      <c r="Y399" s="58"/>
      <c r="Z399" s="58"/>
      <c r="AA399" s="58"/>
    </row>
    <row r="400" spans="1:27" s="56" customFormat="1" x14ac:dyDescent="0.25">
      <c r="A400" s="62" t="str">
        <f>'TS#1_Orthog_SFP_Step 1'!A399</f>
        <v>N5</v>
      </c>
      <c r="B400" s="62" t="str">
        <f>'TS#1_Orthog_SFP_Step 1'!B399</f>
        <v>T L C W V C S R T C C I H G</v>
      </c>
      <c r="C400" s="56">
        <v>0.10199999999999999</v>
      </c>
      <c r="G400" s="24">
        <v>1503.828</v>
      </c>
      <c r="H400" s="56">
        <v>60153136</v>
      </c>
      <c r="J400" s="56">
        <f t="shared" si="32"/>
        <v>425.62105882352944</v>
      </c>
      <c r="K400" s="43">
        <f>'TS#1_Orthog_SFP_Step 1'!J399-'RAW &amp; NORM_Sfp vs AcpS_PfAcpH'!J400</f>
        <v>-177.65123529411744</v>
      </c>
      <c r="L400" s="29">
        <f>-K400/'TS#1_Orthog_SFP_Step 1'!J399</f>
        <v>0.71642280002286651</v>
      </c>
      <c r="N400" s="64">
        <f>G400-'TS#1_Orthog_SFP_Step 1'!G399</f>
        <v>-214.52300000000014</v>
      </c>
      <c r="O400" s="71">
        <f t="shared" si="31"/>
        <v>1503.828</v>
      </c>
      <c r="P400" s="71">
        <v>1473.992</v>
      </c>
      <c r="Q400" s="47">
        <f t="shared" si="33"/>
        <v>0.21127085861374012</v>
      </c>
      <c r="R400" s="47">
        <f>'RAW &amp; NORM Labeling'!E400-'RAW &amp; NORM_Sfp vs AcpS_PfAcpH'!Q400</f>
        <v>6.7903941077039343E-2</v>
      </c>
      <c r="S400" s="47">
        <f t="shared" si="34"/>
        <v>0.20138424517316814</v>
      </c>
      <c r="T400" s="47">
        <f>'RAW &amp; NORM Labeling'!F400-'RAW &amp; NORM_Sfp vs AcpS_PfAcpH'!S400</f>
        <v>-5.2010756044424039E-2</v>
      </c>
      <c r="U400" s="47">
        <f t="shared" si="35"/>
        <v>-1.3055749664365661</v>
      </c>
      <c r="V400" s="45"/>
      <c r="W400" s="33" t="s">
        <v>1198</v>
      </c>
      <c r="X400" s="45"/>
      <c r="Y400" s="58"/>
      <c r="Z400" s="58"/>
      <c r="AA400" s="58"/>
    </row>
    <row r="401" spans="1:27" s="56" customFormat="1" x14ac:dyDescent="0.25">
      <c r="A401" s="62" t="str">
        <f>'TS#1_Orthog_SFP_Step 1'!A400</f>
        <v>N6</v>
      </c>
      <c r="B401" s="62" t="str">
        <f>'TS#1_Orthog_SFP_Step 1'!B400</f>
        <v>A M C L E S H M S I E T</v>
      </c>
      <c r="C401" s="56">
        <v>0.10199999999999999</v>
      </c>
      <c r="G401" s="24">
        <v>1166.0170000000001</v>
      </c>
      <c r="H401" s="56">
        <v>46640696</v>
      </c>
      <c r="J401" s="56">
        <f t="shared" si="32"/>
        <v>87.810058823529516</v>
      </c>
      <c r="K401" s="43">
        <f>'TS#1_Orthog_SFP_Step 1'!J400-'RAW &amp; NORM_Sfp vs AcpS_PfAcpH'!J401</f>
        <v>-189.07623529411762</v>
      </c>
      <c r="L401" s="29">
        <f>-K401/'TS#1_Orthog_SFP_Step 1'!J400</f>
        <v>-1.8671213023336888</v>
      </c>
      <c r="N401" s="64">
        <f>G401-'TS#1_Orthog_SFP_Step 1'!G400</f>
        <v>-203.09799999999996</v>
      </c>
      <c r="O401" s="71">
        <f t="shared" si="31"/>
        <v>1166.0170000000001</v>
      </c>
      <c r="P401" s="71">
        <v>1165.9459999999999</v>
      </c>
      <c r="Q401" s="47">
        <f t="shared" si="33"/>
        <v>9.9332033939753844E-2</v>
      </c>
      <c r="R401" s="47">
        <f>'RAW &amp; NORM Labeling'!E401-'RAW &amp; NORM_Sfp vs AcpS_PfAcpH'!Q401</f>
        <v>7.7733305869591318E-2</v>
      </c>
      <c r="S401" s="47">
        <f t="shared" si="34"/>
        <v>9.9308507007380795E-2</v>
      </c>
      <c r="T401" s="47">
        <f>'RAW &amp; NORM Labeling'!F401-'RAW &amp; NORM_Sfp vs AcpS_PfAcpH'!S401</f>
        <v>-1.2681128353659907E-2</v>
      </c>
      <c r="U401" s="47">
        <f t="shared" si="35"/>
        <v>-6.1298414227592506</v>
      </c>
      <c r="V401" s="45"/>
      <c r="W401" s="58"/>
      <c r="X401" s="45"/>
      <c r="Y401" s="58"/>
      <c r="Z401" s="58"/>
      <c r="AA401" s="58"/>
    </row>
    <row r="402" spans="1:27" s="56" customFormat="1" x14ac:dyDescent="0.25">
      <c r="A402" s="62" t="str">
        <f>'TS#1_Orthog_SFP_Step 1'!A401</f>
        <v>N7</v>
      </c>
      <c r="B402" s="62" t="str">
        <f>'TS#1_Orthog_SFP_Step 1'!B401</f>
        <v>M E S S D T K I</v>
      </c>
      <c r="C402" s="56">
        <v>0.10199999999999999</v>
      </c>
      <c r="G402" s="24">
        <v>1249.097</v>
      </c>
      <c r="H402" s="56">
        <v>49963865</v>
      </c>
      <c r="J402" s="56">
        <f t="shared" si="32"/>
        <v>170.89005882352944</v>
      </c>
      <c r="K402" s="43">
        <f>'TS#1_Orthog_SFP_Step 1'!J401-'RAW &amp; NORM_Sfp vs AcpS_PfAcpH'!J402</f>
        <v>-153.39623529411756</v>
      </c>
      <c r="L402" s="29">
        <f>-K402/'TS#1_Orthog_SFP_Step 1'!J401</f>
        <v>8.7685939575311647</v>
      </c>
      <c r="N402" s="64">
        <f>G402-'TS#1_Orthog_SFP_Step 1'!G401</f>
        <v>-238.77800000000002</v>
      </c>
      <c r="O402" s="71">
        <f t="shared" si="31"/>
        <v>1249.097</v>
      </c>
      <c r="P402" s="71">
        <v>1409.547</v>
      </c>
      <c r="Q402" s="47">
        <f t="shared" si="33"/>
        <v>0.12686185846860215</v>
      </c>
      <c r="R402" s="47">
        <f>'RAW &amp; NORM Labeling'!E402-'RAW &amp; NORM_Sfp vs AcpS_PfAcpH'!Q402</f>
        <v>8.4926475120076006E-2</v>
      </c>
      <c r="S402" s="47">
        <f t="shared" si="34"/>
        <v>0.1800294119791187</v>
      </c>
      <c r="T402" s="47">
        <f>'RAW &amp; NORM Labeling'!F402-'RAW &amp; NORM_Sfp vs AcpS_PfAcpH'!S402</f>
        <v>-8.753479376110429E-3</v>
      </c>
      <c r="U402" s="47">
        <f t="shared" si="35"/>
        <v>-9.7020249287218547</v>
      </c>
      <c r="V402" s="45"/>
      <c r="W402" s="58"/>
      <c r="X402" s="45"/>
      <c r="Y402" s="58"/>
      <c r="Z402" s="58"/>
      <c r="AA402" s="58"/>
    </row>
    <row r="403" spans="1:27" s="56" customFormat="1" x14ac:dyDescent="0.25">
      <c r="A403" s="62" t="str">
        <f>'TS#1_Orthog_SFP_Step 1'!A402</f>
        <v>N8</v>
      </c>
      <c r="B403" s="62" t="str">
        <f>'TS#1_Orthog_SFP_Step 1'!B402</f>
        <v>C A D S T D F</v>
      </c>
      <c r="C403" s="56">
        <v>0.10199999999999999</v>
      </c>
      <c r="G403" s="24">
        <v>1220.2929999999999</v>
      </c>
      <c r="H403" s="56">
        <v>48811726</v>
      </c>
      <c r="J403" s="56">
        <f t="shared" si="32"/>
        <v>142.08605882352936</v>
      </c>
      <c r="K403" s="43">
        <f>'TS#1_Orthog_SFP_Step 1'!J402-'RAW &amp; NORM_Sfp vs AcpS_PfAcpH'!J403</f>
        <v>-119.88823529411752</v>
      </c>
      <c r="L403" s="29">
        <f>-K403/'TS#1_Orthog_SFP_Step 1'!J402</f>
        <v>5.4009004592394891</v>
      </c>
      <c r="N403" s="64">
        <f>G403-'TS#1_Orthog_SFP_Step 1'!G402</f>
        <v>-272.28600000000006</v>
      </c>
      <c r="O403" s="71">
        <f t="shared" si="31"/>
        <v>1220.2929999999999</v>
      </c>
      <c r="P403" s="71">
        <v>1245.511</v>
      </c>
      <c r="Q403" s="47">
        <f t="shared" si="33"/>
        <v>0.11731721396055027</v>
      </c>
      <c r="R403" s="47">
        <f>'RAW &amp; NORM Labeling'!E403-'RAW &amp; NORM_Sfp vs AcpS_PfAcpH'!Q403</f>
        <v>9.5846472968797988E-2</v>
      </c>
      <c r="S403" s="47">
        <f t="shared" si="34"/>
        <v>0.12567358270114365</v>
      </c>
      <c r="T403" s="47">
        <f>'RAW &amp; NORM Labeling'!F403-'RAW &amp; NORM_Sfp vs AcpS_PfAcpH'!S403</f>
        <v>-1.6263014215036758E-3</v>
      </c>
      <c r="U403" s="47">
        <f t="shared" si="35"/>
        <v>-58.935245152880995</v>
      </c>
      <c r="V403" s="45"/>
      <c r="W403" s="58"/>
      <c r="X403" s="45"/>
      <c r="Y403" s="58"/>
      <c r="Z403" s="58"/>
      <c r="AA403" s="58"/>
    </row>
    <row r="404" spans="1:27" s="56" customFormat="1" x14ac:dyDescent="0.25">
      <c r="A404" s="62" t="str">
        <f>'TS#1_Orthog_SFP_Step 1'!A403</f>
        <v>N9</v>
      </c>
      <c r="B404" s="62" t="str">
        <f>'TS#1_Orthog_SFP_Step 1'!B403</f>
        <v>M G Y C S S P S W I Y G M E</v>
      </c>
      <c r="C404" s="56">
        <v>0.10199999999999999</v>
      </c>
      <c r="G404" s="24">
        <v>1160.0609999999999</v>
      </c>
      <c r="H404" s="56">
        <v>46402438</v>
      </c>
      <c r="J404" s="56">
        <f t="shared" si="32"/>
        <v>81.854058823529385</v>
      </c>
      <c r="K404" s="43">
        <f>'TS#1_Orthog_SFP_Step 1'!J403-'RAW &amp; NORM_Sfp vs AcpS_PfAcpH'!J404</f>
        <v>-58.361235294117478</v>
      </c>
      <c r="L404" s="29">
        <f>-K404/'TS#1_Orthog_SFP_Step 1'!J403</f>
        <v>2.4842154550325533</v>
      </c>
      <c r="N404" s="64">
        <f>G404-'TS#1_Orthog_SFP_Step 1'!G403</f>
        <v>-333.8130000000001</v>
      </c>
      <c r="O404" s="71">
        <f t="shared" si="31"/>
        <v>1160.0609999999999</v>
      </c>
      <c r="P404" s="71">
        <v>1270.4459999999999</v>
      </c>
      <c r="Q404" s="47">
        <f t="shared" si="33"/>
        <v>9.7358422542379933E-2</v>
      </c>
      <c r="R404" s="47">
        <f>'RAW &amp; NORM Labeling'!E404-'RAW &amp; NORM_Sfp vs AcpS_PfAcpH'!Q404</f>
        <v>0.11618389588700402</v>
      </c>
      <c r="S404" s="47">
        <f t="shared" si="34"/>
        <v>0.13393617507748973</v>
      </c>
      <c r="T404" s="47">
        <f>'RAW &amp; NORM Labeling'!F404-'RAW &amp; NORM_Sfp vs AcpS_PfAcpH'!S404</f>
        <v>2.7834200821085786E-3</v>
      </c>
      <c r="U404" s="47">
        <f t="shared" si="35"/>
        <v>41.741416121058151</v>
      </c>
      <c r="V404" s="45"/>
      <c r="W404" s="58"/>
      <c r="X404" s="45"/>
      <c r="Y404" s="58"/>
      <c r="Z404" s="58"/>
      <c r="AA404" s="58"/>
    </row>
    <row r="405" spans="1:27" s="56" customFormat="1" x14ac:dyDescent="0.25">
      <c r="A405" s="62" t="str">
        <f>'TS#1_Orthog_SFP_Step 1'!A404</f>
        <v>N10</v>
      </c>
      <c r="B405" s="62" t="str">
        <f>'TS#1_Orthog_SFP_Step 1'!B404</f>
        <v>E M E S I E S L C R G A T</v>
      </c>
      <c r="C405" s="56">
        <v>0.10199999999999999</v>
      </c>
      <c r="G405" s="24">
        <v>1334.0029999999999</v>
      </c>
      <c r="H405" s="56">
        <v>53360102</v>
      </c>
      <c r="J405" s="56">
        <f t="shared" si="32"/>
        <v>255.79605882352939</v>
      </c>
      <c r="K405" s="43">
        <f>'TS#1_Orthog_SFP_Step 1'!J404-'RAW &amp; NORM_Sfp vs AcpS_PfAcpH'!J405</f>
        <v>62.00676470588246</v>
      </c>
      <c r="L405" s="29">
        <f>-K405/'TS#1_Orthog_SFP_Step 1'!J404</f>
        <v>-0.19511080492380803</v>
      </c>
      <c r="N405" s="64">
        <f>G405-'TS#1_Orthog_SFP_Step 1'!G404</f>
        <v>-454.18100000000004</v>
      </c>
      <c r="O405" s="71">
        <f t="shared" si="31"/>
        <v>1334.0029999999999</v>
      </c>
      <c r="P405" s="71">
        <v>1379.4639999999999</v>
      </c>
      <c r="Q405" s="47">
        <f t="shared" si="33"/>
        <v>0.15499675593425447</v>
      </c>
      <c r="R405" s="47">
        <f>'RAW &amp; NORM Labeling'!E405-'RAW &amp; NORM_Sfp vs AcpS_PfAcpH'!Q405</f>
        <v>0.14459578394339059</v>
      </c>
      <c r="S405" s="47">
        <f t="shared" si="34"/>
        <v>0.17006095132310825</v>
      </c>
      <c r="T405" s="47">
        <f>'RAW &amp; NORM Labeling'!F405-'RAW &amp; NORM_Sfp vs AcpS_PfAcpH'!S405</f>
        <v>1.1520190430677785E-2</v>
      </c>
      <c r="U405" s="47">
        <f t="shared" si="35"/>
        <v>12.551509874206426</v>
      </c>
      <c r="V405" s="45"/>
      <c r="W405" s="58"/>
      <c r="X405" s="45"/>
      <c r="Y405" s="58"/>
      <c r="Z405" s="58"/>
      <c r="AA405" s="58"/>
    </row>
    <row r="406" spans="1:27" s="56" customFormat="1" x14ac:dyDescent="0.25">
      <c r="A406" s="62" t="str">
        <f>'TS#1_Orthog_SFP_Step 1'!A405</f>
        <v>N11</v>
      </c>
      <c r="B406" s="62" t="str">
        <f>'TS#1_Orthog_SFP_Step 1'!B405</f>
        <v>C P V D S S D V V A S S M</v>
      </c>
      <c r="C406" s="56">
        <v>0.10199999999999999</v>
      </c>
      <c r="G406" s="24">
        <v>1160.4459999999999</v>
      </c>
      <c r="H406" s="56">
        <v>46417832</v>
      </c>
      <c r="J406" s="56">
        <f t="shared" si="32"/>
        <v>82.239058823529376</v>
      </c>
      <c r="K406" s="43">
        <f>'TS#1_Orthog_SFP_Step 1'!J405-'RAW &amp; NORM_Sfp vs AcpS_PfAcpH'!J406</f>
        <v>-81.651235294117441</v>
      </c>
      <c r="L406" s="29">
        <f>-K406/'TS#1_Orthog_SFP_Step 1'!J405</f>
        <v>138.90433303308262</v>
      </c>
      <c r="N406" s="64">
        <f>G406-'TS#1_Orthog_SFP_Step 1'!G405</f>
        <v>-310.52300000000014</v>
      </c>
      <c r="O406" s="71">
        <f t="shared" si="31"/>
        <v>1160.4459999999999</v>
      </c>
      <c r="P406" s="71">
        <v>1221.489</v>
      </c>
      <c r="Q406" s="47">
        <f t="shared" si="33"/>
        <v>9.7485998161585596E-2</v>
      </c>
      <c r="R406" s="47">
        <f>'RAW &amp; NORM Labeling'!E406-'RAW &amp; NORM_Sfp vs AcpS_PfAcpH'!Q406</f>
        <v>0.10935936697952264</v>
      </c>
      <c r="S406" s="47">
        <f t="shared" si="34"/>
        <v>0.1177135267931996</v>
      </c>
      <c r="T406" s="47">
        <f>'RAW &amp; NORM Labeling'!F406-'RAW &amp; NORM_Sfp vs AcpS_PfAcpH'!S406</f>
        <v>4.0160020226692711E-2</v>
      </c>
      <c r="U406" s="47">
        <f t="shared" si="35"/>
        <v>2.7230904357671606</v>
      </c>
      <c r="V406" s="45"/>
      <c r="W406" s="58"/>
      <c r="X406" s="45"/>
      <c r="Y406" s="58"/>
      <c r="Z406" s="58"/>
      <c r="AA406" s="58"/>
    </row>
    <row r="407" spans="1:27" s="56" customFormat="1" x14ac:dyDescent="0.25">
      <c r="A407" s="62" t="str">
        <f>'TS#1_Orthog_SFP_Step 1'!A406</f>
        <v>N12</v>
      </c>
      <c r="B407" s="62" t="str">
        <f>'TS#1_Orthog_SFP_Step 1'!B406</f>
        <v>W M D S S E S V I T P L</v>
      </c>
      <c r="C407" s="56">
        <v>0.10199999999999999</v>
      </c>
      <c r="G407" s="24">
        <v>1089.614</v>
      </c>
      <c r="H407" s="56">
        <v>43584554</v>
      </c>
      <c r="J407" s="56">
        <f t="shared" si="32"/>
        <v>11.407058823529496</v>
      </c>
      <c r="K407" s="43">
        <f>'TS#1_Orthog_SFP_Step 1'!J406-'RAW &amp; NORM_Sfp vs AcpS_PfAcpH'!J407</f>
        <v>-99.04623529411765</v>
      </c>
      <c r="L407" s="29">
        <f>-K407/'TS#1_Orthog_SFP_Step 1'!J406</f>
        <v>-1.1301593566132804</v>
      </c>
      <c r="N407" s="64">
        <f>G407-'TS#1_Orthog_SFP_Step 1'!G406</f>
        <v>-293.12799999999993</v>
      </c>
      <c r="O407" s="71">
        <f t="shared" si="31"/>
        <v>1089.614</v>
      </c>
      <c r="P407" s="71">
        <v>1162.1610000000001</v>
      </c>
      <c r="Q407" s="47">
        <f t="shared" si="33"/>
        <v>7.4014735149700889E-2</v>
      </c>
      <c r="R407" s="47">
        <f>'RAW &amp; NORM Labeling'!E407-'RAW &amp; NORM_Sfp vs AcpS_PfAcpH'!Q407</f>
        <v>0.10703486060635167</v>
      </c>
      <c r="S407" s="47">
        <f t="shared" si="34"/>
        <v>9.8054289556229052E-2</v>
      </c>
      <c r="T407" s="47">
        <f>'RAW &amp; NORM Labeling'!F407-'RAW &amp; NORM_Sfp vs AcpS_PfAcpH'!S407</f>
        <v>2.7213091530089578E-2</v>
      </c>
      <c r="U407" s="47">
        <f t="shared" si="35"/>
        <v>3.9332120897768261</v>
      </c>
      <c r="V407" s="45"/>
      <c r="W407" s="58"/>
      <c r="X407" s="45"/>
      <c r="Y407" s="58"/>
      <c r="Z407" s="58"/>
      <c r="AA407" s="58"/>
    </row>
    <row r="408" spans="1:27" s="56" customFormat="1" x14ac:dyDescent="0.25">
      <c r="A408" s="62" t="str">
        <f>'TS#1_Orthog_SFP_Step 1'!A407</f>
        <v>N13</v>
      </c>
      <c r="B408" s="62" t="str">
        <f>'TS#1_Orthog_SFP_Step 1'!B407</f>
        <v>M D S S D T I I S</v>
      </c>
      <c r="C408" s="56">
        <v>0.10199999999999999</v>
      </c>
      <c r="G408" s="24">
        <v>1111.4860000000001</v>
      </c>
      <c r="H408" s="56">
        <v>44459442</v>
      </c>
      <c r="J408" s="56">
        <f t="shared" si="32"/>
        <v>33.279058823529567</v>
      </c>
      <c r="K408" s="43">
        <f>'TS#1_Orthog_SFP_Step 1'!J407-'RAW &amp; NORM_Sfp vs AcpS_PfAcpH'!J408</f>
        <v>-84.117235294117791</v>
      </c>
      <c r="L408" s="29">
        <f>-K408/'TS#1_Orthog_SFP_Step 1'!J407</f>
        <v>-1.6546076420105811</v>
      </c>
      <c r="N408" s="64">
        <f>G408-'TS#1_Orthog_SFP_Step 1'!G407</f>
        <v>-308.05699999999979</v>
      </c>
      <c r="O408" s="71">
        <f t="shared" si="31"/>
        <v>1111.4860000000001</v>
      </c>
      <c r="P408" s="71">
        <v>1127.5360000000001</v>
      </c>
      <c r="Q408" s="47">
        <f t="shared" si="33"/>
        <v>8.1262355781561421E-2</v>
      </c>
      <c r="R408" s="47">
        <f>'RAW &amp; NORM Labeling'!E408-'RAW &amp; NORM_Sfp vs AcpS_PfAcpH'!Q408</f>
        <v>0.11054709930484842</v>
      </c>
      <c r="S408" s="47">
        <f t="shared" si="34"/>
        <v>8.6580767958836499E-2</v>
      </c>
      <c r="T408" s="47">
        <f>'RAW &amp; NORM Labeling'!F408-'RAW &amp; NORM_Sfp vs AcpS_PfAcpH'!S408</f>
        <v>3.2520328698329798E-2</v>
      </c>
      <c r="U408" s="47">
        <f t="shared" si="35"/>
        <v>3.3993229382864749</v>
      </c>
      <c r="V408" s="45"/>
      <c r="W408" s="58"/>
      <c r="X408" s="45"/>
      <c r="Y408" s="58"/>
      <c r="Z408" s="58"/>
      <c r="AA408" s="58"/>
    </row>
    <row r="409" spans="1:27" s="56" customFormat="1" x14ac:dyDescent="0.25">
      <c r="A409" s="62" t="str">
        <f>'TS#1_Orthog_SFP_Step 1'!A408</f>
        <v>N14</v>
      </c>
      <c r="B409" s="62" t="str">
        <f>'TS#1_Orthog_SFP_Step 1'!B408</f>
        <v>N E A H F V D D L G A D S T D Y H E L T</v>
      </c>
      <c r="C409" s="56">
        <v>0.10199999999999999</v>
      </c>
      <c r="G409" s="24">
        <v>1131.393</v>
      </c>
      <c r="H409" s="56">
        <v>45255732</v>
      </c>
      <c r="J409" s="56">
        <f t="shared" si="32"/>
        <v>53.186058823529493</v>
      </c>
      <c r="K409" s="43">
        <f>'TS#1_Orthog_SFP_Step 1'!J408-'RAW &amp; NORM_Sfp vs AcpS_PfAcpH'!J409</f>
        <v>-19.219235294117652</v>
      </c>
      <c r="L409" s="29">
        <f>-K409/'TS#1_Orthog_SFP_Step 1'!J408</f>
        <v>0.56582374496913834</v>
      </c>
      <c r="N409" s="64">
        <f>G409-'TS#1_Orthog_SFP_Step 1'!G408</f>
        <v>-372.95499999999993</v>
      </c>
      <c r="O409" s="71">
        <f t="shared" si="31"/>
        <v>1131.393</v>
      </c>
      <c r="P409" s="71">
        <v>1125.761</v>
      </c>
      <c r="Q409" s="47">
        <f t="shared" si="33"/>
        <v>8.7858843707605966E-2</v>
      </c>
      <c r="R409" s="47">
        <f>'RAW &amp; NORM Labeling'!E409-'RAW &amp; NORM_Sfp vs AcpS_PfAcpH'!Q409</f>
        <v>0.12874585798924792</v>
      </c>
      <c r="S409" s="47">
        <f t="shared" si="34"/>
        <v>8.5992594649511658E-2</v>
      </c>
      <c r="T409" s="47">
        <f>'RAW &amp; NORM Labeling'!F409-'RAW &amp; NORM_Sfp vs AcpS_PfAcpH'!S409</f>
        <v>3.1421472080854787E-2</v>
      </c>
      <c r="U409" s="47">
        <f t="shared" si="35"/>
        <v>4.0973846692463916</v>
      </c>
      <c r="V409" s="45"/>
      <c r="W409" s="58"/>
      <c r="X409" s="45"/>
      <c r="Y409" s="58"/>
      <c r="Z409" s="58"/>
      <c r="AA409" s="58"/>
    </row>
    <row r="410" spans="1:27" s="56" customFormat="1" x14ac:dyDescent="0.25">
      <c r="A410" s="62" t="str">
        <f>'TS#1_Orthog_SFP_Step 1'!A409</f>
        <v>N15</v>
      </c>
      <c r="B410" s="62" t="str">
        <f>'TS#1_Orthog_SFP_Step 1'!B409</f>
        <v>C P G A V S H V W I E S G</v>
      </c>
      <c r="C410" s="56">
        <v>0.10199999999999999</v>
      </c>
      <c r="G410" s="24">
        <v>1087.9290000000001</v>
      </c>
      <c r="H410" s="56">
        <v>43517170</v>
      </c>
      <c r="J410" s="56">
        <f t="shared" si="32"/>
        <v>9.7220588235295509</v>
      </c>
      <c r="K410" s="43">
        <f>'TS#1_Orthog_SFP_Step 1'!J409-'RAW &amp; NORM_Sfp vs AcpS_PfAcpH'!J410</f>
        <v>1.0397647058823623</v>
      </c>
      <c r="L410" s="29">
        <f>-K410/'TS#1_Orthog_SFP_Step 1'!J409</f>
        <v>-9.6616033801399909E-2</v>
      </c>
      <c r="N410" s="64">
        <f>G410-'TS#1_Orthog_SFP_Step 1'!G409</f>
        <v>-393.21399999999994</v>
      </c>
      <c r="O410" s="71">
        <f t="shared" si="31"/>
        <v>1087.9290000000001</v>
      </c>
      <c r="P410" s="71">
        <v>1081.3800000000001</v>
      </c>
      <c r="Q410" s="47">
        <f t="shared" si="33"/>
        <v>7.3456384712398196E-2</v>
      </c>
      <c r="R410" s="47">
        <f>'RAW &amp; NORM Labeling'!E410-'RAW &amp; NORM_Sfp vs AcpS_PfAcpH'!Q410</f>
        <v>0.13636364983516791</v>
      </c>
      <c r="S410" s="47">
        <f t="shared" si="34"/>
        <v>7.1286273724923147E-2</v>
      </c>
      <c r="T410" s="47">
        <f>'RAW &amp; NORM Labeling'!F410-'RAW &amp; NORM_Sfp vs AcpS_PfAcpH'!S410</f>
        <v>4.1936824726283975E-2</v>
      </c>
      <c r="U410" s="47">
        <f t="shared" si="35"/>
        <v>3.2516446041204872</v>
      </c>
      <c r="V410" s="45"/>
      <c r="W410" s="58"/>
      <c r="X410" s="45"/>
      <c r="Y410" s="58"/>
      <c r="Z410" s="58"/>
      <c r="AA410" s="58"/>
    </row>
    <row r="411" spans="1:27" s="56" customFormat="1" x14ac:dyDescent="0.25">
      <c r="A411" s="62" t="str">
        <f>'TS#1_Orthog_SFP_Step 1'!A410</f>
        <v>N16</v>
      </c>
      <c r="B411" s="62" t="str">
        <f>'TS#1_Orthog_SFP_Step 1'!B410</f>
        <v>C M E S L D T Q D K Q C</v>
      </c>
      <c r="C411" s="56">
        <v>0.10199999999999999</v>
      </c>
      <c r="G411" s="24">
        <v>1187.78</v>
      </c>
      <c r="H411" s="56">
        <v>47511200</v>
      </c>
      <c r="J411" s="56">
        <f t="shared" si="32"/>
        <v>109.57305882352944</v>
      </c>
      <c r="K411" s="43">
        <f>'TS#1_Orthog_SFP_Step 1'!J410-'RAW &amp; NORM_Sfp vs AcpS_PfAcpH'!J411</f>
        <v>63.952764705882373</v>
      </c>
      <c r="L411" s="29">
        <f>-K411/'TS#1_Orthog_SFP_Step 1'!J410</f>
        <v>-0.36854897677545201</v>
      </c>
      <c r="N411" s="64">
        <f>G411-'TS#1_Orthog_SFP_Step 1'!G410</f>
        <v>-456.12699999999995</v>
      </c>
      <c r="O411" s="71">
        <f t="shared" si="31"/>
        <v>1187.78</v>
      </c>
      <c r="P411" s="71">
        <v>1364.817</v>
      </c>
      <c r="Q411" s="47">
        <f t="shared" si="33"/>
        <v>0.1065435357599431</v>
      </c>
      <c r="R411" s="47">
        <f>'RAW &amp; NORM Labeling'!E411-'RAW &amp; NORM_Sfp vs AcpS_PfAcpH'!Q411</f>
        <v>0.15086536170021433</v>
      </c>
      <c r="S411" s="47">
        <f t="shared" si="34"/>
        <v>0.16520744458413331</v>
      </c>
      <c r="T411" s="47">
        <f>'RAW &amp; NORM Labeling'!F411-'RAW &amp; NORM_Sfp vs AcpS_PfAcpH'!S411</f>
        <v>2.6847901692647225E-2</v>
      </c>
      <c r="U411" s="47">
        <f t="shared" si="35"/>
        <v>5.6192608058279463</v>
      </c>
      <c r="V411" s="45"/>
      <c r="W411" s="58"/>
      <c r="X411" s="45"/>
      <c r="Y411" s="58"/>
      <c r="Z411" s="58"/>
      <c r="AA411" s="58"/>
    </row>
    <row r="412" spans="1:27" s="56" customFormat="1" x14ac:dyDescent="0.25">
      <c r="A412" s="62" t="str">
        <f>'TS#1_Orthog_SFP_Step 1'!A411</f>
        <v>N17</v>
      </c>
      <c r="B412" s="62" t="str">
        <f>'TS#1_Orthog_SFP_Step 1'!B411</f>
        <v>E C M E S S D F N A K</v>
      </c>
      <c r="C412" s="56">
        <v>0.10199999999999999</v>
      </c>
      <c r="G412" s="24">
        <v>1668.347</v>
      </c>
      <c r="H412" s="56">
        <v>66733889</v>
      </c>
      <c r="J412" s="56">
        <f t="shared" si="32"/>
        <v>590.14005882352944</v>
      </c>
      <c r="K412" s="43">
        <f>'TS#1_Orthog_SFP_Step 1'!J411-'RAW &amp; NORM_Sfp vs AcpS_PfAcpH'!J412</f>
        <v>259.68576470588232</v>
      </c>
      <c r="L412" s="29">
        <f>-K412/'TS#1_Orthog_SFP_Step 1'!J411</f>
        <v>-0.30557528085858976</v>
      </c>
      <c r="N412" s="64">
        <f>G412-'TS#1_Orthog_SFP_Step 1'!G411</f>
        <v>-651.8599999999999</v>
      </c>
      <c r="O412" s="71">
        <f t="shared" si="31"/>
        <v>1668.347</v>
      </c>
      <c r="P412" s="71">
        <v>1287.1959999999999</v>
      </c>
      <c r="Q412" s="47">
        <f t="shared" si="33"/>
        <v>0.26578673730490043</v>
      </c>
      <c r="R412" s="47">
        <f>'RAW &amp; NORM Labeling'!E412-'RAW &amp; NORM_Sfp vs AcpS_PfAcpH'!Q412</f>
        <v>0.1893584408302561</v>
      </c>
      <c r="S412" s="47">
        <f t="shared" si="34"/>
        <v>0.13948654292604787</v>
      </c>
      <c r="T412" s="47">
        <f>'RAW &amp; NORM Labeling'!F412-'RAW &amp; NORM_Sfp vs AcpS_PfAcpH'!S412</f>
        <v>4.2469137014259917E-2</v>
      </c>
      <c r="U412" s="47">
        <f t="shared" si="35"/>
        <v>4.4587306016290134</v>
      </c>
      <c r="V412" s="45"/>
      <c r="W412" s="58"/>
      <c r="X412" s="45"/>
      <c r="Y412" s="58"/>
      <c r="Z412" s="58"/>
      <c r="AA412" s="58"/>
    </row>
    <row r="413" spans="1:27" s="56" customFormat="1" x14ac:dyDescent="0.25">
      <c r="A413" s="62" t="str">
        <f>'TS#1_Orthog_SFP_Step 1'!A412</f>
        <v>N18</v>
      </c>
      <c r="B413" s="62" t="str">
        <f>'TS#1_Orthog_SFP_Step 1'!B412</f>
        <v>M E S L L F N M T T</v>
      </c>
      <c r="C413" s="56">
        <v>0.10199999999999999</v>
      </c>
      <c r="G413" s="24">
        <v>1118.558</v>
      </c>
      <c r="H413" s="56">
        <v>44742322</v>
      </c>
      <c r="J413" s="56">
        <f t="shared" si="32"/>
        <v>40.351058823529456</v>
      </c>
      <c r="K413" s="43">
        <f>'TS#1_Orthog_SFP_Step 1'!J412-'RAW &amp; NORM_Sfp vs AcpS_PfAcpH'!J413</f>
        <v>41.995764705882493</v>
      </c>
      <c r="L413" s="29">
        <f>-K413/'TS#1_Orthog_SFP_Step 1'!J412</f>
        <v>-0.50998645613674209</v>
      </c>
      <c r="N413" s="64">
        <f>G413-'TS#1_Orthog_SFP_Step 1'!G412</f>
        <v>-434.17000000000007</v>
      </c>
      <c r="O413" s="71">
        <f t="shared" si="31"/>
        <v>1118.558</v>
      </c>
      <c r="P413" s="71">
        <v>1228.8889999999999</v>
      </c>
      <c r="Q413" s="47">
        <f t="shared" si="33"/>
        <v>8.3605770792009329E-2</v>
      </c>
      <c r="R413" s="47">
        <f>'RAW &amp; NORM Labeling'!E413-'RAW &amp; NORM_Sfp vs AcpS_PfAcpH'!Q413</f>
        <v>0.14714425289073318</v>
      </c>
      <c r="S413" s="47">
        <f t="shared" si="34"/>
        <v>0.12016562960390584</v>
      </c>
      <c r="T413" s="47">
        <f>'RAW &amp; NORM Labeling'!F413-'RAW &amp; NORM_Sfp vs AcpS_PfAcpH'!S413</f>
        <v>2.2404772464737877E-2</v>
      </c>
      <c r="U413" s="47">
        <f t="shared" si="35"/>
        <v>6.5675406042314695</v>
      </c>
      <c r="V413" s="45"/>
      <c r="W413" s="33" t="s">
        <v>1239</v>
      </c>
      <c r="X413" s="45"/>
      <c r="Y413" s="58"/>
      <c r="Z413" s="58"/>
      <c r="AA413" s="58"/>
    </row>
    <row r="414" spans="1:27" s="56" customFormat="1" x14ac:dyDescent="0.25">
      <c r="A414" s="62" t="str">
        <f>'TS#1_Orthog_SFP_Step 1'!A413</f>
        <v>N19</v>
      </c>
      <c r="B414" s="62" t="str">
        <f>'TS#1_Orthog_SFP_Step 1'!B413</f>
        <v>E S S D S I L T</v>
      </c>
      <c r="C414" s="56">
        <v>0.10199999999999999</v>
      </c>
      <c r="G414" s="24">
        <v>1047.6869999999999</v>
      </c>
      <c r="H414" s="56">
        <v>41907494</v>
      </c>
      <c r="J414" s="56">
        <f t="shared" si="32"/>
        <v>-30.519941176470638</v>
      </c>
      <c r="K414" s="43">
        <f>'TS#1_Orthog_SFP_Step 1'!J413-'RAW &amp; NORM_Sfp vs AcpS_PfAcpH'!J414</f>
        <v>74.101764705882488</v>
      </c>
      <c r="L414" s="29">
        <f>-K414/'TS#1_Orthog_SFP_Step 1'!J413</f>
        <v>-1.7002905960525905</v>
      </c>
      <c r="N414" s="64">
        <f>G414-'TS#1_Orthog_SFP_Step 1'!G413</f>
        <v>-466.27600000000007</v>
      </c>
      <c r="O414" s="71">
        <f t="shared" si="31"/>
        <v>1047.6869999999999</v>
      </c>
      <c r="P414" s="71">
        <v>1175.021</v>
      </c>
      <c r="Q414" s="47">
        <f t="shared" si="33"/>
        <v>6.012158453558164E-2</v>
      </c>
      <c r="R414" s="47">
        <f>'RAW &amp; NORM Labeling'!E414-'RAW &amp; NORM_Sfp vs AcpS_PfAcpH'!Q414</f>
        <v>0.15929434640671084</v>
      </c>
      <c r="S414" s="47">
        <f t="shared" si="34"/>
        <v>0.10231564660294291</v>
      </c>
      <c r="T414" s="47">
        <f>'RAW &amp; NORM Labeling'!F414-'RAW &amp; NORM_Sfp vs AcpS_PfAcpH'!S414</f>
        <v>2.8337950308593554E-2</v>
      </c>
      <c r="U414" s="47">
        <f t="shared" si="35"/>
        <v>5.6212374103290186</v>
      </c>
      <c r="V414" s="45"/>
      <c r="W414" s="33" t="s">
        <v>1239</v>
      </c>
      <c r="X414" s="45"/>
      <c r="Y414" s="58"/>
      <c r="Z414" s="58"/>
      <c r="AA414" s="58"/>
    </row>
    <row r="415" spans="1:27" s="56" customFormat="1" x14ac:dyDescent="0.25">
      <c r="A415" s="62" t="str">
        <f>'TS#1_Orthog_SFP_Step 1'!A414</f>
        <v>N20</v>
      </c>
      <c r="B415" s="62" t="str">
        <f>'TS#1_Orthog_SFP_Step 1'!B414</f>
        <v>L D S T D Y L</v>
      </c>
      <c r="C415" s="56">
        <v>0.10199999999999999</v>
      </c>
      <c r="G415" s="24">
        <v>1011.256</v>
      </c>
      <c r="H415" s="56">
        <v>40450255</v>
      </c>
      <c r="J415" s="56">
        <f t="shared" si="32"/>
        <v>-66.950941176470565</v>
      </c>
      <c r="K415" s="43">
        <f>'TS#1_Orthog_SFP_Step 1'!J414-'RAW &amp; NORM_Sfp vs AcpS_PfAcpH'!J415</f>
        <v>75.48276470588246</v>
      </c>
      <c r="L415" s="29">
        <f>-K415/'TS#1_Orthog_SFP_Step 1'!J414</f>
        <v>-8.8472018256905436</v>
      </c>
      <c r="N415" s="64">
        <f>G415-'TS#1_Orthog_SFP_Step 1'!G414</f>
        <v>-467.65700000000004</v>
      </c>
      <c r="O415" s="71">
        <f t="shared" si="31"/>
        <v>1011.256</v>
      </c>
      <c r="P415" s="71">
        <v>1191.4390000000001</v>
      </c>
      <c r="Q415" s="47">
        <f t="shared" si="33"/>
        <v>4.8049617306278901E-2</v>
      </c>
      <c r="R415" s="47">
        <f>'RAW &amp; NORM Labeling'!E415-'RAW &amp; NORM_Sfp vs AcpS_PfAcpH'!Q415</f>
        <v>0.16111841087443038</v>
      </c>
      <c r="S415" s="47">
        <f t="shared" si="34"/>
        <v>0.10775600119026399</v>
      </c>
      <c r="T415" s="47">
        <f>'RAW &amp; NORM Labeling'!F415-'RAW &amp; NORM_Sfp vs AcpS_PfAcpH'!S415</f>
        <v>2.6773963618934998E-2</v>
      </c>
      <c r="U415" s="47">
        <f t="shared" si="35"/>
        <v>6.0177272654723684</v>
      </c>
      <c r="V415" s="45"/>
      <c r="W415" s="33" t="s">
        <v>1239</v>
      </c>
      <c r="X415" s="45"/>
      <c r="Y415" s="58"/>
      <c r="Z415" s="58"/>
      <c r="AA415" s="58"/>
    </row>
    <row r="416" spans="1:27" s="56" customFormat="1" x14ac:dyDescent="0.25">
      <c r="A416" s="62" t="str">
        <f>'TS#1_Orthog_SFP_Step 1'!A415</f>
        <v>N21</v>
      </c>
      <c r="B416" s="62" t="str">
        <f>'TS#1_Orthog_SFP_Step 1'!B415</f>
        <v>D S T E W I V H P I A</v>
      </c>
      <c r="C416" s="56">
        <v>0.10199999999999999</v>
      </c>
      <c r="G416" s="24">
        <v>948.78499999999997</v>
      </c>
      <c r="H416" s="56">
        <v>37951401</v>
      </c>
      <c r="J416" s="56">
        <f t="shared" si="32"/>
        <v>-129.42194117647057</v>
      </c>
      <c r="K416" s="43">
        <f>'TS#1_Orthog_SFP_Step 1'!J415-'RAW &amp; NORM_Sfp vs AcpS_PfAcpH'!J416</f>
        <v>74.887764705882432</v>
      </c>
      <c r="L416" s="29">
        <f>-K416/'TS#1_Orthog_SFP_Step 1'!J415</f>
        <v>1.3732262876706605</v>
      </c>
      <c r="N416" s="64">
        <f>G416-'TS#1_Orthog_SFP_Step 1'!G415</f>
        <v>-467.06200000000001</v>
      </c>
      <c r="O416" s="71">
        <f t="shared" si="31"/>
        <v>948.78499999999997</v>
      </c>
      <c r="P416" s="71">
        <v>1155.125</v>
      </c>
      <c r="Q416" s="47">
        <f t="shared" si="33"/>
        <v>2.734889910524756E-2</v>
      </c>
      <c r="R416" s="47">
        <f>'RAW &amp; NORM Labeling'!E416-'RAW &amp; NORM_Sfp vs AcpS_PfAcpH'!Q416</f>
        <v>0.16337992121349293</v>
      </c>
      <c r="S416" s="47">
        <f t="shared" si="34"/>
        <v>9.5722803694589936E-2</v>
      </c>
      <c r="T416" s="47">
        <f>'RAW &amp; NORM Labeling'!F416-'RAW &amp; NORM_Sfp vs AcpS_PfAcpH'!S416</f>
        <v>2.0080544168057185E-2</v>
      </c>
      <c r="U416" s="47">
        <f t="shared" si="35"/>
        <v>8.1362297677862241</v>
      </c>
      <c r="V416" s="45"/>
      <c r="W416" s="58"/>
      <c r="X416" s="45"/>
      <c r="Y416" s="58"/>
      <c r="Z416" s="58"/>
      <c r="AA416" s="58"/>
    </row>
    <row r="417" spans="1:27" s="56" customFormat="1" x14ac:dyDescent="0.25">
      <c r="A417" s="62" t="str">
        <f>'TS#1_Orthog_SFP_Step 1'!A416</f>
        <v>N22</v>
      </c>
      <c r="B417" s="62" t="str">
        <f>'TS#1_Orthog_SFP_Step 1'!B416</f>
        <v>N E E C K D S S D T C M K G C</v>
      </c>
      <c r="C417" s="56">
        <v>0.10199999999999999</v>
      </c>
      <c r="G417" s="24">
        <v>1168.616</v>
      </c>
      <c r="H417" s="56">
        <v>46744629</v>
      </c>
      <c r="J417" s="56">
        <f t="shared" si="32"/>
        <v>90.409058823529449</v>
      </c>
      <c r="K417" s="43">
        <f>'TS#1_Orthog_SFP_Step 1'!J416-'RAW &amp; NORM_Sfp vs AcpS_PfAcpH'!J417</f>
        <v>231.88276470588244</v>
      </c>
      <c r="L417" s="29">
        <f>-K417/'TS#1_Orthog_SFP_Step 1'!J416</f>
        <v>-0.71948075556661195</v>
      </c>
      <c r="N417" s="64">
        <f>G417-'TS#1_Orthog_SFP_Step 1'!G416</f>
        <v>-624.05700000000002</v>
      </c>
      <c r="O417" s="71">
        <f t="shared" si="31"/>
        <v>1168.616</v>
      </c>
      <c r="P417" s="71">
        <v>1356.992</v>
      </c>
      <c r="Q417" s="47">
        <f t="shared" si="33"/>
        <v>0.10019325221070323</v>
      </c>
      <c r="R417" s="47">
        <f>'RAW &amp; NORM Labeling'!E417-'RAW &amp; NORM_Sfp vs AcpS_PfAcpH'!Q417</f>
        <v>0.2007117794072199</v>
      </c>
      <c r="S417" s="47">
        <f t="shared" si="34"/>
        <v>0.16261451154443374</v>
      </c>
      <c r="T417" s="47">
        <f>'RAW &amp; NORM Labeling'!F417-'RAW &amp; NORM_Sfp vs AcpS_PfAcpH'!S417</f>
        <v>3.1659703036416825E-2</v>
      </c>
      <c r="U417" s="47">
        <f t="shared" si="35"/>
        <v>6.3396608356164803</v>
      </c>
      <c r="V417" s="45"/>
      <c r="W417" s="58"/>
      <c r="X417" s="45"/>
      <c r="Y417" s="58"/>
      <c r="Z417" s="58"/>
      <c r="AA417" s="58"/>
    </row>
    <row r="418" spans="1:27" s="56" customFormat="1" x14ac:dyDescent="0.25">
      <c r="A418" s="62" t="str">
        <f>'TS#1_Orthog_SFP_Step 1'!A417</f>
        <v>N23</v>
      </c>
      <c r="B418" s="62" t="str">
        <f>'TS#1_Orthog_SFP_Step 1'!B417</f>
        <v>T E C W V D S S I C C L S C H G</v>
      </c>
      <c r="C418" s="56">
        <v>0.10199999999999999</v>
      </c>
      <c r="G418" s="24">
        <v>974.85699999999997</v>
      </c>
      <c r="H418" s="56">
        <v>38994269</v>
      </c>
      <c r="J418" s="56">
        <f t="shared" si="32"/>
        <v>-103.34994117647057</v>
      </c>
      <c r="K418" s="43">
        <f>'TS#1_Orthog_SFP_Step 1'!J417-'RAW &amp; NORM_Sfp vs AcpS_PfAcpH'!J418</f>
        <v>98.26976470588238</v>
      </c>
      <c r="L418" s="29">
        <f>-K418/'TS#1_Orthog_SFP_Step 1'!J417</f>
        <v>19.343769901462629</v>
      </c>
      <c r="N418" s="64">
        <f>G418-'TS#1_Orthog_SFP_Step 1'!G417</f>
        <v>-490.44399999999996</v>
      </c>
      <c r="O418" s="71">
        <f t="shared" si="31"/>
        <v>974.85699999999997</v>
      </c>
      <c r="P418" s="71">
        <v>1289.675</v>
      </c>
      <c r="Q418" s="47">
        <f t="shared" si="33"/>
        <v>3.5988253764806223E-2</v>
      </c>
      <c r="R418" s="47">
        <f>'RAW &amp; NORM Labeling'!E418-'RAW &amp; NORM_Sfp vs AcpS_PfAcpH'!Q418</f>
        <v>0.16919990416224626</v>
      </c>
      <c r="S418" s="47">
        <f t="shared" si="34"/>
        <v>0.14030799736763447</v>
      </c>
      <c r="T418" s="47">
        <f>'RAW &amp; NORM Labeling'!F418-'RAW &amp; NORM_Sfp vs AcpS_PfAcpH'!S418</f>
        <v>2.3284785769785127E-2</v>
      </c>
      <c r="U418" s="47">
        <f t="shared" si="35"/>
        <v>7.2665433057925721</v>
      </c>
      <c r="V418" s="45"/>
      <c r="W418" s="58"/>
      <c r="X418" s="45"/>
      <c r="Y418" s="58"/>
      <c r="Z418" s="58"/>
      <c r="AA418" s="58"/>
    </row>
    <row r="419" spans="1:27" s="56" customFormat="1" x14ac:dyDescent="0.25">
      <c r="A419" s="62" t="str">
        <f>'TS#1_Orthog_SFP_Step 1'!A418</f>
        <v>N24</v>
      </c>
      <c r="B419" s="62" t="str">
        <f>'TS#1_Orthog_SFP_Step 1'!B418</f>
        <v>G I D S S D S C M T P C M</v>
      </c>
      <c r="C419" s="56">
        <v>0.10199999999999999</v>
      </c>
      <c r="G419" s="24">
        <v>1104.0830000000001</v>
      </c>
      <c r="H419" s="56">
        <v>44163325</v>
      </c>
      <c r="J419" s="56">
        <f t="shared" si="32"/>
        <v>25.876058823529547</v>
      </c>
      <c r="K419" s="43">
        <f>'TS#1_Orthog_SFP_Step 1'!J418-'RAW &amp; NORM_Sfp vs AcpS_PfAcpH'!J419</f>
        <v>64.71376470588234</v>
      </c>
      <c r="L419" s="29">
        <f>-K419/'TS#1_Orthog_SFP_Step 1'!J418</f>
        <v>-0.71436020277566448</v>
      </c>
      <c r="N419" s="64">
        <f>G419-'TS#1_Orthog_SFP_Step 1'!G418</f>
        <v>-456.88799999999992</v>
      </c>
      <c r="O419" s="71">
        <f t="shared" si="31"/>
        <v>1104.0830000000001</v>
      </c>
      <c r="P419" s="71">
        <v>1255.9459999999999</v>
      </c>
      <c r="Q419" s="47">
        <f t="shared" si="33"/>
        <v>7.8809258875121066E-2</v>
      </c>
      <c r="R419" s="47">
        <f>'RAW &amp; NORM Labeling'!E419-'RAW &amp; NORM_Sfp vs AcpS_PfAcpH'!Q419</f>
        <v>0.15435084932869791</v>
      </c>
      <c r="S419" s="47">
        <f t="shared" si="34"/>
        <v>0.12913137902948418</v>
      </c>
      <c r="T419" s="47">
        <f>'RAW &amp; NORM Labeling'!F419-'RAW &amp; NORM_Sfp vs AcpS_PfAcpH'!S419</f>
        <v>2.5246770629075016E-2</v>
      </c>
      <c r="U419" s="47">
        <f t="shared" si="35"/>
        <v>6.11368683925628</v>
      </c>
      <c r="V419" s="45"/>
      <c r="W419" s="58"/>
      <c r="X419" s="45"/>
      <c r="Y419" s="58"/>
      <c r="Z419" s="58"/>
      <c r="AA419" s="58"/>
    </row>
    <row r="420" spans="1:27" s="56" customFormat="1" x14ac:dyDescent="0.25">
      <c r="A420" s="62" t="str">
        <f>'TS#1_Orthog_SFP_Step 1'!A419</f>
        <v>N25</v>
      </c>
      <c r="B420" s="62" t="str">
        <f>'TS#1_Orthog_SFP_Step 1'!B419</f>
        <v>T L D P L E S K E T Q M K G</v>
      </c>
      <c r="C420" s="56">
        <v>0.10199999999999999</v>
      </c>
      <c r="G420" s="24">
        <v>1985.366</v>
      </c>
      <c r="H420" s="56">
        <v>79414645</v>
      </c>
      <c r="J420" s="56">
        <f t="shared" si="32"/>
        <v>907.15905882352945</v>
      </c>
      <c r="K420" s="43">
        <f>'TS#1_Orthog_SFP_Step 1'!J419-'RAW &amp; NORM_Sfp vs AcpS_PfAcpH'!J420</f>
        <v>121.96276470588259</v>
      </c>
      <c r="L420" s="29">
        <f>-K420/'TS#1_Orthog_SFP_Step 1'!J419</f>
        <v>-0.11851149389448054</v>
      </c>
      <c r="N420" s="64">
        <f>G420-'TS#1_Orthog_SFP_Step 1'!G419</f>
        <v>-514.13700000000017</v>
      </c>
      <c r="O420" s="71">
        <f t="shared" si="31"/>
        <v>1985.366</v>
      </c>
      <c r="P420" s="71">
        <v>1831.3019999999999</v>
      </c>
      <c r="Q420" s="47">
        <f t="shared" si="33"/>
        <v>0.37083581581129144</v>
      </c>
      <c r="R420" s="47">
        <f>'RAW &amp; NORM Labeling'!E420-'RAW &amp; NORM_Sfp vs AcpS_PfAcpH'!Q420</f>
        <v>0.13673184373729808</v>
      </c>
      <c r="S420" s="47">
        <f t="shared" si="34"/>
        <v>0.31978436075336547</v>
      </c>
      <c r="T420" s="47">
        <f>'RAW &amp; NORM Labeling'!F420-'RAW &amp; NORM_Sfp vs AcpS_PfAcpH'!S420</f>
        <v>-9.1892865298962567E-3</v>
      </c>
      <c r="U420" s="47">
        <f t="shared" si="35"/>
        <v>-14.879484200700151</v>
      </c>
      <c r="V420" s="45"/>
      <c r="W420" s="58"/>
      <c r="X420" s="45"/>
      <c r="Y420" s="58"/>
      <c r="Z420" s="58"/>
      <c r="AA420" s="58"/>
    </row>
    <row r="421" spans="1:27" s="56" customFormat="1" x14ac:dyDescent="0.25">
      <c r="A421" s="62" t="str">
        <f>'TS#1_Orthog_SFP_Step 1'!A420</f>
        <v>N26</v>
      </c>
      <c r="B421" s="62" t="str">
        <f>'TS#1_Orthog_SFP_Step 1'!B420</f>
        <v>M M P I D S H T I M M T</v>
      </c>
      <c r="C421" s="56">
        <v>0.10199999999999999</v>
      </c>
      <c r="G421" s="24">
        <v>1307.8599999999999</v>
      </c>
      <c r="H421" s="56">
        <v>52314394</v>
      </c>
      <c r="J421" s="56">
        <f t="shared" si="32"/>
        <v>229.65305882352936</v>
      </c>
      <c r="K421" s="43">
        <f>'TS#1_Orthog_SFP_Step 1'!J420-'RAW &amp; NORM_Sfp vs AcpS_PfAcpH'!J421</f>
        <v>-42.827235294117372</v>
      </c>
      <c r="L421" s="29">
        <f>-K421/'TS#1_Orthog_SFP_Step 1'!J420</f>
        <v>0.2292361649211469</v>
      </c>
      <c r="N421" s="64">
        <f>G421-'TS#1_Orthog_SFP_Step 1'!G420</f>
        <v>-349.34700000000021</v>
      </c>
      <c r="O421" s="71">
        <f t="shared" si="31"/>
        <v>1307.8599999999999</v>
      </c>
      <c r="P421" s="71">
        <v>1306.596</v>
      </c>
      <c r="Q421" s="47">
        <f t="shared" si="33"/>
        <v>0.14633387434232278</v>
      </c>
      <c r="R421" s="47">
        <f>'RAW &amp; NORM Labeling'!E421-'RAW &amp; NORM_Sfp vs AcpS_PfAcpH'!Q421</f>
        <v>0.1149636709560389</v>
      </c>
      <c r="S421" s="47">
        <f t="shared" si="34"/>
        <v>0.14591502867303463</v>
      </c>
      <c r="T421" s="47">
        <f>'RAW &amp; NORM Labeling'!F421-'RAW &amp; NORM_Sfp vs AcpS_PfAcpH'!S421</f>
        <v>3.2043826383110208E-3</v>
      </c>
      <c r="U421" s="47">
        <f t="shared" si="35"/>
        <v>35.877010935446343</v>
      </c>
      <c r="V421" s="45"/>
      <c r="W421" s="58"/>
      <c r="X421" s="45"/>
      <c r="Y421" s="58"/>
      <c r="Z421" s="58"/>
      <c r="AA421" s="58"/>
    </row>
    <row r="422" spans="1:27" s="56" customFormat="1" x14ac:dyDescent="0.25">
      <c r="A422" s="62" t="str">
        <f>'TS#1_Orthog_SFP_Step 1'!A421</f>
        <v>N27</v>
      </c>
      <c r="B422" s="62" t="str">
        <f>'TS#1_Orthog_SFP_Step 1'!B421</f>
        <v>N T A E S N S S K V K G S M</v>
      </c>
      <c r="C422" s="56">
        <v>0.10199999999999999</v>
      </c>
      <c r="G422" s="24">
        <v>3452.3409999999999</v>
      </c>
      <c r="H422" s="56">
        <v>138093643</v>
      </c>
      <c r="J422" s="56">
        <f t="shared" si="32"/>
        <v>2374.1340588235294</v>
      </c>
      <c r="K422" s="43">
        <f>'TS#1_Orthog_SFP_Step 1'!J421-'RAW &amp; NORM_Sfp vs AcpS_PfAcpH'!J422</f>
        <v>-769.7832352941175</v>
      </c>
      <c r="L422" s="29">
        <f>-K422/'TS#1_Orthog_SFP_Step 1'!J421</f>
        <v>0.47980979222528847</v>
      </c>
      <c r="N422" s="64">
        <f>G422-'TS#1_Orthog_SFP_Step 1'!G421</f>
        <v>377.60899999999992</v>
      </c>
      <c r="O422" s="71">
        <f t="shared" si="31"/>
        <v>3452.3409999999999</v>
      </c>
      <c r="P422" s="71">
        <v>2880.4070000000002</v>
      </c>
      <c r="Q422" s="47">
        <f t="shared" si="33"/>
        <v>0.8569403456404594</v>
      </c>
      <c r="R422" s="47">
        <f>'RAW &amp; NORM Labeling'!E422-'RAW &amp; NORM_Sfp vs AcpS_PfAcpH'!Q422</f>
        <v>-0.1811874975713923</v>
      </c>
      <c r="S422" s="47">
        <f t="shared" si="34"/>
        <v>0.66742129578390741</v>
      </c>
      <c r="T422" s="47">
        <f>'RAW &amp; NORM Labeling'!F422-'RAW &amp; NORM_Sfp vs AcpS_PfAcpH'!S422</f>
        <v>-6.9486723307113474E-2</v>
      </c>
      <c r="U422" s="47">
        <f t="shared" si="35"/>
        <v>2.6075124707001951</v>
      </c>
      <c r="V422" s="45"/>
      <c r="W422" s="58"/>
      <c r="X422" s="45"/>
      <c r="Y422" s="58"/>
      <c r="Z422" s="58"/>
      <c r="AA422" s="58"/>
    </row>
    <row r="423" spans="1:27" s="56" customFormat="1" x14ac:dyDescent="0.25">
      <c r="A423" s="62" t="str">
        <f>'TS#1_Orthog_SFP_Step 1'!A422</f>
        <v>N28</v>
      </c>
      <c r="B423" s="62" t="str">
        <f>'TS#1_Orthog_SFP_Step 1'!B422</f>
        <v>P M D S T D T M I</v>
      </c>
      <c r="C423" s="56">
        <v>0.10199999999999999</v>
      </c>
      <c r="G423" s="24">
        <v>1267.0250000000001</v>
      </c>
      <c r="H423" s="56">
        <v>50681002</v>
      </c>
      <c r="J423" s="56">
        <f t="shared" si="32"/>
        <v>188.81805882352955</v>
      </c>
      <c r="K423" s="43">
        <f>'TS#1_Orthog_SFP_Step 1'!J422-'RAW &amp; NORM_Sfp vs AcpS_PfAcpH'!J423</f>
        <v>72.32376470588224</v>
      </c>
      <c r="L423" s="29">
        <f>-K423/'TS#1_Orthog_SFP_Step 1'!J422</f>
        <v>-0.27695205512623139</v>
      </c>
      <c r="N423" s="64">
        <f>G423-'TS#1_Orthog_SFP_Step 1'!G422</f>
        <v>-464.49799999999982</v>
      </c>
      <c r="O423" s="71">
        <f t="shared" si="31"/>
        <v>1267.0250000000001</v>
      </c>
      <c r="P423" s="71">
        <v>1255.6310000000001</v>
      </c>
      <c r="Q423" s="47">
        <f t="shared" si="33"/>
        <v>0.13280257457540517</v>
      </c>
      <c r="R423" s="47">
        <f>'RAW &amp; NORM Labeling'!E423-'RAW &amp; NORM_Sfp vs AcpS_PfAcpH'!Q423</f>
        <v>0.15022344837287993</v>
      </c>
      <c r="S423" s="47">
        <f t="shared" si="34"/>
        <v>0.12902699897740688</v>
      </c>
      <c r="T423" s="47">
        <f>'RAW &amp; NORM Labeling'!F423-'RAW &amp; NORM_Sfp vs AcpS_PfAcpH'!S423</f>
        <v>1.0154139501728304E-2</v>
      </c>
      <c r="U423" s="47">
        <f t="shared" si="35"/>
        <v>14.794306139610439</v>
      </c>
      <c r="V423" s="45"/>
      <c r="W423" s="58"/>
      <c r="X423" s="45"/>
      <c r="Y423" s="58"/>
      <c r="Z423" s="58"/>
      <c r="AA423" s="58"/>
    </row>
    <row r="424" spans="1:27" s="56" customFormat="1" x14ac:dyDescent="0.25">
      <c r="A424" s="62" t="str">
        <f>'TS#1_Orthog_SFP_Step 1'!A423</f>
        <v>N29</v>
      </c>
      <c r="B424" s="62" t="str">
        <f>'TS#1_Orthog_SFP_Step 1'!B423</f>
        <v>F V E S T E A L A T G V M</v>
      </c>
      <c r="C424" s="56">
        <v>0.10199999999999999</v>
      </c>
      <c r="G424" s="24">
        <v>1382.6220000000001</v>
      </c>
      <c r="H424" s="56">
        <v>55304868</v>
      </c>
      <c r="J424" s="56">
        <f t="shared" si="32"/>
        <v>304.41505882352953</v>
      </c>
      <c r="K424" s="43">
        <f>'TS#1_Orthog_SFP_Step 1'!J423-'RAW &amp; NORM_Sfp vs AcpS_PfAcpH'!J424</f>
        <v>161.54876470588238</v>
      </c>
      <c r="L424" s="29">
        <f>-K424/'TS#1_Orthog_SFP_Step 1'!J423</f>
        <v>-0.34669808373156963</v>
      </c>
      <c r="N424" s="64">
        <f>G424-'TS#1_Orthog_SFP_Step 1'!G423</f>
        <v>-553.72299999999996</v>
      </c>
      <c r="O424" s="71">
        <f t="shared" si="31"/>
        <v>1382.6220000000001</v>
      </c>
      <c r="P424" s="71">
        <v>1342.4590000000001</v>
      </c>
      <c r="Q424" s="47">
        <f t="shared" si="33"/>
        <v>0.17110740276583944</v>
      </c>
      <c r="R424" s="47">
        <f>'RAW &amp; NORM Labeling'!E424-'RAW &amp; NORM_Sfp vs AcpS_PfAcpH'!Q424</f>
        <v>0.17180438164986353</v>
      </c>
      <c r="S424" s="47">
        <f t="shared" si="34"/>
        <v>0.15779878044335346</v>
      </c>
      <c r="T424" s="47">
        <f>'RAW &amp; NORM Labeling'!F424-'RAW &amp; NORM_Sfp vs AcpS_PfAcpH'!S424</f>
        <v>-6.2950140101615537E-3</v>
      </c>
      <c r="U424" s="47">
        <f t="shared" si="35"/>
        <v>-27.292136502402222</v>
      </c>
      <c r="V424" s="45"/>
      <c r="W424" s="58"/>
      <c r="X424" s="45"/>
      <c r="Y424" s="58"/>
      <c r="Z424" s="58"/>
      <c r="AA424" s="58"/>
    </row>
    <row r="425" spans="1:27" s="56" customFormat="1" x14ac:dyDescent="0.25">
      <c r="A425" s="62" t="str">
        <f>'TS#1_Orthog_SFP_Step 1'!A424</f>
        <v>N30</v>
      </c>
      <c r="B425" s="62" t="str">
        <f>'TS#1_Orthog_SFP_Step 1'!B424</f>
        <v>D S R E Y N L S K</v>
      </c>
      <c r="C425" s="56">
        <v>0.10199999999999999</v>
      </c>
      <c r="G425" s="24">
        <v>2314.2829999999999</v>
      </c>
      <c r="H425" s="56">
        <v>92571313</v>
      </c>
      <c r="J425" s="56">
        <f t="shared" si="32"/>
        <v>1236.0760588235294</v>
      </c>
      <c r="K425" s="43">
        <f>'TS#1_Orthog_SFP_Step 1'!J424-'RAW &amp; NORM_Sfp vs AcpS_PfAcpH'!J425</f>
        <v>613.09976470588231</v>
      </c>
      <c r="L425" s="29">
        <f>-K425/'TS#1_Orthog_SFP_Step 1'!J424</f>
        <v>-0.33155298533791955</v>
      </c>
      <c r="N425" s="64">
        <f>G425-'TS#1_Orthog_SFP_Step 1'!G424</f>
        <v>-1005.2739999999999</v>
      </c>
      <c r="O425" s="71">
        <f t="shared" si="31"/>
        <v>2314.2829999999999</v>
      </c>
      <c r="P425" s="71">
        <v>2250.134</v>
      </c>
      <c r="Q425" s="47">
        <f t="shared" si="33"/>
        <v>0.47982747799900455</v>
      </c>
      <c r="R425" s="47">
        <f>'RAW &amp; NORM Labeling'!E425-'RAW &amp; NORM_Sfp vs AcpS_PfAcpH'!Q425</f>
        <v>0.26750719014437369</v>
      </c>
      <c r="S425" s="47">
        <f t="shared" si="34"/>
        <v>0.45857072891738332</v>
      </c>
      <c r="T425" s="47">
        <f>'RAW &amp; NORM Labeling'!F425-'RAW &amp; NORM_Sfp vs AcpS_PfAcpH'!S425</f>
        <v>-1.298753115069512E-2</v>
      </c>
      <c r="U425" s="47">
        <f t="shared" si="35"/>
        <v>-20.597231840329879</v>
      </c>
      <c r="V425" s="45"/>
      <c r="W425" s="58"/>
      <c r="X425" s="45"/>
      <c r="Y425" s="58"/>
      <c r="Z425" s="58"/>
      <c r="AA425" s="58"/>
    </row>
    <row r="426" spans="1:27" s="56" customFormat="1" x14ac:dyDescent="0.25">
      <c r="A426" s="62" t="str">
        <f>'TS#1_Orthog_SFP_Step 1'!A425</f>
        <v>O1</v>
      </c>
      <c r="B426" s="62" t="str">
        <f>'TS#1_Orthog_SFP_Step 1'!B425</f>
        <v>T D C F A E S H E S W</v>
      </c>
      <c r="C426" s="56">
        <v>0.10199999999999999</v>
      </c>
      <c r="G426" s="24">
        <v>926.50400000000002</v>
      </c>
      <c r="H426" s="56">
        <v>37060156</v>
      </c>
      <c r="J426" s="56">
        <f t="shared" si="32"/>
        <v>-151.70294117647052</v>
      </c>
      <c r="K426" s="43">
        <f>'TS#1_Orthog_SFP_Step 1'!J425-'RAW &amp; NORM_Sfp vs AcpS_PfAcpH'!J426</f>
        <v>102.04376470588238</v>
      </c>
      <c r="L426" s="29">
        <f>-K426/'TS#1_Orthog_SFP_Step 1'!J425</f>
        <v>2.054882339144716</v>
      </c>
      <c r="N426" s="64">
        <f>G426-'TS#1_Orthog_SFP_Step 1'!G425</f>
        <v>-494.21799999999996</v>
      </c>
      <c r="O426" s="71">
        <f t="shared" si="31"/>
        <v>926.50400000000002</v>
      </c>
      <c r="P426" s="71">
        <v>981.41600000000005</v>
      </c>
      <c r="Q426" s="47">
        <f t="shared" si="33"/>
        <v>1.9965750088308851E-2</v>
      </c>
      <c r="R426" s="47">
        <f>'RAW &amp; NORM Labeling'!E426-'RAW &amp; NORM_Sfp vs AcpS_PfAcpH'!Q426</f>
        <v>0.17218842047187866</v>
      </c>
      <c r="S426" s="47">
        <f t="shared" si="34"/>
        <v>3.8161678404728207E-2</v>
      </c>
      <c r="T426" s="47">
        <f>'RAW &amp; NORM Labeling'!F426-'RAW &amp; NORM_Sfp vs AcpS_PfAcpH'!S426</f>
        <v>2.1413788326594338E-3</v>
      </c>
      <c r="U426" s="47">
        <f t="shared" si="35"/>
        <v>80.410069365462718</v>
      </c>
      <c r="V426" s="45"/>
      <c r="W426" s="58"/>
      <c r="X426" s="45"/>
      <c r="Y426" s="58"/>
      <c r="Z426" s="58"/>
      <c r="AA426" s="58"/>
    </row>
    <row r="427" spans="1:27" s="56" customFormat="1" x14ac:dyDescent="0.25">
      <c r="A427" s="62" t="str">
        <f>'TS#1_Orthog_SFP_Step 1'!A426</f>
        <v>O2</v>
      </c>
      <c r="B427" s="62" t="str">
        <f>'TS#1_Orthog_SFP_Step 1'!B426</f>
        <v>S A C C V D S A L T A</v>
      </c>
      <c r="C427" s="56">
        <v>0.10199999999999999</v>
      </c>
      <c r="G427" s="24">
        <v>1008.7910000000001</v>
      </c>
      <c r="H427" s="56">
        <v>40351657</v>
      </c>
      <c r="J427" s="56">
        <f t="shared" si="32"/>
        <v>-69.415941176470483</v>
      </c>
      <c r="K427" s="43">
        <f>'TS#1_Orthog_SFP_Step 1'!J426-'RAW &amp; NORM_Sfp vs AcpS_PfAcpH'!J427</f>
        <v>119.69576470588243</v>
      </c>
      <c r="L427" s="29">
        <f>-K427/'TS#1_Orthog_SFP_Step 1'!J426</f>
        <v>-2.3805923788866239</v>
      </c>
      <c r="N427" s="64">
        <f>G427-'TS#1_Orthog_SFP_Step 1'!G426</f>
        <v>-511.87</v>
      </c>
      <c r="O427" s="71">
        <f t="shared" si="31"/>
        <v>1008.7910000000001</v>
      </c>
      <c r="P427" s="71">
        <v>1173.9670000000001</v>
      </c>
      <c r="Q427" s="47">
        <f t="shared" si="33"/>
        <v>4.7232801978117987E-2</v>
      </c>
      <c r="R427" s="47">
        <f>'RAW &amp; NORM Labeling'!E427-'RAW &amp; NORM_Sfp vs AcpS_PfAcpH'!Q427</f>
        <v>0.17414148710103855</v>
      </c>
      <c r="S427" s="47">
        <f t="shared" si="34"/>
        <v>0.10196638763503965</v>
      </c>
      <c r="T427" s="47">
        <f>'RAW &amp; NORM Labeling'!F427-'RAW &amp; NORM_Sfp vs AcpS_PfAcpH'!S427</f>
        <v>-2.2420441360364279E-2</v>
      </c>
      <c r="U427" s="47">
        <f t="shared" si="35"/>
        <v>-7.7670855939924799</v>
      </c>
      <c r="V427" s="45"/>
      <c r="W427" s="58"/>
      <c r="X427" s="45"/>
      <c r="Y427" s="58"/>
      <c r="Z427" s="58"/>
      <c r="AA427" s="58"/>
    </row>
    <row r="428" spans="1:27" s="56" customFormat="1" x14ac:dyDescent="0.25">
      <c r="A428" s="62" t="str">
        <f>'TS#1_Orthog_SFP_Step 1'!A427</f>
        <v>O3</v>
      </c>
      <c r="B428" s="62" t="str">
        <f>'TS#1_Orthog_SFP_Step 1'!B427</f>
        <v>D C L D S T E T</v>
      </c>
      <c r="C428" s="56">
        <v>0.10199999999999999</v>
      </c>
      <c r="G428" s="24">
        <v>1041.6279999999999</v>
      </c>
      <c r="H428" s="56">
        <v>41665110</v>
      </c>
      <c r="J428" s="56">
        <f t="shared" si="32"/>
        <v>-36.578941176470607</v>
      </c>
      <c r="K428" s="43">
        <f>'TS#1_Orthog_SFP_Step 1'!J427-'RAW &amp; NORM_Sfp vs AcpS_PfAcpH'!J428</f>
        <v>-53.255235294117483</v>
      </c>
      <c r="L428" s="29">
        <f>-K428/'TS#1_Orthog_SFP_Step 1'!J427</f>
        <v>-0.59281709240751335</v>
      </c>
      <c r="N428" s="64">
        <f>G428-'TS#1_Orthog_SFP_Step 1'!G427</f>
        <v>-338.9190000000001</v>
      </c>
      <c r="O428" s="71">
        <f t="shared" si="31"/>
        <v>1041.6279999999999</v>
      </c>
      <c r="P428" s="71">
        <v>1084.473</v>
      </c>
      <c r="Q428" s="47">
        <f t="shared" si="33"/>
        <v>5.8113842518004707E-2</v>
      </c>
      <c r="R428" s="47">
        <f>'RAW &amp; NORM Labeling'!E428-'RAW &amp; NORM_Sfp vs AcpS_PfAcpH'!Q428</f>
        <v>0.12229398015497582</v>
      </c>
      <c r="S428" s="47">
        <f t="shared" si="34"/>
        <v>7.2311186426749385E-2</v>
      </c>
      <c r="T428" s="47">
        <f>'RAW &amp; NORM Labeling'!F428-'RAW &amp; NORM_Sfp vs AcpS_PfAcpH'!S428</f>
        <v>-1.5646277935696763E-2</v>
      </c>
      <c r="U428" s="47">
        <f t="shared" si="35"/>
        <v>-7.816170763269124</v>
      </c>
      <c r="V428" s="45"/>
      <c r="W428" s="58"/>
      <c r="X428" s="45"/>
      <c r="Y428" s="58"/>
      <c r="Z428" s="58"/>
      <c r="AA428" s="58"/>
    </row>
    <row r="429" spans="1:27" s="56" customFormat="1" x14ac:dyDescent="0.25">
      <c r="A429" s="62" t="str">
        <f>'TS#1_Orthog_SFP_Step 1'!A428</f>
        <v>O4</v>
      </c>
      <c r="B429" s="62" t="str">
        <f>'TS#1_Orthog_SFP_Step 1'!B428</f>
        <v>E M E S T D Y R Y T T I A</v>
      </c>
      <c r="C429" s="56">
        <v>0.10199999999999999</v>
      </c>
      <c r="G429" s="24">
        <v>1102.7239999999999</v>
      </c>
      <c r="H429" s="56">
        <v>44108979</v>
      </c>
      <c r="J429" s="56">
        <f t="shared" si="32"/>
        <v>24.517058823529396</v>
      </c>
      <c r="K429" s="43">
        <f>'TS#1_Orthog_SFP_Step 1'!J428-'RAW &amp; NORM_Sfp vs AcpS_PfAcpH'!J429</f>
        <v>-129.20123529411762</v>
      </c>
      <c r="L429" s="29">
        <f>-K429/'TS#1_Orthog_SFP_Step 1'!J428</f>
        <v>-1.2342002358915976</v>
      </c>
      <c r="N429" s="64">
        <f>G429-'TS#1_Orthog_SFP_Step 1'!G428</f>
        <v>-262.97299999999996</v>
      </c>
      <c r="O429" s="71">
        <f t="shared" si="31"/>
        <v>1102.7239999999999</v>
      </c>
      <c r="P429" s="71">
        <v>1245.0309999999999</v>
      </c>
      <c r="Q429" s="47">
        <f t="shared" si="33"/>
        <v>7.8358933507587256E-2</v>
      </c>
      <c r="R429" s="47">
        <f>'RAW &amp; NORM Labeling'!E429-'RAW &amp; NORM_Sfp vs AcpS_PfAcpH'!Q429</f>
        <v>9.7707053045293077E-2</v>
      </c>
      <c r="S429" s="47">
        <f t="shared" si="34"/>
        <v>0.12551452738369243</v>
      </c>
      <c r="T429" s="47">
        <f>'RAW &amp; NORM Labeling'!F429-'RAW &amp; NORM_Sfp vs AcpS_PfAcpH'!S429</f>
        <v>-2.9045361144874451E-2</v>
      </c>
      <c r="U429" s="47">
        <f t="shared" si="35"/>
        <v>-3.3639469159272322</v>
      </c>
      <c r="V429" s="45"/>
      <c r="W429" s="58"/>
      <c r="X429" s="45"/>
      <c r="Y429" s="58"/>
      <c r="Z429" s="58"/>
      <c r="AA429" s="58"/>
    </row>
    <row r="430" spans="1:27" s="56" customFormat="1" x14ac:dyDescent="0.25">
      <c r="A430" s="62" t="str">
        <f>'TS#1_Orthog_SFP_Step 1'!A429</f>
        <v>O5</v>
      </c>
      <c r="B430" s="62" t="str">
        <f>'TS#1_Orthog_SFP_Step 1'!B429</f>
        <v>S V S T Y F N R Y G L D S S K S I S L T</v>
      </c>
      <c r="C430" s="56">
        <v>0.10199999999999999</v>
      </c>
      <c r="G430" s="24">
        <v>1627.461</v>
      </c>
      <c r="H430" s="56">
        <v>65098441</v>
      </c>
      <c r="J430" s="56">
        <f t="shared" si="32"/>
        <v>549.25405882352948</v>
      </c>
      <c r="K430" s="43">
        <f>'TS#1_Orthog_SFP_Step 1'!J429-'RAW &amp; NORM_Sfp vs AcpS_PfAcpH'!J430</f>
        <v>-37.081235294117505</v>
      </c>
      <c r="L430" s="29">
        <f>-K430/'TS#1_Orthog_SFP_Step 1'!J429</f>
        <v>7.2399849407449243E-2</v>
      </c>
      <c r="N430" s="64">
        <f>G430-'TS#1_Orthog_SFP_Step 1'!G429</f>
        <v>-355.09300000000007</v>
      </c>
      <c r="O430" s="71">
        <f t="shared" si="31"/>
        <v>1627.461</v>
      </c>
      <c r="P430" s="71">
        <v>1823.75</v>
      </c>
      <c r="Q430" s="47">
        <f t="shared" si="33"/>
        <v>0.25223853791050355</v>
      </c>
      <c r="R430" s="47">
        <f>'RAW &amp; NORM Labeling'!E430-'RAW &amp; NORM_Sfp vs AcpS_PfAcpH'!Q430</f>
        <v>0.1041838125168969</v>
      </c>
      <c r="S430" s="47">
        <f t="shared" si="34"/>
        <v>0.31728189042546634</v>
      </c>
      <c r="T430" s="47">
        <f>'RAW &amp; NORM Labeling'!F430-'RAW &amp; NORM_Sfp vs AcpS_PfAcpH'!S430</f>
        <v>-6.4916539973506049E-2</v>
      </c>
      <c r="U430" s="47">
        <f t="shared" si="35"/>
        <v>-1.604888562443666</v>
      </c>
      <c r="V430" s="45"/>
      <c r="W430" s="58"/>
      <c r="X430" s="45"/>
      <c r="Y430" s="58"/>
      <c r="Z430" s="58"/>
      <c r="AA430" s="58"/>
    </row>
    <row r="431" spans="1:27" s="56" customFormat="1" x14ac:dyDescent="0.25">
      <c r="A431" s="62" t="str">
        <f>'TS#1_Orthog_SFP_Step 1'!A430</f>
        <v>O6</v>
      </c>
      <c r="B431" s="62" t="str">
        <f>'TS#1_Orthog_SFP_Step 1'!B430</f>
        <v>C C V M S S D C I V K Q V</v>
      </c>
      <c r="C431" s="56">
        <v>0.10199999999999999</v>
      </c>
      <c r="G431" s="24">
        <v>1899.29</v>
      </c>
      <c r="H431" s="56">
        <v>75971602</v>
      </c>
      <c r="J431" s="56">
        <f t="shared" si="32"/>
        <v>821.08305882352943</v>
      </c>
      <c r="K431" s="43">
        <f>'TS#1_Orthog_SFP_Step 1'!J430-'RAW &amp; NORM_Sfp vs AcpS_PfAcpH'!J431</f>
        <v>-115.60123529411771</v>
      </c>
      <c r="L431" s="29">
        <f>-K431/'TS#1_Orthog_SFP_Step 1'!J430</f>
        <v>0.16386139435284583</v>
      </c>
      <c r="N431" s="64">
        <f>G431-'TS#1_Orthog_SFP_Step 1'!G430</f>
        <v>-276.57299999999987</v>
      </c>
      <c r="O431" s="71">
        <f t="shared" si="31"/>
        <v>1899.29</v>
      </c>
      <c r="P431" s="71">
        <v>1967.94</v>
      </c>
      <c r="Q431" s="47">
        <f t="shared" si="33"/>
        <v>0.34231322100935174</v>
      </c>
      <c r="R431" s="47">
        <f>'RAW &amp; NORM Labeling'!E431-'RAW &amp; NORM_Sfp vs AcpS_PfAcpH'!Q431</f>
        <v>7.0628725279357818E-2</v>
      </c>
      <c r="S431" s="47">
        <f t="shared" si="34"/>
        <v>0.36506144505732285</v>
      </c>
      <c r="T431" s="47">
        <f>'RAW &amp; NORM Labeling'!F431-'RAW &amp; NORM_Sfp vs AcpS_PfAcpH'!S431</f>
        <v>-7.6389573255223997E-2</v>
      </c>
      <c r="U431" s="47">
        <f t="shared" si="35"/>
        <v>-0.92458593849426673</v>
      </c>
      <c r="V431" s="45"/>
      <c r="W431" s="58"/>
      <c r="X431" s="45"/>
      <c r="Y431" s="58"/>
      <c r="Z431" s="58"/>
      <c r="AA431" s="58"/>
    </row>
    <row r="432" spans="1:27" s="56" customFormat="1" x14ac:dyDescent="0.25">
      <c r="A432" s="62" t="str">
        <f>'TS#1_Orthog_SFP_Step 1'!A431</f>
        <v>O7</v>
      </c>
      <c r="B432" s="62" t="str">
        <f>'TS#1_Orthog_SFP_Step 1'!B431</f>
        <v>T M C W V C S L S S</v>
      </c>
      <c r="C432" s="56">
        <v>0.10199999999999999</v>
      </c>
      <c r="G432" s="24">
        <v>1200.971</v>
      </c>
      <c r="H432" s="56">
        <v>48038820</v>
      </c>
      <c r="J432" s="56">
        <f t="shared" si="32"/>
        <v>122.76405882352947</v>
      </c>
      <c r="K432" s="43">
        <f>'TS#1_Orthog_SFP_Step 1'!J431-'RAW &amp; NORM_Sfp vs AcpS_PfAcpH'!J432</f>
        <v>-157.19023529411766</v>
      </c>
      <c r="L432" s="29">
        <f>-K432/'TS#1_Orthog_SFP_Step 1'!J431</f>
        <v>-4.5660091072969502</v>
      </c>
      <c r="N432" s="64">
        <f>G432-'TS#1_Orthog_SFP_Step 1'!G431</f>
        <v>-234.98399999999992</v>
      </c>
      <c r="O432" s="71">
        <f t="shared" si="31"/>
        <v>1200.971</v>
      </c>
      <c r="P432" s="71">
        <v>1216.587</v>
      </c>
      <c r="Q432" s="47">
        <f t="shared" si="33"/>
        <v>0.1109145747026494</v>
      </c>
      <c r="R432" s="47">
        <f>'RAW &amp; NORM Labeling'!E432-'RAW &amp; NORM_Sfp vs AcpS_PfAcpH'!Q432</f>
        <v>8.5693413340197061E-2</v>
      </c>
      <c r="S432" s="47">
        <f t="shared" si="34"/>
        <v>0.11608917436372902</v>
      </c>
      <c r="T432" s="47">
        <f>'RAW &amp; NORM Labeling'!F432-'RAW &amp; NORM_Sfp vs AcpS_PfAcpH'!S432</f>
        <v>-1.5201276186656981E-2</v>
      </c>
      <c r="U432" s="47">
        <f t="shared" si="35"/>
        <v>-5.6372512602208369</v>
      </c>
      <c r="V432" s="45"/>
      <c r="W432" s="58"/>
      <c r="X432" s="45"/>
      <c r="Y432" s="58"/>
      <c r="Z432" s="58"/>
      <c r="AA432" s="58"/>
    </row>
    <row r="433" spans="1:27" s="56" customFormat="1" x14ac:dyDescent="0.25">
      <c r="A433" s="62" t="str">
        <f>'TS#1_Orthog_SFP_Step 1'!A432</f>
        <v>O8</v>
      </c>
      <c r="B433" s="62" t="str">
        <f>'TS#1_Orthog_SFP_Step 1'!B432</f>
        <v>E G L D S S D T C</v>
      </c>
      <c r="C433" s="56">
        <v>0.10199999999999999</v>
      </c>
      <c r="G433" s="24">
        <v>1174.9010000000001</v>
      </c>
      <c r="H433" s="56">
        <v>46996028</v>
      </c>
      <c r="J433" s="56">
        <f t="shared" si="32"/>
        <v>96.694058823529531</v>
      </c>
      <c r="K433" s="43">
        <f>'TS#1_Orthog_SFP_Step 1'!J432-'RAW &amp; NORM_Sfp vs AcpS_PfAcpH'!J433</f>
        <v>-185.08023529411776</v>
      </c>
      <c r="L433" s="29">
        <f>-K433/'TS#1_Orthog_SFP_Step 1'!J432</f>
        <v>-2.093995268091565</v>
      </c>
      <c r="N433" s="64">
        <f>G433-'TS#1_Orthog_SFP_Step 1'!G432</f>
        <v>-207.09399999999982</v>
      </c>
      <c r="O433" s="71">
        <f t="shared" si="31"/>
        <v>1174.9010000000001</v>
      </c>
      <c r="P433" s="71">
        <v>1280.0440000000001</v>
      </c>
      <c r="Q433" s="47">
        <f t="shared" si="33"/>
        <v>0.10227588277358014</v>
      </c>
      <c r="R433" s="47">
        <f>'RAW &amp; NORM Labeling'!E433-'RAW &amp; NORM_Sfp vs AcpS_PfAcpH'!Q433</f>
        <v>7.8555305468552203E-2</v>
      </c>
      <c r="S433" s="47">
        <f t="shared" si="34"/>
        <v>0.13711661869602476</v>
      </c>
      <c r="T433" s="47">
        <f>'RAW &amp; NORM Labeling'!F433-'RAW &amp; NORM_Sfp vs AcpS_PfAcpH'!S433</f>
        <v>-1.5746364454474818E-2</v>
      </c>
      <c r="U433" s="47">
        <f t="shared" si="35"/>
        <v>-4.9887899962983697</v>
      </c>
      <c r="V433" s="45"/>
      <c r="W433" s="58"/>
      <c r="X433" s="45"/>
      <c r="Y433" s="58"/>
      <c r="Z433" s="58"/>
      <c r="AA433" s="58"/>
    </row>
    <row r="434" spans="1:27" s="56" customFormat="1" x14ac:dyDescent="0.25">
      <c r="A434" s="62" t="str">
        <f>'TS#1_Orthog_SFP_Step 1'!A433</f>
        <v>O9</v>
      </c>
      <c r="B434" s="62" t="str">
        <f>'TS#1_Orthog_SFP_Step 1'!B433</f>
        <v>E G M D S S D S</v>
      </c>
      <c r="C434" s="56">
        <v>0.10199999999999999</v>
      </c>
      <c r="G434" s="24">
        <v>1117.9280000000001</v>
      </c>
      <c r="H434" s="56">
        <v>44717104</v>
      </c>
      <c r="J434" s="56">
        <f t="shared" si="32"/>
        <v>39.721058823529575</v>
      </c>
      <c r="K434" s="43">
        <f>'TS#1_Orthog_SFP_Step 1'!J433-'RAW &amp; NORM_Sfp vs AcpS_PfAcpH'!J434</f>
        <v>-156.1692352941177</v>
      </c>
      <c r="L434" s="29">
        <f>-K434/'TS#1_Orthog_SFP_Step 1'!J433</f>
        <v>-1.3411050308165375</v>
      </c>
      <c r="N434" s="64">
        <f>G434-'TS#1_Orthog_SFP_Step 1'!G433</f>
        <v>-236.00499999999988</v>
      </c>
      <c r="O434" s="71">
        <f t="shared" si="31"/>
        <v>1117.9280000000001</v>
      </c>
      <c r="P434" s="71">
        <v>1230.95</v>
      </c>
      <c r="Q434" s="47">
        <f t="shared" si="33"/>
        <v>8.3397010687854642E-2</v>
      </c>
      <c r="R434" s="47">
        <f>'RAW &amp; NORM Labeling'!E434-'RAW &amp; NORM_Sfp vs AcpS_PfAcpH'!Q434</f>
        <v>8.9229422995203631E-2</v>
      </c>
      <c r="S434" s="47">
        <f t="shared" si="34"/>
        <v>0.12084857337321205</v>
      </c>
      <c r="T434" s="47">
        <f>'RAW &amp; NORM Labeling'!F434-'RAW &amp; NORM_Sfp vs AcpS_PfAcpH'!S434</f>
        <v>-7.7112422838199191E-5</v>
      </c>
      <c r="U434" s="47">
        <f t="shared" si="35"/>
        <v>-1157.1342166544148</v>
      </c>
      <c r="V434" s="45"/>
      <c r="W434" s="58"/>
      <c r="X434" s="45"/>
      <c r="Y434" s="58"/>
      <c r="Z434" s="58"/>
      <c r="AA434" s="58"/>
    </row>
    <row r="435" spans="1:27" s="56" customFormat="1" x14ac:dyDescent="0.25">
      <c r="A435" s="62" t="str">
        <f>'TS#1_Orthog_SFP_Step 1'!A434</f>
        <v>O10</v>
      </c>
      <c r="B435" s="62" t="str">
        <f>'TS#1_Orthog_SFP_Step 1'!B434</f>
        <v>T A C P A E S S D F A M H G C L</v>
      </c>
      <c r="C435" s="56">
        <v>0.10199999999999999</v>
      </c>
      <c r="G435" s="24">
        <v>1247.934</v>
      </c>
      <c r="H435" s="56">
        <v>49917345</v>
      </c>
      <c r="J435" s="56">
        <f t="shared" si="32"/>
        <v>169.72705882352943</v>
      </c>
      <c r="K435" s="43">
        <f>'TS#1_Orthog_SFP_Step 1'!J434-'RAW &amp; NORM_Sfp vs AcpS_PfAcpH'!J435</f>
        <v>-85.999235294117625</v>
      </c>
      <c r="L435" s="29">
        <f>-K435/'TS#1_Orthog_SFP_Step 1'!J434</f>
        <v>1.0271285179640184</v>
      </c>
      <c r="N435" s="64">
        <f>G435-'TS#1_Orthog_SFP_Step 1'!G434</f>
        <v>-306.17499999999995</v>
      </c>
      <c r="O435" s="71">
        <f t="shared" si="31"/>
        <v>1247.934</v>
      </c>
      <c r="P435" s="71">
        <v>1366.181</v>
      </c>
      <c r="Q435" s="47">
        <f t="shared" si="33"/>
        <v>0.12647648068902761</v>
      </c>
      <c r="R435" s="47">
        <f>'RAW &amp; NORM Labeling'!E435-'RAW &amp; NORM_Sfp vs AcpS_PfAcpH'!Q435</f>
        <v>0.10467731913390735</v>
      </c>
      <c r="S435" s="47">
        <f t="shared" si="34"/>
        <v>0.16565942677789053</v>
      </c>
      <c r="T435" s="47">
        <f>'RAW &amp; NORM Labeling'!F435-'RAW &amp; NORM_Sfp vs AcpS_PfAcpH'!S435</f>
        <v>1.2433919482516764E-2</v>
      </c>
      <c r="U435" s="47">
        <f t="shared" si="35"/>
        <v>8.4186904444003599</v>
      </c>
      <c r="V435" s="45"/>
      <c r="W435" s="58"/>
      <c r="X435" s="45"/>
      <c r="Y435" s="58"/>
      <c r="Z435" s="58"/>
      <c r="AA435" s="58"/>
    </row>
    <row r="436" spans="1:27" s="56" customFormat="1" x14ac:dyDescent="0.25">
      <c r="A436" s="62" t="str">
        <f>'TS#1_Orthog_SFP_Step 1'!A435</f>
        <v>O11</v>
      </c>
      <c r="B436" s="62" t="str">
        <f>'TS#1_Orthog_SFP_Step 1'!B435</f>
        <v>M E S S E G M I K G M D</v>
      </c>
      <c r="C436" s="56">
        <v>0.10199999999999999</v>
      </c>
      <c r="G436" s="24">
        <v>1077.6780000000001</v>
      </c>
      <c r="H436" s="56">
        <v>43107116</v>
      </c>
      <c r="J436" s="56">
        <f t="shared" si="32"/>
        <v>-0.52894117647042549</v>
      </c>
      <c r="K436" s="43">
        <f>'TS#1_Orthog_SFP_Step 1'!J435-'RAW &amp; NORM_Sfp vs AcpS_PfAcpH'!J436</f>
        <v>-103.6362352941178</v>
      </c>
      <c r="L436" s="29">
        <f>-K436/'TS#1_Orthog_SFP_Step 1'!J435</f>
        <v>-0.99492209206193039</v>
      </c>
      <c r="N436" s="64">
        <f>G436-'TS#1_Orthog_SFP_Step 1'!G435</f>
        <v>-288.53799999999978</v>
      </c>
      <c r="O436" s="71">
        <f t="shared" si="31"/>
        <v>1077.6780000000001</v>
      </c>
      <c r="P436" s="71">
        <v>1231.028</v>
      </c>
      <c r="Q436" s="47">
        <f t="shared" si="33"/>
        <v>7.0059559589080625E-2</v>
      </c>
      <c r="R436" s="47">
        <f>'RAW &amp; NORM Labeling'!E436-'RAW &amp; NORM_Sfp vs AcpS_PfAcpH'!Q436</f>
        <v>0.10615817194335068</v>
      </c>
      <c r="S436" s="47">
        <f t="shared" si="34"/>
        <v>0.12087441986229787</v>
      </c>
      <c r="T436" s="47">
        <f>'RAW &amp; NORM Labeling'!F436-'RAW &amp; NORM_Sfp vs AcpS_PfAcpH'!S436</f>
        <v>2.4997531934842179E-2</v>
      </c>
      <c r="U436" s="47">
        <f t="shared" si="35"/>
        <v>4.2467461275800913</v>
      </c>
      <c r="V436" s="45"/>
      <c r="W436" s="58"/>
      <c r="X436" s="45"/>
      <c r="Y436" s="58"/>
      <c r="Z436" s="58"/>
      <c r="AA436" s="58"/>
    </row>
    <row r="437" spans="1:27" s="56" customFormat="1" x14ac:dyDescent="0.25">
      <c r="A437" s="62" t="str">
        <f>'TS#1_Orthog_SFP_Step 1'!A436</f>
        <v>O12</v>
      </c>
      <c r="B437" s="62" t="str">
        <f>'TS#1_Orthog_SFP_Step 1'!B436</f>
        <v>S L D G L E S R I S</v>
      </c>
      <c r="C437" s="56">
        <v>0.10199999999999999</v>
      </c>
      <c r="G437" s="24">
        <v>1325.4849999999999</v>
      </c>
      <c r="H437" s="56">
        <v>53019384</v>
      </c>
      <c r="J437" s="56">
        <f t="shared" si="32"/>
        <v>247.27805882352936</v>
      </c>
      <c r="K437" s="43">
        <f>'TS#1_Orthog_SFP_Step 1'!J436-'RAW &amp; NORM_Sfp vs AcpS_PfAcpH'!J437</f>
        <v>-49.155235294117574</v>
      </c>
      <c r="L437" s="29">
        <f>-K437/'TS#1_Orthog_SFP_Step 1'!J436</f>
        <v>0.24810485949298197</v>
      </c>
      <c r="N437" s="64">
        <f>G437-'TS#1_Orthog_SFP_Step 1'!G436</f>
        <v>-343.01900000000001</v>
      </c>
      <c r="O437" s="71">
        <f t="shared" si="31"/>
        <v>1325.4849999999999</v>
      </c>
      <c r="P437" s="71">
        <v>1225.0129999999999</v>
      </c>
      <c r="Q437" s="47">
        <f t="shared" si="33"/>
        <v>0.1521741867799847</v>
      </c>
      <c r="R437" s="47">
        <f>'RAW &amp; NORM Labeling'!E437-'RAW &amp; NORM_Sfp vs AcpS_PfAcpH'!Q437</f>
        <v>0.11242637014455684</v>
      </c>
      <c r="S437" s="47">
        <f t="shared" si="34"/>
        <v>0.11888125791548726</v>
      </c>
      <c r="T437" s="47">
        <f>'RAW &amp; NORM Labeling'!F437-'RAW &amp; NORM_Sfp vs AcpS_PfAcpH'!S437</f>
        <v>3.2618415204190704E-2</v>
      </c>
      <c r="U437" s="47">
        <f t="shared" si="35"/>
        <v>3.4467146684095393</v>
      </c>
      <c r="V437" s="45"/>
      <c r="W437" s="33" t="s">
        <v>1198</v>
      </c>
      <c r="X437" s="45"/>
      <c r="Y437" s="58"/>
      <c r="Z437" s="58"/>
      <c r="AA437" s="58"/>
    </row>
    <row r="438" spans="1:27" s="56" customFormat="1" x14ac:dyDescent="0.25">
      <c r="A438" s="62" t="str">
        <f>'TS#1_Orthog_SFP_Step 1'!A437</f>
        <v>O13</v>
      </c>
      <c r="B438" s="62" t="str">
        <f>'TS#1_Orthog_SFP_Step 1'!B437</f>
        <v>D S H E F C V</v>
      </c>
      <c r="C438" s="56">
        <v>0.10199999999999999</v>
      </c>
      <c r="G438" s="24">
        <v>1255.309</v>
      </c>
      <c r="H438" s="56">
        <v>50212369</v>
      </c>
      <c r="J438" s="56">
        <f t="shared" si="32"/>
        <v>177.10205882352943</v>
      </c>
      <c r="K438" s="43">
        <f>'TS#1_Orthog_SFP_Step 1'!J437-'RAW &amp; NORM_Sfp vs AcpS_PfAcpH'!J438</f>
        <v>-96.658235294117503</v>
      </c>
      <c r="L438" s="29">
        <f>-K438/'TS#1_Orthog_SFP_Step 1'!J437</f>
        <v>1.2015619230080137</v>
      </c>
      <c r="N438" s="64">
        <f>G438-'TS#1_Orthog_SFP_Step 1'!G437</f>
        <v>-295.51600000000008</v>
      </c>
      <c r="O438" s="71">
        <f t="shared" si="31"/>
        <v>1255.309</v>
      </c>
      <c r="P438" s="71">
        <v>1282.22</v>
      </c>
      <c r="Q438" s="47">
        <f t="shared" si="33"/>
        <v>0.12892029936861665</v>
      </c>
      <c r="R438" s="47">
        <f>'RAW &amp; NORM Labeling'!E438-'RAW &amp; NORM_Sfp vs AcpS_PfAcpH'!Q438</f>
        <v>0.10127332605577227</v>
      </c>
      <c r="S438" s="47">
        <f t="shared" si="34"/>
        <v>0.13783766946847029</v>
      </c>
      <c r="T438" s="47">
        <f>'RAW &amp; NORM Labeling'!F438-'RAW &amp; NORM_Sfp vs AcpS_PfAcpH'!S438</f>
        <v>2.0612742377345172E-2</v>
      </c>
      <c r="U438" s="47">
        <f t="shared" si="35"/>
        <v>4.913141793645015</v>
      </c>
      <c r="V438" s="45"/>
      <c r="W438" s="33" t="s">
        <v>1197</v>
      </c>
      <c r="X438" s="45"/>
      <c r="Y438" s="58"/>
      <c r="Z438" s="58"/>
      <c r="AA438" s="58"/>
    </row>
    <row r="439" spans="1:27" s="56" customFormat="1" x14ac:dyDescent="0.25">
      <c r="A439" s="62" t="str">
        <f>'TS#1_Orthog_SFP_Step 1'!A438</f>
        <v>O14</v>
      </c>
      <c r="B439" s="62" t="str">
        <f>'TS#1_Orthog_SFP_Step 1'!B438</f>
        <v>L D G L E S S D T</v>
      </c>
      <c r="C439" s="56">
        <v>0.10199999999999999</v>
      </c>
      <c r="G439" s="24">
        <v>1035.7439999999999</v>
      </c>
      <c r="H439" s="56">
        <v>41429769</v>
      </c>
      <c r="J439" s="56">
        <f t="shared" si="32"/>
        <v>-42.462941176470622</v>
      </c>
      <c r="K439" s="43">
        <f>'TS#1_Orthog_SFP_Step 1'!J438-'RAW &amp; NORM_Sfp vs AcpS_PfAcpH'!J439</f>
        <v>-89.32223529411749</v>
      </c>
      <c r="L439" s="29">
        <f>-K439/'TS#1_Orthog_SFP_Step 1'!J438</f>
        <v>-0.67778666528592824</v>
      </c>
      <c r="N439" s="64">
        <f>G439-'TS#1_Orthog_SFP_Step 1'!G438</f>
        <v>-302.85200000000009</v>
      </c>
      <c r="O439" s="71">
        <f t="shared" si="31"/>
        <v>1035.7439999999999</v>
      </c>
      <c r="P439" s="71">
        <v>1052.4290000000001</v>
      </c>
      <c r="Q439" s="47">
        <f t="shared" si="33"/>
        <v>5.6164089418248526E-2</v>
      </c>
      <c r="R439" s="47">
        <f>'RAW &amp; NORM Labeling'!E439-'RAW &amp; NORM_Sfp vs AcpS_PfAcpH'!Q439</f>
        <v>0.11197811931033325</v>
      </c>
      <c r="S439" s="47">
        <f t="shared" si="34"/>
        <v>6.1692918525901856E-2</v>
      </c>
      <c r="T439" s="47">
        <f>'RAW &amp; NORM Labeling'!F439-'RAW &amp; NORM_Sfp vs AcpS_PfAcpH'!S439</f>
        <v>3.2414990574469719E-2</v>
      </c>
      <c r="U439" s="47">
        <f t="shared" si="35"/>
        <v>3.4545164852994903</v>
      </c>
      <c r="V439" s="45"/>
      <c r="W439" s="58"/>
      <c r="X439" s="45"/>
      <c r="Y439" s="58"/>
      <c r="Z439" s="58"/>
      <c r="AA439" s="58"/>
    </row>
    <row r="440" spans="1:27" s="56" customFormat="1" x14ac:dyDescent="0.25">
      <c r="A440" s="62" t="str">
        <f>'TS#1_Orthog_SFP_Step 1'!A439</f>
        <v>O15</v>
      </c>
      <c r="B440" s="62" t="str">
        <f>'TS#1_Orthog_SFP_Step 1'!B439</f>
        <v>S I I E L C S V E F M M T P M</v>
      </c>
      <c r="C440" s="56">
        <v>0.10199999999999999</v>
      </c>
      <c r="G440" s="24">
        <v>1176.883</v>
      </c>
      <c r="H440" s="56">
        <v>47075309</v>
      </c>
      <c r="J440" s="56">
        <f t="shared" si="32"/>
        <v>98.676058823529502</v>
      </c>
      <c r="K440" s="43">
        <f>'TS#1_Orthog_SFP_Step 1'!J439-'RAW &amp; NORM_Sfp vs AcpS_PfAcpH'!J440</f>
        <v>42.792764705882291</v>
      </c>
      <c r="L440" s="29">
        <f>-K440/'TS#1_Orthog_SFP_Step 1'!J439</f>
        <v>-0.30248901233695175</v>
      </c>
      <c r="N440" s="64">
        <f>G440-'TS#1_Orthog_SFP_Step 1'!G439</f>
        <v>-434.96699999999987</v>
      </c>
      <c r="O440" s="71">
        <f t="shared" si="31"/>
        <v>1176.883</v>
      </c>
      <c r="P440" s="71">
        <v>1264.8030000000001</v>
      </c>
      <c r="Q440" s="47">
        <f t="shared" si="33"/>
        <v>0.10293264868855578</v>
      </c>
      <c r="R440" s="47">
        <f>'RAW &amp; NORM Labeling'!E440-'RAW &amp; NORM_Sfp vs AcpS_PfAcpH'!Q440</f>
        <v>0.14510343796338276</v>
      </c>
      <c r="S440" s="47">
        <f t="shared" si="34"/>
        <v>0.13206628100170392</v>
      </c>
      <c r="T440" s="47">
        <f>'RAW &amp; NORM Labeling'!F440-'RAW &amp; NORM_Sfp vs AcpS_PfAcpH'!S440</f>
        <v>3.4804076742202067E-2</v>
      </c>
      <c r="U440" s="47">
        <f t="shared" si="35"/>
        <v>4.169150615262148</v>
      </c>
      <c r="V440" s="45"/>
      <c r="W440" s="58"/>
      <c r="X440" s="45"/>
      <c r="Y440" s="58"/>
      <c r="Z440" s="58"/>
      <c r="AA440" s="58"/>
    </row>
    <row r="441" spans="1:27" s="56" customFormat="1" x14ac:dyDescent="0.25">
      <c r="A441" s="62" t="str">
        <f>'TS#1_Orthog_SFP_Step 1'!A440</f>
        <v>O16</v>
      </c>
      <c r="B441" s="62" t="str">
        <f>'TS#1_Orthog_SFP_Step 1'!B440</f>
        <v>D P M D S T E S C A T G A</v>
      </c>
      <c r="C441" s="56">
        <v>0.10199999999999999</v>
      </c>
      <c r="G441" s="24">
        <v>1106.586</v>
      </c>
      <c r="H441" s="56">
        <v>44263435</v>
      </c>
      <c r="J441" s="56">
        <f t="shared" si="32"/>
        <v>28.379058823529476</v>
      </c>
      <c r="K441" s="43">
        <f>'TS#1_Orthog_SFP_Step 1'!J440-'RAW &amp; NORM_Sfp vs AcpS_PfAcpH'!J441</f>
        <v>23.928764705882486</v>
      </c>
      <c r="L441" s="29">
        <f>-K441/'TS#1_Orthog_SFP_Step 1'!J440</f>
        <v>-0.45746053059209535</v>
      </c>
      <c r="N441" s="64">
        <f>G441-'TS#1_Orthog_SFP_Step 1'!G440</f>
        <v>-416.10300000000007</v>
      </c>
      <c r="O441" s="71">
        <f t="shared" si="31"/>
        <v>1106.586</v>
      </c>
      <c r="P441" s="71">
        <v>1273.43</v>
      </c>
      <c r="Q441" s="47">
        <f t="shared" si="33"/>
        <v>7.9638666082580203E-2</v>
      </c>
      <c r="R441" s="47">
        <f>'RAW &amp; NORM Labeling'!E441-'RAW &amp; NORM_Sfp vs AcpS_PfAcpH'!Q441</f>
        <v>0.14232856869701832</v>
      </c>
      <c r="S441" s="47">
        <f t="shared" si="34"/>
        <v>0.13492496896764486</v>
      </c>
      <c r="T441" s="47">
        <f>'RAW &amp; NORM Labeling'!F441-'RAW &amp; NORM_Sfp vs AcpS_PfAcpH'!S441</f>
        <v>2.3347091360779226E-2</v>
      </c>
      <c r="U441" s="47">
        <f t="shared" si="35"/>
        <v>6.0962012996666495</v>
      </c>
      <c r="V441" s="45"/>
      <c r="W441" s="58"/>
      <c r="X441" s="45"/>
      <c r="Y441" s="58"/>
      <c r="Z441" s="58"/>
      <c r="AA441" s="58"/>
    </row>
    <row r="442" spans="1:27" s="56" customFormat="1" x14ac:dyDescent="0.25">
      <c r="A442" s="62" t="str">
        <f>'TS#1_Orthog_SFP_Step 1'!A441</f>
        <v>O17</v>
      </c>
      <c r="B442" s="62" t="str">
        <f>'TS#1_Orthog_SFP_Step 1'!B441</f>
        <v>E G M E S R E W M</v>
      </c>
      <c r="C442" s="56">
        <v>0.10199999999999999</v>
      </c>
      <c r="G442" s="24">
        <v>902.38599999999997</v>
      </c>
      <c r="H442" s="56">
        <v>36095435</v>
      </c>
      <c r="J442" s="56">
        <f t="shared" si="32"/>
        <v>-175.82094117647057</v>
      </c>
      <c r="K442" s="43">
        <f>'TS#1_Orthog_SFP_Step 1'!J441-'RAW &amp; NORM_Sfp vs AcpS_PfAcpH'!J442</f>
        <v>-15.042235294117518</v>
      </c>
      <c r="L442" s="29">
        <f>-K442/'TS#1_Orthog_SFP_Step 1'!J441</f>
        <v>-7.8811615589115577E-2</v>
      </c>
      <c r="N442" s="64">
        <f>G442-'TS#1_Orthog_SFP_Step 1'!G441</f>
        <v>-377.13200000000006</v>
      </c>
      <c r="O442" s="71">
        <f t="shared" si="31"/>
        <v>902.38599999999997</v>
      </c>
      <c r="P442" s="71">
        <v>1130.4939999999999</v>
      </c>
      <c r="Q442" s="47">
        <f t="shared" si="33"/>
        <v>1.1973883116874506E-2</v>
      </c>
      <c r="R442" s="47">
        <f>'RAW &amp; NORM Labeling'!E442-'RAW &amp; NORM_Sfp vs AcpS_PfAcpH'!Q442</f>
        <v>0.13889512734212631</v>
      </c>
      <c r="S442" s="47">
        <f t="shared" si="34"/>
        <v>8.7560946352629593E-2</v>
      </c>
      <c r="T442" s="47">
        <f>'RAW &amp; NORM Labeling'!F442-'RAW &amp; NORM_Sfp vs AcpS_PfAcpH'!S442</f>
        <v>2.732579166244084E-2</v>
      </c>
      <c r="U442" s="47">
        <f t="shared" si="35"/>
        <v>5.082931505074634</v>
      </c>
      <c r="V442" s="45"/>
      <c r="W442" s="58"/>
      <c r="X442" s="45"/>
      <c r="Y442" s="58"/>
      <c r="Z442" s="58"/>
      <c r="AA442" s="58"/>
    </row>
    <row r="443" spans="1:27" s="56" customFormat="1" x14ac:dyDescent="0.25">
      <c r="A443" s="62" t="str">
        <f>'TS#1_Orthog_SFP_Step 1'!A442</f>
        <v>O18</v>
      </c>
      <c r="B443" s="62" t="str">
        <f>'TS#1_Orthog_SFP_Step 1'!B442</f>
        <v>C I D S T E Y C</v>
      </c>
      <c r="C443" s="56">
        <v>0.10199999999999999</v>
      </c>
      <c r="G443" s="24">
        <v>1067.3399999999999</v>
      </c>
      <c r="H443" s="56">
        <v>42693610</v>
      </c>
      <c r="J443" s="56">
        <f t="shared" si="32"/>
        <v>-10.866941176470618</v>
      </c>
      <c r="K443" s="43">
        <f>'TS#1_Orthog_SFP_Step 1'!J442-'RAW &amp; NORM_Sfp vs AcpS_PfAcpH'!J443</f>
        <v>78.482764705882573</v>
      </c>
      <c r="L443" s="29">
        <f>-K443/'TS#1_Orthog_SFP_Step 1'!J442</f>
        <v>-1.1607159479724987</v>
      </c>
      <c r="N443" s="64">
        <f>G443-'TS#1_Orthog_SFP_Step 1'!G442</f>
        <v>-470.65700000000015</v>
      </c>
      <c r="O443" s="71">
        <f t="shared" si="31"/>
        <v>1067.3399999999999</v>
      </c>
      <c r="P443" s="71">
        <v>1415.36</v>
      </c>
      <c r="Q443" s="47">
        <f t="shared" si="33"/>
        <v>6.6633905689474957E-2</v>
      </c>
      <c r="R443" s="47">
        <f>'RAW &amp; NORM Labeling'!E443-'RAW &amp; NORM_Sfp vs AcpS_PfAcpH'!Q443</f>
        <v>0.15980907503803554</v>
      </c>
      <c r="S443" s="47">
        <f t="shared" si="34"/>
        <v>0.18195563814650184</v>
      </c>
      <c r="T443" s="47">
        <f>'RAW &amp; NORM Labeling'!F443-'RAW &amp; NORM_Sfp vs AcpS_PfAcpH'!S443</f>
        <v>1.3647733808219126E-2</v>
      </c>
      <c r="U443" s="47">
        <f t="shared" si="35"/>
        <v>11.709568583598335</v>
      </c>
      <c r="V443" s="45"/>
      <c r="W443" s="58"/>
      <c r="X443" s="45"/>
      <c r="Y443" s="58"/>
      <c r="Z443" s="58"/>
      <c r="AA443" s="58"/>
    </row>
    <row r="444" spans="1:27" s="56" customFormat="1" x14ac:dyDescent="0.25">
      <c r="A444" s="62" t="str">
        <f>'TS#1_Orthog_SFP_Step 1'!A443</f>
        <v>O19</v>
      </c>
      <c r="B444" s="62" t="str">
        <f>'TS#1_Orthog_SFP_Step 1'!B443</f>
        <v>E P I E S T D S C M</v>
      </c>
      <c r="C444" s="56">
        <v>0.10199999999999999</v>
      </c>
      <c r="G444" s="24">
        <v>966.21799999999996</v>
      </c>
      <c r="H444" s="56">
        <v>38648738</v>
      </c>
      <c r="J444" s="56">
        <f t="shared" si="32"/>
        <v>-111.98894117647058</v>
      </c>
      <c r="K444" s="43">
        <f>'TS#1_Orthog_SFP_Step 1'!J443-'RAW &amp; NORM_Sfp vs AcpS_PfAcpH'!J444</f>
        <v>118.67376470588249</v>
      </c>
      <c r="L444" s="29">
        <f>-K444/'TS#1_Orthog_SFP_Step 1'!J443</f>
        <v>-17.752714665352219</v>
      </c>
      <c r="N444" s="64">
        <f>G444-'TS#1_Orthog_SFP_Step 1'!G443</f>
        <v>-510.84800000000007</v>
      </c>
      <c r="O444" s="71">
        <f t="shared" si="31"/>
        <v>966.21799999999996</v>
      </c>
      <c r="P444" s="71">
        <v>1229.4269999999999</v>
      </c>
      <c r="Q444" s="47">
        <f t="shared" si="33"/>
        <v>3.3125589415928983E-2</v>
      </c>
      <c r="R444" s="47">
        <f>'RAW &amp; NORM Labeling'!E444-'RAW &amp; NORM_Sfp vs AcpS_PfAcpH'!Q444</f>
        <v>0.17550241376048231</v>
      </c>
      <c r="S444" s="47">
        <f t="shared" si="34"/>
        <v>0.12034390410554907</v>
      </c>
      <c r="T444" s="47">
        <f>'RAW &amp; NORM Labeling'!F444-'RAW &amp; NORM_Sfp vs AcpS_PfAcpH'!S444</f>
        <v>1.9250366658953244E-2</v>
      </c>
      <c r="U444" s="47">
        <f t="shared" si="35"/>
        <v>9.1168348566938633</v>
      </c>
      <c r="V444" s="45"/>
      <c r="W444" s="58"/>
      <c r="X444" s="45"/>
      <c r="Y444" s="58"/>
      <c r="Z444" s="58"/>
      <c r="AA444" s="58"/>
    </row>
    <row r="445" spans="1:27" s="56" customFormat="1" x14ac:dyDescent="0.25">
      <c r="A445" s="62" t="str">
        <f>'TS#1_Orthog_SFP_Step 1'!A444</f>
        <v>O20</v>
      </c>
      <c r="B445" s="62" t="str">
        <f>'TS#1_Orthog_SFP_Step 1'!B444</f>
        <v>T D E D A D S L E T D I</v>
      </c>
      <c r="C445" s="56">
        <v>0.10199999999999999</v>
      </c>
      <c r="G445" s="24">
        <v>915.40499999999997</v>
      </c>
      <c r="H445" s="56">
        <v>36616205</v>
      </c>
      <c r="J445" s="56">
        <f t="shared" si="32"/>
        <v>-162.80194117647056</v>
      </c>
      <c r="K445" s="43">
        <f>'TS#1_Orthog_SFP_Step 1'!J444-'RAW &amp; NORM_Sfp vs AcpS_PfAcpH'!J445</f>
        <v>63.260764705882366</v>
      </c>
      <c r="L445" s="29">
        <f>-K445/'TS#1_Orthog_SFP_Step 1'!J444</f>
        <v>0.63552357877319499</v>
      </c>
      <c r="N445" s="64">
        <f>G445-'TS#1_Orthog_SFP_Step 1'!G444</f>
        <v>-455.43499999999995</v>
      </c>
      <c r="O445" s="71">
        <f t="shared" si="31"/>
        <v>915.40499999999997</v>
      </c>
      <c r="P445" s="71">
        <v>1179.48</v>
      </c>
      <c r="Q445" s="47">
        <f t="shared" si="33"/>
        <v>1.6287927237494108E-2</v>
      </c>
      <c r="R445" s="47">
        <f>'RAW &amp; NORM Labeling'!E445-'RAW &amp; NORM_Sfp vs AcpS_PfAcpH'!Q445</f>
        <v>0.16128176727267074</v>
      </c>
      <c r="S445" s="47">
        <f t="shared" si="34"/>
        <v>0.10379320422901581</v>
      </c>
      <c r="T445" s="47">
        <f>'RAW &amp; NORM Labeling'!F445-'RAW &amp; NORM_Sfp vs AcpS_PfAcpH'!S445</f>
        <v>1.8090760858528496E-2</v>
      </c>
      <c r="U445" s="47">
        <f t="shared" si="35"/>
        <v>8.9151456112824548</v>
      </c>
      <c r="V445" s="45"/>
      <c r="W445" s="58"/>
      <c r="X445" s="45"/>
      <c r="Y445" s="58"/>
      <c r="Z445" s="58"/>
      <c r="AA445" s="58"/>
    </row>
    <row r="446" spans="1:27" s="56" customFormat="1" x14ac:dyDescent="0.25">
      <c r="A446" s="62" t="str">
        <f>'TS#1_Orthog_SFP_Step 1'!A445</f>
        <v>O21</v>
      </c>
      <c r="B446" s="62" t="str">
        <f>'TS#1_Orthog_SFP_Step 1'!B445</f>
        <v>M D S S E W C A K G</v>
      </c>
      <c r="C446" s="56">
        <v>0.10199999999999999</v>
      </c>
      <c r="G446" s="24">
        <v>1472.36</v>
      </c>
      <c r="H446" s="56">
        <v>58894392</v>
      </c>
      <c r="J446" s="56">
        <f t="shared" si="32"/>
        <v>394.15305882352936</v>
      </c>
      <c r="K446" s="43">
        <f>'TS#1_Orthog_SFP_Step 1'!J445-'RAW &amp; NORM_Sfp vs AcpS_PfAcpH'!J446</f>
        <v>368.56776470588238</v>
      </c>
      <c r="L446" s="29">
        <f>-K446/'TS#1_Orthog_SFP_Step 1'!J445</f>
        <v>-0.48322761531588082</v>
      </c>
      <c r="N446" s="64">
        <f>G446-'TS#1_Orthog_SFP_Step 1'!G445</f>
        <v>-760.74199999999996</v>
      </c>
      <c r="O446" s="71">
        <f t="shared" si="31"/>
        <v>1472.36</v>
      </c>
      <c r="P446" s="71">
        <v>1705.1110000000001</v>
      </c>
      <c r="Q446" s="47">
        <f t="shared" si="33"/>
        <v>0.20084345709383397</v>
      </c>
      <c r="R446" s="47">
        <f>'RAW &amp; NORM Labeling'!E446-'RAW &amp; NORM_Sfp vs AcpS_PfAcpH'!Q446</f>
        <v>0.22883400149645225</v>
      </c>
      <c r="S446" s="47">
        <f t="shared" si="34"/>
        <v>0.27796904916068499</v>
      </c>
      <c r="T446" s="47">
        <f>'RAW &amp; NORM Labeling'!F446-'RAW &amp; NORM_Sfp vs AcpS_PfAcpH'!S446</f>
        <v>2.7131044049911346E-2</v>
      </c>
      <c r="U446" s="47">
        <f t="shared" si="35"/>
        <v>8.4343971826325639</v>
      </c>
      <c r="V446" s="45"/>
      <c r="W446" s="58"/>
      <c r="X446" s="45"/>
      <c r="Y446" s="58"/>
      <c r="Z446" s="58"/>
      <c r="AA446" s="58"/>
    </row>
    <row r="447" spans="1:27" s="56" customFormat="1" x14ac:dyDescent="0.25">
      <c r="A447" s="62" t="str">
        <f>'TS#1_Orthog_SFP_Step 1'!A446</f>
        <v>O22</v>
      </c>
      <c r="B447" s="62" t="str">
        <f>'TS#1_Orthog_SFP_Step 1'!B446</f>
        <v>L G F L E S T D W C C H R S</v>
      </c>
      <c r="C447" s="56">
        <v>0.10199999999999999</v>
      </c>
      <c r="G447" s="24">
        <v>1177.5899999999999</v>
      </c>
      <c r="H447" s="56">
        <v>47103582</v>
      </c>
      <c r="J447" s="56">
        <f t="shared" si="32"/>
        <v>99.383058823529382</v>
      </c>
      <c r="K447" s="43">
        <f>'TS#1_Orthog_SFP_Step 1'!J446-'RAW &amp; NORM_Sfp vs AcpS_PfAcpH'!J447</f>
        <v>188.14576470588258</v>
      </c>
      <c r="L447" s="29">
        <f>-K447/'TS#1_Orthog_SFP_Step 1'!J446</f>
        <v>-0.65435444835198142</v>
      </c>
      <c r="N447" s="64">
        <f>G447-'TS#1_Orthog_SFP_Step 1'!G446</f>
        <v>-580.32000000000016</v>
      </c>
      <c r="O447" s="71">
        <f t="shared" si="31"/>
        <v>1177.5899999999999</v>
      </c>
      <c r="P447" s="71">
        <v>1578.4469999999999</v>
      </c>
      <c r="Q447" s="47">
        <f t="shared" si="33"/>
        <v>0.10316692391655161</v>
      </c>
      <c r="R447" s="47">
        <f>'RAW &amp; NORM Labeling'!E447-'RAW &amp; NORM_Sfp vs AcpS_PfAcpH'!Q447</f>
        <v>0.18757411786682329</v>
      </c>
      <c r="S447" s="47">
        <f t="shared" si="34"/>
        <v>0.23599700180726599</v>
      </c>
      <c r="T447" s="47">
        <f>'RAW &amp; NORM Labeling'!F447-'RAW &amp; NORM_Sfp vs AcpS_PfAcpH'!S447</f>
        <v>1.1379768989398104E-2</v>
      </c>
      <c r="U447" s="47">
        <f t="shared" si="35"/>
        <v>16.483121761221661</v>
      </c>
      <c r="V447" s="45"/>
      <c r="W447" s="58"/>
      <c r="X447" s="45"/>
      <c r="Y447" s="58"/>
      <c r="Z447" s="58"/>
      <c r="AA447" s="58"/>
    </row>
    <row r="448" spans="1:27" s="56" customFormat="1" x14ac:dyDescent="0.25">
      <c r="A448" s="62" t="str">
        <f>'TS#1_Orthog_SFP_Step 1'!A447</f>
        <v>O23</v>
      </c>
      <c r="B448" s="62" t="str">
        <f>'TS#1_Orthog_SFP_Step 1'!B447</f>
        <v>G D A C S W L L R L L N G S G S G W G S</v>
      </c>
      <c r="C448" s="56">
        <v>0.10199999999999999</v>
      </c>
      <c r="G448" s="24">
        <v>1248.1320000000001</v>
      </c>
      <c r="H448" s="56">
        <v>49925272</v>
      </c>
      <c r="J448" s="56">
        <f t="shared" si="32"/>
        <v>169.92505882352953</v>
      </c>
      <c r="K448" s="43">
        <f>'TS#1_Orthog_SFP_Step 1'!J447-'RAW &amp; NORM_Sfp vs AcpS_PfAcpH'!J448</f>
        <v>39.332764705882255</v>
      </c>
      <c r="L448" s="29">
        <f>-K448/'TS#1_Orthog_SFP_Step 1'!J447</f>
        <v>-0.18796317405238577</v>
      </c>
      <c r="N448" s="64">
        <f>G448-'TS#1_Orthog_SFP_Step 1'!G447</f>
        <v>-431.50699999999983</v>
      </c>
      <c r="O448" s="71">
        <f t="shared" si="31"/>
        <v>1248.1320000000001</v>
      </c>
      <c r="P448" s="71">
        <v>1304.81</v>
      </c>
      <c r="Q448" s="47">
        <f t="shared" si="33"/>
        <v>0.12654209100747629</v>
      </c>
      <c r="R448" s="47">
        <f>'RAW &amp; NORM Labeling'!E448-'RAW &amp; NORM_Sfp vs AcpS_PfAcpH'!Q448</f>
        <v>0.14131411205829861</v>
      </c>
      <c r="S448" s="47">
        <f t="shared" si="34"/>
        <v>0.14532321034601819</v>
      </c>
      <c r="T448" s="47">
        <f>'RAW &amp; NORM Labeling'!F448-'RAW &amp; NORM_Sfp vs AcpS_PfAcpH'!S448</f>
        <v>2.7603789500774939E-2</v>
      </c>
      <c r="U448" s="47">
        <f t="shared" si="35"/>
        <v>5.1193736299985702</v>
      </c>
      <c r="V448" s="45"/>
      <c r="W448" s="58"/>
      <c r="X448" s="45"/>
      <c r="Y448" s="58"/>
      <c r="Z448" s="58"/>
      <c r="AA448" s="58"/>
    </row>
    <row r="449" spans="1:27" s="56" customFormat="1" x14ac:dyDescent="0.25">
      <c r="A449" s="62" t="str">
        <f>'TS#1_Orthog_SFP_Step 1'!A448</f>
        <v>O24</v>
      </c>
      <c r="B449" s="62" t="str">
        <f>'TS#1_Orthog_SFP_Step 1'!B448</f>
        <v>G M D S R D S M A H G C A</v>
      </c>
      <c r="C449" s="56">
        <v>0.10199999999999999</v>
      </c>
      <c r="G449" s="24">
        <v>1351.809</v>
      </c>
      <c r="H449" s="56">
        <v>54072379</v>
      </c>
      <c r="J449" s="56">
        <f t="shared" si="32"/>
        <v>273.60205882352943</v>
      </c>
      <c r="K449" s="43">
        <f>'TS#1_Orthog_SFP_Step 1'!J448-'RAW &amp; NORM_Sfp vs AcpS_PfAcpH'!J449</f>
        <v>-10.862235294117454</v>
      </c>
      <c r="L449" s="29">
        <f>-K449/'TS#1_Orthog_SFP_Step 1'!J448</f>
        <v>4.1342173212282375E-2</v>
      </c>
      <c r="N449" s="64">
        <f>G449-'TS#1_Orthog_SFP_Step 1'!G448</f>
        <v>-381.31200000000013</v>
      </c>
      <c r="O449" s="71">
        <f t="shared" ref="O449:O512" si="36">G449</f>
        <v>1351.809</v>
      </c>
      <c r="P449" s="71">
        <v>1247.085</v>
      </c>
      <c r="Q449" s="47">
        <f t="shared" si="33"/>
        <v>0.16089704548120529</v>
      </c>
      <c r="R449" s="47">
        <f>'RAW &amp; NORM Labeling'!E449-'RAW &amp; NORM_Sfp vs AcpS_PfAcpH'!Q449</f>
        <v>0.12259619996673779</v>
      </c>
      <c r="S449" s="47">
        <f t="shared" si="34"/>
        <v>0.1261951515962858</v>
      </c>
      <c r="T449" s="47">
        <f>'RAW &amp; NORM Labeling'!F449-'RAW &amp; NORM_Sfp vs AcpS_PfAcpH'!S449</f>
        <v>1.536420203442479E-2</v>
      </c>
      <c r="U449" s="47">
        <f t="shared" si="35"/>
        <v>7.9793405275490823</v>
      </c>
      <c r="V449" s="45"/>
      <c r="W449" s="33" t="s">
        <v>1197</v>
      </c>
      <c r="X449" s="45"/>
      <c r="Y449" s="58"/>
      <c r="Z449" s="58"/>
      <c r="AA449" s="58"/>
    </row>
    <row r="450" spans="1:27" s="56" customFormat="1" x14ac:dyDescent="0.25">
      <c r="A450" s="62" t="str">
        <f>'TS#1_Orthog_SFP_Step 1'!A449</f>
        <v>O25</v>
      </c>
      <c r="B450" s="62" t="str">
        <f>'TS#1_Orthog_SFP_Step 1'!B449</f>
        <v>A G A D S V S T N L E S S F</v>
      </c>
      <c r="C450" s="56">
        <v>0.10199999999999999</v>
      </c>
      <c r="G450" s="24">
        <v>1348.5160000000001</v>
      </c>
      <c r="H450" s="56">
        <v>53940624</v>
      </c>
      <c r="J450" s="56">
        <f t="shared" si="32"/>
        <v>270.30905882352954</v>
      </c>
      <c r="K450" s="43">
        <f>'TS#1_Orthog_SFP_Step 1'!J449-'RAW &amp; NORM_Sfp vs AcpS_PfAcpH'!J450</f>
        <v>-8.7072352941177087</v>
      </c>
      <c r="L450" s="29">
        <f>-K450/'TS#1_Orthog_SFP_Step 1'!J449</f>
        <v>3.3284306571887315E-2</v>
      </c>
      <c r="N450" s="64">
        <f>G450-'TS#1_Orthog_SFP_Step 1'!G449</f>
        <v>-383.46699999999987</v>
      </c>
      <c r="O450" s="71">
        <f t="shared" si="36"/>
        <v>1348.5160000000001</v>
      </c>
      <c r="P450" s="71">
        <v>1182.373</v>
      </c>
      <c r="Q450" s="47">
        <f t="shared" si="33"/>
        <v>0.15980585973044104</v>
      </c>
      <c r="R450" s="47">
        <f>'RAW &amp; NORM Labeling'!E450-'RAW &amp; NORM_Sfp vs AcpS_PfAcpH'!Q450</f>
        <v>0.12335465780472932</v>
      </c>
      <c r="S450" s="47">
        <f t="shared" si="34"/>
        <v>0.10475184388190409</v>
      </c>
      <c r="T450" s="47">
        <f>'RAW &amp; NORM Labeling'!F450-'RAW &amp; NORM_Sfp vs AcpS_PfAcpH'!S450</f>
        <v>1.1707018902040303E-2</v>
      </c>
      <c r="U450" s="47">
        <f t="shared" si="35"/>
        <v>10.536812047277982</v>
      </c>
      <c r="V450" s="45"/>
      <c r="W450" s="33" t="s">
        <v>1197</v>
      </c>
      <c r="X450" s="45"/>
      <c r="Y450" s="58"/>
      <c r="Z450" s="58"/>
      <c r="AA450" s="58"/>
    </row>
    <row r="451" spans="1:27" s="56" customFormat="1" x14ac:dyDescent="0.25">
      <c r="A451" s="62" t="str">
        <f>'TS#1_Orthog_SFP_Step 1'!A450</f>
        <v>O26</v>
      </c>
      <c r="B451" s="62" t="str">
        <f>'TS#1_Orthog_SFP_Step 1'!B450</f>
        <v>G I E S S D F</v>
      </c>
      <c r="C451" s="56">
        <v>0.10199999999999999</v>
      </c>
      <c r="G451" s="24">
        <v>1260.289</v>
      </c>
      <c r="H451" s="56">
        <v>50411579</v>
      </c>
      <c r="J451" s="56">
        <f t="shared" si="32"/>
        <v>182.08205882352945</v>
      </c>
      <c r="K451" s="43">
        <f>'TS#1_Orthog_SFP_Step 1'!J450-'RAW &amp; NORM_Sfp vs AcpS_PfAcpH'!J451</f>
        <v>-37.581235294117505</v>
      </c>
      <c r="L451" s="29">
        <f>-K451/'TS#1_Orthog_SFP_Step 1'!J450</f>
        <v>0.26007627068276296</v>
      </c>
      <c r="N451" s="64">
        <f>G451-'TS#1_Orthog_SFP_Step 1'!G450</f>
        <v>-354.59300000000007</v>
      </c>
      <c r="O451" s="71">
        <f t="shared" si="36"/>
        <v>1260.289</v>
      </c>
      <c r="P451" s="71">
        <v>1180.98</v>
      </c>
      <c r="Q451" s="47">
        <f t="shared" si="33"/>
        <v>0.13057049828717304</v>
      </c>
      <c r="R451" s="47">
        <f>'RAW &amp; NORM Labeling'!E451-'RAW &amp; NORM_Sfp vs AcpS_PfAcpH'!Q451</f>
        <v>0.1183520831200614</v>
      </c>
      <c r="S451" s="47">
        <f t="shared" si="34"/>
        <v>0.10429025209605086</v>
      </c>
      <c r="T451" s="47">
        <f>'RAW &amp; NORM Labeling'!F451-'RAW &amp; NORM_Sfp vs AcpS_PfAcpH'!S451</f>
        <v>4.2430945744352522E-4</v>
      </c>
      <c r="U451" s="47">
        <f t="shared" si="35"/>
        <v>278.92869471525705</v>
      </c>
      <c r="V451" s="45"/>
      <c r="W451" s="58"/>
      <c r="X451" s="45"/>
      <c r="Y451" s="58"/>
      <c r="Z451" s="58"/>
      <c r="AA451" s="58"/>
    </row>
    <row r="452" spans="1:27" s="56" customFormat="1" x14ac:dyDescent="0.25">
      <c r="A452" s="62" t="str">
        <f>'TS#1_Orthog_SFP_Step 1'!A451</f>
        <v>O27</v>
      </c>
      <c r="B452" s="62" t="str">
        <f>'TS#1_Orthog_SFP_Step 1'!B451</f>
        <v>Y M E S T A Y V I S S L L</v>
      </c>
      <c r="C452" s="56">
        <v>0.10199999999999999</v>
      </c>
      <c r="G452" s="24">
        <v>1349.951</v>
      </c>
      <c r="H452" s="56">
        <v>53998053</v>
      </c>
      <c r="J452" s="56">
        <f t="shared" si="32"/>
        <v>271.74405882352949</v>
      </c>
      <c r="K452" s="43">
        <f>'TS#1_Orthog_SFP_Step 1'!J451-'RAW &amp; NORM_Sfp vs AcpS_PfAcpH'!J452</f>
        <v>141.77676470588244</v>
      </c>
      <c r="L452" s="29">
        <f>-K452/'TS#1_Orthog_SFP_Step 1'!J451</f>
        <v>-0.34285278186431761</v>
      </c>
      <c r="N452" s="64">
        <f>G452-'TS#1_Orthog_SFP_Step 1'!G451</f>
        <v>-533.95100000000002</v>
      </c>
      <c r="O452" s="71">
        <f t="shared" si="36"/>
        <v>1349.951</v>
      </c>
      <c r="P452" s="71">
        <v>1301.1690000000001</v>
      </c>
      <c r="Q452" s="47">
        <f t="shared" si="33"/>
        <v>0.16028136885657121</v>
      </c>
      <c r="R452" s="47">
        <f>'RAW &amp; NORM Labeling'!E452-'RAW &amp; NORM_Sfp vs AcpS_PfAcpH'!Q452</f>
        <v>0.16729715551560223</v>
      </c>
      <c r="S452" s="47">
        <f t="shared" si="34"/>
        <v>0.14411670949010183</v>
      </c>
      <c r="T452" s="47">
        <f>'RAW &amp; NORM Labeling'!F452-'RAW &amp; NORM_Sfp vs AcpS_PfAcpH'!S452</f>
        <v>-2.5722672157632576E-3</v>
      </c>
      <c r="U452" s="47">
        <f t="shared" si="35"/>
        <v>-65.038793205612151</v>
      </c>
      <c r="V452" s="45"/>
      <c r="W452" s="58"/>
      <c r="X452" s="45"/>
      <c r="Y452" s="58"/>
      <c r="Z452" s="58"/>
      <c r="AA452" s="58"/>
    </row>
    <row r="453" spans="1:27" s="56" customFormat="1" x14ac:dyDescent="0.25">
      <c r="A453" s="62" t="str">
        <f>'TS#1_Orthog_SFP_Step 1'!A452</f>
        <v>O28</v>
      </c>
      <c r="B453" s="62" t="str">
        <f>'TS#1_Orthog_SFP_Step 1'!B452</f>
        <v>D S L E P R A S K D A</v>
      </c>
      <c r="C453" s="56">
        <v>0.10199999999999999</v>
      </c>
      <c r="G453" s="24">
        <v>1224.354</v>
      </c>
      <c r="H453" s="56">
        <v>48974176</v>
      </c>
      <c r="J453" s="56">
        <f t="shared" si="32"/>
        <v>146.14705882352951</v>
      </c>
      <c r="K453" s="43">
        <f>'TS#1_Orthog_SFP_Step 1'!J452-'RAW &amp; NORM_Sfp vs AcpS_PfAcpH'!J453</f>
        <v>222.19076470588243</v>
      </c>
      <c r="L453" s="29">
        <f>-K453/'TS#1_Orthog_SFP_Step 1'!J452</f>
        <v>-0.60322549168817685</v>
      </c>
      <c r="N453" s="64">
        <f>G453-'TS#1_Orthog_SFP_Step 1'!G452</f>
        <v>-614.36500000000001</v>
      </c>
      <c r="O453" s="71">
        <f t="shared" si="36"/>
        <v>1224.354</v>
      </c>
      <c r="P453" s="71">
        <v>1158.5840000000001</v>
      </c>
      <c r="Q453" s="47">
        <f t="shared" si="33"/>
        <v>0.11866288821923657</v>
      </c>
      <c r="R453" s="47">
        <f>'RAW &amp; NORM Labeling'!E453-'RAW &amp; NORM_Sfp vs AcpS_PfAcpH'!Q453</f>
        <v>0.19570505154590082</v>
      </c>
      <c r="S453" s="47">
        <f t="shared" si="34"/>
        <v>9.6868996075972796E-2</v>
      </c>
      <c r="T453" s="47">
        <f>'RAW &amp; NORM Labeling'!F453-'RAW &amp; NORM_Sfp vs AcpS_PfAcpH'!S453</f>
        <v>6.3801592395456436E-3</v>
      </c>
      <c r="U453" s="47">
        <f t="shared" si="35"/>
        <v>30.67400737161503</v>
      </c>
      <c r="V453" s="45"/>
      <c r="W453" s="58"/>
      <c r="X453" s="45"/>
      <c r="Y453" s="58"/>
      <c r="Z453" s="58"/>
      <c r="AA453" s="58"/>
    </row>
    <row r="454" spans="1:27" s="56" customFormat="1" x14ac:dyDescent="0.25">
      <c r="A454" s="62" t="str">
        <f>'TS#1_Orthog_SFP_Step 1'!A453</f>
        <v>O29</v>
      </c>
      <c r="B454" s="62" t="str">
        <f>'TS#1_Orthog_SFP_Step 1'!B453</f>
        <v>T C I G V C S K S Q I A H R I I</v>
      </c>
      <c r="C454" s="56">
        <v>0.10199999999999999</v>
      </c>
      <c r="G454" s="24">
        <v>2729.248</v>
      </c>
      <c r="H454" s="56">
        <v>109169900</v>
      </c>
      <c r="J454" s="56">
        <f t="shared" ref="J454:J517" si="37">G454-$I$3</f>
        <v>1651.0410588235295</v>
      </c>
      <c r="K454" s="43">
        <f>'TS#1_Orthog_SFP_Step 1'!J453-'RAW &amp; NORM_Sfp vs AcpS_PfAcpH'!J454</f>
        <v>110.66176470588221</v>
      </c>
      <c r="L454" s="29">
        <f>-K454/'TS#1_Orthog_SFP_Step 1'!J453</f>
        <v>-6.281522810083337E-2</v>
      </c>
      <c r="N454" s="64">
        <f>G454-'TS#1_Orthog_SFP_Step 1'!G453</f>
        <v>-502.83599999999979</v>
      </c>
      <c r="O454" s="71">
        <f t="shared" si="36"/>
        <v>2729.248</v>
      </c>
      <c r="P454" s="71">
        <v>2279.0569999999998</v>
      </c>
      <c r="Q454" s="47">
        <f t="shared" ref="Q454:Q517" si="38">(O454-$AA$10)/($AA$11-$AA$10)</f>
        <v>0.61733245676180604</v>
      </c>
      <c r="R454" s="47">
        <f>'RAW &amp; NORM Labeling'!E454-'RAW &amp; NORM_Sfp vs AcpS_PfAcpH'!Q454</f>
        <v>0.10442689616719369</v>
      </c>
      <c r="S454" s="47">
        <f t="shared" ref="S454:S517" si="39">(P454-$AA$10)/($AA$11-$AA$10)</f>
        <v>0.46815480588955322</v>
      </c>
      <c r="T454" s="47">
        <f>'RAW &amp; NORM Labeling'!F454-'RAW &amp; NORM_Sfp vs AcpS_PfAcpH'!S454</f>
        <v>-5.5277183098919158E-2</v>
      </c>
      <c r="U454" s="47">
        <f t="shared" si="35"/>
        <v>-1.8891501034037961</v>
      </c>
      <c r="V454" s="45"/>
      <c r="W454" s="58"/>
      <c r="X454" s="45"/>
      <c r="Y454" s="58"/>
      <c r="Z454" s="58"/>
      <c r="AA454" s="58"/>
    </row>
    <row r="455" spans="1:27" s="56" customFormat="1" x14ac:dyDescent="0.25">
      <c r="A455" s="62" t="str">
        <f>'TS#1_Orthog_SFP_Step 1'!A454</f>
        <v>O30</v>
      </c>
      <c r="B455" s="62" t="str">
        <f>'TS#1_Orthog_SFP_Step 1'!B454</f>
        <v>P D E P L L S K L T V L R A A G</v>
      </c>
      <c r="C455" s="56">
        <v>0.10199999999999999</v>
      </c>
      <c r="G455" s="24">
        <v>2359.9</v>
      </c>
      <c r="H455" s="56">
        <v>94396004</v>
      </c>
      <c r="J455" s="56">
        <f t="shared" si="37"/>
        <v>1281.6930588235296</v>
      </c>
      <c r="K455" s="43">
        <f>'TS#1_Orthog_SFP_Step 1'!J454-'RAW &amp; NORM_Sfp vs AcpS_PfAcpH'!J455</f>
        <v>390.6867647058823</v>
      </c>
      <c r="L455" s="29">
        <f>-K455/'TS#1_Orthog_SFP_Step 1'!J454</f>
        <v>-0.23361126414534944</v>
      </c>
      <c r="N455" s="64">
        <f>G455-'TS#1_Orthog_SFP_Step 1'!G454</f>
        <v>-782.86099999999988</v>
      </c>
      <c r="O455" s="71">
        <f t="shared" si="36"/>
        <v>2359.9</v>
      </c>
      <c r="P455" s="71">
        <v>1872.317</v>
      </c>
      <c r="Q455" s="47">
        <f t="shared" si="38"/>
        <v>0.49494336636603004</v>
      </c>
      <c r="R455" s="47">
        <f>'RAW &amp; NORM Labeling'!E455-'RAW &amp; NORM_Sfp vs AcpS_PfAcpH'!Q455</f>
        <v>0.20069976920568317</v>
      </c>
      <c r="S455" s="47">
        <f t="shared" si="39"/>
        <v>0.33337530626432738</v>
      </c>
      <c r="T455" s="47">
        <f>'RAW &amp; NORM Labeling'!F455-'RAW &amp; NORM_Sfp vs AcpS_PfAcpH'!S455</f>
        <v>-4.6570864580696703E-3</v>
      </c>
      <c r="U455" s="47">
        <f t="shared" ref="U455:U518" si="40">R455/T455</f>
        <v>-43.095564364693331</v>
      </c>
      <c r="V455" s="45"/>
      <c r="W455" s="58"/>
      <c r="X455" s="45"/>
      <c r="Y455" s="58"/>
      <c r="Z455" s="58"/>
      <c r="AA455" s="58"/>
    </row>
    <row r="456" spans="1:27" s="56" customFormat="1" x14ac:dyDescent="0.25">
      <c r="A456" s="62" t="str">
        <f>'TS#1_Orthog_SFP_Step 1'!A455</f>
        <v>P1</v>
      </c>
      <c r="B456" s="62" t="str">
        <f>'TS#1_Orthog_SFP_Step 1'!B455</f>
        <v>L E G L E S T E Y C I T P V A</v>
      </c>
      <c r="C456" s="56">
        <v>0.10199999999999999</v>
      </c>
      <c r="G456" s="24">
        <v>1151.78</v>
      </c>
      <c r="H456" s="56">
        <v>46071212</v>
      </c>
      <c r="J456" s="56">
        <f t="shared" si="37"/>
        <v>73.573058823529436</v>
      </c>
      <c r="K456" s="43">
        <f>'TS#1_Orthog_SFP_Step 1'!J455-'RAW &amp; NORM_Sfp vs AcpS_PfAcpH'!J456</f>
        <v>85.086764705882388</v>
      </c>
      <c r="L456" s="29">
        <f>-K456/'TS#1_Orthog_SFP_Step 1'!J455</f>
        <v>-0.53628425150812853</v>
      </c>
      <c r="N456" s="64">
        <f>G456-'TS#1_Orthog_SFP_Step 1'!G455</f>
        <v>-477.26099999999997</v>
      </c>
      <c r="O456" s="71">
        <f t="shared" si="36"/>
        <v>1151.78</v>
      </c>
      <c r="P456" s="71">
        <v>1111.942</v>
      </c>
      <c r="Q456" s="47">
        <f t="shared" si="38"/>
        <v>9.4614386951101748E-2</v>
      </c>
      <c r="R456" s="47">
        <f>'RAW &amp; NORM Labeling'!E456-'RAW &amp; NORM_Sfp vs AcpS_PfAcpH'!Q456</f>
        <v>0.15844799631636824</v>
      </c>
      <c r="S456" s="47">
        <f t="shared" si="39"/>
        <v>8.1413458333140037E-2</v>
      </c>
      <c r="T456" s="47">
        <f>'RAW &amp; NORM Labeling'!F456-'RAW &amp; NORM_Sfp vs AcpS_PfAcpH'!S456</f>
        <v>2.0209189619676937E-2</v>
      </c>
      <c r="U456" s="47">
        <f t="shared" si="40"/>
        <v>7.840393370454267</v>
      </c>
      <c r="V456" s="45"/>
      <c r="W456" s="58"/>
      <c r="X456" s="45"/>
      <c r="Y456" s="58"/>
      <c r="Z456" s="58"/>
      <c r="AA456" s="58"/>
    </row>
    <row r="457" spans="1:27" s="56" customFormat="1" x14ac:dyDescent="0.25">
      <c r="A457" s="62" t="str">
        <f>'TS#1_Orthog_SFP_Step 1'!A456</f>
        <v>P2</v>
      </c>
      <c r="B457" s="62" t="str">
        <f>'TS#1_Orthog_SFP_Step 1'!B456</f>
        <v>G L E S K T S K V K</v>
      </c>
      <c r="C457" s="56">
        <v>0.10199999999999999</v>
      </c>
      <c r="G457" s="24">
        <v>2795.056</v>
      </c>
      <c r="H457" s="56">
        <v>111802255</v>
      </c>
      <c r="J457" s="56">
        <f t="shared" si="37"/>
        <v>1716.8490588235295</v>
      </c>
      <c r="K457" s="43">
        <f>'TS#1_Orthog_SFP_Step 1'!J456-'RAW &amp; NORM_Sfp vs AcpS_PfAcpH'!J457</f>
        <v>-160.54123529411777</v>
      </c>
      <c r="L457" s="29">
        <f>-K457/'TS#1_Orthog_SFP_Step 1'!J456</f>
        <v>0.10315519389348093</v>
      </c>
      <c r="N457" s="64">
        <f>G457-'TS#1_Orthog_SFP_Step 1'!G456</f>
        <v>-231.63299999999981</v>
      </c>
      <c r="O457" s="71">
        <f t="shared" si="36"/>
        <v>2795.056</v>
      </c>
      <c r="P457" s="71">
        <v>2731.0070000000001</v>
      </c>
      <c r="Q457" s="47">
        <f t="shared" si="38"/>
        <v>0.63913894078436806</v>
      </c>
      <c r="R457" s="47">
        <f>'RAW &amp; NORM Labeling'!E457-'RAW &amp; NORM_Sfp vs AcpS_PfAcpH'!Q457</f>
        <v>2.2567117202680675E-2</v>
      </c>
      <c r="S457" s="47">
        <f t="shared" si="39"/>
        <v>0.61791532822721584</v>
      </c>
      <c r="T457" s="47">
        <f>'RAW &amp; NORM Labeling'!F457-'RAW &amp; NORM_Sfp vs AcpS_PfAcpH'!S457</f>
        <v>-8.7584167468759966E-2</v>
      </c>
      <c r="U457" s="47">
        <f t="shared" si="40"/>
        <v>-0.25766206216129239</v>
      </c>
      <c r="V457" s="45"/>
      <c r="W457" s="58"/>
      <c r="X457" s="45"/>
      <c r="Y457" s="58"/>
      <c r="Z457" s="58"/>
      <c r="AA457" s="58"/>
    </row>
    <row r="458" spans="1:27" s="56" customFormat="1" x14ac:dyDescent="0.25">
      <c r="A458" s="62" t="str">
        <f>'TS#1_Orthog_SFP_Step 1'!A457</f>
        <v>P3</v>
      </c>
      <c r="B458" s="62" t="str">
        <f>'TS#1_Orthog_SFP_Step 1'!B457</f>
        <v>M Q C I D S T E Y N V</v>
      </c>
      <c r="C458" s="56">
        <v>0.10199999999999999</v>
      </c>
      <c r="G458" s="24">
        <v>970.92100000000005</v>
      </c>
      <c r="H458" s="56">
        <v>38836826</v>
      </c>
      <c r="J458" s="56">
        <f t="shared" si="37"/>
        <v>-107.28594117647049</v>
      </c>
      <c r="K458" s="43">
        <f>'TS#1_Orthog_SFP_Step 1'!J457-'RAW &amp; NORM_Sfp vs AcpS_PfAcpH'!J458</f>
        <v>-48.535235294117683</v>
      </c>
      <c r="L458" s="29">
        <f>-K458/'TS#1_Orthog_SFP_Step 1'!J457</f>
        <v>-0.3114803545542405</v>
      </c>
      <c r="N458" s="64">
        <f>G458-'TS#1_Orthog_SFP_Step 1'!G457</f>
        <v>-343.6389999999999</v>
      </c>
      <c r="O458" s="71">
        <f t="shared" si="36"/>
        <v>970.92100000000005</v>
      </c>
      <c r="P458" s="71">
        <v>1180.806</v>
      </c>
      <c r="Q458" s="47">
        <f t="shared" si="38"/>
        <v>3.4684000161706259E-2</v>
      </c>
      <c r="R458" s="47">
        <f>'RAW &amp; NORM Labeling'!E458-'RAW &amp; NORM_Sfp vs AcpS_PfAcpH'!Q458</f>
        <v>0.12643057402258409</v>
      </c>
      <c r="S458" s="47">
        <f t="shared" si="39"/>
        <v>0.1042325945434748</v>
      </c>
      <c r="T458" s="47">
        <f>'RAW &amp; NORM Labeling'!F458-'RAW &amp; NORM_Sfp vs AcpS_PfAcpH'!S458</f>
        <v>-6.1012506384770931E-3</v>
      </c>
      <c r="U458" s="47">
        <f t="shared" si="40"/>
        <v>-20.722075114446024</v>
      </c>
      <c r="V458" s="45"/>
      <c r="W458" s="58"/>
      <c r="X458" s="45"/>
      <c r="Y458" s="58"/>
      <c r="Z458" s="58"/>
      <c r="AA458" s="58"/>
    </row>
    <row r="459" spans="1:27" s="56" customFormat="1" x14ac:dyDescent="0.25">
      <c r="A459" s="62" t="str">
        <f>'TS#1_Orthog_SFP_Step 1'!A458</f>
        <v>P4</v>
      </c>
      <c r="B459" s="62" t="str">
        <f>'TS#1_Orthog_SFP_Step 1'!B458</f>
        <v>T D E P M V S T T W</v>
      </c>
      <c r="C459" s="56">
        <v>0.10199999999999999</v>
      </c>
      <c r="G459" s="24">
        <v>901.61400000000003</v>
      </c>
      <c r="H459" s="56">
        <v>36064569</v>
      </c>
      <c r="J459" s="56">
        <f t="shared" si="37"/>
        <v>-176.5929411764705</v>
      </c>
      <c r="K459" s="43">
        <f>'TS#1_Orthog_SFP_Step 1'!J458-'RAW &amp; NORM_Sfp vs AcpS_PfAcpH'!J459</f>
        <v>-159.78123529411755</v>
      </c>
      <c r="L459" s="29">
        <f>-K459/'TS#1_Orthog_SFP_Step 1'!J458</f>
        <v>-0.47501040945123957</v>
      </c>
      <c r="N459" s="64">
        <f>G459-'TS#1_Orthog_SFP_Step 1'!G458</f>
        <v>-232.39300000000003</v>
      </c>
      <c r="O459" s="71">
        <f t="shared" si="36"/>
        <v>901.61400000000003</v>
      </c>
      <c r="P459" s="71">
        <v>1082.6030000000001</v>
      </c>
      <c r="Q459" s="47">
        <f t="shared" si="38"/>
        <v>1.1718069147973818E-2</v>
      </c>
      <c r="R459" s="47">
        <f>'RAW &amp; NORM Labeling'!E459-'RAW &amp; NORM_Sfp vs AcpS_PfAcpH'!Q459</f>
        <v>9.6606502545242889E-2</v>
      </c>
      <c r="S459" s="47">
        <f t="shared" si="39"/>
        <v>7.169153341917904E-2</v>
      </c>
      <c r="T459" s="47">
        <f>'RAW &amp; NORM Labeling'!F459-'RAW &amp; NORM_Sfp vs AcpS_PfAcpH'!S459</f>
        <v>-1.6485068465572073E-3</v>
      </c>
      <c r="U459" s="47">
        <f t="shared" si="40"/>
        <v>-58.602427249240066</v>
      </c>
      <c r="V459" s="45"/>
      <c r="W459" s="58"/>
      <c r="X459" s="45"/>
      <c r="Y459" s="58"/>
      <c r="Z459" s="58"/>
      <c r="AA459" s="58"/>
    </row>
    <row r="460" spans="1:27" s="56" customFormat="1" x14ac:dyDescent="0.25">
      <c r="A460" s="62" t="str">
        <f>'TS#1_Orthog_SFP_Step 1'!A459</f>
        <v>P5</v>
      </c>
      <c r="B460" s="62" t="str">
        <f>'TS#1_Orthog_SFP_Step 1'!B459</f>
        <v>P C I I S H D W C A I G S T</v>
      </c>
      <c r="C460" s="56">
        <v>0.10199999999999999</v>
      </c>
      <c r="G460" s="24">
        <v>946.99400000000003</v>
      </c>
      <c r="H460" s="56">
        <v>37879741</v>
      </c>
      <c r="J460" s="56">
        <f t="shared" si="37"/>
        <v>-131.21294117647051</v>
      </c>
      <c r="K460" s="43">
        <f>'TS#1_Orthog_SFP_Step 1'!J459-'RAW &amp; NORM_Sfp vs AcpS_PfAcpH'!J460</f>
        <v>-185.57623529411751</v>
      </c>
      <c r="L460" s="29">
        <f>-K460/'TS#1_Orthog_SFP_Step 1'!J459</f>
        <v>-0.58580358508980546</v>
      </c>
      <c r="N460" s="64">
        <f>G460-'TS#1_Orthog_SFP_Step 1'!G459</f>
        <v>-206.59800000000007</v>
      </c>
      <c r="O460" s="71">
        <f t="shared" si="36"/>
        <v>946.99400000000003</v>
      </c>
      <c r="P460" s="71">
        <v>1209.722</v>
      </c>
      <c r="Q460" s="47">
        <f t="shared" si="38"/>
        <v>2.6755423952007723E-2</v>
      </c>
      <c r="R460" s="47">
        <f>'RAW &amp; NORM Labeling'!E460-'RAW &amp; NORM_Sfp vs AcpS_PfAcpH'!Q460</f>
        <v>8.729540096761719E-2</v>
      </c>
      <c r="S460" s="47">
        <f t="shared" si="39"/>
        <v>0.11381435195893191</v>
      </c>
      <c r="T460" s="47">
        <f>'RAW &amp; NORM Labeling'!F460-'RAW &amp; NORM_Sfp vs AcpS_PfAcpH'!S460</f>
        <v>-1.2374441216556856E-2</v>
      </c>
      <c r="U460" s="47">
        <f t="shared" si="40"/>
        <v>-7.0544923556481063</v>
      </c>
      <c r="V460" s="45"/>
      <c r="W460" s="58"/>
      <c r="X460" s="45"/>
      <c r="Y460" s="58"/>
      <c r="Z460" s="58"/>
      <c r="AA460" s="58"/>
    </row>
    <row r="461" spans="1:27" s="56" customFormat="1" x14ac:dyDescent="0.25">
      <c r="A461" s="62" t="str">
        <f>'TS#1_Orthog_SFP_Step 1'!A460</f>
        <v>P6</v>
      </c>
      <c r="B461" s="62" t="str">
        <f>'TS#1_Orthog_SFP_Step 1'!B460</f>
        <v>E S T E F C A S G A V</v>
      </c>
      <c r="C461" s="56">
        <v>0.10199999999999999</v>
      </c>
      <c r="G461" s="24">
        <v>1109.0840000000001</v>
      </c>
      <c r="H461" s="56">
        <v>44363366</v>
      </c>
      <c r="J461" s="56">
        <f t="shared" si="37"/>
        <v>30.877058823529524</v>
      </c>
      <c r="K461" s="43">
        <f>'TS#1_Orthog_SFP_Step 1'!J460-'RAW &amp; NORM_Sfp vs AcpS_PfAcpH'!J461</f>
        <v>-217.96423529411754</v>
      </c>
      <c r="L461" s="29">
        <f>-K461/'TS#1_Orthog_SFP_Step 1'!J460</f>
        <v>-1.1650410220840748</v>
      </c>
      <c r="N461" s="64">
        <f>G461-'TS#1_Orthog_SFP_Step 1'!G460</f>
        <v>-174.21000000000004</v>
      </c>
      <c r="O461" s="71">
        <f t="shared" si="36"/>
        <v>1109.0840000000001</v>
      </c>
      <c r="P461" s="71">
        <v>1262.866</v>
      </c>
      <c r="Q461" s="47">
        <f t="shared" si="38"/>
        <v>8.0466416463815929E-2</v>
      </c>
      <c r="R461" s="47">
        <f>'RAW &amp; NORM Labeling'!E461-'RAW &amp; NORM_Sfp vs AcpS_PfAcpH'!Q461</f>
        <v>7.150661912579083E-2</v>
      </c>
      <c r="S461" s="47">
        <f t="shared" si="39"/>
        <v>0.13142442652273928</v>
      </c>
      <c r="T461" s="47">
        <f>'RAW &amp; NORM Labeling'!F461-'RAW &amp; NORM_Sfp vs AcpS_PfAcpH'!S461</f>
        <v>-1.9674920936535834E-2</v>
      </c>
      <c r="U461" s="47">
        <f t="shared" si="40"/>
        <v>-3.6344043951406602</v>
      </c>
      <c r="V461" s="45"/>
      <c r="W461" s="58"/>
      <c r="X461" s="45"/>
      <c r="Y461" s="58"/>
      <c r="Z461" s="58"/>
      <c r="AA461" s="58"/>
    </row>
    <row r="462" spans="1:27" s="56" customFormat="1" x14ac:dyDescent="0.25">
      <c r="A462" s="62" t="str">
        <f>'TS#1_Orthog_SFP_Step 1'!A461</f>
        <v>P7</v>
      </c>
      <c r="B462" s="62" t="str">
        <f>'TS#1_Orthog_SFP_Step 1'!B461</f>
        <v>E C L D S S E S V V</v>
      </c>
      <c r="C462" s="56">
        <v>0.10199999999999999</v>
      </c>
      <c r="G462" s="24">
        <v>1130.2</v>
      </c>
      <c r="H462" s="56">
        <v>45208010</v>
      </c>
      <c r="J462" s="56">
        <f t="shared" si="37"/>
        <v>51.993058823529509</v>
      </c>
      <c r="K462" s="43">
        <f>'TS#1_Orthog_SFP_Step 1'!J461-'RAW &amp; NORM_Sfp vs AcpS_PfAcpH'!J462</f>
        <v>-180.53223529411753</v>
      </c>
      <c r="L462" s="29">
        <f>-K462/'TS#1_Orthog_SFP_Step 1'!J461</f>
        <v>-1.4044919241833358</v>
      </c>
      <c r="N462" s="64">
        <f>G462-'TS#1_Orthog_SFP_Step 1'!G461</f>
        <v>-211.64200000000005</v>
      </c>
      <c r="O462" s="71">
        <f t="shared" si="36"/>
        <v>1130.2</v>
      </c>
      <c r="P462" s="71">
        <v>1154.75</v>
      </c>
      <c r="Q462" s="47">
        <f t="shared" si="38"/>
        <v>8.7463524970690765E-2</v>
      </c>
      <c r="R462" s="47">
        <f>'RAW &amp; NORM Labeling'!E462-'RAW &amp; NORM_Sfp vs AcpS_PfAcpH'!Q462</f>
        <v>8.1627747734042216E-2</v>
      </c>
      <c r="S462" s="47">
        <f t="shared" si="39"/>
        <v>9.5598541727831166E-2</v>
      </c>
      <c r="T462" s="47">
        <f>'RAW &amp; NORM Labeling'!F462-'RAW &amp; NORM_Sfp vs AcpS_PfAcpH'!S462</f>
        <v>-5.3810347428840249E-3</v>
      </c>
      <c r="U462" s="47">
        <f t="shared" si="40"/>
        <v>-15.169526240652541</v>
      </c>
      <c r="V462" s="45"/>
      <c r="W462" s="58"/>
      <c r="X462" s="45"/>
      <c r="Y462" s="58"/>
      <c r="Z462" s="58"/>
      <c r="AA462" s="58"/>
    </row>
    <row r="463" spans="1:27" s="56" customFormat="1" x14ac:dyDescent="0.25">
      <c r="A463" s="62" t="str">
        <f>'TS#1_Orthog_SFP_Step 1'!A462</f>
        <v>P8</v>
      </c>
      <c r="B463" s="62" t="str">
        <f>'TS#1_Orthog_SFP_Step 1'!B462</f>
        <v>D L F A E S H A T I A R</v>
      </c>
      <c r="C463" s="56">
        <v>0.10199999999999999</v>
      </c>
      <c r="G463" s="24">
        <v>1809.808</v>
      </c>
      <c r="H463" s="56">
        <v>72392328</v>
      </c>
      <c r="J463" s="56">
        <f t="shared" si="37"/>
        <v>731.60105882352946</v>
      </c>
      <c r="K463" s="43">
        <f>'TS#1_Orthog_SFP_Step 1'!J462-'RAW &amp; NORM_Sfp vs AcpS_PfAcpH'!J463</f>
        <v>-73.511235294117569</v>
      </c>
      <c r="L463" s="29">
        <f>-K463/'TS#1_Orthog_SFP_Step 1'!J462</f>
        <v>0.11170395387649107</v>
      </c>
      <c r="N463" s="64">
        <f>G463-'TS#1_Orthog_SFP_Step 1'!G462</f>
        <v>-318.66300000000001</v>
      </c>
      <c r="O463" s="71">
        <f t="shared" si="36"/>
        <v>1809.808</v>
      </c>
      <c r="P463" s="71">
        <v>1380.088</v>
      </c>
      <c r="Q463" s="47">
        <f t="shared" si="38"/>
        <v>0.31266199618399781</v>
      </c>
      <c r="R463" s="47">
        <f>'RAW &amp; NORM Labeling'!E463-'RAW &amp; NORM_Sfp vs AcpS_PfAcpH'!Q463</f>
        <v>8.6423499101089818E-2</v>
      </c>
      <c r="S463" s="47">
        <f t="shared" si="39"/>
        <v>0.17026772323579487</v>
      </c>
      <c r="T463" s="47">
        <f>'RAW &amp; NORM Labeling'!F463-'RAW &amp; NORM_Sfp vs AcpS_PfAcpH'!S463</f>
        <v>-1.8627123179424082E-2</v>
      </c>
      <c r="U463" s="47">
        <f t="shared" si="40"/>
        <v>-4.6396589676582511</v>
      </c>
      <c r="V463" s="45"/>
      <c r="W463" s="33" t="s">
        <v>1198</v>
      </c>
      <c r="X463" s="45"/>
      <c r="Y463" s="58"/>
      <c r="Z463" s="58"/>
      <c r="AA463" s="58"/>
    </row>
    <row r="464" spans="1:27" s="56" customFormat="1" x14ac:dyDescent="0.25">
      <c r="A464" s="62" t="str">
        <f>'TS#1_Orthog_SFP_Step 1'!A463</f>
        <v>P9</v>
      </c>
      <c r="B464" s="62" t="str">
        <f>'TS#1_Orthog_SFP_Step 1'!B463</f>
        <v>G D A L S W L L D L L F G S G R G S G E</v>
      </c>
      <c r="C464" s="56">
        <v>0.10199999999999999</v>
      </c>
      <c r="G464" s="24">
        <v>1189.2750000000001</v>
      </c>
      <c r="H464" s="56">
        <v>47571012</v>
      </c>
      <c r="J464" s="56">
        <f t="shared" si="37"/>
        <v>111.06805882352955</v>
      </c>
      <c r="K464" s="43">
        <f>'TS#1_Orthog_SFP_Step 1'!J463-'RAW &amp; NORM_Sfp vs AcpS_PfAcpH'!J464</f>
        <v>-109.03623529411766</v>
      </c>
      <c r="L464" s="29">
        <f>-K464/'TS#1_Orthog_SFP_Step 1'!J463</f>
        <v>53.664225123762527</v>
      </c>
      <c r="N464" s="64">
        <f>G464-'TS#1_Orthog_SFP_Step 1'!G463</f>
        <v>-283.13799999999992</v>
      </c>
      <c r="O464" s="71">
        <f t="shared" si="36"/>
        <v>1189.2750000000001</v>
      </c>
      <c r="P464" s="71">
        <v>1319.2719999999999</v>
      </c>
      <c r="Q464" s="47">
        <f t="shared" si="38"/>
        <v>0.10703892680075475</v>
      </c>
      <c r="R464" s="47">
        <f>'RAW &amp; NORM Labeling'!E464-'RAW &amp; NORM_Sfp vs AcpS_PfAcpH'!Q464</f>
        <v>0.10022863439135851</v>
      </c>
      <c r="S464" s="47">
        <f t="shared" si="39"/>
        <v>0.15011541451472551</v>
      </c>
      <c r="T464" s="47">
        <f>'RAW &amp; NORM Labeling'!F464-'RAW &amp; NORM_Sfp vs AcpS_PfAcpH'!S464</f>
        <v>1.2778324535910601E-3</v>
      </c>
      <c r="U464" s="47">
        <f t="shared" si="40"/>
        <v>78.43644455083961</v>
      </c>
      <c r="V464" s="45"/>
      <c r="W464" s="58"/>
      <c r="X464" s="45"/>
      <c r="Y464" s="58"/>
      <c r="Z464" s="58"/>
      <c r="AA464" s="58"/>
    </row>
    <row r="465" spans="1:27" s="56" customFormat="1" x14ac:dyDescent="0.25">
      <c r="A465" s="62" t="str">
        <f>'TS#1_Orthog_SFP_Step 1'!A464</f>
        <v>P10</v>
      </c>
      <c r="B465" s="62" t="str">
        <f>'TS#1_Orthog_SFP_Step 1'!B464</f>
        <v>I D P A E S V D M</v>
      </c>
      <c r="C465" s="56">
        <v>0.10199999999999999</v>
      </c>
      <c r="G465" s="24">
        <v>1140.366</v>
      </c>
      <c r="H465" s="56">
        <v>45614645</v>
      </c>
      <c r="J465" s="56">
        <f t="shared" si="37"/>
        <v>62.159058823529449</v>
      </c>
      <c r="K465" s="43">
        <f>'TS#1_Orthog_SFP_Step 1'!J464-'RAW &amp; NORM_Sfp vs AcpS_PfAcpH'!J465</f>
        <v>-145.23923529411763</v>
      </c>
      <c r="L465" s="29">
        <f>-K465/'TS#1_Orthog_SFP_Step 1'!J464</f>
        <v>-1.748181593542171</v>
      </c>
      <c r="N465" s="64">
        <f>G465-'TS#1_Orthog_SFP_Step 1'!G464</f>
        <v>-246.93499999999995</v>
      </c>
      <c r="O465" s="71">
        <f t="shared" si="36"/>
        <v>1140.366</v>
      </c>
      <c r="P465" s="71">
        <v>1185.1579999999999</v>
      </c>
      <c r="Q465" s="47">
        <f t="shared" si="38"/>
        <v>9.0832184048209669E-2</v>
      </c>
      <c r="R465" s="47">
        <f>'RAW &amp; NORM Labeling'!E465-'RAW &amp; NORM_Sfp vs AcpS_PfAcpH'!Q465</f>
        <v>9.1550370015690469E-2</v>
      </c>
      <c r="S465" s="47">
        <f t="shared" si="39"/>
        <v>0.1056746960883658</v>
      </c>
      <c r="T465" s="47">
        <f>'RAW &amp; NORM Labeling'!F465-'RAW &amp; NORM_Sfp vs AcpS_PfAcpH'!S465</f>
        <v>9.0062067328628564E-3</v>
      </c>
      <c r="U465" s="47">
        <f t="shared" si="40"/>
        <v>10.165253000648011</v>
      </c>
      <c r="V465" s="45"/>
      <c r="W465" s="58"/>
      <c r="X465" s="45"/>
      <c r="Y465" s="58"/>
      <c r="Z465" s="58"/>
      <c r="AA465" s="58"/>
    </row>
    <row r="466" spans="1:27" s="56" customFormat="1" x14ac:dyDescent="0.25">
      <c r="A466" s="62" t="str">
        <f>'TS#1_Orthog_SFP_Step 1'!A465</f>
        <v>P11</v>
      </c>
      <c r="B466" s="62" t="str">
        <f>'TS#1_Orthog_SFP_Step 1'!B465</f>
        <v>D S L E T K A S K L A</v>
      </c>
      <c r="C466" s="56">
        <v>0.10199999999999999</v>
      </c>
      <c r="G466" s="24">
        <v>3370.665</v>
      </c>
      <c r="H466" s="56">
        <v>134826609</v>
      </c>
      <c r="J466" s="56">
        <f t="shared" si="37"/>
        <v>2292.4580588235294</v>
      </c>
      <c r="K466" s="43">
        <f>'TS#1_Orthog_SFP_Step 1'!J465-'RAW &amp; NORM_Sfp vs AcpS_PfAcpH'!J466</f>
        <v>420.88676470588234</v>
      </c>
      <c r="L466" s="29">
        <f>-K466/'TS#1_Orthog_SFP_Step 1'!J465</f>
        <v>-0.155117315372548</v>
      </c>
      <c r="N466" s="64">
        <f>G466-'TS#1_Orthog_SFP_Step 1'!G465</f>
        <v>-813.06099999999969</v>
      </c>
      <c r="O466" s="71">
        <f t="shared" si="36"/>
        <v>3370.665</v>
      </c>
      <c r="P466" s="71">
        <v>3012.739</v>
      </c>
      <c r="Q466" s="47">
        <f t="shared" si="38"/>
        <v>0.82987575791515578</v>
      </c>
      <c r="R466" s="47">
        <f>'RAW &amp; NORM Labeling'!E466-'RAW &amp; NORM_Sfp vs AcpS_PfAcpH'!Q466</f>
        <v>0.17012424208484422</v>
      </c>
      <c r="S466" s="47">
        <f t="shared" si="39"/>
        <v>0.71127152134422955</v>
      </c>
      <c r="T466" s="47">
        <f>'RAW &amp; NORM Labeling'!F466-'RAW &amp; NORM_Sfp vs AcpS_PfAcpH'!S466</f>
        <v>2.0395404565626385E-2</v>
      </c>
      <c r="U466" s="47">
        <f t="shared" si="40"/>
        <v>8.3413026467523448</v>
      </c>
      <c r="V466" s="45"/>
      <c r="W466" s="58"/>
      <c r="X466" s="45"/>
      <c r="Y466" s="58"/>
      <c r="Z466" s="58"/>
      <c r="AA466" s="58"/>
    </row>
    <row r="467" spans="1:27" s="56" customFormat="1" x14ac:dyDescent="0.25">
      <c r="A467" s="62" t="str">
        <f>'TS#1_Orthog_SFP_Step 1'!A466</f>
        <v>P12</v>
      </c>
      <c r="B467" s="62" t="str">
        <f>'TS#1_Orthog_SFP_Step 1'!B466</f>
        <v>I C G L C S T D F</v>
      </c>
      <c r="C467" s="56">
        <v>0.10199999999999999</v>
      </c>
      <c r="G467" s="24">
        <v>1356.8219999999999</v>
      </c>
      <c r="H467" s="56">
        <v>54272869</v>
      </c>
      <c r="J467" s="56">
        <f t="shared" si="37"/>
        <v>278.61505882352935</v>
      </c>
      <c r="K467" s="43">
        <f>'TS#1_Orthog_SFP_Step 1'!J466-'RAW &amp; NORM_Sfp vs AcpS_PfAcpH'!J467</f>
        <v>17.763764705882522</v>
      </c>
      <c r="L467" s="29">
        <f>-K467/'TS#1_Orthog_SFP_Step 1'!J466</f>
        <v>-5.9936011940204266E-2</v>
      </c>
      <c r="N467" s="64">
        <f>G467-'TS#1_Orthog_SFP_Step 1'!G466</f>
        <v>-409.9380000000001</v>
      </c>
      <c r="O467" s="71">
        <f t="shared" si="36"/>
        <v>1356.8219999999999</v>
      </c>
      <c r="P467" s="71">
        <v>1337.8</v>
      </c>
      <c r="Q467" s="47">
        <f t="shared" si="38"/>
        <v>0.1625581794528364</v>
      </c>
      <c r="R467" s="47">
        <f>'RAW &amp; NORM Labeling'!E467-'RAW &amp; NORM_Sfp vs AcpS_PfAcpH'!Q467</f>
        <v>0.13077042123039612</v>
      </c>
      <c r="S467" s="47">
        <f t="shared" si="39"/>
        <v>0.15625494976834253</v>
      </c>
      <c r="T467" s="47">
        <f>'RAW &amp; NORM Labeling'!F467-'RAW &amp; NORM_Sfp vs AcpS_PfAcpH'!S467</f>
        <v>3.2261726975672173E-2</v>
      </c>
      <c r="U467" s="47">
        <f t="shared" si="40"/>
        <v>4.0534228477293572</v>
      </c>
      <c r="V467" s="45"/>
      <c r="W467" s="58"/>
      <c r="X467" s="45"/>
      <c r="Y467" s="58"/>
      <c r="Z467" s="58"/>
      <c r="AA467" s="58"/>
    </row>
    <row r="468" spans="1:27" s="56" customFormat="1" x14ac:dyDescent="0.25">
      <c r="A468" s="62" t="str">
        <f>'TS#1_Orthog_SFP_Step 1'!A467</f>
        <v>P13</v>
      </c>
      <c r="B468" s="62" t="str">
        <f>'TS#1_Orthog_SFP_Step 1'!B467</f>
        <v>I E G L E S S D Y</v>
      </c>
      <c r="C468" s="56">
        <v>0.10199999999999999</v>
      </c>
      <c r="G468" s="24">
        <v>1084.683</v>
      </c>
      <c r="H468" s="56">
        <v>43387315</v>
      </c>
      <c r="J468" s="56">
        <f t="shared" si="37"/>
        <v>6.4760588235294563</v>
      </c>
      <c r="K468" s="43">
        <f>'TS#1_Orthog_SFP_Step 1'!J467-'RAW &amp; NORM_Sfp vs AcpS_PfAcpH'!J468</f>
        <v>-111.34723529411758</v>
      </c>
      <c r="L468" s="29">
        <f>-K468/'TS#1_Orthog_SFP_Step 1'!J467</f>
        <v>-1.0617525142892406</v>
      </c>
      <c r="N468" s="64">
        <f>G468-'TS#1_Orthog_SFP_Step 1'!G467</f>
        <v>-280.827</v>
      </c>
      <c r="O468" s="71">
        <f t="shared" si="36"/>
        <v>1084.683</v>
      </c>
      <c r="P468" s="71">
        <v>1175.864</v>
      </c>
      <c r="Q468" s="47">
        <f t="shared" si="38"/>
        <v>7.2380773128134304E-2</v>
      </c>
      <c r="R468" s="47">
        <f>'RAW &amp; NORM Labeling'!E468-'RAW &amp; NORM_Sfp vs AcpS_PfAcpH'!Q468</f>
        <v>0.10363053845138183</v>
      </c>
      <c r="S468" s="47">
        <f t="shared" si="39"/>
        <v>0.10259498750421664</v>
      </c>
      <c r="T468" s="47">
        <f>'RAW &amp; NORM Labeling'!F468-'RAW &amp; NORM_Sfp vs AcpS_PfAcpH'!S468</f>
        <v>2.8386659247505219E-2</v>
      </c>
      <c r="U468" s="47">
        <f t="shared" si="40"/>
        <v>3.6506775083260097</v>
      </c>
      <c r="V468" s="45"/>
      <c r="W468" s="58"/>
      <c r="X468" s="45"/>
      <c r="Y468" s="58"/>
      <c r="Z468" s="58"/>
      <c r="AA468" s="58"/>
    </row>
    <row r="469" spans="1:27" s="56" customFormat="1" x14ac:dyDescent="0.25">
      <c r="A469" s="62" t="str">
        <f>'TS#1_Orthog_SFP_Step 1'!A468</f>
        <v>P14</v>
      </c>
      <c r="B469" s="62" t="str">
        <f>'TS#1_Orthog_SFP_Step 1'!B468</f>
        <v>M C S H E V C I</v>
      </c>
      <c r="C469" s="56">
        <v>0.10199999999999999</v>
      </c>
      <c r="G469" s="24">
        <v>1162.1400000000001</v>
      </c>
      <c r="H469" s="56">
        <v>46485615</v>
      </c>
      <c r="J469" s="56">
        <f t="shared" si="37"/>
        <v>83.933058823529564</v>
      </c>
      <c r="K469" s="43">
        <f>'TS#1_Orthog_SFP_Step 1'!J468-'RAW &amp; NORM_Sfp vs AcpS_PfAcpH'!J469</f>
        <v>-5.1562352941177778</v>
      </c>
      <c r="L469" s="29">
        <f>-K469/'TS#1_Orthog_SFP_Step 1'!J468</f>
        <v>6.5453709138102875E-2</v>
      </c>
      <c r="N469" s="64">
        <f>G469-'TS#1_Orthog_SFP_Step 1'!G468</f>
        <v>-387.0179999999998</v>
      </c>
      <c r="O469" s="71">
        <f t="shared" si="36"/>
        <v>1162.1400000000001</v>
      </c>
      <c r="P469" s="71">
        <v>1279.684</v>
      </c>
      <c r="Q469" s="47">
        <f t="shared" si="38"/>
        <v>9.8047330886090578E-2</v>
      </c>
      <c r="R469" s="47">
        <f>'RAW &amp; NORM Labeling'!E469-'RAW &amp; NORM_Sfp vs AcpS_PfAcpH'!Q469</f>
        <v>0.13165889785060761</v>
      </c>
      <c r="S469" s="47">
        <f t="shared" si="39"/>
        <v>0.13699732720793631</v>
      </c>
      <c r="T469" s="47">
        <f>'RAW &amp; NORM Labeling'!F469-'RAW &amp; NORM_Sfp vs AcpS_PfAcpH'!S469</f>
        <v>2.4329222140466705E-2</v>
      </c>
      <c r="U469" s="47">
        <f t="shared" si="40"/>
        <v>5.4115539366801144</v>
      </c>
      <c r="V469" s="45"/>
      <c r="W469" s="33" t="s">
        <v>1238</v>
      </c>
      <c r="X469" s="45"/>
      <c r="Y469" s="58"/>
      <c r="Z469" s="58"/>
      <c r="AA469" s="58"/>
    </row>
    <row r="470" spans="1:27" s="56" customFormat="1" x14ac:dyDescent="0.25">
      <c r="A470" s="62" t="str">
        <f>'TS#1_Orthog_SFP_Step 1'!A469</f>
        <v>P15</v>
      </c>
      <c r="B470" s="62" t="str">
        <f>'TS#1_Orthog_SFP_Step 1'!B469</f>
        <v>N G M I S M D T C I K K G</v>
      </c>
      <c r="C470" s="56">
        <v>0.10199999999999999</v>
      </c>
      <c r="G470" s="24">
        <v>3621.268</v>
      </c>
      <c r="H470" s="56">
        <v>144850704</v>
      </c>
      <c r="J470" s="56">
        <f t="shared" si="37"/>
        <v>2543.0610588235295</v>
      </c>
      <c r="K470" s="43">
        <f>'TS#1_Orthog_SFP_Step 1'!J469-'RAW &amp; NORM_Sfp vs AcpS_PfAcpH'!J470</f>
        <v>-1051.9982352941176</v>
      </c>
      <c r="L470" s="29">
        <f>-K470/'TS#1_Orthog_SFP_Step 1'!J469</f>
        <v>0.70553582229620027</v>
      </c>
      <c r="N470" s="64">
        <f>G470-'TS#1_Orthog_SFP_Step 1'!G469</f>
        <v>659.82400000000007</v>
      </c>
      <c r="O470" s="71">
        <f t="shared" si="36"/>
        <v>3621.268</v>
      </c>
      <c r="P470" s="71">
        <v>3871.7710000000002</v>
      </c>
      <c r="Q470" s="47">
        <f t="shared" si="38"/>
        <v>0.91291688233021329</v>
      </c>
      <c r="R470" s="47">
        <f>'RAW &amp; NORM Labeling'!E470-'RAW &amp; NORM_Sfp vs AcpS_PfAcpH'!Q470</f>
        <v>-0.27028712721561798</v>
      </c>
      <c r="S470" s="47">
        <f t="shared" si="39"/>
        <v>0.99592487022080201</v>
      </c>
      <c r="T470" s="47">
        <f>'RAW &amp; NORM Labeling'!F470-'RAW &amp; NORM_Sfp vs AcpS_PfAcpH'!S470</f>
        <v>-8.4381082876625602E-2</v>
      </c>
      <c r="U470" s="47">
        <f t="shared" si="40"/>
        <v>3.2031720618092496</v>
      </c>
      <c r="V470" s="45"/>
      <c r="W470" s="58"/>
      <c r="X470" s="45"/>
      <c r="Y470" s="58"/>
      <c r="Z470" s="58"/>
      <c r="AA470" s="58"/>
    </row>
    <row r="471" spans="1:27" s="56" customFormat="1" x14ac:dyDescent="0.25">
      <c r="A471" s="62" t="str">
        <f>'TS#1_Orthog_SFP_Step 1'!A470</f>
        <v>P16</v>
      </c>
      <c r="B471" s="62" t="str">
        <f>'TS#1_Orthog_SFP_Step 1'!B470</f>
        <v>V V S K S F A M R N A E</v>
      </c>
      <c r="C471" s="56">
        <v>0.10199999999999999</v>
      </c>
      <c r="G471" s="24">
        <v>1298.5160000000001</v>
      </c>
      <c r="H471" s="56">
        <v>51940632</v>
      </c>
      <c r="J471" s="56">
        <f t="shared" si="37"/>
        <v>220.30905882352954</v>
      </c>
      <c r="K471" s="43">
        <f>'TS#1_Orthog_SFP_Step 1'!J470-'RAW &amp; NORM_Sfp vs AcpS_PfAcpH'!J471</f>
        <v>191.88876470588229</v>
      </c>
      <c r="L471" s="29">
        <f>-K471/'TS#1_Orthog_SFP_Step 1'!J470</f>
        <v>-0.46552590468054794</v>
      </c>
      <c r="N471" s="64">
        <f>G471-'TS#1_Orthog_SFP_Step 1'!G470</f>
        <v>-584.06299999999987</v>
      </c>
      <c r="O471" s="71">
        <f t="shared" si="36"/>
        <v>1298.5160000000001</v>
      </c>
      <c r="P471" s="71">
        <v>1597.748</v>
      </c>
      <c r="Q471" s="47">
        <f t="shared" si="38"/>
        <v>0.14323759749593915</v>
      </c>
      <c r="R471" s="47">
        <f>'RAW &amp; NORM Labeling'!E471-'RAW &amp; NORM_Sfp vs AcpS_PfAcpH'!Q471</f>
        <v>0.18395410874917087</v>
      </c>
      <c r="S471" s="47">
        <f t="shared" si="39"/>
        <v>0.24239268239502848</v>
      </c>
      <c r="T471" s="47">
        <f>'RAW &amp; NORM Labeling'!F471-'RAW &amp; NORM_Sfp vs AcpS_PfAcpH'!S471</f>
        <v>5.1384647970169617E-3</v>
      </c>
      <c r="U471" s="47">
        <f t="shared" si="40"/>
        <v>35.799429599276799</v>
      </c>
      <c r="V471" s="45"/>
      <c r="W471" s="58"/>
      <c r="X471" s="45"/>
      <c r="Y471" s="58"/>
      <c r="Z471" s="58"/>
      <c r="AA471" s="58"/>
    </row>
    <row r="472" spans="1:27" s="56" customFormat="1" x14ac:dyDescent="0.25">
      <c r="A472" s="62" t="str">
        <f>'TS#1_Orthog_SFP_Step 1'!A471</f>
        <v>P17</v>
      </c>
      <c r="B472" s="62" t="str">
        <f>'TS#1_Orthog_SFP_Step 1'!B471</f>
        <v>C E A E S H L Y I D K</v>
      </c>
      <c r="C472" s="56">
        <v>0.10199999999999999</v>
      </c>
      <c r="G472" s="24">
        <v>1192.6199999999999</v>
      </c>
      <c r="H472" s="56">
        <v>47704814</v>
      </c>
      <c r="J472" s="56">
        <f t="shared" si="37"/>
        <v>114.41305882352935</v>
      </c>
      <c r="K472" s="43">
        <f>'TS#1_Orthog_SFP_Step 1'!J471-'RAW &amp; NORM_Sfp vs AcpS_PfAcpH'!J472</f>
        <v>196.14576470588258</v>
      </c>
      <c r="L472" s="29">
        <f>-K472/'TS#1_Orthog_SFP_Step 1'!J471</f>
        <v>-0.63158973387631445</v>
      </c>
      <c r="N472" s="64">
        <f>G472-'TS#1_Orthog_SFP_Step 1'!G471</f>
        <v>-588.32000000000016</v>
      </c>
      <c r="O472" s="71">
        <f t="shared" si="36"/>
        <v>1192.6199999999999</v>
      </c>
      <c r="P472" s="71">
        <v>1984.6189999999999</v>
      </c>
      <c r="Q472" s="47">
        <f t="shared" si="38"/>
        <v>0.10814734354424285</v>
      </c>
      <c r="R472" s="47">
        <f>'RAW &amp; NORM Labeling'!E472-'RAW &amp; NORM_Sfp vs AcpS_PfAcpH'!Q472</f>
        <v>0.1893271989694961</v>
      </c>
      <c r="S472" s="47">
        <f t="shared" si="39"/>
        <v>0.37058828597350796</v>
      </c>
      <c r="T472" s="47">
        <f>'RAW &amp; NORM Labeling'!F472-'RAW &amp; NORM_Sfp vs AcpS_PfAcpH'!S472</f>
        <v>1.4999215619960482E-2</v>
      </c>
      <c r="U472" s="47">
        <f t="shared" si="40"/>
        <v>12.622473319041127</v>
      </c>
      <c r="V472" s="45"/>
      <c r="W472" s="58"/>
      <c r="X472" s="45"/>
      <c r="Y472" s="58"/>
      <c r="Z472" s="58"/>
      <c r="AA472" s="58"/>
    </row>
    <row r="473" spans="1:27" s="56" customFormat="1" x14ac:dyDescent="0.25">
      <c r="A473" s="62" t="str">
        <f>'TS#1_Orthog_SFP_Step 1'!A472</f>
        <v>P18</v>
      </c>
      <c r="B473" s="62" t="str">
        <f>'TS#1_Orthog_SFP_Step 1'!B472</f>
        <v>C Y E A D S H V S M A K S I Q</v>
      </c>
      <c r="C473" s="56">
        <v>0.10199999999999999</v>
      </c>
      <c r="G473" s="24">
        <v>1573.58</v>
      </c>
      <c r="H473" s="56">
        <v>62943194</v>
      </c>
      <c r="J473" s="56">
        <f t="shared" si="37"/>
        <v>495.37305882352939</v>
      </c>
      <c r="K473" s="43">
        <f>'TS#1_Orthog_SFP_Step 1'!J472-'RAW &amp; NORM_Sfp vs AcpS_PfAcpH'!J473</f>
        <v>394.79176470588231</v>
      </c>
      <c r="L473" s="29">
        <f>-K473/'TS#1_Orthog_SFP_Step 1'!J472</f>
        <v>-0.44350411774369347</v>
      </c>
      <c r="N473" s="64">
        <f>G473-'TS#1_Orthog_SFP_Step 1'!G472</f>
        <v>-786.96599999999989</v>
      </c>
      <c r="O473" s="71">
        <f t="shared" si="36"/>
        <v>1573.58</v>
      </c>
      <c r="P473" s="71">
        <v>1890.6969999999999</v>
      </c>
      <c r="Q473" s="47">
        <f t="shared" si="38"/>
        <v>0.23438424716135961</v>
      </c>
      <c r="R473" s="47">
        <f>'RAW &amp; NORM Labeling'!E473-'RAW &amp; NORM_Sfp vs AcpS_PfAcpH'!Q473</f>
        <v>0.23255522910502383</v>
      </c>
      <c r="S473" s="47">
        <f t="shared" si="39"/>
        <v>0.33946579946173022</v>
      </c>
      <c r="T473" s="47">
        <f>'RAW &amp; NORM Labeling'!F473-'RAW &amp; NORM_Sfp vs AcpS_PfAcpH'!S473</f>
        <v>1.5881763788735015E-2</v>
      </c>
      <c r="U473" s="47">
        <f t="shared" si="40"/>
        <v>14.642909452536751</v>
      </c>
      <c r="V473" s="45"/>
      <c r="W473" s="58"/>
      <c r="X473" s="45"/>
      <c r="Y473" s="58"/>
      <c r="Z473" s="58"/>
      <c r="AA473" s="58"/>
    </row>
    <row r="474" spans="1:27" s="56" customFormat="1" x14ac:dyDescent="0.25">
      <c r="A474" s="62" t="str">
        <f>'TS#1_Orthog_SFP_Step 1'!A473</f>
        <v>P19</v>
      </c>
      <c r="B474" s="62" t="str">
        <f>'TS#1_Orthog_SFP_Step 1'!B473</f>
        <v>D G I L S K A W H A</v>
      </c>
      <c r="C474" s="56">
        <v>0.10199999999999999</v>
      </c>
      <c r="G474" s="24">
        <v>1217.07</v>
      </c>
      <c r="H474" s="56">
        <v>48682787</v>
      </c>
      <c r="J474" s="56">
        <f t="shared" si="37"/>
        <v>138.8630588235294</v>
      </c>
      <c r="K474" s="43">
        <f>'TS#1_Orthog_SFP_Step 1'!J473-'RAW &amp; NORM_Sfp vs AcpS_PfAcpH'!J474</f>
        <v>194.64776470588254</v>
      </c>
      <c r="L474" s="29">
        <f>-K474/'TS#1_Orthog_SFP_Step 1'!J473</f>
        <v>-0.58363252696270218</v>
      </c>
      <c r="N474" s="64">
        <f>G474-'TS#1_Orthog_SFP_Step 1'!G473</f>
        <v>-586.82200000000012</v>
      </c>
      <c r="O474" s="71">
        <f t="shared" si="36"/>
        <v>1217.07</v>
      </c>
      <c r="P474" s="71">
        <v>1773.0419999999999</v>
      </c>
      <c r="Q474" s="47">
        <f t="shared" si="38"/>
        <v>0.1162492237769143</v>
      </c>
      <c r="R474" s="47">
        <f>'RAW &amp; NORM Labeling'!E474-'RAW &amp; NORM_Sfp vs AcpS_PfAcpH'!Q474</f>
        <v>0.18793601386332562</v>
      </c>
      <c r="S474" s="47">
        <f t="shared" si="39"/>
        <v>0.30047902159772388</v>
      </c>
      <c r="T474" s="47">
        <f>'RAW &amp; NORM Labeling'!F474-'RAW &amp; NORM_Sfp vs AcpS_PfAcpH'!S474</f>
        <v>-5.0341778278054639E-3</v>
      </c>
      <c r="U474" s="47">
        <f t="shared" si="40"/>
        <v>-37.332017320741343</v>
      </c>
      <c r="V474" s="45"/>
      <c r="W474" s="58"/>
      <c r="X474" s="45"/>
      <c r="Y474" s="58"/>
      <c r="Z474" s="58"/>
      <c r="AA474" s="58"/>
    </row>
    <row r="475" spans="1:27" s="56" customFormat="1" x14ac:dyDescent="0.25">
      <c r="A475" s="62" t="str">
        <f>'TS#1_Orthog_SFP_Step 1'!A474</f>
        <v>P20</v>
      </c>
      <c r="B475" s="62" t="str">
        <f>'TS#1_Orthog_SFP_Step 1'!B474</f>
        <v>P A D S T E I V V A</v>
      </c>
      <c r="C475" s="56">
        <v>0.10199999999999999</v>
      </c>
      <c r="G475" s="24">
        <v>999.59900000000005</v>
      </c>
      <c r="H475" s="56">
        <v>39983962</v>
      </c>
      <c r="J475" s="56">
        <f t="shared" si="37"/>
        <v>-78.60794117647049</v>
      </c>
      <c r="K475" s="43">
        <f>'TS#1_Orthog_SFP_Step 1'!J474-'RAW &amp; NORM_Sfp vs AcpS_PfAcpH'!J475</f>
        <v>45.747764705882332</v>
      </c>
      <c r="L475" s="29">
        <f>-K475/'TS#1_Orthog_SFP_Step 1'!J474</f>
        <v>1.3921947359847366</v>
      </c>
      <c r="N475" s="64">
        <f>G475-'TS#1_Orthog_SFP_Step 1'!G474</f>
        <v>-437.92199999999991</v>
      </c>
      <c r="O475" s="71">
        <f t="shared" si="36"/>
        <v>999.59900000000005</v>
      </c>
      <c r="P475" s="71">
        <v>1292.1590000000001</v>
      </c>
      <c r="Q475" s="47">
        <f t="shared" si="38"/>
        <v>4.418689264892716E-2</v>
      </c>
      <c r="R475" s="47">
        <f>'RAW &amp; NORM Labeling'!E475-'RAW &amp; NORM_Sfp vs AcpS_PfAcpH'!Q475</f>
        <v>0.1528789617484026</v>
      </c>
      <c r="S475" s="47">
        <f t="shared" si="39"/>
        <v>0.14113110863544459</v>
      </c>
      <c r="T475" s="47">
        <f>'RAW &amp; NORM Labeling'!F475-'RAW &amp; NORM_Sfp vs AcpS_PfAcpH'!S475</f>
        <v>1.8965692381568394E-2</v>
      </c>
      <c r="U475" s="47">
        <f t="shared" si="40"/>
        <v>8.0608162714363321</v>
      </c>
      <c r="V475" s="45"/>
      <c r="W475" s="58"/>
      <c r="X475" s="45"/>
      <c r="Y475" s="58"/>
      <c r="Z475" s="58"/>
      <c r="AA475" s="58"/>
    </row>
    <row r="476" spans="1:27" s="56" customFormat="1" x14ac:dyDescent="0.25">
      <c r="A476" s="62" t="str">
        <f>'TS#1_Orthog_SFP_Step 1'!A475</f>
        <v>P21</v>
      </c>
      <c r="B476" s="62" t="str">
        <f>'TS#1_Orthog_SFP_Step 1'!B475</f>
        <v>L E S S E S</v>
      </c>
      <c r="C476" s="56">
        <v>0.10199999999999999</v>
      </c>
      <c r="G476" s="24">
        <v>1073.721</v>
      </c>
      <c r="H476" s="56">
        <v>42948833</v>
      </c>
      <c r="J476" s="56">
        <f t="shared" si="37"/>
        <v>-4.4859411764705328</v>
      </c>
      <c r="K476" s="43">
        <f>'TS#1_Orthog_SFP_Step 1'!J475-'RAW &amp; NORM_Sfp vs AcpS_PfAcpH'!J476</f>
        <v>-20.427235294117509</v>
      </c>
      <c r="L476" s="29">
        <f>-K476/'TS#1_Orthog_SFP_Step 1'!J475</f>
        <v>-0.81993700475061704</v>
      </c>
      <c r="N476" s="64">
        <f>G476-'TS#1_Orthog_SFP_Step 1'!G475</f>
        <v>-371.74700000000007</v>
      </c>
      <c r="O476" s="71">
        <f t="shared" si="36"/>
        <v>1073.721</v>
      </c>
      <c r="P476" s="71">
        <v>1140.866</v>
      </c>
      <c r="Q476" s="47">
        <f t="shared" si="38"/>
        <v>6.8748347315842118E-2</v>
      </c>
      <c r="R476" s="47">
        <f>'RAW &amp; NORM Labeling'!E476-'RAW &amp; NORM_Sfp vs AcpS_PfAcpH'!Q476</f>
        <v>0.13064104725969886</v>
      </c>
      <c r="S476" s="47">
        <f t="shared" si="39"/>
        <v>9.0997866670554678E-2</v>
      </c>
      <c r="T476" s="47">
        <f>'RAW &amp; NORM Labeling'!F476-'RAW &amp; NORM_Sfp vs AcpS_PfAcpH'!S476</f>
        <v>2.2292186694558375E-2</v>
      </c>
      <c r="U476" s="47">
        <f t="shared" si="40"/>
        <v>5.8603962477843838</v>
      </c>
      <c r="V476" s="45"/>
      <c r="W476" s="58"/>
      <c r="X476" s="45"/>
      <c r="Y476" s="58"/>
      <c r="Z476" s="58"/>
      <c r="AA476" s="58"/>
    </row>
    <row r="477" spans="1:27" s="56" customFormat="1" x14ac:dyDescent="0.25">
      <c r="A477" s="62" t="str">
        <f>'TS#1_Orthog_SFP_Step 1'!A476</f>
        <v>P22</v>
      </c>
      <c r="B477" s="62" t="str">
        <f>'TS#1_Orthog_SFP_Step 1'!B476</f>
        <v>N R A S F V D D L G N D S T D T Q E Q T</v>
      </c>
      <c r="C477" s="56">
        <v>0.10199999999999999</v>
      </c>
      <c r="G477" s="24">
        <v>1192.7360000000001</v>
      </c>
      <c r="H477" s="56">
        <v>47709457</v>
      </c>
      <c r="J477" s="56">
        <f t="shared" si="37"/>
        <v>114.52905882352957</v>
      </c>
      <c r="K477" s="43">
        <f>'TS#1_Orthog_SFP_Step 1'!J476-'RAW &amp; NORM_Sfp vs AcpS_PfAcpH'!J477</f>
        <v>-16.37023529411772</v>
      </c>
      <c r="L477" s="29">
        <f>-K477/'TS#1_Orthog_SFP_Step 1'!J476</f>
        <v>0.16677293701684007</v>
      </c>
      <c r="N477" s="64">
        <f>G477-'TS#1_Orthog_SFP_Step 1'!G476</f>
        <v>-375.80399999999986</v>
      </c>
      <c r="O477" s="71">
        <f t="shared" si="36"/>
        <v>1192.7360000000001</v>
      </c>
      <c r="P477" s="71">
        <v>1192.0260000000001</v>
      </c>
      <c r="Q477" s="47">
        <f t="shared" si="38"/>
        <v>0.10818578191262697</v>
      </c>
      <c r="R477" s="47">
        <f>'RAW &amp; NORM Labeling'!E477-'RAW &amp; NORM_Sfp vs AcpS_PfAcpH'!Q477</f>
        <v>0.12718734700452788</v>
      </c>
      <c r="S477" s="47">
        <f t="shared" si="39"/>
        <v>0.10795051258889703</v>
      </c>
      <c r="T477" s="47">
        <f>'RAW &amp; NORM Labeling'!F477-'RAW &amp; NORM_Sfp vs AcpS_PfAcpH'!S477</f>
        <v>2.4975750461463622E-2</v>
      </c>
      <c r="U477" s="47">
        <f t="shared" si="40"/>
        <v>5.0924334466254306</v>
      </c>
      <c r="V477" s="45"/>
      <c r="W477" s="58"/>
      <c r="X477" s="45"/>
      <c r="Y477" s="58"/>
      <c r="Z477" s="58"/>
      <c r="AA477" s="58"/>
    </row>
    <row r="478" spans="1:27" s="56" customFormat="1" x14ac:dyDescent="0.25">
      <c r="A478" s="62" t="str">
        <f>'TS#1_Orthog_SFP_Step 1'!A477</f>
        <v>P23</v>
      </c>
      <c r="B478" s="62" t="str">
        <f>'TS#1_Orthog_SFP_Step 1'!B477</f>
        <v>D S H T Y C I T T T</v>
      </c>
      <c r="C478" s="56">
        <v>0.10199999999999999</v>
      </c>
      <c r="G478" s="24">
        <v>1329.915</v>
      </c>
      <c r="H478" s="56">
        <v>53196607</v>
      </c>
      <c r="J478" s="56">
        <f t="shared" si="37"/>
        <v>251.70805882352943</v>
      </c>
      <c r="K478" s="43">
        <f>'TS#1_Orthog_SFP_Step 1'!J477-'RAW &amp; NORM_Sfp vs AcpS_PfAcpH'!J478</f>
        <v>-38.914235294117589</v>
      </c>
      <c r="L478" s="29">
        <f>-K478/'TS#1_Orthog_SFP_Step 1'!J477</f>
        <v>0.18287295490387651</v>
      </c>
      <c r="N478" s="64">
        <f>G478-'TS#1_Orthog_SFP_Step 1'!G477</f>
        <v>-353.26</v>
      </c>
      <c r="O478" s="71">
        <f t="shared" si="36"/>
        <v>1329.915</v>
      </c>
      <c r="P478" s="71">
        <v>1330.07</v>
      </c>
      <c r="Q478" s="47">
        <f t="shared" si="38"/>
        <v>0.15364213481396161</v>
      </c>
      <c r="R478" s="47">
        <f>'RAW &amp; NORM Labeling'!E478-'RAW &amp; NORM_Sfp vs AcpS_PfAcpH'!Q478</f>
        <v>0.11524792229360953</v>
      </c>
      <c r="S478" s="47">
        <f t="shared" si="39"/>
        <v>0.15369349642688854</v>
      </c>
      <c r="T478" s="47">
        <f>'RAW &amp; NORM Labeling'!F478-'RAW &amp; NORM_Sfp vs AcpS_PfAcpH'!S478</f>
        <v>9.5919761663862402E-4</v>
      </c>
      <c r="U478" s="47">
        <f t="shared" si="40"/>
        <v>120.15034263479511</v>
      </c>
      <c r="V478" s="45"/>
      <c r="W478" s="58"/>
      <c r="X478" s="45"/>
      <c r="Y478" s="58"/>
      <c r="Z478" s="58"/>
      <c r="AA478" s="58"/>
    </row>
    <row r="479" spans="1:27" s="56" customFormat="1" x14ac:dyDescent="0.25">
      <c r="A479" s="62" t="str">
        <f>'TS#1_Orthog_SFP_Step 1'!A478</f>
        <v>P24</v>
      </c>
      <c r="B479" s="62" t="str">
        <f>'TS#1_Orthog_SFP_Step 1'!B478</f>
        <v>C C L D S S D F N A</v>
      </c>
      <c r="C479" s="56">
        <v>0.10199999999999999</v>
      </c>
      <c r="G479" s="24">
        <v>1337.0440000000001</v>
      </c>
      <c r="H479" s="56">
        <v>53481743</v>
      </c>
      <c r="J479" s="56">
        <f t="shared" si="37"/>
        <v>258.83705882352956</v>
      </c>
      <c r="K479" s="43">
        <f>'TS#1_Orthog_SFP_Step 1'!J478-'RAW &amp; NORM_Sfp vs AcpS_PfAcpH'!J479</f>
        <v>73.219764705882426</v>
      </c>
      <c r="L479" s="29">
        <f>-K479/'TS#1_Orthog_SFP_Step 1'!J478</f>
        <v>-0.22050371959724832</v>
      </c>
      <c r="N479" s="64">
        <f>G479-'TS#1_Orthog_SFP_Step 1'!G478</f>
        <v>-465.39400000000001</v>
      </c>
      <c r="O479" s="71">
        <f t="shared" si="36"/>
        <v>1337.0440000000001</v>
      </c>
      <c r="P479" s="71">
        <v>1246.3150000000001</v>
      </c>
      <c r="Q479" s="47">
        <f t="shared" si="38"/>
        <v>0.15600443764335692</v>
      </c>
      <c r="R479" s="47">
        <f>'RAW &amp; NORM Labeling'!E479-'RAW &amp; NORM_Sfp vs AcpS_PfAcpH'!Q479</f>
        <v>0.14775568015051088</v>
      </c>
      <c r="S479" s="47">
        <f t="shared" si="39"/>
        <v>0.12594000035787448</v>
      </c>
      <c r="T479" s="47">
        <f>'RAW &amp; NORM Labeling'!F479-'RAW &amp; NORM_Sfp vs AcpS_PfAcpH'!S479</f>
        <v>1.324990950736199E-2</v>
      </c>
      <c r="U479" s="47">
        <f t="shared" si="40"/>
        <v>11.151448247130595</v>
      </c>
      <c r="V479" s="45"/>
      <c r="W479" s="58"/>
      <c r="X479" s="45"/>
      <c r="Y479" s="58"/>
      <c r="Z479" s="58"/>
      <c r="AA479" s="58"/>
    </row>
    <row r="480" spans="1:27" s="56" customFormat="1" x14ac:dyDescent="0.25">
      <c r="A480" s="62" t="str">
        <f>'TS#1_Orthog_SFP_Step 1'!A479</f>
        <v>P25</v>
      </c>
      <c r="B480" s="62" t="str">
        <f>'TS#1_Orthog_SFP_Step 1'!B479</f>
        <v>G I D S T D S M A T P M L</v>
      </c>
      <c r="C480" s="56">
        <v>0.10199999999999999</v>
      </c>
      <c r="G480" s="24">
        <v>1291.0260000000001</v>
      </c>
      <c r="H480" s="56">
        <v>51641048</v>
      </c>
      <c r="J480" s="56">
        <f t="shared" si="37"/>
        <v>212.81905882352953</v>
      </c>
      <c r="K480" s="43">
        <f>'TS#1_Orthog_SFP_Step 1'!J479-'RAW &amp; NORM_Sfp vs AcpS_PfAcpH'!J480</f>
        <v>96.244764705882289</v>
      </c>
      <c r="L480" s="29">
        <f>-K480/'TS#1_Orthog_SFP_Step 1'!J479</f>
        <v>-0.31140740966314756</v>
      </c>
      <c r="N480" s="64">
        <f>G480-'TS#1_Orthog_SFP_Step 1'!G479</f>
        <v>-488.41899999999987</v>
      </c>
      <c r="O480" s="71">
        <f t="shared" si="36"/>
        <v>1291.0260000000001</v>
      </c>
      <c r="P480" s="71">
        <v>1163.0060000000001</v>
      </c>
      <c r="Q480" s="47">
        <f t="shared" si="38"/>
        <v>0.14075567181321075</v>
      </c>
      <c r="R480" s="47">
        <f>'RAW &amp; NORM Labeling'!E480-'RAW &amp; NORM_Sfp vs AcpS_PfAcpH'!Q480</f>
        <v>0.15628176329315108</v>
      </c>
      <c r="S480" s="47">
        <f t="shared" si="39"/>
        <v>9.8334293187992153E-2</v>
      </c>
      <c r="T480" s="47">
        <f>'RAW &amp; NORM Labeling'!F480-'RAW &amp; NORM_Sfp vs AcpS_PfAcpH'!S480</f>
        <v>7.7263837525015783E-3</v>
      </c>
      <c r="U480" s="47">
        <f t="shared" si="40"/>
        <v>20.227025772898166</v>
      </c>
      <c r="V480" s="45"/>
      <c r="W480" s="58"/>
      <c r="X480" s="45"/>
      <c r="Y480" s="58"/>
      <c r="Z480" s="58"/>
      <c r="AA480" s="58"/>
    </row>
    <row r="481" spans="1:27" s="56" customFormat="1" x14ac:dyDescent="0.25">
      <c r="A481" s="62" t="str">
        <f>'TS#1_Orthog_SFP_Step 1'!A480</f>
        <v>P26</v>
      </c>
      <c r="B481" s="62" t="str">
        <f>'TS#1_Orthog_SFP_Step 1'!B480</f>
        <v>D R L W A I E S K L A</v>
      </c>
      <c r="C481" s="56">
        <v>0.10199999999999999</v>
      </c>
      <c r="G481" s="24">
        <v>1343.9110000000001</v>
      </c>
      <c r="H481" s="56">
        <v>53756425</v>
      </c>
      <c r="J481" s="56">
        <f t="shared" si="37"/>
        <v>265.70405882352952</v>
      </c>
      <c r="K481" s="43">
        <f>'TS#1_Orthog_SFP_Step 1'!J480-'RAW &amp; NORM_Sfp vs AcpS_PfAcpH'!J481</f>
        <v>74.637764705882319</v>
      </c>
      <c r="L481" s="29">
        <f>-K481/'TS#1_Orthog_SFP_Step 1'!J480</f>
        <v>-0.21930235882229807</v>
      </c>
      <c r="N481" s="64">
        <f>G481-'TS#1_Orthog_SFP_Step 1'!G480</f>
        <v>-466.8119999999999</v>
      </c>
      <c r="O481" s="71">
        <f t="shared" si="36"/>
        <v>1343.9110000000001</v>
      </c>
      <c r="P481" s="71">
        <v>1344.1610000000001</v>
      </c>
      <c r="Q481" s="47">
        <f t="shared" si="38"/>
        <v>0.15827992277864339</v>
      </c>
      <c r="R481" s="47">
        <f>'RAW &amp; NORM Labeling'!E481-'RAW &amp; NORM_Sfp vs AcpS_PfAcpH'!Q481</f>
        <v>0.1479025594768425</v>
      </c>
      <c r="S481" s="47">
        <f t="shared" si="39"/>
        <v>0.15836276408981589</v>
      </c>
      <c r="T481" s="47">
        <f>'RAW &amp; NORM Labeling'!F481-'RAW &amp; NORM_Sfp vs AcpS_PfAcpH'!S481</f>
        <v>-3.7550964949416288E-3</v>
      </c>
      <c r="U481" s="47">
        <f t="shared" si="40"/>
        <v>-39.387152813803141</v>
      </c>
      <c r="V481" s="45"/>
      <c r="W481" s="58"/>
      <c r="X481" s="45"/>
      <c r="Y481" s="58"/>
      <c r="Z481" s="58"/>
      <c r="AA481" s="58"/>
    </row>
    <row r="482" spans="1:27" s="56" customFormat="1" x14ac:dyDescent="0.25">
      <c r="A482" s="62" t="str">
        <f>'TS#1_Orthog_SFP_Step 1'!A481</f>
        <v>P27</v>
      </c>
      <c r="B482" s="62" t="str">
        <f>'TS#1_Orthog_SFP_Step 1'!B481</f>
        <v>E C V D S T E T</v>
      </c>
      <c r="C482" s="56">
        <v>0.10199999999999999</v>
      </c>
      <c r="G482" s="24">
        <v>1090.2080000000001</v>
      </c>
      <c r="H482" s="56">
        <v>43608331</v>
      </c>
      <c r="J482" s="56">
        <f t="shared" si="37"/>
        <v>12.001058823529547</v>
      </c>
      <c r="K482" s="43">
        <f>'TS#1_Orthog_SFP_Step 1'!J481-'RAW &amp; NORM_Sfp vs AcpS_PfAcpH'!J482</f>
        <v>25.214764705882317</v>
      </c>
      <c r="L482" s="29">
        <f>-K482/'TS#1_Orthog_SFP_Step 1'!J481</f>
        <v>-0.6775280596962997</v>
      </c>
      <c r="N482" s="64">
        <f>G482-'TS#1_Orthog_SFP_Step 1'!G481</f>
        <v>-417.3889999999999</v>
      </c>
      <c r="O482" s="71">
        <f t="shared" si="36"/>
        <v>1090.2080000000001</v>
      </c>
      <c r="P482" s="71">
        <v>1094.616</v>
      </c>
      <c r="Q482" s="47">
        <f t="shared" si="38"/>
        <v>7.4211566105046783E-2</v>
      </c>
      <c r="R482" s="47">
        <f>'RAW &amp; NORM Labeling'!E482-'RAW &amp; NORM_Sfp vs AcpS_PfAcpH'!Q482</f>
        <v>0.14334307670656843</v>
      </c>
      <c r="S482" s="47">
        <f t="shared" si="39"/>
        <v>7.567222410364044E-2</v>
      </c>
      <c r="T482" s="47">
        <f>'RAW &amp; NORM Labeling'!F482-'RAW &amp; NORM_Sfp vs AcpS_PfAcpH'!S482</f>
        <v>1.7535448403210044E-2</v>
      </c>
      <c r="U482" s="47">
        <f t="shared" si="40"/>
        <v>8.1744745506666376</v>
      </c>
      <c r="V482" s="45"/>
      <c r="W482" s="58"/>
      <c r="X482" s="45"/>
      <c r="Y482" s="58"/>
      <c r="Z482" s="58"/>
      <c r="AA482" s="58"/>
    </row>
    <row r="483" spans="1:27" s="56" customFormat="1" x14ac:dyDescent="0.25">
      <c r="A483" s="62" t="str">
        <f>'TS#1_Orthog_SFP_Step 1'!A482</f>
        <v>P28</v>
      </c>
      <c r="B483" s="62" t="str">
        <f>'TS#1_Orthog_SFP_Step 1'!B482</f>
        <v>N E A S D V D F Y G A D S T D T Q E L A</v>
      </c>
      <c r="C483" s="56">
        <v>0.10199999999999999</v>
      </c>
      <c r="G483" s="24">
        <v>1023.064</v>
      </c>
      <c r="H483" s="56">
        <v>40922569</v>
      </c>
      <c r="J483" s="56">
        <f t="shared" si="37"/>
        <v>-55.142941176470572</v>
      </c>
      <c r="K483" s="43">
        <f>'TS#1_Orthog_SFP_Step 1'!J482-'RAW &amp; NORM_Sfp vs AcpS_PfAcpH'!J483</f>
        <v>168.79776470588251</v>
      </c>
      <c r="L483" s="29">
        <f>-K483/'TS#1_Orthog_SFP_Step 1'!J482</f>
        <v>-1.4851790664405942</v>
      </c>
      <c r="N483" s="64">
        <f>G483-'TS#1_Orthog_SFP_Step 1'!G482</f>
        <v>-560.97200000000009</v>
      </c>
      <c r="O483" s="71">
        <f t="shared" si="36"/>
        <v>1023.064</v>
      </c>
      <c r="P483" s="71">
        <v>1097.5409999999999</v>
      </c>
      <c r="Q483" s="47">
        <f t="shared" si="38"/>
        <v>5.1962378115578862E-2</v>
      </c>
      <c r="R483" s="47">
        <f>'RAW &amp; NORM Labeling'!E483-'RAW &amp; NORM_Sfp vs AcpS_PfAcpH'!Q483</f>
        <v>0.18794146410238896</v>
      </c>
      <c r="S483" s="47">
        <f t="shared" si="39"/>
        <v>7.6641467444358791E-2</v>
      </c>
      <c r="T483" s="47">
        <f>'RAW &amp; NORM Labeling'!F483-'RAW &amp; NORM_Sfp vs AcpS_PfAcpH'!S483</f>
        <v>1.3321961723189918E-2</v>
      </c>
      <c r="U483" s="47">
        <f t="shared" si="40"/>
        <v>14.107641802876067</v>
      </c>
      <c r="V483" s="45"/>
      <c r="W483" s="58"/>
      <c r="X483" s="45"/>
      <c r="Y483" s="58"/>
      <c r="Z483" s="58"/>
      <c r="AA483" s="58"/>
    </row>
    <row r="484" spans="1:27" s="56" customFormat="1" x14ac:dyDescent="0.25">
      <c r="A484" s="62" t="str">
        <f>'TS#1_Orthog_SFP_Step 1'!A483</f>
        <v>P29</v>
      </c>
      <c r="B484" s="62" t="str">
        <f>'TS#1_Orthog_SFP_Step 1'!B483</f>
        <v>M E S I D Y H M R S C</v>
      </c>
      <c r="C484" s="56">
        <v>0.10199999999999999</v>
      </c>
      <c r="G484" s="24">
        <v>1141.873</v>
      </c>
      <c r="H484" s="56">
        <v>45674917</v>
      </c>
      <c r="J484" s="56">
        <f t="shared" si="37"/>
        <v>63.666058823529511</v>
      </c>
      <c r="K484" s="43">
        <f>'TS#1_Orthog_SFP_Step 1'!J483-'RAW &amp; NORM_Sfp vs AcpS_PfAcpH'!J484</f>
        <v>359.51576470588248</v>
      </c>
      <c r="L484" s="29">
        <f>-K484/'TS#1_Orthog_SFP_Step 1'!J483</f>
        <v>-0.84955389082512289</v>
      </c>
      <c r="N484" s="64">
        <f>G484-'TS#1_Orthog_SFP_Step 1'!G483</f>
        <v>-751.69</v>
      </c>
      <c r="O484" s="71">
        <f t="shared" si="36"/>
        <v>1141.873</v>
      </c>
      <c r="P484" s="71">
        <v>1278.4159999999999</v>
      </c>
      <c r="Q484" s="47">
        <f t="shared" si="38"/>
        <v>9.1331551471957567E-2</v>
      </c>
      <c r="R484" s="47">
        <f>'RAW &amp; NORM Labeling'!E484-'RAW &amp; NORM_Sfp vs AcpS_PfAcpH'!Q484</f>
        <v>0.23907165160434299</v>
      </c>
      <c r="S484" s="47">
        <f t="shared" si="39"/>
        <v>0.13657715607766935</v>
      </c>
      <c r="T484" s="47">
        <f>'RAW &amp; NORM Labeling'!F484-'RAW &amp; NORM_Sfp vs AcpS_PfAcpH'!S484</f>
        <v>-2.0033343379642909E-3</v>
      </c>
      <c r="U484" s="47">
        <f t="shared" si="40"/>
        <v>-119.33687107229348</v>
      </c>
      <c r="V484" s="45"/>
      <c r="W484" s="33" t="s">
        <v>1238</v>
      </c>
      <c r="X484" s="45"/>
      <c r="Y484" s="58"/>
      <c r="Z484" s="58"/>
      <c r="AA484" s="58"/>
    </row>
    <row r="485" spans="1:27" s="56" customFormat="1" x14ac:dyDescent="0.25">
      <c r="A485" s="62" t="str">
        <f>'TS#1_Orthog_SFP_Step 1'!A484</f>
        <v>P30</v>
      </c>
      <c r="B485" s="62" t="str">
        <f>'TS#1_Orthog_SFP_Step 1'!B484</f>
        <v>M E S H L L C A H S</v>
      </c>
      <c r="C485" s="56">
        <v>0.10199999999999999</v>
      </c>
      <c r="G485" s="24">
        <v>1037.0139999999999</v>
      </c>
      <c r="H485" s="56">
        <v>41480556</v>
      </c>
      <c r="J485" s="56">
        <f t="shared" si="37"/>
        <v>-41.19294117647064</v>
      </c>
      <c r="K485" s="43">
        <f>'TS#1_Orthog_SFP_Step 1'!J484-'RAW &amp; NORM_Sfp vs AcpS_PfAcpH'!J485</f>
        <v>566.52276470588254</v>
      </c>
      <c r="L485" s="29">
        <f>-K485/'TS#1_Orthog_SFP_Step 1'!J484</f>
        <v>-1.0784134829804963</v>
      </c>
      <c r="N485" s="64">
        <f>G485-'TS#1_Orthog_SFP_Step 1'!G484</f>
        <v>-958.69700000000012</v>
      </c>
      <c r="O485" s="71">
        <f t="shared" si="36"/>
        <v>1037.0139999999999</v>
      </c>
      <c r="P485" s="71">
        <v>1161.3900000000001</v>
      </c>
      <c r="Q485" s="47">
        <f t="shared" si="38"/>
        <v>5.6584923279004863E-2</v>
      </c>
      <c r="R485" s="47">
        <f>'RAW &amp; NORM Labeling'!E485-'RAW &amp; NORM_Sfp vs AcpS_PfAcpH'!Q485</f>
        <v>0.30368426471285065</v>
      </c>
      <c r="S485" s="47">
        <f t="shared" si="39"/>
        <v>9.779880695257305E-2</v>
      </c>
      <c r="T485" s="47">
        <f>'RAW &amp; NORM Labeling'!F485-'RAW &amp; NORM_Sfp vs AcpS_PfAcpH'!S485</f>
        <v>3.1285624619545177E-3</v>
      </c>
      <c r="U485" s="47">
        <f t="shared" si="40"/>
        <v>97.068308018734243</v>
      </c>
      <c r="V485" s="45"/>
      <c r="W485" s="58"/>
      <c r="X485" s="45"/>
      <c r="Y485" s="58"/>
      <c r="Z485" s="58"/>
      <c r="AA485" s="58"/>
    </row>
    <row r="486" spans="1:27" s="56" customFormat="1" x14ac:dyDescent="0.25">
      <c r="A486" s="62" t="str">
        <f>'TS#1_Orthog_SFP_Step 1'!A485</f>
        <v>Q1</v>
      </c>
      <c r="B486" s="62" t="str">
        <f>'TS#1_Orthog_SFP_Step 1'!B485</f>
        <v>C A D S R S F C D T G C</v>
      </c>
      <c r="C486" s="56">
        <v>0.10199999999999999</v>
      </c>
      <c r="G486" s="24">
        <v>1337.1959999999999</v>
      </c>
      <c r="H486" s="56">
        <v>53487833</v>
      </c>
      <c r="J486" s="56">
        <f t="shared" si="37"/>
        <v>258.98905882352938</v>
      </c>
      <c r="K486" s="43">
        <f>'TS#1_Orthog_SFP_Step 1'!J485-'RAW &amp; NORM_Sfp vs AcpS_PfAcpH'!J486</f>
        <v>-35.319235294117561</v>
      </c>
      <c r="L486" s="29">
        <f>-K486/'TS#1_Orthog_SFP_Step 1'!J485</f>
        <v>0.15790791416023631</v>
      </c>
      <c r="N486" s="64">
        <f>G486-'TS#1_Orthog_SFP_Step 1'!G485</f>
        <v>-356.85500000000002</v>
      </c>
      <c r="O486" s="71">
        <f t="shared" si="36"/>
        <v>1337.1959999999999</v>
      </c>
      <c r="P486" s="71">
        <v>1261.4849999999999</v>
      </c>
      <c r="Q486" s="47">
        <f t="shared" si="38"/>
        <v>0.15605480516054973</v>
      </c>
      <c r="R486" s="47">
        <f>'RAW &amp; NORM Labeling'!E486-'RAW &amp; NORM_Sfp vs AcpS_PfAcpH'!Q486</f>
        <v>0.11601517178824763</v>
      </c>
      <c r="S486" s="47">
        <f t="shared" si="39"/>
        <v>0.13096681111982231</v>
      </c>
      <c r="T486" s="47">
        <f>'RAW &amp; NORM Labeling'!F486-'RAW &amp; NORM_Sfp vs AcpS_PfAcpH'!S486</f>
        <v>3.3576790270968687E-2</v>
      </c>
      <c r="U486" s="47">
        <f t="shared" si="40"/>
        <v>3.4552192407907789</v>
      </c>
      <c r="V486" s="45"/>
      <c r="W486" s="58"/>
      <c r="X486" s="45"/>
      <c r="Y486" s="58"/>
      <c r="Z486" s="58"/>
      <c r="AA486" s="58"/>
    </row>
    <row r="487" spans="1:27" s="56" customFormat="1" x14ac:dyDescent="0.25">
      <c r="A487" s="62" t="str">
        <f>'TS#1_Orthog_SFP_Step 1'!A486</f>
        <v>Q2</v>
      </c>
      <c r="B487" s="62" t="str">
        <f>'TS#1_Orthog_SFP_Step 1'!B486</f>
        <v>M D S S D S M V S P L</v>
      </c>
      <c r="C487" s="56">
        <v>0.10199999999999999</v>
      </c>
      <c r="G487" s="24">
        <v>1176.1310000000001</v>
      </c>
      <c r="H487" s="56">
        <v>47045257</v>
      </c>
      <c r="J487" s="56">
        <f t="shared" si="37"/>
        <v>97.924058823529549</v>
      </c>
      <c r="K487" s="43">
        <f>'TS#1_Orthog_SFP_Step 1'!J486-'RAW &amp; NORM_Sfp vs AcpS_PfAcpH'!J487</f>
        <v>-74.311235294117751</v>
      </c>
      <c r="L487" s="29">
        <f>-K487/'TS#1_Orthog_SFP_Step 1'!J486</f>
        <v>3.1470711328341028</v>
      </c>
      <c r="N487" s="64">
        <f>G487-'TS#1_Orthog_SFP_Step 1'!G486</f>
        <v>-317.86299999999983</v>
      </c>
      <c r="O487" s="71">
        <f t="shared" si="36"/>
        <v>1176.1310000000001</v>
      </c>
      <c r="P487" s="71">
        <v>1129.085</v>
      </c>
      <c r="Q487" s="47">
        <f t="shared" si="38"/>
        <v>0.10268346202454889</v>
      </c>
      <c r="R487" s="47">
        <f>'RAW &amp; NORM Labeling'!E487-'RAW &amp; NORM_Sfp vs AcpS_PfAcpH'!Q487</f>
        <v>0.11089394194923988</v>
      </c>
      <c r="S487" s="47">
        <f t="shared" si="39"/>
        <v>8.7094052722861359E-2</v>
      </c>
      <c r="T487" s="47">
        <f>'RAW &amp; NORM Labeling'!F487-'RAW &amp; NORM_Sfp vs AcpS_PfAcpH'!S487</f>
        <v>1.0506914702549691E-2</v>
      </c>
      <c r="U487" s="47">
        <f t="shared" si="40"/>
        <v>10.55437729234915</v>
      </c>
      <c r="V487" s="45"/>
      <c r="W487" s="58"/>
      <c r="X487" s="45"/>
      <c r="Y487" s="58"/>
      <c r="Z487" s="58"/>
      <c r="AA487" s="58"/>
    </row>
    <row r="488" spans="1:27" s="56" customFormat="1" x14ac:dyDescent="0.25">
      <c r="A488" s="62" t="str">
        <f>'TS#1_Orthog_SFP_Step 1'!A487</f>
        <v>Q3</v>
      </c>
      <c r="B488" s="62" t="str">
        <f>'TS#1_Orthog_SFP_Step 1'!B487</f>
        <v>E S S E Y L V S G</v>
      </c>
      <c r="C488" s="56">
        <v>0.10199999999999999</v>
      </c>
      <c r="G488" s="24">
        <v>1080.912</v>
      </c>
      <c r="H488" s="56">
        <v>43236494</v>
      </c>
      <c r="J488" s="56">
        <f t="shared" si="37"/>
        <v>2.7050588235294981</v>
      </c>
      <c r="K488" s="43">
        <f>'TS#1_Orthog_SFP_Step 1'!J487-'RAW &amp; NORM_Sfp vs AcpS_PfAcpH'!J488</f>
        <v>-141.23423529411752</v>
      </c>
      <c r="L488" s="29">
        <f>-K488/'TS#1_Orthog_SFP_Step 1'!J487</f>
        <v>-1.0195269970734564</v>
      </c>
      <c r="N488" s="64">
        <f>G488-'TS#1_Orthog_SFP_Step 1'!G487</f>
        <v>-250.94000000000005</v>
      </c>
      <c r="O488" s="71">
        <f t="shared" si="36"/>
        <v>1080.912</v>
      </c>
      <c r="P488" s="71">
        <v>1165.0340000000001</v>
      </c>
      <c r="Q488" s="47">
        <f t="shared" si="38"/>
        <v>7.1131194790408178E-2</v>
      </c>
      <c r="R488" s="47">
        <f>'RAW &amp; NORM Labeling'!E488-'RAW &amp; NORM_Sfp vs AcpS_PfAcpH'!Q488</f>
        <v>9.5039206342621044E-2</v>
      </c>
      <c r="S488" s="47">
        <f t="shared" si="39"/>
        <v>9.9006301904223548E-2</v>
      </c>
      <c r="T488" s="47">
        <f>'RAW &amp; NORM Labeling'!F488-'RAW &amp; NORM_Sfp vs AcpS_PfAcpH'!S488</f>
        <v>2.5122589335257184E-3</v>
      </c>
      <c r="U488" s="47">
        <f t="shared" si="40"/>
        <v>37.830179474869048</v>
      </c>
      <c r="V488" s="45"/>
      <c r="W488" s="58"/>
      <c r="X488" s="45"/>
      <c r="Y488" s="58"/>
      <c r="Z488" s="58"/>
      <c r="AA488" s="58"/>
    </row>
    <row r="489" spans="1:27" s="56" customFormat="1" x14ac:dyDescent="0.25">
      <c r="A489" s="62" t="str">
        <f>'TS#1_Orthog_SFP_Step 1'!A488</f>
        <v>Q4</v>
      </c>
      <c r="B489" s="62" t="str">
        <f>'TS#1_Orthog_SFP_Step 1'!B488</f>
        <v>G M D S S D T M A T</v>
      </c>
      <c r="C489" s="56">
        <v>0.10199999999999999</v>
      </c>
      <c r="G489" s="24">
        <v>901.27599999999995</v>
      </c>
      <c r="H489" s="56">
        <v>36051028</v>
      </c>
      <c r="J489" s="56">
        <f t="shared" si="37"/>
        <v>-176.93094117647058</v>
      </c>
      <c r="K489" s="43">
        <f>'TS#1_Orthog_SFP_Step 1'!J488-'RAW &amp; NORM_Sfp vs AcpS_PfAcpH'!J489</f>
        <v>-181.49523529411761</v>
      </c>
      <c r="L489" s="29">
        <f>-K489/'TS#1_Orthog_SFP_Step 1'!J488</f>
        <v>-0.50636713278392709</v>
      </c>
      <c r="N489" s="64">
        <f>G489-'TS#1_Orthog_SFP_Step 1'!G488</f>
        <v>-210.67899999999997</v>
      </c>
      <c r="O489" s="71">
        <f t="shared" si="36"/>
        <v>901.27599999999995</v>
      </c>
      <c r="P489" s="71">
        <v>1202.9780000000001</v>
      </c>
      <c r="Q489" s="47">
        <f t="shared" si="38"/>
        <v>1.1606067695268559E-2</v>
      </c>
      <c r="R489" s="47">
        <f>'RAW &amp; NORM Labeling'!E489-'RAW &amp; NORM_Sfp vs AcpS_PfAcpH'!Q489</f>
        <v>9.0270950454483551E-2</v>
      </c>
      <c r="S489" s="47">
        <f t="shared" si="39"/>
        <v>0.11157962474874232</v>
      </c>
      <c r="T489" s="47">
        <f>'RAW &amp; NORM Labeling'!F489-'RAW &amp; NORM_Sfp vs AcpS_PfAcpH'!S489</f>
        <v>-6.4907424485539933E-4</v>
      </c>
      <c r="U489" s="47">
        <f t="shared" si="40"/>
        <v>-139.07646339378957</v>
      </c>
      <c r="V489" s="45"/>
      <c r="W489" s="58"/>
      <c r="X489" s="45"/>
      <c r="Y489" s="58"/>
      <c r="Z489" s="58"/>
      <c r="AA489" s="58"/>
    </row>
    <row r="490" spans="1:27" s="56" customFormat="1" x14ac:dyDescent="0.25">
      <c r="A490" s="62" t="str">
        <f>'TS#1_Orthog_SFP_Step 1'!A489</f>
        <v>Q5</v>
      </c>
      <c r="B490" s="62" t="str">
        <f>'TS#1_Orthog_SFP_Step 1'!B489</f>
        <v>C G M D S T T S R M T Q G</v>
      </c>
      <c r="C490" s="56">
        <v>0.10199999999999999</v>
      </c>
      <c r="G490" s="24">
        <v>929.33399999999995</v>
      </c>
      <c r="H490" s="56">
        <v>37173372</v>
      </c>
      <c r="J490" s="56">
        <f t="shared" si="37"/>
        <v>-148.87294117647059</v>
      </c>
      <c r="K490" s="43">
        <f>'TS#1_Orthog_SFP_Step 1'!J489-'RAW &amp; NORM_Sfp vs AcpS_PfAcpH'!J490</f>
        <v>-203.84323529411756</v>
      </c>
      <c r="L490" s="29">
        <f>-K490/'TS#1_Orthog_SFP_Step 1'!J489</f>
        <v>-0.57792426004911457</v>
      </c>
      <c r="N490" s="64">
        <f>G490-'TS#1_Orthog_SFP_Step 1'!G489</f>
        <v>-188.33100000000002</v>
      </c>
      <c r="O490" s="71">
        <f t="shared" si="36"/>
        <v>929.33399999999995</v>
      </c>
      <c r="P490" s="71">
        <v>1237.8889999999999</v>
      </c>
      <c r="Q490" s="47">
        <f t="shared" si="38"/>
        <v>2.0903513730781632E-2</v>
      </c>
      <c r="R490" s="47">
        <f>'RAW &amp; NORM Labeling'!E490-'RAW &amp; NORM_Sfp vs AcpS_PfAcpH'!Q490</f>
        <v>8.2642991573567928E-2</v>
      </c>
      <c r="S490" s="47">
        <f t="shared" si="39"/>
        <v>0.12314791680611617</v>
      </c>
      <c r="T490" s="47">
        <f>'RAW &amp; NORM Labeling'!F490-'RAW &amp; NORM_Sfp vs AcpS_PfAcpH'!S490</f>
        <v>2.151333649703574E-3</v>
      </c>
      <c r="U490" s="47">
        <f t="shared" si="40"/>
        <v>38.414771964801957</v>
      </c>
      <c r="V490" s="45"/>
      <c r="W490" s="58"/>
      <c r="X490" s="45"/>
      <c r="Y490" s="58"/>
      <c r="Z490" s="58"/>
      <c r="AA490" s="58"/>
    </row>
    <row r="491" spans="1:27" s="56" customFormat="1" x14ac:dyDescent="0.25">
      <c r="A491" s="62" t="str">
        <f>'TS#1_Orthog_SFP_Step 1'!A490</f>
        <v>Q6</v>
      </c>
      <c r="B491" s="62" t="str">
        <f>'TS#1_Orthog_SFP_Step 1'!B490</f>
        <v>G A D S T D S C A S G I V</v>
      </c>
      <c r="C491" s="56">
        <v>0.10199999999999999</v>
      </c>
      <c r="G491" s="24">
        <v>994.63499999999999</v>
      </c>
      <c r="H491" s="56">
        <v>39785392</v>
      </c>
      <c r="J491" s="56">
        <f t="shared" si="37"/>
        <v>-83.571941176470546</v>
      </c>
      <c r="K491" s="43">
        <f>'TS#1_Orthog_SFP_Step 1'!J490-'RAW &amp; NORM_Sfp vs AcpS_PfAcpH'!J491</f>
        <v>-212.07923529411755</v>
      </c>
      <c r="L491" s="29">
        <f>-K491/'TS#1_Orthog_SFP_Step 1'!J490</f>
        <v>-0.71732924531492803</v>
      </c>
      <c r="N491" s="64">
        <f>G491-'TS#1_Orthog_SFP_Step 1'!G490</f>
        <v>-180.09500000000003</v>
      </c>
      <c r="O491" s="71">
        <f t="shared" si="36"/>
        <v>994.63499999999999</v>
      </c>
      <c r="P491" s="71">
        <v>1269.5519999999999</v>
      </c>
      <c r="Q491" s="47">
        <f t="shared" si="38"/>
        <v>4.2541995574285792E-2</v>
      </c>
      <c r="R491" s="47">
        <f>'RAW &amp; NORM Labeling'!E491-'RAW &amp; NORM_Sfp vs AcpS_PfAcpH'!Q491</f>
        <v>7.7689147992253377E-2</v>
      </c>
      <c r="S491" s="47">
        <f t="shared" si="39"/>
        <v>0.13363993454873685</v>
      </c>
      <c r="T491" s="47">
        <f>'RAW &amp; NORM Labeling'!F491-'RAW &amp; NORM_Sfp vs AcpS_PfAcpH'!S491</f>
        <v>-1.881898192942548E-2</v>
      </c>
      <c r="U491" s="47">
        <f t="shared" si="40"/>
        <v>-4.1282333063287622</v>
      </c>
      <c r="V491" s="45"/>
      <c r="W491" s="58"/>
      <c r="X491" s="45"/>
      <c r="Y491" s="58"/>
      <c r="Z491" s="58"/>
      <c r="AA491" s="58"/>
    </row>
    <row r="492" spans="1:27" s="56" customFormat="1" x14ac:dyDescent="0.25">
      <c r="A492" s="62" t="str">
        <f>'TS#1_Orthog_SFP_Step 1'!A491</f>
        <v>Q7</v>
      </c>
      <c r="B492" s="62" t="str">
        <f>'TS#1_Orthog_SFP_Step 1'!B491</f>
        <v>K C G I E S T A Y Y M W G V T</v>
      </c>
      <c r="C492" s="56">
        <v>0.10199999999999999</v>
      </c>
      <c r="G492" s="24">
        <v>1136.075</v>
      </c>
      <c r="H492" s="56">
        <v>45443017</v>
      </c>
      <c r="J492" s="56">
        <f t="shared" si="37"/>
        <v>57.868058823529509</v>
      </c>
      <c r="K492" s="43">
        <f>'TS#1_Orthog_SFP_Step 1'!J491-'RAW &amp; NORM_Sfp vs AcpS_PfAcpH'!J492</f>
        <v>-137.80723529411762</v>
      </c>
      <c r="L492" s="29">
        <f>-K492/'TS#1_Orthog_SFP_Step 1'!J491</f>
        <v>-1.7239011130521318</v>
      </c>
      <c r="N492" s="64">
        <f>G492-'TS#1_Orthog_SFP_Step 1'!G491</f>
        <v>-254.36699999999996</v>
      </c>
      <c r="O492" s="71">
        <f t="shared" si="36"/>
        <v>1136.075</v>
      </c>
      <c r="P492" s="71">
        <v>1258.0139999999999</v>
      </c>
      <c r="Q492" s="47">
        <f t="shared" si="38"/>
        <v>8.9410295783244734E-2</v>
      </c>
      <c r="R492" s="47">
        <f>'RAW &amp; NORM Labeling'!E492-'RAW &amp; NORM_Sfp vs AcpS_PfAcpH'!Q492</f>
        <v>9.3890622405452359E-2</v>
      </c>
      <c r="S492" s="47">
        <f t="shared" si="39"/>
        <v>0.12981664235550319</v>
      </c>
      <c r="T492" s="47">
        <f>'RAW &amp; NORM Labeling'!F492-'RAW &amp; NORM_Sfp vs AcpS_PfAcpH'!S492</f>
        <v>-1.0077573549242033E-2</v>
      </c>
      <c r="U492" s="47">
        <f t="shared" si="40"/>
        <v>-9.3167886045856925</v>
      </c>
      <c r="V492" s="45"/>
      <c r="W492" s="58"/>
      <c r="X492" s="45"/>
      <c r="Y492" s="58"/>
      <c r="Z492" s="58"/>
      <c r="AA492" s="58"/>
    </row>
    <row r="493" spans="1:27" s="56" customFormat="1" x14ac:dyDescent="0.25">
      <c r="A493" s="62" t="str">
        <f>'TS#1_Orthog_SFP_Step 1'!A492</f>
        <v>Q8</v>
      </c>
      <c r="B493" s="62" t="str">
        <f>'TS#1_Orthog_SFP_Step 1'!B492</f>
        <v>E C A E S S D T C I S P I</v>
      </c>
      <c r="C493" s="56">
        <v>0.10199999999999999</v>
      </c>
      <c r="G493" s="24">
        <v>1256.4590000000001</v>
      </c>
      <c r="H493" s="56">
        <v>50258378</v>
      </c>
      <c r="J493" s="56">
        <f t="shared" si="37"/>
        <v>178.25205882352952</v>
      </c>
      <c r="K493" s="43">
        <f>'TS#1_Orthog_SFP_Step 1'!J492-'RAW &amp; NORM_Sfp vs AcpS_PfAcpH'!J493</f>
        <v>-140.35023529411774</v>
      </c>
      <c r="L493" s="29">
        <f>-K493/'TS#1_Orthog_SFP_Step 1'!J492</f>
        <v>3.7029942684738129</v>
      </c>
      <c r="N493" s="64">
        <f>G493-'TS#1_Orthog_SFP_Step 1'!G492</f>
        <v>-251.82399999999984</v>
      </c>
      <c r="O493" s="71">
        <f t="shared" si="36"/>
        <v>1256.4590000000001</v>
      </c>
      <c r="P493" s="71">
        <v>1361.8</v>
      </c>
      <c r="Q493" s="47">
        <f t="shared" si="38"/>
        <v>0.12930136940001022</v>
      </c>
      <c r="R493" s="47">
        <f>'RAW &amp; NORM Labeling'!E493-'RAW &amp; NORM_Sfp vs AcpS_PfAcpH'!Q493</f>
        <v>8.8453845773786011E-2</v>
      </c>
      <c r="S493" s="47">
        <f t="shared" si="39"/>
        <v>0.16420771564090345</v>
      </c>
      <c r="T493" s="47">
        <f>'RAW &amp; NORM Labeling'!F493-'RAW &amp; NORM_Sfp vs AcpS_PfAcpH'!S493</f>
        <v>-1.7573530391567976E-2</v>
      </c>
      <c r="U493" s="47">
        <f t="shared" si="40"/>
        <v>-5.0333566336919642</v>
      </c>
      <c r="V493" s="45"/>
      <c r="W493" s="33" t="s">
        <v>1239</v>
      </c>
      <c r="X493" s="45"/>
      <c r="Y493" s="58"/>
      <c r="Z493" s="58"/>
      <c r="AA493" s="58"/>
    </row>
    <row r="494" spans="1:27" s="56" customFormat="1" x14ac:dyDescent="0.25">
      <c r="A494" s="62" t="str">
        <f>'TS#1_Orthog_SFP_Step 1'!A493</f>
        <v>Q9</v>
      </c>
      <c r="B494" s="62" t="str">
        <f>'TS#1_Orthog_SFP_Step 1'!B493</f>
        <v>I C S T L I C A C P L E</v>
      </c>
      <c r="C494" s="56">
        <v>0.10199999999999999</v>
      </c>
      <c r="G494" s="24">
        <v>1311.6849999999999</v>
      </c>
      <c r="H494" s="56">
        <v>52467387</v>
      </c>
      <c r="J494" s="56">
        <f t="shared" si="37"/>
        <v>233.47805882352941</v>
      </c>
      <c r="K494" s="43">
        <f>'TS#1_Orthog_SFP_Step 1'!J493-'RAW &amp; NORM_Sfp vs AcpS_PfAcpH'!J494</f>
        <v>-92.551235294117532</v>
      </c>
      <c r="L494" s="29">
        <f>-K494/'TS#1_Orthog_SFP_Step 1'!J493</f>
        <v>0.65673257209832592</v>
      </c>
      <c r="N494" s="64">
        <f>G494-'TS#1_Orthog_SFP_Step 1'!G493</f>
        <v>-299.62300000000005</v>
      </c>
      <c r="O494" s="71">
        <f t="shared" si="36"/>
        <v>1311.6849999999999</v>
      </c>
      <c r="P494" s="71">
        <v>1550.422</v>
      </c>
      <c r="Q494" s="47">
        <f t="shared" si="38"/>
        <v>0.1476013464032622</v>
      </c>
      <c r="R494" s="47">
        <f>'RAW &amp; NORM Labeling'!E494-'RAW &amp; NORM_Sfp vs AcpS_PfAcpH'!Q494</f>
        <v>0.10027627053978114</v>
      </c>
      <c r="S494" s="47">
        <f t="shared" si="39"/>
        <v>0.22671049082482775</v>
      </c>
      <c r="T494" s="47">
        <f>'RAW &amp; NORM Labeling'!F494-'RAW &amp; NORM_Sfp vs AcpS_PfAcpH'!S494</f>
        <v>-2.1211533450255615E-2</v>
      </c>
      <c r="U494" s="47">
        <f t="shared" si="40"/>
        <v>-4.7274408884649839</v>
      </c>
      <c r="V494" s="45"/>
      <c r="W494" s="58"/>
      <c r="X494" s="45"/>
      <c r="Y494" s="58"/>
      <c r="Z494" s="58"/>
      <c r="AA494" s="58"/>
    </row>
    <row r="495" spans="1:27" s="56" customFormat="1" x14ac:dyDescent="0.25">
      <c r="A495" s="62" t="str">
        <f>'TS#1_Orthog_SFP_Step 1'!A494</f>
        <v>Q10</v>
      </c>
      <c r="B495" s="62" t="str">
        <f>'TS#1_Orthog_SFP_Step 1'!B494</f>
        <v>L D S T E W C A S G</v>
      </c>
      <c r="C495" s="56">
        <v>0.10199999999999999</v>
      </c>
      <c r="G495" s="24">
        <v>1054.6179999999999</v>
      </c>
      <c r="H495" s="56">
        <v>42184725</v>
      </c>
      <c r="J495" s="56">
        <f t="shared" si="37"/>
        <v>-23.588941176470598</v>
      </c>
      <c r="K495" s="43">
        <f>'TS#1_Orthog_SFP_Step 1'!J494-'RAW &amp; NORM_Sfp vs AcpS_PfAcpH'!J495</f>
        <v>-141.28223529411753</v>
      </c>
      <c r="L495" s="29">
        <f>-K495/'TS#1_Orthog_SFP_Step 1'!J494</f>
        <v>-0.8569250145389804</v>
      </c>
      <c r="N495" s="64">
        <f>G495-'TS#1_Orthog_SFP_Step 1'!G494</f>
        <v>-250.89200000000005</v>
      </c>
      <c r="O495" s="71">
        <f t="shared" si="36"/>
        <v>1054.6179999999999</v>
      </c>
      <c r="P495" s="71">
        <v>1178.7059999999999</v>
      </c>
      <c r="Q495" s="47">
        <f t="shared" si="38"/>
        <v>6.2418277046528303E-2</v>
      </c>
      <c r="R495" s="47">
        <f>'RAW &amp; NORM Labeling'!E495-'RAW &amp; NORM_Sfp vs AcpS_PfAcpH'!Q495</f>
        <v>9.6050262330562963E-2</v>
      </c>
      <c r="S495" s="47">
        <f t="shared" si="39"/>
        <v>0.10353672752962567</v>
      </c>
      <c r="T495" s="47">
        <f>'RAW &amp; NORM Labeling'!F495-'RAW &amp; NORM_Sfp vs AcpS_PfAcpH'!S495</f>
        <v>1.0024361666014822E-2</v>
      </c>
      <c r="U495" s="47">
        <f t="shared" si="40"/>
        <v>9.5816836553491669</v>
      </c>
      <c r="V495" s="45"/>
      <c r="W495" s="58"/>
      <c r="X495" s="45"/>
      <c r="Y495" s="58"/>
      <c r="Z495" s="58"/>
      <c r="AA495" s="58"/>
    </row>
    <row r="496" spans="1:27" s="56" customFormat="1" x14ac:dyDescent="0.25">
      <c r="A496" s="62" t="str">
        <f>'TS#1_Orthog_SFP_Step 1'!A495</f>
        <v>Q11</v>
      </c>
      <c r="B496" s="62" t="str">
        <f>'TS#1_Orthog_SFP_Step 1'!B495</f>
        <v>M E S K D S V M R P</v>
      </c>
      <c r="C496" s="56">
        <v>0.10199999999999999</v>
      </c>
      <c r="G496" s="24">
        <v>1436.9169999999999</v>
      </c>
      <c r="H496" s="56">
        <v>57476674</v>
      </c>
      <c r="J496" s="56">
        <f t="shared" si="37"/>
        <v>358.71005882352938</v>
      </c>
      <c r="K496" s="43">
        <f>'TS#1_Orthog_SFP_Step 1'!J495-'RAW &amp; NORM_Sfp vs AcpS_PfAcpH'!J496</f>
        <v>-78.92423529411758</v>
      </c>
      <c r="L496" s="29">
        <f>-K496/'TS#1_Orthog_SFP_Step 1'!J495</f>
        <v>0.28208804255524</v>
      </c>
      <c r="N496" s="64">
        <f>G496-'TS#1_Orthog_SFP_Step 1'!G495</f>
        <v>-313.25</v>
      </c>
      <c r="O496" s="71">
        <f t="shared" si="36"/>
        <v>1436.9169999999999</v>
      </c>
      <c r="P496" s="71">
        <v>1426.383</v>
      </c>
      <c r="Q496" s="47">
        <f t="shared" si="38"/>
        <v>0.18909887872628497</v>
      </c>
      <c r="R496" s="47">
        <f>'RAW &amp; NORM Labeling'!E496-'RAW &amp; NORM_Sfp vs AcpS_PfAcpH'!Q496</f>
        <v>9.937826830436694E-2</v>
      </c>
      <c r="S496" s="47">
        <f t="shared" si="39"/>
        <v>0.18560827723872017</v>
      </c>
      <c r="T496" s="47">
        <f>'RAW &amp; NORM Labeling'!F496-'RAW &amp; NORM_Sfp vs AcpS_PfAcpH'!S496</f>
        <v>5.1565057630353073E-3</v>
      </c>
      <c r="U496" s="47">
        <f t="shared" si="40"/>
        <v>19.272405165677402</v>
      </c>
      <c r="V496" s="45"/>
      <c r="W496" s="58"/>
      <c r="X496" s="45"/>
      <c r="Y496" s="58"/>
      <c r="Z496" s="58"/>
      <c r="AA496" s="58"/>
    </row>
    <row r="497" spans="1:27" s="56" customFormat="1" x14ac:dyDescent="0.25">
      <c r="A497" s="62" t="str">
        <f>'TS#1_Orthog_SFP_Step 1'!A496</f>
        <v>Q12</v>
      </c>
      <c r="B497" s="62" t="str">
        <f>'TS#1_Orthog_SFP_Step 1'!B496</f>
        <v>C S V I S M A T T</v>
      </c>
      <c r="C497" s="56">
        <v>0.10199999999999999</v>
      </c>
      <c r="G497" s="24">
        <v>1281.8710000000001</v>
      </c>
      <c r="H497" s="56">
        <v>51274827</v>
      </c>
      <c r="J497" s="56">
        <f t="shared" si="37"/>
        <v>203.66405882352956</v>
      </c>
      <c r="K497" s="43">
        <f>'TS#1_Orthog_SFP_Step 1'!J496-'RAW &amp; NORM_Sfp vs AcpS_PfAcpH'!J497</f>
        <v>-45.423235294117603</v>
      </c>
      <c r="L497" s="29">
        <f>-K497/'TS#1_Orthog_SFP_Step 1'!J496</f>
        <v>0.28705130750077817</v>
      </c>
      <c r="N497" s="64">
        <f>G497-'TS#1_Orthog_SFP_Step 1'!G496</f>
        <v>-346.75099999999998</v>
      </c>
      <c r="O497" s="71">
        <f t="shared" si="36"/>
        <v>1281.8710000000001</v>
      </c>
      <c r="P497" s="71">
        <v>1306.847</v>
      </c>
      <c r="Q497" s="47">
        <f t="shared" si="38"/>
        <v>0.13772202299807348</v>
      </c>
      <c r="R497" s="47">
        <f>'RAW &amp; NORM Labeling'!E497-'RAW &amp; NORM_Sfp vs AcpS_PfAcpH'!Q497</f>
        <v>0.11521785324351627</v>
      </c>
      <c r="S497" s="47">
        <f t="shared" si="39"/>
        <v>0.14599820134945182</v>
      </c>
      <c r="T497" s="47">
        <f>'RAW &amp; NORM Labeling'!F497-'RAW &amp; NORM_Sfp vs AcpS_PfAcpH'!S497</f>
        <v>2.0290613495943771E-2</v>
      </c>
      <c r="U497" s="47">
        <f t="shared" si="40"/>
        <v>5.6783819408195368</v>
      </c>
      <c r="V497" s="45"/>
      <c r="W497" s="58"/>
      <c r="X497" s="45"/>
      <c r="Y497" s="58"/>
      <c r="Z497" s="58"/>
      <c r="AA497" s="58"/>
    </row>
    <row r="498" spans="1:27" s="56" customFormat="1" x14ac:dyDescent="0.25">
      <c r="A498" s="62" t="str">
        <f>'TS#1_Orthog_SFP_Step 1'!A497</f>
        <v>Q13</v>
      </c>
      <c r="B498" s="62" t="str">
        <f>'TS#1_Orthog_SFP_Step 1'!B497</f>
        <v>F C P A C S S D F Q M</v>
      </c>
      <c r="C498" s="56">
        <v>0.10199999999999999</v>
      </c>
      <c r="G498" s="24">
        <v>1185.1990000000001</v>
      </c>
      <c r="H498" s="56">
        <v>47407973</v>
      </c>
      <c r="J498" s="56">
        <f t="shared" si="37"/>
        <v>106.99205882352953</v>
      </c>
      <c r="K498" s="43">
        <f>'TS#1_Orthog_SFP_Step 1'!J497-'RAW &amp; NORM_Sfp vs AcpS_PfAcpH'!J498</f>
        <v>-31.892235294117654</v>
      </c>
      <c r="L498" s="29">
        <f>-K498/'TS#1_Orthog_SFP_Step 1'!J497</f>
        <v>0.42466458368743665</v>
      </c>
      <c r="N498" s="64">
        <f>G498-'TS#1_Orthog_SFP_Step 1'!G497</f>
        <v>-360.28199999999993</v>
      </c>
      <c r="O498" s="71">
        <f t="shared" si="36"/>
        <v>1185.1990000000001</v>
      </c>
      <c r="P498" s="71">
        <v>1305.21</v>
      </c>
      <c r="Q498" s="47">
        <f t="shared" si="38"/>
        <v>0.10568828206339814</v>
      </c>
      <c r="R498" s="47">
        <f>'RAW &amp; NORM Labeling'!E498-'RAW &amp; NORM_Sfp vs AcpS_PfAcpH'!Q498</f>
        <v>0.12294286711682814</v>
      </c>
      <c r="S498" s="47">
        <f t="shared" si="39"/>
        <v>0.14545575644389425</v>
      </c>
      <c r="T498" s="47">
        <f>'RAW &amp; NORM Labeling'!F498-'RAW &amp; NORM_Sfp vs AcpS_PfAcpH'!S498</f>
        <v>1.8976155963874641E-2</v>
      </c>
      <c r="U498" s="47">
        <f t="shared" si="40"/>
        <v>6.4788077917823506</v>
      </c>
      <c r="V498" s="45"/>
      <c r="W498" s="58"/>
      <c r="X498" s="45"/>
      <c r="Y498" s="58"/>
      <c r="Z498" s="58"/>
      <c r="AA498" s="58"/>
    </row>
    <row r="499" spans="1:27" s="56" customFormat="1" x14ac:dyDescent="0.25">
      <c r="A499" s="62" t="str">
        <f>'TS#1_Orthog_SFP_Step 1'!A498</f>
        <v>Q14</v>
      </c>
      <c r="B499" s="62" t="str">
        <f>'TS#1_Orthog_SFP_Step 1'!B498</f>
        <v>C I E S R D A Q E H G</v>
      </c>
      <c r="C499" s="56">
        <v>0.10199999999999999</v>
      </c>
      <c r="G499" s="24">
        <v>1116.078</v>
      </c>
      <c r="H499" s="56">
        <v>44643137</v>
      </c>
      <c r="J499" s="56">
        <f t="shared" si="37"/>
        <v>37.871058823529438</v>
      </c>
      <c r="K499" s="43">
        <f>'TS#1_Orthog_SFP_Step 1'!J498-'RAW &amp; NORM_Sfp vs AcpS_PfAcpH'!J499</f>
        <v>-21.148235294117512</v>
      </c>
      <c r="L499" s="29">
        <f>-K499/'TS#1_Orthog_SFP_Step 1'!J498</f>
        <v>1.2646330481764769</v>
      </c>
      <c r="N499" s="64">
        <f>G499-'TS#1_Orthog_SFP_Step 1'!G498</f>
        <v>-371.02600000000007</v>
      </c>
      <c r="O499" s="71">
        <f t="shared" si="36"/>
        <v>1116.078</v>
      </c>
      <c r="P499" s="71">
        <v>1219.5329999999999</v>
      </c>
      <c r="Q499" s="47">
        <f t="shared" si="38"/>
        <v>8.2783984985178027E-2</v>
      </c>
      <c r="R499" s="47">
        <f>'RAW &amp; NORM Labeling'!E499-'RAW &amp; NORM_Sfp vs AcpS_PfAcpH'!Q499</f>
        <v>0.12877892398069898</v>
      </c>
      <c r="S499" s="47">
        <f t="shared" si="39"/>
        <v>0.11706537637458585</v>
      </c>
      <c r="T499" s="47">
        <f>'RAW &amp; NORM Labeling'!F499-'RAW &amp; NORM_Sfp vs AcpS_PfAcpH'!S499</f>
        <v>2.6344447343943936E-2</v>
      </c>
      <c r="U499" s="47">
        <f t="shared" si="40"/>
        <v>4.8882757834850805</v>
      </c>
      <c r="V499" s="45"/>
      <c r="W499" s="33" t="s">
        <v>1239</v>
      </c>
      <c r="X499" s="45"/>
      <c r="Y499" s="58"/>
      <c r="Z499" s="58"/>
      <c r="AA499" s="58"/>
    </row>
    <row r="500" spans="1:27" s="56" customFormat="1" x14ac:dyDescent="0.25">
      <c r="A500" s="62" t="str">
        <f>'TS#1_Orthog_SFP_Step 1'!A499</f>
        <v>Q15</v>
      </c>
      <c r="B500" s="62" t="str">
        <f>'TS#1_Orthog_SFP_Step 1'!B499</f>
        <v>I D S S D F</v>
      </c>
      <c r="C500" s="56">
        <v>0.10199999999999999</v>
      </c>
      <c r="G500" s="24">
        <v>1013.465</v>
      </c>
      <c r="H500" s="56">
        <v>40538590</v>
      </c>
      <c r="J500" s="56">
        <f t="shared" si="37"/>
        <v>-64.741941176470505</v>
      </c>
      <c r="K500" s="43">
        <f>'TS#1_Orthog_SFP_Step 1'!J499-'RAW &amp; NORM_Sfp vs AcpS_PfAcpH'!J500</f>
        <v>-8.8822352941175495</v>
      </c>
      <c r="L500" s="29">
        <f>-K500/'TS#1_Orthog_SFP_Step 1'!J499</f>
        <v>-0.12064291541061777</v>
      </c>
      <c r="N500" s="64">
        <f>G500-'TS#1_Orthog_SFP_Step 1'!G499</f>
        <v>-383.29200000000003</v>
      </c>
      <c r="O500" s="71">
        <f t="shared" si="36"/>
        <v>1013.465</v>
      </c>
      <c r="P500" s="71">
        <v>1207.2270000000001</v>
      </c>
      <c r="Q500" s="47">
        <f t="shared" si="38"/>
        <v>4.8781603131799217E-2</v>
      </c>
      <c r="R500" s="47">
        <f>'RAW &amp; NORM Labeling'!E500-'RAW &amp; NORM_Sfp vs AcpS_PfAcpH'!Q500</f>
        <v>0.13636569183120312</v>
      </c>
      <c r="S500" s="47">
        <f t="shared" si="39"/>
        <v>0.11298759567343031</v>
      </c>
      <c r="T500" s="47">
        <f>'RAW &amp; NORM Labeling'!F500-'RAW &amp; NORM_Sfp vs AcpS_PfAcpH'!S500</f>
        <v>1.5908800222496605E-2</v>
      </c>
      <c r="U500" s="47">
        <f t="shared" si="40"/>
        <v>8.5717143922876495</v>
      </c>
      <c r="V500" s="45"/>
      <c r="W500" s="58"/>
      <c r="X500" s="45"/>
      <c r="Y500" s="58"/>
      <c r="Z500" s="58"/>
      <c r="AA500" s="58"/>
    </row>
    <row r="501" spans="1:27" s="56" customFormat="1" x14ac:dyDescent="0.25">
      <c r="A501" s="62" t="str">
        <f>'TS#1_Orthog_SFP_Step 1'!A500</f>
        <v>Q16</v>
      </c>
      <c r="B501" s="62" t="str">
        <f>'TS#1_Orthog_SFP_Step 1'!B500</f>
        <v>C F M D S T E V C</v>
      </c>
      <c r="C501" s="56">
        <v>0.10199999999999999</v>
      </c>
      <c r="G501" s="24">
        <v>1077.962</v>
      </c>
      <c r="H501" s="56">
        <v>43118469</v>
      </c>
      <c r="J501" s="56">
        <f t="shared" si="37"/>
        <v>-0.24494117647054736</v>
      </c>
      <c r="K501" s="43">
        <f>'TS#1_Orthog_SFP_Step 1'!J500-'RAW &amp; NORM_Sfp vs AcpS_PfAcpH'!J501</f>
        <v>105.8607647058825</v>
      </c>
      <c r="L501" s="29">
        <f>-K501/'TS#1_Orthog_SFP_Step 1'!J500</f>
        <v>-1.0023191712026214</v>
      </c>
      <c r="N501" s="64">
        <f>G501-'TS#1_Orthog_SFP_Step 1'!G500</f>
        <v>-498.03500000000008</v>
      </c>
      <c r="O501" s="71">
        <f t="shared" si="36"/>
        <v>1077.962</v>
      </c>
      <c r="P501" s="71">
        <v>1354.405</v>
      </c>
      <c r="Q501" s="47">
        <f t="shared" si="38"/>
        <v>7.015366731857256E-2</v>
      </c>
      <c r="R501" s="47">
        <f>'RAW &amp; NORM Labeling'!E501-'RAW &amp; NORM_Sfp vs AcpS_PfAcpH'!Q501</f>
        <v>0.16739973580380704</v>
      </c>
      <c r="S501" s="47">
        <f t="shared" si="39"/>
        <v>0.16175726965642062</v>
      </c>
      <c r="T501" s="47">
        <f>'RAW &amp; NORM Labeling'!F501-'RAW &amp; NORM_Sfp vs AcpS_PfAcpH'!S501</f>
        <v>1.6497177728712259E-2</v>
      </c>
      <c r="U501" s="47">
        <f t="shared" si="40"/>
        <v>10.147174174674662</v>
      </c>
      <c r="V501" s="45"/>
      <c r="W501" s="58"/>
      <c r="X501" s="45"/>
      <c r="Y501" s="58"/>
      <c r="Z501" s="58"/>
      <c r="AA501" s="58"/>
    </row>
    <row r="502" spans="1:27" s="56" customFormat="1" x14ac:dyDescent="0.25">
      <c r="A502" s="62" t="str">
        <f>'TS#1_Orthog_SFP_Step 1'!A501</f>
        <v>Q17</v>
      </c>
      <c r="B502" s="62" t="str">
        <f>'TS#1_Orthog_SFP_Step 1'!B501</f>
        <v>G V D S H D W C</v>
      </c>
      <c r="C502" s="56">
        <v>0.10199999999999999</v>
      </c>
      <c r="G502" s="24">
        <v>946.94</v>
      </c>
      <c r="H502" s="56">
        <v>37877620</v>
      </c>
      <c r="J502" s="56">
        <f t="shared" si="37"/>
        <v>-131.26694117647048</v>
      </c>
      <c r="K502" s="43">
        <f>'TS#1_Orthog_SFP_Step 1'!J501-'RAW &amp; NORM_Sfp vs AcpS_PfAcpH'!J502</f>
        <v>67.826764705882397</v>
      </c>
      <c r="L502" s="29">
        <f>-K502/'TS#1_Orthog_SFP_Step 1'!J501</f>
        <v>1.0691452716454533</v>
      </c>
      <c r="N502" s="64">
        <f>G502-'TS#1_Orthog_SFP_Step 1'!G501</f>
        <v>-460.00099999999998</v>
      </c>
      <c r="O502" s="71">
        <f t="shared" si="36"/>
        <v>946.94</v>
      </c>
      <c r="P502" s="71">
        <v>1151.82</v>
      </c>
      <c r="Q502" s="47">
        <f t="shared" si="38"/>
        <v>2.6737530228794472E-2</v>
      </c>
      <c r="R502" s="47">
        <f>'RAW &amp; NORM Labeling'!E502-'RAW &amp; NORM_Sfp vs AcpS_PfAcpH'!Q502</f>
        <v>0.16138735793603279</v>
      </c>
      <c r="S502" s="47">
        <f t="shared" si="39"/>
        <v>9.4627641560889333E-2</v>
      </c>
      <c r="T502" s="47">
        <f>'RAW &amp; NORM Labeling'!F502-'RAW &amp; NORM_Sfp vs AcpS_PfAcpH'!S502</f>
        <v>1.2833825739968066E-2</v>
      </c>
      <c r="U502" s="47">
        <f t="shared" si="40"/>
        <v>12.575155780199518</v>
      </c>
      <c r="V502" s="45"/>
      <c r="W502" s="58"/>
      <c r="X502" s="45"/>
      <c r="Y502" s="58"/>
      <c r="Z502" s="58"/>
      <c r="AA502" s="58"/>
    </row>
    <row r="503" spans="1:27" s="56" customFormat="1" x14ac:dyDescent="0.25">
      <c r="A503" s="62" t="str">
        <f>'TS#1_Orthog_SFP_Step 1'!A502</f>
        <v>Q18</v>
      </c>
      <c r="B503" s="62" t="str">
        <f>'TS#1_Orthog_SFP_Step 1'!B502</f>
        <v>A E S R S L K V K R I</v>
      </c>
      <c r="C503" s="56">
        <v>0.10199999999999999</v>
      </c>
      <c r="G503" s="24">
        <v>3273.1660000000002</v>
      </c>
      <c r="H503" s="56">
        <v>130926638</v>
      </c>
      <c r="J503" s="56">
        <f t="shared" si="37"/>
        <v>2194.9590588235296</v>
      </c>
      <c r="K503" s="43">
        <f>'TS#1_Orthog_SFP_Step 1'!J502-'RAW &amp; NORM_Sfp vs AcpS_PfAcpH'!J503</f>
        <v>-828.52323529411774</v>
      </c>
      <c r="L503" s="29">
        <f>-K503/'TS#1_Orthog_SFP_Step 1'!J502</f>
        <v>0.60633893010364581</v>
      </c>
      <c r="N503" s="64">
        <f>G503-'TS#1_Orthog_SFP_Step 1'!G502</f>
        <v>436.34900000000016</v>
      </c>
      <c r="O503" s="71">
        <f t="shared" si="36"/>
        <v>3273.1660000000002</v>
      </c>
      <c r="P503" s="71">
        <v>2548.5450000000001</v>
      </c>
      <c r="Q503" s="47">
        <f t="shared" si="38"/>
        <v>0.79756797792312184</v>
      </c>
      <c r="R503" s="47">
        <f>'RAW &amp; NORM Labeling'!E503-'RAW &amp; NORM_Sfp vs AcpS_PfAcpH'!Q503</f>
        <v>-0.19137660732971995</v>
      </c>
      <c r="S503" s="47">
        <f t="shared" si="39"/>
        <v>0.55745376295058213</v>
      </c>
      <c r="T503" s="47">
        <f>'RAW &amp; NORM Labeling'!F503-'RAW &amp; NORM_Sfp vs AcpS_PfAcpH'!S503</f>
        <v>-4.4942550195349318E-2</v>
      </c>
      <c r="U503" s="47">
        <f t="shared" si="40"/>
        <v>4.2582498433638891</v>
      </c>
      <c r="V503" s="45"/>
      <c r="W503" s="58"/>
      <c r="X503" s="45"/>
      <c r="Y503" s="58"/>
      <c r="Z503" s="58"/>
      <c r="AA503" s="58"/>
    </row>
    <row r="504" spans="1:27" s="56" customFormat="1" x14ac:dyDescent="0.25">
      <c r="A504" s="62" t="str">
        <f>'TS#1_Orthog_SFP_Step 1'!A503</f>
        <v>Q19</v>
      </c>
      <c r="B504" s="62" t="str">
        <f>'TS#1_Orthog_SFP_Step 1'!B503</f>
        <v>V E P M E S S E S M</v>
      </c>
      <c r="C504" s="56">
        <v>0.10199999999999999</v>
      </c>
      <c r="G504" s="24">
        <v>1004.514</v>
      </c>
      <c r="H504" s="56">
        <v>40180563</v>
      </c>
      <c r="J504" s="56">
        <f t="shared" si="37"/>
        <v>-73.692941176470526</v>
      </c>
      <c r="K504" s="43">
        <f>'TS#1_Orthog_SFP_Step 1'!J503-'RAW &amp; NORM_Sfp vs AcpS_PfAcpH'!J504</f>
        <v>505.69576470588243</v>
      </c>
      <c r="L504" s="29">
        <f>-K504/'TS#1_Orthog_SFP_Step 1'!J503</f>
        <v>-1.170584397051871</v>
      </c>
      <c r="N504" s="64">
        <f>G504-'TS#1_Orthog_SFP_Step 1'!G503</f>
        <v>-897.87</v>
      </c>
      <c r="O504" s="71">
        <f t="shared" si="36"/>
        <v>1004.514</v>
      </c>
      <c r="P504" s="71">
        <v>1144.0719999999999</v>
      </c>
      <c r="Q504" s="47">
        <f t="shared" si="38"/>
        <v>4.5815552826578683E-2</v>
      </c>
      <c r="R504" s="47">
        <f>'RAW &amp; NORM Labeling'!E504-'RAW &amp; NORM_Sfp vs AcpS_PfAcpH'!Q504</f>
        <v>0.28716673014301503</v>
      </c>
      <c r="S504" s="47">
        <f t="shared" si="39"/>
        <v>9.2060223645030914E-2</v>
      </c>
      <c r="T504" s="47">
        <f>'RAW &amp; NORM Labeling'!F504-'RAW &amp; NORM_Sfp vs AcpS_PfAcpH'!S504</f>
        <v>2.2306078794700923E-2</v>
      </c>
      <c r="U504" s="47">
        <f t="shared" si="40"/>
        <v>12.873922520673375</v>
      </c>
      <c r="V504" s="45"/>
      <c r="W504" s="58"/>
      <c r="X504" s="45"/>
      <c r="Y504" s="58"/>
      <c r="Z504" s="58"/>
      <c r="AA504" s="58"/>
    </row>
    <row r="505" spans="1:27" s="56" customFormat="1" x14ac:dyDescent="0.25">
      <c r="A505" s="62" t="str">
        <f>'TS#1_Orthog_SFP_Step 1'!A504</f>
        <v>Q20</v>
      </c>
      <c r="B505" s="62" t="str">
        <f>'TS#1_Orthog_SFP_Step 1'!B504</f>
        <v>T D W C L E S K E S V</v>
      </c>
      <c r="C505" s="56">
        <v>0.10199999999999999</v>
      </c>
      <c r="G505" s="24">
        <v>1024.1099999999999</v>
      </c>
      <c r="H505" s="56">
        <v>40964400</v>
      </c>
      <c r="J505" s="56">
        <f t="shared" si="37"/>
        <v>-54.096941176470636</v>
      </c>
      <c r="K505" s="43">
        <f>'TS#1_Orthog_SFP_Step 1'!J504-'RAW &amp; NORM_Sfp vs AcpS_PfAcpH'!J505</f>
        <v>-1.1832352941173667</v>
      </c>
      <c r="L505" s="29">
        <f>-K505/'TS#1_Orthog_SFP_Step 1'!J504</f>
        <v>-2.1404332794540026E-2</v>
      </c>
      <c r="N505" s="64">
        <f>G505-'TS#1_Orthog_SFP_Step 1'!G504</f>
        <v>-390.99100000000021</v>
      </c>
      <c r="O505" s="71">
        <f t="shared" si="36"/>
        <v>1024.1099999999999</v>
      </c>
      <c r="P505" s="71">
        <v>1185.9670000000001</v>
      </c>
      <c r="Q505" s="47">
        <f t="shared" si="38"/>
        <v>5.2308986161524622E-2</v>
      </c>
      <c r="R505" s="47">
        <f>'RAW &amp; NORM Labeling'!E505-'RAW &amp; NORM_Sfp vs AcpS_PfAcpH'!Q505</f>
        <v>0.13820171902283243</v>
      </c>
      <c r="S505" s="47">
        <f t="shared" si="39"/>
        <v>0.10594277057132011</v>
      </c>
      <c r="T505" s="47">
        <f>'RAW &amp; NORM Labeling'!F505-'RAW &amp; NORM_Sfp vs AcpS_PfAcpH'!S505</f>
        <v>4.0565511081547129E-3</v>
      </c>
      <c r="U505" s="47">
        <f t="shared" si="40"/>
        <v>34.068773038508347</v>
      </c>
      <c r="V505" s="45"/>
      <c r="W505" s="58"/>
      <c r="X505" s="45"/>
      <c r="Y505" s="58"/>
      <c r="Z505" s="58"/>
      <c r="AA505" s="58"/>
    </row>
    <row r="506" spans="1:27" s="56" customFormat="1" x14ac:dyDescent="0.25">
      <c r="A506" s="62" t="str">
        <f>'TS#1_Orthog_SFP_Step 1'!A505</f>
        <v>Q21</v>
      </c>
      <c r="B506" s="62" t="str">
        <f>'TS#1_Orthog_SFP_Step 1'!B505</f>
        <v>D P M D S S E T N I T G</v>
      </c>
      <c r="C506" s="56">
        <v>0.10199999999999999</v>
      </c>
      <c r="G506" s="24">
        <v>1171.9110000000001</v>
      </c>
      <c r="H506" s="56">
        <v>46876447</v>
      </c>
      <c r="J506" s="56">
        <f t="shared" si="37"/>
        <v>93.704058823529522</v>
      </c>
      <c r="K506" s="43">
        <f>'TS#1_Orthog_SFP_Step 1'!J505-'RAW &amp; NORM_Sfp vs AcpS_PfAcpH'!J506</f>
        <v>-93.14623529411756</v>
      </c>
      <c r="L506" s="29">
        <f>-K506/'TS#1_Orthog_SFP_Step 1'!J505</f>
        <v>166.98154592422628</v>
      </c>
      <c r="N506" s="64">
        <f>G506-'TS#1_Orthog_SFP_Step 1'!G505</f>
        <v>-299.02800000000002</v>
      </c>
      <c r="O506" s="71">
        <f t="shared" si="36"/>
        <v>1171.9110000000001</v>
      </c>
      <c r="P506" s="71">
        <v>1241.2049999999999</v>
      </c>
      <c r="Q506" s="47">
        <f t="shared" si="38"/>
        <v>0.10128510069195693</v>
      </c>
      <c r="R506" s="47">
        <f>'RAW &amp; NORM Labeling'!E506-'RAW &amp; NORM_Sfp vs AcpS_PfAcpH'!Q506</f>
        <v>0.10555149306305012</v>
      </c>
      <c r="S506" s="47">
        <f t="shared" si="39"/>
        <v>0.12424672395750835</v>
      </c>
      <c r="T506" s="47">
        <f>'RAW &amp; NORM Labeling'!F506-'RAW &amp; NORM_Sfp vs AcpS_PfAcpH'!S506</f>
        <v>1.1107458765667877E-2</v>
      </c>
      <c r="U506" s="47">
        <f t="shared" si="40"/>
        <v>9.5027580376260303</v>
      </c>
      <c r="V506" s="45"/>
      <c r="W506" s="58"/>
      <c r="X506" s="45"/>
      <c r="Y506" s="58"/>
      <c r="Z506" s="58"/>
      <c r="AA506" s="58"/>
    </row>
    <row r="507" spans="1:27" s="56" customFormat="1" x14ac:dyDescent="0.25">
      <c r="A507" s="62" t="str">
        <f>'TS#1_Orthog_SFP_Step 1'!A506</f>
        <v>Q22</v>
      </c>
      <c r="B507" s="62" t="str">
        <f>'TS#1_Orthog_SFP_Step 1'!B506</f>
        <v>K P V D S S E Q Q R A P W A</v>
      </c>
      <c r="C507" s="56">
        <v>0.10199999999999999</v>
      </c>
      <c r="G507" s="24">
        <v>1124.403</v>
      </c>
      <c r="H507" s="56">
        <v>44976130</v>
      </c>
      <c r="J507" s="56">
        <f t="shared" si="37"/>
        <v>46.196058823529484</v>
      </c>
      <c r="K507" s="43">
        <f>'TS#1_Orthog_SFP_Step 1'!J506-'RAW &amp; NORM_Sfp vs AcpS_PfAcpH'!J507</f>
        <v>-94.792235294117518</v>
      </c>
      <c r="L507" s="29">
        <f>-K507/'TS#1_Orthog_SFP_Step 1'!J506</f>
        <v>-1.9506109776247278</v>
      </c>
      <c r="N507" s="64">
        <f>G507-'TS#1_Orthog_SFP_Step 1'!G506</f>
        <v>-297.38200000000006</v>
      </c>
      <c r="O507" s="71">
        <f t="shared" si="36"/>
        <v>1124.403</v>
      </c>
      <c r="P507" s="71">
        <v>1239.76</v>
      </c>
      <c r="Q507" s="47">
        <f t="shared" si="38"/>
        <v>8.5542600647222605E-2</v>
      </c>
      <c r="R507" s="47">
        <f>'RAW &amp; NORM Labeling'!E507-'RAW &amp; NORM_Sfp vs AcpS_PfAcpH'!Q507</f>
        <v>0.10692236936048458</v>
      </c>
      <c r="S507" s="47">
        <f t="shared" si="39"/>
        <v>0.12376790117893126</v>
      </c>
      <c r="T507" s="47">
        <f>'RAW &amp; NORM Labeling'!F507-'RAW &amp; NORM_Sfp vs AcpS_PfAcpH'!S507</f>
        <v>3.901085421899389E-3</v>
      </c>
      <c r="U507" s="47">
        <f t="shared" si="40"/>
        <v>27.408364031266313</v>
      </c>
      <c r="V507" s="45"/>
      <c r="W507" s="58"/>
      <c r="X507" s="45"/>
      <c r="Y507" s="58"/>
      <c r="Z507" s="58"/>
      <c r="AA507" s="58"/>
    </row>
    <row r="508" spans="1:27" s="56" customFormat="1" x14ac:dyDescent="0.25">
      <c r="A508" s="62" t="str">
        <f>'TS#1_Orthog_SFP_Step 1'!A507</f>
        <v>Q23</v>
      </c>
      <c r="B508" s="62" t="str">
        <f>'TS#1_Orthog_SFP_Step 1'!B507</f>
        <v>P A E S K E S L A R P C A</v>
      </c>
      <c r="C508" s="56">
        <v>0.10199999999999999</v>
      </c>
      <c r="G508" s="24">
        <v>1339.6220000000001</v>
      </c>
      <c r="H508" s="56">
        <v>53584890</v>
      </c>
      <c r="J508" s="56">
        <f t="shared" si="37"/>
        <v>261.41505882352953</v>
      </c>
      <c r="K508" s="43">
        <f>'TS#1_Orthog_SFP_Step 1'!J507-'RAW &amp; NORM_Sfp vs AcpS_PfAcpH'!J508</f>
        <v>-46.063235294117703</v>
      </c>
      <c r="L508" s="29">
        <f>-K508/'TS#1_Orthog_SFP_Step 1'!J507</f>
        <v>0.21389758646657842</v>
      </c>
      <c r="N508" s="64">
        <f>G508-'TS#1_Orthog_SFP_Step 1'!G507</f>
        <v>-346.11099999999988</v>
      </c>
      <c r="O508" s="71">
        <f t="shared" si="36"/>
        <v>1339.6220000000001</v>
      </c>
      <c r="P508" s="71">
        <v>1323.626</v>
      </c>
      <c r="Q508" s="47">
        <f t="shared" si="38"/>
        <v>0.15685869724416782</v>
      </c>
      <c r="R508" s="47">
        <f>'RAW &amp; NORM Labeling'!E508-'RAW &amp; NORM_Sfp vs AcpS_PfAcpH'!Q508</f>
        <v>0.11277926671830005</v>
      </c>
      <c r="S508" s="47">
        <f t="shared" si="39"/>
        <v>0.15155817879010594</v>
      </c>
      <c r="T508" s="47">
        <f>'RAW &amp; NORM Labeling'!F508-'RAW &amp; NORM_Sfp vs AcpS_PfAcpH'!S508</f>
        <v>1.8504648364905951E-4</v>
      </c>
      <c r="U508" s="47">
        <f t="shared" si="40"/>
        <v>609.46452207211792</v>
      </c>
      <c r="V508" s="45"/>
      <c r="W508" s="58"/>
      <c r="X508" s="45"/>
      <c r="Y508" s="58"/>
      <c r="Z508" s="58"/>
      <c r="AA508" s="58"/>
    </row>
    <row r="509" spans="1:27" s="56" customFormat="1" x14ac:dyDescent="0.25">
      <c r="A509" s="62" t="str">
        <f>'TS#1_Orthog_SFP_Step 1'!A508</f>
        <v>Q24</v>
      </c>
      <c r="B509" s="62" t="str">
        <f>'TS#1_Orthog_SFP_Step 1'!B508</f>
        <v>C C D D A V S M E F K V S R G</v>
      </c>
      <c r="C509" s="56">
        <v>0.10199999999999999</v>
      </c>
      <c r="G509" s="24">
        <v>1511.194</v>
      </c>
      <c r="H509" s="56">
        <v>60447754</v>
      </c>
      <c r="J509" s="56">
        <f t="shared" si="37"/>
        <v>432.98705882352942</v>
      </c>
      <c r="K509" s="43">
        <f>'TS#1_Orthog_SFP_Step 1'!J508-'RAW &amp; NORM_Sfp vs AcpS_PfAcpH'!J509</f>
        <v>206.85676470588237</v>
      </c>
      <c r="L509" s="29">
        <f>-K509/'TS#1_Orthog_SFP_Step 1'!J508</f>
        <v>-0.32329258656409265</v>
      </c>
      <c r="N509" s="64">
        <f>G509-'TS#1_Orthog_SFP_Step 1'!G508</f>
        <v>-599.03099999999995</v>
      </c>
      <c r="O509" s="71">
        <f t="shared" si="36"/>
        <v>1511.194</v>
      </c>
      <c r="P509" s="71">
        <v>1374.162</v>
      </c>
      <c r="Q509" s="47">
        <f t="shared" si="38"/>
        <v>0.21371169500612691</v>
      </c>
      <c r="R509" s="47">
        <f>'RAW &amp; NORM Labeling'!E509-'RAW &amp; NORM_Sfp vs AcpS_PfAcpH'!Q509</f>
        <v>0.18003904325220327</v>
      </c>
      <c r="S509" s="47">
        <f t="shared" si="39"/>
        <v>0.16830405279576172</v>
      </c>
      <c r="T509" s="47">
        <f>'RAW &amp; NORM Labeling'!F509-'RAW &amp; NORM_Sfp vs AcpS_PfAcpH'!S509</f>
        <v>1.1128684122300697E-2</v>
      </c>
      <c r="U509" s="47">
        <f t="shared" si="40"/>
        <v>16.17792735184425</v>
      </c>
      <c r="V509" s="45"/>
      <c r="W509" s="58"/>
      <c r="X509" s="45"/>
      <c r="Y509" s="58"/>
      <c r="Z509" s="58"/>
      <c r="AA509" s="58"/>
    </row>
    <row r="510" spans="1:27" s="56" customFormat="1" x14ac:dyDescent="0.25">
      <c r="A510" s="62" t="str">
        <f>'TS#1_Orthog_SFP_Step 1'!A509</f>
        <v>Q25</v>
      </c>
      <c r="B510" s="62" t="str">
        <f>'TS#1_Orthog_SFP_Step 1'!B509</f>
        <v>W M I S M I T M A I R C L</v>
      </c>
      <c r="C510" s="56">
        <v>0.10199999999999999</v>
      </c>
      <c r="G510" s="24">
        <v>1654.116</v>
      </c>
      <c r="H510" s="56">
        <v>66164637</v>
      </c>
      <c r="J510" s="56">
        <f t="shared" si="37"/>
        <v>575.90905882352945</v>
      </c>
      <c r="K510" s="43">
        <f>'TS#1_Orthog_SFP_Step 1'!J509-'RAW &amp; NORM_Sfp vs AcpS_PfAcpH'!J510</f>
        <v>297.78176470588255</v>
      </c>
      <c r="L510" s="29">
        <f>-K510/'TS#1_Orthog_SFP_Step 1'!J509</f>
        <v>-0.34083197017332301</v>
      </c>
      <c r="N510" s="64">
        <f>G510-'TS#1_Orthog_SFP_Step 1'!G509</f>
        <v>-689.95600000000013</v>
      </c>
      <c r="O510" s="71">
        <f t="shared" si="36"/>
        <v>1654.116</v>
      </c>
      <c r="P510" s="71">
        <v>1956.6279999999999</v>
      </c>
      <c r="Q510" s="47">
        <f t="shared" si="38"/>
        <v>0.26107107850771649</v>
      </c>
      <c r="R510" s="47">
        <f>'RAW &amp; NORM Labeling'!E510-'RAW &amp; NORM_Sfp vs AcpS_PfAcpH'!Q510</f>
        <v>0.2010517372709546</v>
      </c>
      <c r="S510" s="47">
        <f t="shared" si="39"/>
        <v>0.36131304140938914</v>
      </c>
      <c r="T510" s="47">
        <f>'RAW &amp; NORM Labeling'!F510-'RAW &amp; NORM_Sfp vs AcpS_PfAcpH'!S510</f>
        <v>-2.4535379673800761E-2</v>
      </c>
      <c r="U510" s="47">
        <f t="shared" si="40"/>
        <v>-8.1943601421273549</v>
      </c>
      <c r="V510" s="45"/>
      <c r="W510" s="58"/>
      <c r="X510" s="45"/>
      <c r="Y510" s="58"/>
      <c r="Z510" s="58"/>
      <c r="AA510" s="58"/>
    </row>
    <row r="511" spans="1:27" s="56" customFormat="1" x14ac:dyDescent="0.25">
      <c r="A511" s="62" t="str">
        <f>'TS#1_Orthog_SFP_Step 1'!A510</f>
        <v>Q26</v>
      </c>
      <c r="B511" s="62" t="str">
        <f>'TS#1_Orthog_SFP_Step 1'!B510</f>
        <v>E S S D S I L</v>
      </c>
      <c r="C511" s="56">
        <v>0.10199999999999999</v>
      </c>
      <c r="G511" s="24">
        <v>1202.5219999999999</v>
      </c>
      <c r="H511" s="56">
        <v>48100881</v>
      </c>
      <c r="J511" s="56">
        <f t="shared" si="37"/>
        <v>124.3150588235294</v>
      </c>
      <c r="K511" s="43">
        <f>'TS#1_Orthog_SFP_Step 1'!J510-'RAW &amp; NORM_Sfp vs AcpS_PfAcpH'!J511</f>
        <v>154.60776470588257</v>
      </c>
      <c r="L511" s="29">
        <f>-K511/'TS#1_Orthog_SFP_Step 1'!J510</f>
        <v>-0.55430302457690206</v>
      </c>
      <c r="N511" s="64">
        <f>G511-'TS#1_Orthog_SFP_Step 1'!G510</f>
        <v>-546.78200000000015</v>
      </c>
      <c r="O511" s="71">
        <f t="shared" si="36"/>
        <v>1202.5219999999999</v>
      </c>
      <c r="P511" s="71">
        <v>1219.1659999999999</v>
      </c>
      <c r="Q511" s="47">
        <f t="shared" si="38"/>
        <v>0.11142852219716362</v>
      </c>
      <c r="R511" s="47">
        <f>'RAW &amp; NORM Labeling'!E511-'RAW &amp; NORM_Sfp vs AcpS_PfAcpH'!Q511</f>
        <v>0.17679630129331012</v>
      </c>
      <c r="S511" s="47">
        <f t="shared" si="39"/>
        <v>0.11694376532978461</v>
      </c>
      <c r="T511" s="47">
        <f>'RAW &amp; NORM Labeling'!F511-'RAW &amp; NORM_Sfp vs AcpS_PfAcpH'!S511</f>
        <v>9.3276470855861299E-3</v>
      </c>
      <c r="U511" s="47">
        <f t="shared" si="40"/>
        <v>18.954008408670472</v>
      </c>
      <c r="V511" s="45"/>
      <c r="W511" s="33" t="s">
        <v>1239</v>
      </c>
      <c r="X511" s="45"/>
      <c r="Y511" s="58"/>
      <c r="Z511" s="58"/>
      <c r="AA511" s="58"/>
    </row>
    <row r="512" spans="1:27" s="56" customFormat="1" x14ac:dyDescent="0.25">
      <c r="A512" s="62" t="str">
        <f>'TS#1_Orthog_SFP_Step 1'!A511</f>
        <v>Q27</v>
      </c>
      <c r="B512" s="62" t="str">
        <f>'TS#1_Orthog_SFP_Step 1'!B511</f>
        <v>G V D S T D S Q A</v>
      </c>
      <c r="C512" s="56">
        <v>0.10199999999999999</v>
      </c>
      <c r="G512" s="24">
        <v>1078.547</v>
      </c>
      <c r="H512" s="56">
        <v>43141869</v>
      </c>
      <c r="J512" s="56">
        <f t="shared" si="37"/>
        <v>0.34005882352948902</v>
      </c>
      <c r="K512" s="43">
        <f>'TS#1_Orthog_SFP_Step 1'!J511-'RAW &amp; NORM_Sfp vs AcpS_PfAcpH'!J512</f>
        <v>137.36976470588229</v>
      </c>
      <c r="L512" s="29">
        <f>-K512/'TS#1_Orthog_SFP_Step 1'!J511</f>
        <v>-0.99753061317766589</v>
      </c>
      <c r="N512" s="64">
        <f>G512-'TS#1_Orthog_SFP_Step 1'!G511</f>
        <v>-529.54399999999987</v>
      </c>
      <c r="O512" s="71">
        <f t="shared" si="36"/>
        <v>1078.547</v>
      </c>
      <c r="P512" s="71">
        <v>1081.0060000000001</v>
      </c>
      <c r="Q512" s="47">
        <f t="shared" si="38"/>
        <v>7.0347515986716236E-2</v>
      </c>
      <c r="R512" s="47">
        <f>'RAW &amp; NORM Labeling'!E512-'RAW &amp; NORM_Sfp vs AcpS_PfAcpH'!Q512</f>
        <v>0.17658951598674039</v>
      </c>
      <c r="S512" s="47">
        <f t="shared" si="39"/>
        <v>7.1162343123409064E-2</v>
      </c>
      <c r="T512" s="47">
        <f>'RAW &amp; NORM Labeling'!F512-'RAW &amp; NORM_Sfp vs AcpS_PfAcpH'!S512</f>
        <v>1.3150851497275282E-2</v>
      </c>
      <c r="U512" s="47">
        <f t="shared" si="40"/>
        <v>13.427991033381213</v>
      </c>
      <c r="V512" s="45"/>
      <c r="W512" s="58"/>
      <c r="X512" s="45"/>
      <c r="Y512" s="58"/>
      <c r="Z512" s="58"/>
      <c r="AA512" s="58"/>
    </row>
    <row r="513" spans="1:27" s="56" customFormat="1" x14ac:dyDescent="0.25">
      <c r="A513" s="62" t="str">
        <f>'TS#1_Orthog_SFP_Step 1'!A512</f>
        <v>Q28</v>
      </c>
      <c r="B513" s="62" t="str">
        <f>'TS#1_Orthog_SFP_Step 1'!B512</f>
        <v>V D S T D M I L H</v>
      </c>
      <c r="C513" s="56">
        <v>0.10199999999999999</v>
      </c>
      <c r="G513" s="24">
        <v>1022.425</v>
      </c>
      <c r="H513" s="56">
        <v>40897004</v>
      </c>
      <c r="J513" s="56">
        <f t="shared" si="37"/>
        <v>-55.781941176470582</v>
      </c>
      <c r="K513" s="43">
        <f>'TS#1_Orthog_SFP_Step 1'!J512-'RAW &amp; NORM_Sfp vs AcpS_PfAcpH'!J513</f>
        <v>235.23376470588255</v>
      </c>
      <c r="L513" s="29">
        <f>-K513/'TS#1_Orthog_SFP_Step 1'!J512</f>
        <v>-1.3108463323434993</v>
      </c>
      <c r="N513" s="64">
        <f>G513-'TS#1_Orthog_SFP_Step 1'!G512</f>
        <v>-627.40800000000013</v>
      </c>
      <c r="O513" s="71">
        <f t="shared" ref="O513:O575" si="41">G513</f>
        <v>1022.425</v>
      </c>
      <c r="P513" s="71">
        <v>1156.01</v>
      </c>
      <c r="Q513" s="47">
        <f t="shared" si="38"/>
        <v>5.1750635724221929E-2</v>
      </c>
      <c r="R513" s="47">
        <f>'RAW &amp; NORM Labeling'!E513-'RAW &amp; NORM_Sfp vs AcpS_PfAcpH'!Q513</f>
        <v>0.20739090287046172</v>
      </c>
      <c r="S513" s="47">
        <f t="shared" si="39"/>
        <v>9.6016061936140609E-2</v>
      </c>
      <c r="T513" s="47">
        <f>'RAW &amp; NORM Labeling'!F513-'RAW &amp; NORM_Sfp vs AcpS_PfAcpH'!S513</f>
        <v>4.104339957075348E-3</v>
      </c>
      <c r="U513" s="47">
        <f t="shared" si="40"/>
        <v>50.529660076755285</v>
      </c>
      <c r="V513" s="45"/>
      <c r="W513" s="58"/>
      <c r="X513" s="45"/>
      <c r="Y513" s="58"/>
      <c r="Z513" s="58"/>
      <c r="AA513" s="58"/>
    </row>
    <row r="514" spans="1:27" s="56" customFormat="1" x14ac:dyDescent="0.25">
      <c r="A514" s="62" t="str">
        <f>'TS#1_Orthog_SFP_Step 1'!A513</f>
        <v>Q29</v>
      </c>
      <c r="B514" s="62" t="str">
        <f>'TS#1_Orthog_SFP_Step 1'!B513</f>
        <v>T A C G M D S T D T M A T S A</v>
      </c>
      <c r="C514" s="56">
        <v>0.10199999999999999</v>
      </c>
      <c r="G514" s="24">
        <v>1038.25</v>
      </c>
      <c r="H514" s="56">
        <v>41529984</v>
      </c>
      <c r="J514" s="56">
        <f t="shared" si="37"/>
        <v>-39.956941176470536</v>
      </c>
      <c r="K514" s="43">
        <f>'TS#1_Orthog_SFP_Step 1'!J513-'RAW &amp; NORM_Sfp vs AcpS_PfAcpH'!J514</f>
        <v>402.55076470588233</v>
      </c>
      <c r="L514" s="29">
        <f>-K514/'TS#1_Orthog_SFP_Step 1'!J513</f>
        <v>-1.1101975229129335</v>
      </c>
      <c r="N514" s="64">
        <f>G514-'TS#1_Orthog_SFP_Step 1'!G513</f>
        <v>-794.72499999999991</v>
      </c>
      <c r="O514" s="71">
        <f t="shared" si="41"/>
        <v>1038.25</v>
      </c>
      <c r="P514" s="71">
        <v>1189.8109999999999</v>
      </c>
      <c r="Q514" s="47">
        <f t="shared" si="38"/>
        <v>5.699449072144179E-2</v>
      </c>
      <c r="R514" s="47">
        <f>'RAW &amp; NORM Labeling'!E514-'RAW &amp; NORM_Sfp vs AcpS_PfAcpH'!Q514</f>
        <v>0.25569402098485006</v>
      </c>
      <c r="S514" s="47">
        <f t="shared" si="39"/>
        <v>0.10721653857190855</v>
      </c>
      <c r="T514" s="47">
        <f>'RAW &amp; NORM Labeling'!F514-'RAW &amp; NORM_Sfp vs AcpS_PfAcpH'!S514</f>
        <v>1.0046367937980319E-2</v>
      </c>
      <c r="U514" s="47">
        <f t="shared" si="40"/>
        <v>25.451389254637807</v>
      </c>
      <c r="V514" s="45"/>
      <c r="W514" s="58"/>
      <c r="X514" s="45"/>
      <c r="Y514" s="58"/>
      <c r="Z514" s="58"/>
      <c r="AA514" s="58"/>
    </row>
    <row r="515" spans="1:27" s="56" customFormat="1" x14ac:dyDescent="0.25">
      <c r="A515" s="62" t="str">
        <f>'TS#1_Orthog_SFP_Step 1'!A514</f>
        <v>Q30</v>
      </c>
      <c r="B515" s="62" t="str">
        <f>'TS#1_Orthog_SFP_Step 1'!B514</f>
        <v>D C I E S T D S L I S P</v>
      </c>
      <c r="C515" s="56">
        <v>0.10199999999999999</v>
      </c>
      <c r="G515" s="24">
        <v>1019.603</v>
      </c>
      <c r="H515" s="56">
        <v>40784102</v>
      </c>
      <c r="J515" s="56">
        <f t="shared" si="37"/>
        <v>-58.603941176470585</v>
      </c>
      <c r="K515" s="43">
        <f>'TS#1_Orthog_SFP_Step 1'!J514-'RAW &amp; NORM_Sfp vs AcpS_PfAcpH'!J515</f>
        <v>415.48076470588251</v>
      </c>
      <c r="L515" s="29">
        <f>-K515/'TS#1_Orthog_SFP_Step 1'!J514</f>
        <v>-1.16421335685768</v>
      </c>
      <c r="N515" s="64">
        <f>G515-'TS#1_Orthog_SFP_Step 1'!G514</f>
        <v>-807.65500000000009</v>
      </c>
      <c r="O515" s="71">
        <f t="shared" si="41"/>
        <v>1019.603</v>
      </c>
      <c r="P515" s="71">
        <v>1214.9169999999999</v>
      </c>
      <c r="Q515" s="47">
        <f t="shared" si="38"/>
        <v>5.081552300370664E-2</v>
      </c>
      <c r="R515" s="47">
        <f>'RAW &amp; NORM Labeling'!E515-'RAW &amp; NORM_Sfp vs AcpS_PfAcpH'!Q515</f>
        <v>0.26020145489123098</v>
      </c>
      <c r="S515" s="47">
        <f t="shared" si="39"/>
        <v>0.11553579440509663</v>
      </c>
      <c r="T515" s="47">
        <f>'RAW &amp; NORM Labeling'!F515-'RAW &amp; NORM_Sfp vs AcpS_PfAcpH'!S515</f>
        <v>-2.2355077561988096E-3</v>
      </c>
      <c r="U515" s="47">
        <f t="shared" si="40"/>
        <v>-116.39478958179494</v>
      </c>
      <c r="V515" s="45"/>
      <c r="W515" s="58"/>
      <c r="X515" s="45"/>
      <c r="Y515" s="58"/>
      <c r="Z515" s="58"/>
      <c r="AA515" s="58"/>
    </row>
    <row r="516" spans="1:27" s="56" customFormat="1" x14ac:dyDescent="0.25">
      <c r="A516" s="62" t="str">
        <f>'TS#1_Orthog_SFP_Step 1'!A515</f>
        <v>R1</v>
      </c>
      <c r="B516" s="62" t="str">
        <f>'TS#1_Orthog_SFP_Step 1'!B515</f>
        <v>E S T E F N A S G M A</v>
      </c>
      <c r="C516" s="56">
        <v>0.10199999999999999</v>
      </c>
      <c r="G516" s="24">
        <v>1288.8579999999999</v>
      </c>
      <c r="H516" s="56">
        <v>51554308</v>
      </c>
      <c r="J516" s="56">
        <f t="shared" si="37"/>
        <v>210.65105882352941</v>
      </c>
      <c r="K516" s="43">
        <f>'TS#1_Orthog_SFP_Step 1'!J515-'RAW &amp; NORM_Sfp vs AcpS_PfAcpH'!J516</f>
        <v>-157.33023529411753</v>
      </c>
      <c r="L516" s="29">
        <f>-K516/'TS#1_Orthog_SFP_Step 1'!J515</f>
        <v>2.9506340090065155</v>
      </c>
      <c r="N516" s="64">
        <f>G516-'TS#1_Orthog_SFP_Step 1'!G515</f>
        <v>-234.84400000000005</v>
      </c>
      <c r="O516" s="71">
        <f t="shared" si="41"/>
        <v>1288.8579999999999</v>
      </c>
      <c r="P516" s="71">
        <v>1131.9169999999999</v>
      </c>
      <c r="Q516" s="47">
        <f t="shared" si="38"/>
        <v>0.14003727196272273</v>
      </c>
      <c r="R516" s="47">
        <f>'RAW &amp; NORM Labeling'!E516-'RAW &amp; NORM_Sfp vs AcpS_PfAcpH'!Q516</f>
        <v>8.2226143287560033E-2</v>
      </c>
      <c r="S516" s="47">
        <f t="shared" si="39"/>
        <v>8.8032479095823513E-2</v>
      </c>
      <c r="T516" s="47">
        <f>'RAW &amp; NORM Labeling'!F516-'RAW &amp; NORM_Sfp vs AcpS_PfAcpH'!S516</f>
        <v>2.3443651623558825E-2</v>
      </c>
      <c r="U516" s="47">
        <f t="shared" si="40"/>
        <v>3.5073948635599894</v>
      </c>
      <c r="V516" s="45"/>
      <c r="W516" s="58"/>
      <c r="X516" s="45"/>
      <c r="Y516" s="58"/>
      <c r="Z516" s="58"/>
      <c r="AA516" s="58"/>
    </row>
    <row r="517" spans="1:27" s="56" customFormat="1" x14ac:dyDescent="0.25">
      <c r="A517" s="62" t="str">
        <f>'TS#1_Orthog_SFP_Step 1'!A516</f>
        <v>R2</v>
      </c>
      <c r="B517" s="62" t="str">
        <f>'TS#1_Orthog_SFP_Step 1'!B516</f>
        <v>V E S I D A M A R P M I</v>
      </c>
      <c r="C517" s="56">
        <v>0.10199999999999999</v>
      </c>
      <c r="G517" s="24">
        <v>1275.9079999999999</v>
      </c>
      <c r="H517" s="56">
        <v>51036327</v>
      </c>
      <c r="J517" s="56">
        <f t="shared" si="37"/>
        <v>197.70105882352937</v>
      </c>
      <c r="K517" s="43">
        <f>'TS#1_Orthog_SFP_Step 1'!J516-'RAW &amp; NORM_Sfp vs AcpS_PfAcpH'!J517</f>
        <v>-206.75423529411751</v>
      </c>
      <c r="L517" s="29">
        <f>-K517/'TS#1_Orthog_SFP_Step 1'!J516</f>
        <v>-22.837756003742815</v>
      </c>
      <c r="N517" s="64">
        <f>G517-'TS#1_Orthog_SFP_Step 1'!G516</f>
        <v>-185.42000000000007</v>
      </c>
      <c r="O517" s="71">
        <f t="shared" si="41"/>
        <v>1275.9079999999999</v>
      </c>
      <c r="P517" s="71">
        <v>1188.643</v>
      </c>
      <c r="Q517" s="47">
        <f t="shared" si="38"/>
        <v>0.13574609204398672</v>
      </c>
      <c r="R517" s="47">
        <f>'RAW &amp; NORM Labeling'!E517-'RAW &amp; NORM_Sfp vs AcpS_PfAcpH'!Q517</f>
        <v>6.828044198372854E-2</v>
      </c>
      <c r="S517" s="47">
        <f t="shared" si="39"/>
        <v>0.10682950396611063</v>
      </c>
      <c r="T517" s="47">
        <f>'RAW &amp; NORM Labeling'!F517-'RAW &amp; NORM_Sfp vs AcpS_PfAcpH'!S517</f>
        <v>1.3181770188824826E-2</v>
      </c>
      <c r="U517" s="47">
        <f t="shared" si="40"/>
        <v>5.1799144580456264</v>
      </c>
      <c r="V517" s="45"/>
      <c r="W517" s="58"/>
      <c r="X517" s="45"/>
      <c r="Y517" s="58"/>
      <c r="Z517" s="58"/>
      <c r="AA517" s="58"/>
    </row>
    <row r="518" spans="1:27" s="56" customFormat="1" x14ac:dyDescent="0.25">
      <c r="A518" s="62" t="str">
        <f>'TS#1_Orthog_SFP_Step 1'!A517</f>
        <v>R3</v>
      </c>
      <c r="B518" s="62" t="str">
        <f>'TS#1_Orthog_SFP_Step 1'!B517</f>
        <v>E P L D S R E S M V R P L M</v>
      </c>
      <c r="C518" s="56">
        <v>0.10199999999999999</v>
      </c>
      <c r="G518" s="24">
        <v>1309.9860000000001</v>
      </c>
      <c r="H518" s="56">
        <v>52399452</v>
      </c>
      <c r="J518" s="56">
        <f t="shared" ref="J518:J575" si="42">G518-$I$3</f>
        <v>231.77905882352957</v>
      </c>
      <c r="K518" s="43">
        <f>'TS#1_Orthog_SFP_Step 1'!J517-'RAW &amp; NORM_Sfp vs AcpS_PfAcpH'!J518</f>
        <v>-213.44623529411774</v>
      </c>
      <c r="L518" s="29">
        <f>-K518/'TS#1_Orthog_SFP_Step 1'!J517</f>
        <v>11.642845683409345</v>
      </c>
      <c r="N518" s="64">
        <f>G518-'TS#1_Orthog_SFP_Step 1'!G517</f>
        <v>-178.72799999999984</v>
      </c>
      <c r="O518" s="71">
        <f t="shared" si="41"/>
        <v>1309.9860000000001</v>
      </c>
      <c r="P518" s="71">
        <v>1220.1289999999999</v>
      </c>
      <c r="Q518" s="47">
        <f t="shared" ref="Q518:Q575" si="43">(O518-$AA$10)/($AA$11-$AA$10)</f>
        <v>0.14703835685253389</v>
      </c>
      <c r="R518" s="47">
        <f>'RAW &amp; NORM Labeling'!E518-'RAW &amp; NORM_Sfp vs AcpS_PfAcpH'!Q518</f>
        <v>6.4995283167441492E-2</v>
      </c>
      <c r="S518" s="47">
        <f t="shared" ref="S518:S575" si="44">(P518-$AA$10)/($AA$11-$AA$10)</f>
        <v>0.1172628700604211</v>
      </c>
      <c r="T518" s="47">
        <f>'RAW &amp; NORM Labeling'!F518-'RAW &amp; NORM_Sfp vs AcpS_PfAcpH'!S518</f>
        <v>1.124436867214873E-2</v>
      </c>
      <c r="U518" s="47">
        <f t="shared" si="40"/>
        <v>5.7802518809640997</v>
      </c>
      <c r="V518" s="45"/>
      <c r="W518" s="33" t="s">
        <v>1198</v>
      </c>
      <c r="X518" s="45"/>
      <c r="Y518" s="58"/>
      <c r="Z518" s="58"/>
      <c r="AA518" s="58"/>
    </row>
    <row r="519" spans="1:27" s="56" customFormat="1" x14ac:dyDescent="0.25">
      <c r="A519" s="62" t="str">
        <f>'TS#1_Orthog_SFP_Step 1'!A518</f>
        <v>R4</v>
      </c>
      <c r="B519" s="62" t="str">
        <f>'TS#1_Orthog_SFP_Step 1'!B518</f>
        <v>N A G F I E S S S A C I C R C D</v>
      </c>
      <c r="C519" s="56">
        <v>0.10199999999999999</v>
      </c>
      <c r="G519" s="24">
        <v>1103.48</v>
      </c>
      <c r="H519" s="56">
        <v>44139188</v>
      </c>
      <c r="J519" s="56">
        <f t="shared" si="42"/>
        <v>25.273058823529482</v>
      </c>
      <c r="K519" s="43">
        <f>'TS#1_Orthog_SFP_Step 1'!J518-'RAW &amp; NORM_Sfp vs AcpS_PfAcpH'!J519</f>
        <v>-264.6882352941177</v>
      </c>
      <c r="L519" s="29">
        <f>-K519/'TS#1_Orthog_SFP_Step 1'!J518</f>
        <v>-1.1055616406449247</v>
      </c>
      <c r="N519" s="64">
        <f>G519-'TS#1_Orthog_SFP_Step 1'!G518</f>
        <v>-127.48599999999988</v>
      </c>
      <c r="O519" s="71">
        <f t="shared" si="41"/>
        <v>1103.48</v>
      </c>
      <c r="P519" s="71">
        <v>1390.4949999999999</v>
      </c>
      <c r="Q519" s="47">
        <f t="shared" si="43"/>
        <v>7.8609445632572952E-2</v>
      </c>
      <c r="R519" s="47">
        <f>'RAW &amp; NORM Labeling'!E519-'RAW &amp; NORM_Sfp vs AcpS_PfAcpH'!Q519</f>
        <v>5.8063953560225604E-2</v>
      </c>
      <c r="S519" s="47">
        <f t="shared" si="44"/>
        <v>0.17371624133728406</v>
      </c>
      <c r="T519" s="47">
        <f>'RAW &amp; NORM Labeling'!F519-'RAW &amp; NORM_Sfp vs AcpS_PfAcpH'!S519</f>
        <v>-4.5162034448960886E-3</v>
      </c>
      <c r="U519" s="47">
        <f t="shared" ref="U519:U575" si="45">R519/T519</f>
        <v>-12.85680644565417</v>
      </c>
      <c r="V519" s="45"/>
      <c r="W519" s="58"/>
      <c r="X519" s="45"/>
      <c r="Y519" s="58"/>
      <c r="Z519" s="58"/>
      <c r="AA519" s="58"/>
    </row>
    <row r="520" spans="1:27" s="56" customFormat="1" x14ac:dyDescent="0.25">
      <c r="A520" s="62" t="str">
        <f>'TS#1_Orthog_SFP_Step 1'!A519</f>
        <v>R5</v>
      </c>
      <c r="B520" s="62" t="str">
        <f>'TS#1_Orthog_SFP_Step 1'!B519</f>
        <v>G A C S T I F R V H T L</v>
      </c>
      <c r="C520" s="56">
        <v>0.10199999999999999</v>
      </c>
      <c r="G520" s="24">
        <v>1427.316</v>
      </c>
      <c r="H520" s="56">
        <v>57092656</v>
      </c>
      <c r="J520" s="56">
        <f t="shared" si="42"/>
        <v>349.10905882352949</v>
      </c>
      <c r="K520" s="43">
        <f>'TS#1_Orthog_SFP_Step 1'!J519-'RAW &amp; NORM_Sfp vs AcpS_PfAcpH'!J520</f>
        <v>-169.51723529411765</v>
      </c>
      <c r="L520" s="29">
        <f>-K520/'TS#1_Orthog_SFP_Step 1'!J519</f>
        <v>0.94390285683777653</v>
      </c>
      <c r="N520" s="64">
        <f>G520-'TS#1_Orthog_SFP_Step 1'!G519</f>
        <v>-222.65699999999993</v>
      </c>
      <c r="O520" s="71">
        <f t="shared" si="41"/>
        <v>1427.316</v>
      </c>
      <c r="P520" s="71">
        <v>1751.248</v>
      </c>
      <c r="Q520" s="47">
        <f t="shared" si="43"/>
        <v>0.18591744101201596</v>
      </c>
      <c r="R520" s="47">
        <f>'RAW &amp; NORM Labeling'!E520-'RAW &amp; NORM_Sfp vs AcpS_PfAcpH'!Q520</f>
        <v>7.3265030717806656E-2</v>
      </c>
      <c r="S520" s="47">
        <f t="shared" si="44"/>
        <v>0.29325724745494924</v>
      </c>
      <c r="T520" s="47">
        <f>'RAW &amp; NORM Labeling'!F520-'RAW &amp; NORM_Sfp vs AcpS_PfAcpH'!S520</f>
        <v>-1.76462619370924E-2</v>
      </c>
      <c r="U520" s="47">
        <f t="shared" si="45"/>
        <v>-4.1518725596951347</v>
      </c>
      <c r="V520" s="45"/>
      <c r="W520" s="58"/>
      <c r="X520" s="45"/>
      <c r="Y520" s="58"/>
      <c r="Z520" s="58"/>
      <c r="AA520" s="58"/>
    </row>
    <row r="521" spans="1:27" s="56" customFormat="1" x14ac:dyDescent="0.25">
      <c r="A521" s="62" t="str">
        <f>'TS#1_Orthog_SFP_Step 1'!A520</f>
        <v>R6</v>
      </c>
      <c r="B521" s="62" t="str">
        <f>'TS#1_Orthog_SFP_Step 1'!B520</f>
        <v>L V S T D S H A H K A G</v>
      </c>
      <c r="C521" s="56">
        <v>0.10199999999999999</v>
      </c>
      <c r="G521" s="24">
        <v>1857.7670000000001</v>
      </c>
      <c r="H521" s="56">
        <v>74310696</v>
      </c>
      <c r="J521" s="56">
        <f t="shared" si="42"/>
        <v>779.56005882352952</v>
      </c>
      <c r="K521" s="43">
        <f>'TS#1_Orthog_SFP_Step 1'!J520-'RAW &amp; NORM_Sfp vs AcpS_PfAcpH'!J521</f>
        <v>-40.023235294117512</v>
      </c>
      <c r="L521" s="29">
        <f>-K521/'TS#1_Orthog_SFP_Step 1'!J520</f>
        <v>5.4119327152782074E-2</v>
      </c>
      <c r="N521" s="64">
        <f>G521-'TS#1_Orthog_SFP_Step 1'!G520</f>
        <v>-352.15100000000007</v>
      </c>
      <c r="O521" s="71">
        <f t="shared" si="41"/>
        <v>1857.7670000000001</v>
      </c>
      <c r="P521" s="71">
        <v>2187.8809999999999</v>
      </c>
      <c r="Q521" s="47">
        <f t="shared" si="43"/>
        <v>0.32855394195408738</v>
      </c>
      <c r="R521" s="47">
        <f>'RAW &amp; NORM Labeling'!E521-'RAW &amp; NORM_Sfp vs AcpS_PfAcpH'!Q521</f>
        <v>9.4344989457181894E-2</v>
      </c>
      <c r="S521" s="47">
        <f t="shared" si="44"/>
        <v>0.43794224833969436</v>
      </c>
      <c r="T521" s="47">
        <f>'RAW &amp; NORM Labeling'!F521-'RAW &amp; NORM_Sfp vs AcpS_PfAcpH'!S521</f>
        <v>-5.0989041930267043E-2</v>
      </c>
      <c r="U521" s="47">
        <f t="shared" si="45"/>
        <v>-1.8502993169828281</v>
      </c>
      <c r="V521" s="45"/>
      <c r="W521" s="58"/>
      <c r="X521" s="45"/>
      <c r="Y521" s="58"/>
      <c r="Z521" s="58"/>
      <c r="AA521" s="58"/>
    </row>
    <row r="522" spans="1:27" s="56" customFormat="1" x14ac:dyDescent="0.25">
      <c r="A522" s="62" t="str">
        <f>'TS#1_Orthog_SFP_Step 1'!A521</f>
        <v>R7</v>
      </c>
      <c r="B522" s="62" t="str">
        <f>'TS#1_Orthog_SFP_Step 1'!B521</f>
        <v>T E E C A C S L S Y</v>
      </c>
      <c r="C522" s="56">
        <v>0.10199999999999999</v>
      </c>
      <c r="G522" s="24">
        <v>1071.758</v>
      </c>
      <c r="H522" s="56">
        <v>42870314</v>
      </c>
      <c r="J522" s="56">
        <f t="shared" si="42"/>
        <v>-6.4489411764704982</v>
      </c>
      <c r="K522" s="43">
        <f>'TS#1_Orthog_SFP_Step 1'!J521-'RAW &amp; NORM_Sfp vs AcpS_PfAcpH'!J522</f>
        <v>-151.37323529411765</v>
      </c>
      <c r="L522" s="29">
        <f>-K522/'TS#1_Orthog_SFP_Step 1'!J521</f>
        <v>-0.95913792775711515</v>
      </c>
      <c r="N522" s="64">
        <f>G522-'TS#1_Orthog_SFP_Step 1'!G521</f>
        <v>-240.80099999999993</v>
      </c>
      <c r="O522" s="71">
        <f t="shared" si="41"/>
        <v>1071.758</v>
      </c>
      <c r="P522" s="71">
        <v>1266.5029999999999</v>
      </c>
      <c r="Q522" s="47">
        <f t="shared" si="43"/>
        <v>6.8097877340515575E-2</v>
      </c>
      <c r="R522" s="47">
        <f>'RAW &amp; NORM Labeling'!E522-'RAW &amp; NORM_Sfp vs AcpS_PfAcpH'!Q522</f>
        <v>9.2431645390823894E-2</v>
      </c>
      <c r="S522" s="47">
        <f t="shared" si="44"/>
        <v>0.13262960191767692</v>
      </c>
      <c r="T522" s="47">
        <f>'RAW &amp; NORM Labeling'!F522-'RAW &amp; NORM_Sfp vs AcpS_PfAcpH'!S522</f>
        <v>-8.9475026793841006E-3</v>
      </c>
      <c r="U522" s="47">
        <f t="shared" si="45"/>
        <v>-10.330440649522824</v>
      </c>
      <c r="V522" s="45"/>
      <c r="W522" s="58"/>
      <c r="X522" s="45"/>
      <c r="Y522" s="58"/>
      <c r="Z522" s="58"/>
      <c r="AA522" s="58"/>
    </row>
    <row r="523" spans="1:27" s="56" customFormat="1" x14ac:dyDescent="0.25">
      <c r="A523" s="62" t="str">
        <f>'TS#1_Orthog_SFP_Step 1'!A522</f>
        <v>R8</v>
      </c>
      <c r="B523" s="62" t="str">
        <f>'TS#1_Orthog_SFP_Step 1'!B522</f>
        <v>T V C G L E S T D S L M T G</v>
      </c>
      <c r="C523" s="56">
        <v>0.10199999999999999</v>
      </c>
      <c r="G523" s="24">
        <v>1085.8109999999999</v>
      </c>
      <c r="H523" s="56">
        <v>43432448</v>
      </c>
      <c r="J523" s="56">
        <f t="shared" si="42"/>
        <v>7.6040588235293853</v>
      </c>
      <c r="K523" s="43">
        <f>'TS#1_Orthog_SFP_Step 1'!J522-'RAW &amp; NORM_Sfp vs AcpS_PfAcpH'!J523</f>
        <v>-149.55023529411756</v>
      </c>
      <c r="L523" s="29">
        <f>-K523/'TS#1_Orthog_SFP_Step 1'!J522</f>
        <v>-1.0535700151465861</v>
      </c>
      <c r="N523" s="64">
        <f>G523-'TS#1_Orthog_SFP_Step 1'!G522</f>
        <v>-242.62400000000002</v>
      </c>
      <c r="O523" s="71">
        <f t="shared" si="41"/>
        <v>1085.8109999999999</v>
      </c>
      <c r="P523" s="71">
        <v>1300.9880000000001</v>
      </c>
      <c r="Q523" s="47">
        <f t="shared" si="43"/>
        <v>7.2754553124144639E-2</v>
      </c>
      <c r="R523" s="47">
        <f>'RAW &amp; NORM Labeling'!E523-'RAW &amp; NORM_Sfp vs AcpS_PfAcpH'!Q523</f>
        <v>9.2416787131956446E-2</v>
      </c>
      <c r="S523" s="47">
        <f t="shared" si="44"/>
        <v>0.1440567323808129</v>
      </c>
      <c r="T523" s="47">
        <f>'RAW &amp; NORM Labeling'!F523-'RAW &amp; NORM_Sfp vs AcpS_PfAcpH'!S523</f>
        <v>-7.1412429316208281E-3</v>
      </c>
      <c r="U523" s="47">
        <f t="shared" si="45"/>
        <v>-12.941274791639229</v>
      </c>
      <c r="V523" s="45"/>
      <c r="W523" s="58"/>
      <c r="X523" s="45"/>
      <c r="Y523" s="58"/>
      <c r="Z523" s="58"/>
      <c r="AA523" s="58"/>
    </row>
    <row r="524" spans="1:27" s="56" customFormat="1" x14ac:dyDescent="0.25">
      <c r="A524" s="62" t="str">
        <f>'TS#1_Orthog_SFP_Step 1'!A523</f>
        <v>R9</v>
      </c>
      <c r="B524" s="62" t="str">
        <f>'TS#1_Orthog_SFP_Step 1'!B523</f>
        <v>V D P L E S T E S C A</v>
      </c>
      <c r="C524" s="56">
        <v>0.10199999999999999</v>
      </c>
      <c r="G524" s="24">
        <v>1166.2950000000001</v>
      </c>
      <c r="H524" s="56">
        <v>46651804</v>
      </c>
      <c r="J524" s="56">
        <f t="shared" si="42"/>
        <v>88.088058823529536</v>
      </c>
      <c r="K524" s="43">
        <f>'TS#1_Orthog_SFP_Step 1'!J523-'RAW &amp; NORM_Sfp vs AcpS_PfAcpH'!J524</f>
        <v>-133.48223529411757</v>
      </c>
      <c r="L524" s="29">
        <f>-K524/'TS#1_Orthog_SFP_Step 1'!J523</f>
        <v>-2.9405145257036192</v>
      </c>
      <c r="N524" s="64">
        <f>G524-'TS#1_Orthog_SFP_Step 1'!G523</f>
        <v>-258.69200000000001</v>
      </c>
      <c r="O524" s="71">
        <f t="shared" si="41"/>
        <v>1166.2950000000001</v>
      </c>
      <c r="P524" s="71">
        <v>1333.4090000000001</v>
      </c>
      <c r="Q524" s="47">
        <f t="shared" si="43"/>
        <v>9.942415347777768E-2</v>
      </c>
      <c r="R524" s="47">
        <f>'RAW &amp; NORM Labeling'!E524-'RAW &amp; NORM_Sfp vs AcpS_PfAcpH'!Q524</f>
        <v>9.3977015806465572E-2</v>
      </c>
      <c r="S524" s="47">
        <f t="shared" si="44"/>
        <v>0.15479992497890863</v>
      </c>
      <c r="T524" s="47">
        <f>'RAW &amp; NORM Labeling'!F524-'RAW &amp; NORM_Sfp vs AcpS_PfAcpH'!S524</f>
        <v>-2.079215002226853E-2</v>
      </c>
      <c r="U524" s="47">
        <f t="shared" si="45"/>
        <v>-4.5198315569008285</v>
      </c>
      <c r="V524" s="45"/>
      <c r="W524" s="58"/>
      <c r="X524" s="45"/>
      <c r="Y524" s="58"/>
      <c r="Z524" s="58"/>
      <c r="AA524" s="58"/>
    </row>
    <row r="525" spans="1:27" s="56" customFormat="1" x14ac:dyDescent="0.25">
      <c r="A525" s="62" t="str">
        <f>'TS#1_Orthog_SFP_Step 1'!A524</f>
        <v>R10</v>
      </c>
      <c r="B525" s="62" t="str">
        <f>'TS#1_Orthog_SFP_Step 1'!B524</f>
        <v>N F A S F V E D L C A C S L D T V E L P</v>
      </c>
      <c r="C525" s="56">
        <v>0.10199999999999999</v>
      </c>
      <c r="G525" s="24">
        <v>1231.8630000000001</v>
      </c>
      <c r="H525" s="56">
        <v>49274508</v>
      </c>
      <c r="J525" s="56">
        <f t="shared" si="42"/>
        <v>153.65605882352952</v>
      </c>
      <c r="K525" s="43">
        <f>'TS#1_Orthog_SFP_Step 1'!J524-'RAW &amp; NORM_Sfp vs AcpS_PfAcpH'!J525</f>
        <v>-50.298235294117603</v>
      </c>
      <c r="L525" s="29">
        <f>-K525/'TS#1_Orthog_SFP_Step 1'!J524</f>
        <v>0.48664178072407394</v>
      </c>
      <c r="N525" s="64">
        <f>G525-'TS#1_Orthog_SFP_Step 1'!G524</f>
        <v>-341.87599999999998</v>
      </c>
      <c r="O525" s="71">
        <f t="shared" si="41"/>
        <v>1231.8630000000001</v>
      </c>
      <c r="P525" s="71">
        <v>1380.8810000000001</v>
      </c>
      <c r="Q525" s="47">
        <f t="shared" si="43"/>
        <v>0.12115110984161406</v>
      </c>
      <c r="R525" s="47">
        <f>'RAW &amp; NORM Labeling'!E525-'RAW &amp; NORM_Sfp vs AcpS_PfAcpH'!Q525</f>
        <v>0.11574210028688092</v>
      </c>
      <c r="S525" s="47">
        <f t="shared" si="44"/>
        <v>0.1705304958748341</v>
      </c>
      <c r="T525" s="47">
        <f>'RAW &amp; NORM Labeling'!F525-'RAW &amp; NORM_Sfp vs AcpS_PfAcpH'!S525</f>
        <v>7.4374195643258367E-3</v>
      </c>
      <c r="U525" s="47">
        <f t="shared" si="45"/>
        <v>15.562131366374292</v>
      </c>
      <c r="V525" s="45"/>
      <c r="W525" s="58"/>
      <c r="X525" s="45"/>
      <c r="Y525" s="58"/>
      <c r="Z525" s="58"/>
      <c r="AA525" s="58"/>
    </row>
    <row r="526" spans="1:27" s="56" customFormat="1" x14ac:dyDescent="0.25">
      <c r="A526" s="62" t="str">
        <f>'TS#1_Orthog_SFP_Step 1'!A525</f>
        <v>R11</v>
      </c>
      <c r="B526" s="62" t="str">
        <f>'TS#1_Orthog_SFP_Step 1'!B525</f>
        <v>E S S E S C I T P</v>
      </c>
      <c r="C526" s="56">
        <v>0.10199999999999999</v>
      </c>
      <c r="G526" s="24">
        <v>1242.9100000000001</v>
      </c>
      <c r="H526" s="56">
        <v>49716391</v>
      </c>
      <c r="J526" s="56">
        <f t="shared" si="42"/>
        <v>164.70305882352955</v>
      </c>
      <c r="K526" s="43">
        <f>'TS#1_Orthog_SFP_Step 1'!J525-'RAW &amp; NORM_Sfp vs AcpS_PfAcpH'!J526</f>
        <v>-93.667235294117745</v>
      </c>
      <c r="L526" s="29">
        <f>-K526/'TS#1_Orthog_SFP_Step 1'!J525</f>
        <v>1.3185915308680218</v>
      </c>
      <c r="N526" s="64">
        <f>G526-'TS#1_Orthog_SFP_Step 1'!G525</f>
        <v>-298.50699999999983</v>
      </c>
      <c r="O526" s="71">
        <f t="shared" si="41"/>
        <v>1242.9100000000001</v>
      </c>
      <c r="P526" s="71">
        <v>1285.8610000000001</v>
      </c>
      <c r="Q526" s="47">
        <f t="shared" si="43"/>
        <v>0.12481170169970492</v>
      </c>
      <c r="R526" s="47">
        <f>'RAW &amp; NORM Labeling'!E526-'RAW &amp; NORM_Sfp vs AcpS_PfAcpH'!Q526</f>
        <v>0.10263121704334376</v>
      </c>
      <c r="S526" s="47">
        <f t="shared" si="44"/>
        <v>0.13904417032438673</v>
      </c>
      <c r="T526" s="47">
        <f>'RAW &amp; NORM Labeling'!F526-'RAW &amp; NORM_Sfp vs AcpS_PfAcpH'!S526</f>
        <v>7.1792216758752303E-3</v>
      </c>
      <c r="U526" s="47">
        <f t="shared" si="45"/>
        <v>14.295591037148441</v>
      </c>
      <c r="V526" s="45"/>
      <c r="W526" s="58"/>
      <c r="X526" s="45"/>
      <c r="Y526" s="58"/>
      <c r="Z526" s="58"/>
      <c r="AA526" s="58"/>
    </row>
    <row r="527" spans="1:27" s="56" customFormat="1" x14ac:dyDescent="0.25">
      <c r="A527" s="62" t="str">
        <f>'TS#1_Orthog_SFP_Step 1'!A526</f>
        <v>R12</v>
      </c>
      <c r="B527" s="62" t="str">
        <f>'TS#1_Orthog_SFP_Step 1'!B526</f>
        <v>L C P L D S S D T A L K</v>
      </c>
      <c r="C527" s="56">
        <v>0.10199999999999999</v>
      </c>
      <c r="G527" s="24">
        <v>2456.0659999999998</v>
      </c>
      <c r="H527" s="56">
        <v>98242657</v>
      </c>
      <c r="J527" s="56">
        <f t="shared" si="42"/>
        <v>1377.8590588235293</v>
      </c>
      <c r="K527" s="43">
        <f>'TS#1_Orthog_SFP_Step 1'!J526-'RAW &amp; NORM_Sfp vs AcpS_PfAcpH'!J527</f>
        <v>356.01876470588263</v>
      </c>
      <c r="L527" s="29">
        <f>-K527/'TS#1_Orthog_SFP_Step 1'!J526</f>
        <v>-0.2053309407817358</v>
      </c>
      <c r="N527" s="64">
        <f>G527-'TS#1_Orthog_SFP_Step 1'!G526</f>
        <v>-748.19300000000021</v>
      </c>
      <c r="O527" s="71">
        <f t="shared" si="41"/>
        <v>2456.0659999999998</v>
      </c>
      <c r="P527" s="71">
        <v>2240.098</v>
      </c>
      <c r="Q527" s="47">
        <f t="shared" si="43"/>
        <v>0.52680943648689205</v>
      </c>
      <c r="R527" s="47">
        <f>'RAW &amp; NORM Labeling'!E527-'RAW &amp; NORM_Sfp vs AcpS_PfAcpH'!Q527</f>
        <v>0.1868144558332332</v>
      </c>
      <c r="S527" s="47">
        <f t="shared" si="44"/>
        <v>0.45524514732167409</v>
      </c>
      <c r="T527" s="47">
        <f>'RAW &amp; NORM Labeling'!F527-'RAW &amp; NORM_Sfp vs AcpS_PfAcpH'!S527</f>
        <v>7.9032650275551175E-4</v>
      </c>
      <c r="U527" s="47">
        <f t="shared" si="45"/>
        <v>236.37630167012685</v>
      </c>
      <c r="V527" s="45"/>
      <c r="W527" s="58"/>
      <c r="X527" s="45"/>
      <c r="Y527" s="58"/>
      <c r="Z527" s="58"/>
      <c r="AA527" s="58"/>
    </row>
    <row r="528" spans="1:27" s="56" customFormat="1" x14ac:dyDescent="0.25">
      <c r="A528" s="62" t="str">
        <f>'TS#1_Orthog_SFP_Step 1'!A527</f>
        <v>R13</v>
      </c>
      <c r="B528" s="62" t="str">
        <f>'TS#1_Orthog_SFP_Step 1'!B527</f>
        <v>C P T D S S E T Q L A P E C</v>
      </c>
      <c r="C528" s="56">
        <v>0.10199999999999999</v>
      </c>
      <c r="G528" s="24">
        <v>1155.239</v>
      </c>
      <c r="H528" s="56">
        <v>46209544</v>
      </c>
      <c r="J528" s="56">
        <f t="shared" si="42"/>
        <v>77.032058823529496</v>
      </c>
      <c r="K528" s="43">
        <f>'TS#1_Orthog_SFP_Step 1'!J527-'RAW &amp; NORM_Sfp vs AcpS_PfAcpH'!J528</f>
        <v>-91.636235294117569</v>
      </c>
      <c r="L528" s="29">
        <f>-K528/'TS#1_Orthog_SFP_Step 1'!J527</f>
        <v>-6.2746595454161627</v>
      </c>
      <c r="N528" s="64">
        <f>G528-'TS#1_Orthog_SFP_Step 1'!G527</f>
        <v>-300.53800000000001</v>
      </c>
      <c r="O528" s="71">
        <f t="shared" si="41"/>
        <v>1155.239</v>
      </c>
      <c r="P528" s="71">
        <v>1235.6420000000001</v>
      </c>
      <c r="Q528" s="47">
        <f t="shared" si="43"/>
        <v>9.5760579332484608E-2</v>
      </c>
      <c r="R528" s="47">
        <f>'RAW &amp; NORM Labeling'!E528-'RAW &amp; NORM_Sfp vs AcpS_PfAcpH'!Q528</f>
        <v>0.10664295588696968</v>
      </c>
      <c r="S528" s="47">
        <f t="shared" si="44"/>
        <v>0.12240333910129771</v>
      </c>
      <c r="T528" s="47">
        <f>'RAW &amp; NORM Labeling'!F528-'RAW &amp; NORM_Sfp vs AcpS_PfAcpH'!S528</f>
        <v>3.3169765723783315E-2</v>
      </c>
      <c r="U528" s="47">
        <f t="shared" si="45"/>
        <v>3.2150650919582699</v>
      </c>
      <c r="V528" s="45"/>
      <c r="W528" s="58"/>
      <c r="X528" s="45"/>
      <c r="Y528" s="58"/>
      <c r="Z528" s="58"/>
      <c r="AA528" s="58"/>
    </row>
    <row r="529" spans="1:27" s="56" customFormat="1" x14ac:dyDescent="0.25">
      <c r="A529" s="62" t="str">
        <f>'TS#1_Orthog_SFP_Step 1'!A528</f>
        <v>R14</v>
      </c>
      <c r="B529" s="62" t="str">
        <f>'TS#1_Orthog_SFP_Step 1'!B528</f>
        <v>V C S K E W C L H T P</v>
      </c>
      <c r="C529" s="56">
        <v>0.10199999999999999</v>
      </c>
      <c r="G529" s="24">
        <v>1085.8420000000001</v>
      </c>
      <c r="H529" s="56">
        <v>43433690</v>
      </c>
      <c r="J529" s="56">
        <f t="shared" si="42"/>
        <v>7.6350588235295618</v>
      </c>
      <c r="K529" s="43">
        <f>'TS#1_Orthog_SFP_Step 1'!J528-'RAW &amp; NORM_Sfp vs AcpS_PfAcpH'!J529</f>
        <v>-47.26823529411763</v>
      </c>
      <c r="L529" s="29">
        <f>-K529/'TS#1_Orthog_SFP_Step 1'!J528</f>
        <v>-1.1926431213303221</v>
      </c>
      <c r="N529" s="64">
        <f>G529-'TS#1_Orthog_SFP_Step 1'!G528</f>
        <v>-344.90599999999995</v>
      </c>
      <c r="O529" s="71">
        <f t="shared" si="41"/>
        <v>1085.8420000000001</v>
      </c>
      <c r="P529" s="71">
        <v>1275.922</v>
      </c>
      <c r="Q529" s="47">
        <f t="shared" si="43"/>
        <v>7.2764825446730089E-2</v>
      </c>
      <c r="R529" s="47">
        <f>'RAW &amp; NORM Labeling'!E529-'RAW &amp; NORM_Sfp vs AcpS_PfAcpH'!Q529</f>
        <v>0.12232074234848266</v>
      </c>
      <c r="S529" s="47">
        <f t="shared" si="44"/>
        <v>0.1357507311574124</v>
      </c>
      <c r="T529" s="47">
        <f>'RAW &amp; NORM Labeling'!F529-'RAW &amp; NORM_Sfp vs AcpS_PfAcpH'!S529</f>
        <v>2.3496707305466519E-2</v>
      </c>
      <c r="U529" s="47">
        <f t="shared" si="45"/>
        <v>5.2058673906205009</v>
      </c>
      <c r="V529" s="45"/>
      <c r="W529" s="58"/>
      <c r="X529" s="45"/>
      <c r="Y529" s="58"/>
      <c r="Z529" s="58"/>
      <c r="AA529" s="58"/>
    </row>
    <row r="530" spans="1:27" s="56" customFormat="1" x14ac:dyDescent="0.25">
      <c r="A530" s="62" t="str">
        <f>'TS#1_Orthog_SFP_Step 1'!A529</f>
        <v>R15</v>
      </c>
      <c r="B530" s="62" t="str">
        <f>'TS#1_Orthog_SFP_Step 1'!B529</f>
        <v>S I C G A M S T E L N T H</v>
      </c>
      <c r="C530" s="56">
        <v>0.10199999999999999</v>
      </c>
      <c r="G530" s="24">
        <v>1076.952</v>
      </c>
      <c r="H530" s="56">
        <v>43078070</v>
      </c>
      <c r="J530" s="56">
        <f t="shared" si="42"/>
        <v>-1.2549411764705383</v>
      </c>
      <c r="K530" s="43">
        <f>'TS#1_Orthog_SFP_Step 1'!J529-'RAW &amp; NORM_Sfp vs AcpS_PfAcpH'!J530</f>
        <v>45.376764705882351</v>
      </c>
      <c r="L530" s="29">
        <f>-K530/'TS#1_Orthog_SFP_Step 1'!J529</f>
        <v>-1.0284426407633398</v>
      </c>
      <c r="N530" s="64">
        <f>G530-'TS#1_Orthog_SFP_Step 1'!G529</f>
        <v>-437.55099999999993</v>
      </c>
      <c r="O530" s="71">
        <f t="shared" si="41"/>
        <v>1076.952</v>
      </c>
      <c r="P530" s="71">
        <v>1195.384</v>
      </c>
      <c r="Q530" s="47">
        <f t="shared" si="43"/>
        <v>6.9818988421435621E-2</v>
      </c>
      <c r="R530" s="47">
        <f>'RAW &amp; NORM Labeling'!E530-'RAW &amp; NORM_Sfp vs AcpS_PfAcpH'!Q530</f>
        <v>0.1497548274706787</v>
      </c>
      <c r="S530" s="47">
        <f t="shared" si="44"/>
        <v>0.10906323708056616</v>
      </c>
      <c r="T530" s="47">
        <f>'RAW &amp; NORM Labeling'!F530-'RAW &amp; NORM_Sfp vs AcpS_PfAcpH'!S530</f>
        <v>3.1031002691705264E-2</v>
      </c>
      <c r="U530" s="47">
        <f t="shared" si="45"/>
        <v>4.8259744926227883</v>
      </c>
      <c r="V530" s="45"/>
      <c r="W530" s="58"/>
      <c r="X530" s="45"/>
      <c r="Y530" s="58"/>
      <c r="Z530" s="58"/>
      <c r="AA530" s="58"/>
    </row>
    <row r="531" spans="1:27" s="56" customFormat="1" x14ac:dyDescent="0.25">
      <c r="A531" s="62" t="str">
        <f>'TS#1_Orthog_SFP_Step 1'!A530</f>
        <v>R16</v>
      </c>
      <c r="B531" s="62" t="str">
        <f>'TS#1_Orthog_SFP_Step 1'!B530</f>
        <v>D S D I F I A D K L A</v>
      </c>
      <c r="C531" s="56">
        <v>0.10199999999999999</v>
      </c>
      <c r="G531" s="24">
        <v>1280.693</v>
      </c>
      <c r="H531" s="56">
        <v>51227737</v>
      </c>
      <c r="J531" s="56">
        <f t="shared" si="42"/>
        <v>202.48605882352945</v>
      </c>
      <c r="K531" s="43">
        <f>'TS#1_Orthog_SFP_Step 1'!J530-'RAW &amp; NORM_Sfp vs AcpS_PfAcpH'!J531</f>
        <v>280.41676470588254</v>
      </c>
      <c r="L531" s="29">
        <f>-K531/'TS#1_Orthog_SFP_Step 1'!J530</f>
        <v>-0.58068984284744674</v>
      </c>
      <c r="N531" s="64">
        <f>G531-'TS#1_Orthog_SFP_Step 1'!G530</f>
        <v>-672.59100000000012</v>
      </c>
      <c r="O531" s="71">
        <f t="shared" si="41"/>
        <v>1280.693</v>
      </c>
      <c r="P531" s="71">
        <v>1467.66</v>
      </c>
      <c r="Q531" s="47">
        <f t="shared" si="43"/>
        <v>0.13733167473982857</v>
      </c>
      <c r="R531" s="47">
        <f>'RAW &amp; NORM Labeling'!E531-'RAW &amp; NORM_Sfp vs AcpS_PfAcpH'!Q531</f>
        <v>0.21053272664815562</v>
      </c>
      <c r="S531" s="47">
        <f t="shared" si="44"/>
        <v>0.19928604044379086</v>
      </c>
      <c r="T531" s="47">
        <f>'RAW &amp; NORM Labeling'!F531-'RAW &amp; NORM_Sfp vs AcpS_PfAcpH'!S531</f>
        <v>2.9585737095145365E-2</v>
      </c>
      <c r="U531" s="47">
        <f t="shared" si="45"/>
        <v>7.1160210060374434</v>
      </c>
      <c r="V531" s="45"/>
      <c r="W531" s="58"/>
      <c r="X531" s="45"/>
      <c r="Y531" s="58"/>
      <c r="Z531" s="58"/>
      <c r="AA531" s="58"/>
    </row>
    <row r="532" spans="1:27" s="56" customFormat="1" x14ac:dyDescent="0.25">
      <c r="A532" s="62" t="str">
        <f>'TS#1_Orthog_SFP_Step 1'!A531</f>
        <v>R17</v>
      </c>
      <c r="B532" s="62" t="str">
        <f>'TS#1_Orthog_SFP_Step 1'!B531</f>
        <v>W E S S E T N I K G M G</v>
      </c>
      <c r="C532" s="56">
        <v>0.10199999999999999</v>
      </c>
      <c r="G532" s="24">
        <v>1544.7919999999999</v>
      </c>
      <c r="H532" s="56">
        <v>61791698</v>
      </c>
      <c r="J532" s="56">
        <f t="shared" si="42"/>
        <v>466.58505882352938</v>
      </c>
      <c r="K532" s="43">
        <f>'TS#1_Orthog_SFP_Step 1'!J531-'RAW &amp; NORM_Sfp vs AcpS_PfAcpH'!J532</f>
        <v>285.41076470588246</v>
      </c>
      <c r="L532" s="29">
        <f>-K532/'TS#1_Orthog_SFP_Step 1'!J531</f>
        <v>-0.37953769924723468</v>
      </c>
      <c r="N532" s="64">
        <f>G532-'TS#1_Orthog_SFP_Step 1'!G531</f>
        <v>-677.58500000000004</v>
      </c>
      <c r="O532" s="71">
        <f t="shared" si="41"/>
        <v>1544.7919999999999</v>
      </c>
      <c r="P532" s="71">
        <v>1335.116</v>
      </c>
      <c r="Q532" s="47">
        <f t="shared" si="43"/>
        <v>0.2248449044972228</v>
      </c>
      <c r="R532" s="47">
        <f>'RAW &amp; NORM Labeling'!E532-'RAW &amp; NORM_Sfp vs AcpS_PfAcpH'!Q532</f>
        <v>0.20169678356187995</v>
      </c>
      <c r="S532" s="47">
        <f t="shared" si="44"/>
        <v>0.1553655654515945</v>
      </c>
      <c r="T532" s="47">
        <f>'RAW &amp; NORM Labeling'!F532-'RAW &amp; NORM_Sfp vs AcpS_PfAcpH'!S532</f>
        <v>2.4241429670345344E-2</v>
      </c>
      <c r="U532" s="47">
        <f t="shared" si="45"/>
        <v>8.3203336727543178</v>
      </c>
      <c r="V532" s="45"/>
      <c r="W532" s="58"/>
      <c r="X532" s="45"/>
      <c r="Y532" s="58"/>
      <c r="Z532" s="58"/>
      <c r="AA532" s="58"/>
    </row>
    <row r="533" spans="1:27" s="56" customFormat="1" x14ac:dyDescent="0.25">
      <c r="A533" s="62" t="str">
        <f>'TS#1_Orthog_SFP_Step 1'!A532</f>
        <v>R18</v>
      </c>
      <c r="B533" s="62" t="str">
        <f>'TS#1_Orthog_SFP_Step 1'!B532</f>
        <v>F V D S V D A H L K</v>
      </c>
      <c r="C533" s="56">
        <v>0.10199999999999999</v>
      </c>
      <c r="G533" s="24">
        <v>1629.0070000000001</v>
      </c>
      <c r="H533" s="56">
        <v>65160274</v>
      </c>
      <c r="J533" s="56">
        <f t="shared" si="42"/>
        <v>550.80005882352953</v>
      </c>
      <c r="K533" s="43">
        <f>'TS#1_Orthog_SFP_Step 1'!J532-'RAW &amp; NORM_Sfp vs AcpS_PfAcpH'!J533</f>
        <v>329.67876470588249</v>
      </c>
      <c r="L533" s="29">
        <f>-K533/'TS#1_Orthog_SFP_Step 1'!J532</f>
        <v>-0.37443122525577666</v>
      </c>
      <c r="N533" s="64">
        <f>G533-'TS#1_Orthog_SFP_Step 1'!G532</f>
        <v>-721.85300000000007</v>
      </c>
      <c r="O533" s="71">
        <f t="shared" si="41"/>
        <v>1629.0070000000001</v>
      </c>
      <c r="P533" s="71">
        <v>1681.3320000000001</v>
      </c>
      <c r="Q533" s="47">
        <f t="shared" si="43"/>
        <v>0.25275082857879438</v>
      </c>
      <c r="R533" s="47">
        <f>'RAW &amp; NORM Labeling'!E533-'RAW &amp; NORM_Sfp vs AcpS_PfAcpH'!Q533</f>
        <v>0.2113566594950444</v>
      </c>
      <c r="S533" s="47">
        <f t="shared" si="44"/>
        <v>0.27008951500720058</v>
      </c>
      <c r="T533" s="47">
        <f>'RAW &amp; NORM Labeling'!F533-'RAW &amp; NORM_Sfp vs AcpS_PfAcpH'!S533</f>
        <v>7.8470573456243531E-3</v>
      </c>
      <c r="U533" s="47">
        <f t="shared" si="45"/>
        <v>26.934511905013707</v>
      </c>
      <c r="V533" s="45"/>
      <c r="W533" s="58"/>
      <c r="X533" s="45"/>
      <c r="Y533" s="58"/>
      <c r="Z533" s="58"/>
      <c r="AA533" s="58"/>
    </row>
    <row r="534" spans="1:27" s="56" customFormat="1" x14ac:dyDescent="0.25">
      <c r="A534" s="62" t="str">
        <f>'TS#1_Orthog_SFP_Step 1'!A533</f>
        <v>R19</v>
      </c>
      <c r="B534" s="62" t="str">
        <f>'TS#1_Orthog_SFP_Step 1'!B533</f>
        <v>D P I D S R D I</v>
      </c>
      <c r="C534" s="56">
        <v>0.10199999999999999</v>
      </c>
      <c r="G534" s="24">
        <v>1179.6199999999999</v>
      </c>
      <c r="H534" s="56">
        <v>47184804</v>
      </c>
      <c r="J534" s="56">
        <f t="shared" si="42"/>
        <v>101.41305882352935</v>
      </c>
      <c r="K534" s="43">
        <f>'TS#1_Orthog_SFP_Step 1'!J533-'RAW &amp; NORM_Sfp vs AcpS_PfAcpH'!J534</f>
        <v>143.18276470588262</v>
      </c>
      <c r="L534" s="29">
        <f>-K534/'TS#1_Orthog_SFP_Step 1'!J533</f>
        <v>-0.58538515760333609</v>
      </c>
      <c r="N534" s="64">
        <f>G534-'TS#1_Orthog_SFP_Step 1'!G533</f>
        <v>-535.3570000000002</v>
      </c>
      <c r="O534" s="71">
        <f t="shared" si="41"/>
        <v>1179.6199999999999</v>
      </c>
      <c r="P534" s="71">
        <v>1224.71</v>
      </c>
      <c r="Q534" s="47">
        <f t="shared" si="43"/>
        <v>0.10383959536327236</v>
      </c>
      <c r="R534" s="47">
        <f>'RAW &amp; NORM Labeling'!E534-'RAW &amp; NORM_Sfp vs AcpS_PfAcpH'!Q534</f>
        <v>0.17434871577065741</v>
      </c>
      <c r="S534" s="47">
        <f t="shared" si="44"/>
        <v>0.11878085424634621</v>
      </c>
      <c r="T534" s="47">
        <f>'RAW &amp; NORM Labeling'!F534-'RAW &amp; NORM_Sfp vs AcpS_PfAcpH'!S534</f>
        <v>6.6631240801434954E-3</v>
      </c>
      <c r="U534" s="47">
        <f t="shared" si="45"/>
        <v>26.166211775978617</v>
      </c>
      <c r="V534" s="45"/>
      <c r="W534" s="58"/>
      <c r="X534" s="45"/>
      <c r="Y534" s="58"/>
      <c r="Z534" s="58"/>
      <c r="AA534" s="58"/>
    </row>
    <row r="535" spans="1:27" s="56" customFormat="1" x14ac:dyDescent="0.25">
      <c r="A535" s="62" t="str">
        <f>'TS#1_Orthog_SFP_Step 1'!A534</f>
        <v>R20</v>
      </c>
      <c r="B535" s="62" t="str">
        <f>'TS#1_Orthog_SFP_Step 1'!B534</f>
        <v>C C V E S S E S</v>
      </c>
      <c r="C535" s="56">
        <v>0.10199999999999999</v>
      </c>
      <c r="G535" s="24">
        <v>1108.155</v>
      </c>
      <c r="H535" s="56">
        <v>44326197</v>
      </c>
      <c r="J535" s="56">
        <f t="shared" si="42"/>
        <v>29.948058823529436</v>
      </c>
      <c r="K535" s="43">
        <f>'TS#1_Orthog_SFP_Step 1'!J534-'RAW &amp; NORM_Sfp vs AcpS_PfAcpH'!J535</f>
        <v>-78.444235294117561</v>
      </c>
      <c r="L535" s="29">
        <f>-K535/'TS#1_Orthog_SFP_Step 1'!J534</f>
        <v>-1.6175344326720742</v>
      </c>
      <c r="N535" s="64">
        <f>G535-'TS#1_Orthog_SFP_Step 1'!G534</f>
        <v>-313.73</v>
      </c>
      <c r="O535" s="71">
        <f t="shared" si="41"/>
        <v>1108.155</v>
      </c>
      <c r="P535" s="71">
        <v>1190.519</v>
      </c>
      <c r="Q535" s="47">
        <f t="shared" si="43"/>
        <v>8.0158578151498863E-2</v>
      </c>
      <c r="R535" s="47">
        <f>'RAW &amp; NORM Labeling'!E535-'RAW &amp; NORM_Sfp vs AcpS_PfAcpH'!Q535</f>
        <v>0.112335629809879</v>
      </c>
      <c r="S535" s="47">
        <f t="shared" si="44"/>
        <v>0.10745114516514913</v>
      </c>
      <c r="T535" s="47">
        <f>'RAW &amp; NORM Labeling'!F535-'RAW &amp; NORM_Sfp vs AcpS_PfAcpH'!S535</f>
        <v>2.3507988362246282E-2</v>
      </c>
      <c r="U535" s="47">
        <f t="shared" si="45"/>
        <v>4.778615170249509</v>
      </c>
      <c r="V535" s="45"/>
      <c r="W535" s="58"/>
      <c r="X535" s="45"/>
      <c r="Y535" s="58"/>
      <c r="Z535" s="58"/>
      <c r="AA535" s="58"/>
    </row>
    <row r="536" spans="1:27" s="56" customFormat="1" x14ac:dyDescent="0.25">
      <c r="A536" s="62" t="str">
        <f>'TS#1_Orthog_SFP_Step 1'!A535</f>
        <v>R21</v>
      </c>
      <c r="B536" s="62" t="str">
        <f>'TS#1_Orthog_SFP_Step 1'!B535</f>
        <v>A D S S C Y V L T S C V</v>
      </c>
      <c r="C536" s="56">
        <v>0.10199999999999999</v>
      </c>
      <c r="G536" s="24">
        <v>1412.7139999999999</v>
      </c>
      <c r="H536" s="56">
        <v>56508550</v>
      </c>
      <c r="J536" s="56">
        <f t="shared" si="42"/>
        <v>334.50705882352941</v>
      </c>
      <c r="K536" s="43">
        <f>'TS#1_Orthog_SFP_Step 1'!J535-'RAW &amp; NORM_Sfp vs AcpS_PfAcpH'!J536</f>
        <v>-108.31123529411752</v>
      </c>
      <c r="L536" s="29">
        <f>-K536/'TS#1_Orthog_SFP_Step 1'!J535</f>
        <v>0.47883835167289895</v>
      </c>
      <c r="N536" s="64">
        <f>G536-'TS#1_Orthog_SFP_Step 1'!G535</f>
        <v>-283.86300000000006</v>
      </c>
      <c r="O536" s="71">
        <f t="shared" si="41"/>
        <v>1412.7139999999999</v>
      </c>
      <c r="P536" s="71">
        <v>1467.133</v>
      </c>
      <c r="Q536" s="47">
        <f t="shared" si="43"/>
        <v>0.181078845709052</v>
      </c>
      <c r="R536" s="47">
        <f>'RAW &amp; NORM Labeling'!E536-'RAW &amp; NORM_Sfp vs AcpS_PfAcpH'!Q536</f>
        <v>9.1729681949467429E-2</v>
      </c>
      <c r="S536" s="47">
        <f t="shared" si="44"/>
        <v>0.1991114109598392</v>
      </c>
      <c r="T536" s="47">
        <f>'RAW &amp; NORM Labeling'!F536-'RAW &amp; NORM_Sfp vs AcpS_PfAcpH'!S536</f>
        <v>-5.1459491697513349E-3</v>
      </c>
      <c r="U536" s="47">
        <f t="shared" si="45"/>
        <v>-17.82560979977578</v>
      </c>
      <c r="V536" s="45"/>
      <c r="W536" s="58"/>
      <c r="X536" s="45"/>
      <c r="Y536" s="58"/>
      <c r="Z536" s="58"/>
      <c r="AA536" s="58"/>
    </row>
    <row r="537" spans="1:27" s="56" customFormat="1" x14ac:dyDescent="0.25">
      <c r="A537" s="62" t="str">
        <f>'TS#1_Orthog_SFP_Step 1'!A536</f>
        <v>R22</v>
      </c>
      <c r="B537" s="62" t="str">
        <f>'TS#1_Orthog_SFP_Step 1'!B536</f>
        <v>A E S K E T V A R H A V</v>
      </c>
      <c r="C537" s="56">
        <v>0.10199999999999999</v>
      </c>
      <c r="G537" s="24">
        <v>1306.287</v>
      </c>
      <c r="H537" s="56">
        <v>52251491</v>
      </c>
      <c r="J537" s="56">
        <f t="shared" si="42"/>
        <v>228.0800588235295</v>
      </c>
      <c r="K537" s="43">
        <f>'TS#1_Orthog_SFP_Step 1'!J536-'RAW &amp; NORM_Sfp vs AcpS_PfAcpH'!J537</f>
        <v>-29.747235294117672</v>
      </c>
      <c r="L537" s="29">
        <f>-K537/'TS#1_Orthog_SFP_Step 1'!J536</f>
        <v>0.14998644583762655</v>
      </c>
      <c r="N537" s="64">
        <f>G537-'TS#1_Orthog_SFP_Step 1'!G536</f>
        <v>-362.42699999999991</v>
      </c>
      <c r="O537" s="71">
        <f t="shared" si="41"/>
        <v>1306.287</v>
      </c>
      <c r="P537" s="71">
        <v>1364.559</v>
      </c>
      <c r="Q537" s="47">
        <f t="shared" si="43"/>
        <v>0.1458126368124254</v>
      </c>
      <c r="R537" s="47">
        <f>'RAW &amp; NORM Labeling'!E537-'RAW &amp; NORM_Sfp vs AcpS_PfAcpH'!Q537</f>
        <v>0.11884931981482461</v>
      </c>
      <c r="S537" s="47">
        <f t="shared" si="44"/>
        <v>0.16512195235100327</v>
      </c>
      <c r="T537" s="47">
        <f>'RAW &amp; NORM Labeling'!F537-'RAW &amp; NORM_Sfp vs AcpS_PfAcpH'!S537</f>
        <v>7.7991999050557315E-3</v>
      </c>
      <c r="U537" s="47">
        <f t="shared" si="45"/>
        <v>15.238655408458252</v>
      </c>
      <c r="V537" s="45"/>
      <c r="W537" s="58"/>
      <c r="X537" s="45"/>
      <c r="Y537" s="58"/>
      <c r="Z537" s="58"/>
      <c r="AA537" s="58"/>
    </row>
    <row r="538" spans="1:27" s="56" customFormat="1" x14ac:dyDescent="0.25">
      <c r="A538" s="62" t="str">
        <f>'TS#1_Orthog_SFP_Step 1'!A537</f>
        <v>R23</v>
      </c>
      <c r="B538" s="62" t="str">
        <f>'TS#1_Orthog_SFP_Step 1'!B537</f>
        <v>D E C L E S S L F C</v>
      </c>
      <c r="C538" s="56">
        <v>0.10199999999999999</v>
      </c>
      <c r="G538" s="24">
        <v>1287.1369999999999</v>
      </c>
      <c r="H538" s="56">
        <v>51485462</v>
      </c>
      <c r="J538" s="56">
        <f t="shared" si="42"/>
        <v>208.93005882352941</v>
      </c>
      <c r="K538" s="43">
        <f>'TS#1_Orthog_SFP_Step 1'!J537-'RAW &amp; NORM_Sfp vs AcpS_PfAcpH'!J538</f>
        <v>53.15976470588248</v>
      </c>
      <c r="L538" s="29">
        <f>-K538/'TS#1_Orthog_SFP_Step 1'!J537</f>
        <v>-0.20283032736643763</v>
      </c>
      <c r="N538" s="64">
        <f>G538-'TS#1_Orthog_SFP_Step 1'!G537</f>
        <v>-445.33400000000006</v>
      </c>
      <c r="O538" s="71">
        <f t="shared" si="41"/>
        <v>1287.1369999999999</v>
      </c>
      <c r="P538" s="71">
        <v>1532.258</v>
      </c>
      <c r="Q538" s="47">
        <f t="shared" si="43"/>
        <v>0.13946699237661117</v>
      </c>
      <c r="R538" s="47">
        <f>'RAW &amp; NORM Labeling'!E538-'RAW &amp; NORM_Sfp vs AcpS_PfAcpH'!Q538</f>
        <v>0.14383620637247227</v>
      </c>
      <c r="S538" s="47">
        <f t="shared" si="44"/>
        <v>0.22069157252027791</v>
      </c>
      <c r="T538" s="47">
        <f>'RAW &amp; NORM Labeling'!F538-'RAW &amp; NORM_Sfp vs AcpS_PfAcpH'!S538</f>
        <v>-1.690859064663966E-2</v>
      </c>
      <c r="U538" s="47">
        <f t="shared" si="45"/>
        <v>-8.5066939864120279</v>
      </c>
      <c r="V538" s="45"/>
      <c r="W538" s="58"/>
      <c r="X538" s="45"/>
      <c r="Y538" s="58"/>
      <c r="Z538" s="58"/>
      <c r="AA538" s="58"/>
    </row>
    <row r="539" spans="1:27" s="56" customFormat="1" x14ac:dyDescent="0.25">
      <c r="A539" s="62" t="str">
        <f>'TS#1_Orthog_SFP_Step 1'!A538</f>
        <v>R24</v>
      </c>
      <c r="B539" s="62" t="str">
        <f>'TS#1_Orthog_SFP_Step 1'!B538</f>
        <v>D S K A A V L I P I</v>
      </c>
      <c r="C539" s="56">
        <v>0.10199999999999999</v>
      </c>
      <c r="G539" s="24">
        <v>1357.2840000000001</v>
      </c>
      <c r="H539" s="56">
        <v>54291375</v>
      </c>
      <c r="J539" s="56">
        <f t="shared" si="42"/>
        <v>279.07705882352957</v>
      </c>
      <c r="K539" s="43">
        <f>'TS#1_Orthog_SFP_Step 1'!J538-'RAW &amp; NORM_Sfp vs AcpS_PfAcpH'!J539</f>
        <v>192.24776470588222</v>
      </c>
      <c r="L539" s="29">
        <f>-K539/'TS#1_Orthog_SFP_Step 1'!J538</f>
        <v>-0.40788805322468974</v>
      </c>
      <c r="N539" s="64">
        <f>G539-'TS#1_Orthog_SFP_Step 1'!G538</f>
        <v>-584.4219999999998</v>
      </c>
      <c r="O539" s="71">
        <f t="shared" si="41"/>
        <v>1357.2840000000001</v>
      </c>
      <c r="P539" s="71">
        <v>1434.91</v>
      </c>
      <c r="Q539" s="47">
        <f t="shared" si="43"/>
        <v>0.16271127019588327</v>
      </c>
      <c r="R539" s="47">
        <f>'RAW &amp; NORM Labeling'!E539-'RAW &amp; NORM_Sfp vs AcpS_PfAcpH'!Q539</f>
        <v>0.18176796091610631</v>
      </c>
      <c r="S539" s="47">
        <f t="shared" si="44"/>
        <v>0.18843382868019212</v>
      </c>
      <c r="T539" s="47">
        <f>'RAW &amp; NORM Labeling'!F539-'RAW &amp; NORM_Sfp vs AcpS_PfAcpH'!S539</f>
        <v>3.1967548855529881E-4</v>
      </c>
      <c r="U539" s="47">
        <f t="shared" si="45"/>
        <v>568.60149565287463</v>
      </c>
      <c r="V539" s="45"/>
      <c r="W539" s="58"/>
      <c r="X539" s="45"/>
      <c r="Y539" s="58"/>
      <c r="Z539" s="58"/>
      <c r="AA539" s="58"/>
    </row>
    <row r="540" spans="1:27" s="56" customFormat="1" x14ac:dyDescent="0.25">
      <c r="A540" s="62" t="str">
        <f>'TS#1_Orthog_SFP_Step 1'!A539</f>
        <v>R25</v>
      </c>
      <c r="B540" s="62" t="str">
        <f>'TS#1_Orthog_SFP_Step 1'!B539</f>
        <v>C G V D S I E Y</v>
      </c>
      <c r="C540" s="56">
        <v>0.10199999999999999</v>
      </c>
      <c r="G540" s="24">
        <v>1225.69</v>
      </c>
      <c r="H540" s="56">
        <v>49027583</v>
      </c>
      <c r="J540" s="56">
        <f t="shared" si="42"/>
        <v>147.48305882352952</v>
      </c>
      <c r="K540" s="43">
        <f>'TS#1_Orthog_SFP_Step 1'!J539-'RAW &amp; NORM_Sfp vs AcpS_PfAcpH'!J540</f>
        <v>153.39076470588248</v>
      </c>
      <c r="L540" s="29">
        <f>-K540/'TS#1_Orthog_SFP_Step 1'!J539</f>
        <v>-0.5098175803615157</v>
      </c>
      <c r="N540" s="64">
        <f>G540-'TS#1_Orthog_SFP_Step 1'!G539</f>
        <v>-545.56500000000005</v>
      </c>
      <c r="O540" s="71">
        <f t="shared" si="41"/>
        <v>1225.69</v>
      </c>
      <c r="P540" s="71">
        <v>1223.288</v>
      </c>
      <c r="Q540" s="47">
        <f t="shared" si="43"/>
        <v>0.11910559218614246</v>
      </c>
      <c r="R540" s="47">
        <f>'RAW &amp; NORM Labeling'!E540-'RAW &amp; NORM_Sfp vs AcpS_PfAcpH'!Q540</f>
        <v>0.1755372545145884</v>
      </c>
      <c r="S540" s="47">
        <f t="shared" si="44"/>
        <v>0.11830965286839697</v>
      </c>
      <c r="T540" s="47">
        <f>'RAW &amp; NORM Labeling'!F540-'RAW &amp; NORM_Sfp vs AcpS_PfAcpH'!S540</f>
        <v>2.4066024428799834E-2</v>
      </c>
      <c r="U540" s="47">
        <f t="shared" si="45"/>
        <v>7.2939863845780364</v>
      </c>
      <c r="V540" s="45"/>
      <c r="W540" s="33" t="s">
        <v>1238</v>
      </c>
      <c r="X540" s="45"/>
      <c r="Y540" s="58"/>
      <c r="Z540" s="58"/>
      <c r="AA540" s="58"/>
    </row>
    <row r="541" spans="1:27" s="56" customFormat="1" x14ac:dyDescent="0.25">
      <c r="A541" s="62" t="str">
        <f>'TS#1_Orthog_SFP_Step 1'!A540</f>
        <v>R26</v>
      </c>
      <c r="B541" s="62" t="str">
        <f>'TS#1_Orthog_SFP_Step 1'!B540</f>
        <v>S T S T Y Q N R V G F D S S E S I S L T</v>
      </c>
      <c r="C541" s="56">
        <v>0.10199999999999999</v>
      </c>
      <c r="G541" s="24">
        <v>1199.7929999999999</v>
      </c>
      <c r="H541" s="56">
        <v>47991724</v>
      </c>
      <c r="J541" s="56">
        <f t="shared" si="42"/>
        <v>121.58605882352936</v>
      </c>
      <c r="K541" s="43">
        <f>'TS#1_Orthog_SFP_Step 1'!J540-'RAW &amp; NORM_Sfp vs AcpS_PfAcpH'!J541</f>
        <v>200.5777647058826</v>
      </c>
      <c r="L541" s="29">
        <f>-K541/'TS#1_Orthog_SFP_Step 1'!J540</f>
        <v>-0.62259555560424629</v>
      </c>
      <c r="N541" s="64">
        <f>G541-'TS#1_Orthog_SFP_Step 1'!G540</f>
        <v>-592.75200000000018</v>
      </c>
      <c r="O541" s="71">
        <f t="shared" si="41"/>
        <v>1199.7929999999999</v>
      </c>
      <c r="P541" s="71">
        <v>1306.037</v>
      </c>
      <c r="Q541" s="47">
        <f t="shared" si="43"/>
        <v>0.1105242264444045</v>
      </c>
      <c r="R541" s="47">
        <f>'RAW &amp; NORM Labeling'!E541-'RAW &amp; NORM_Sfp vs AcpS_PfAcpH'!Q541</f>
        <v>0.19034338059282008</v>
      </c>
      <c r="S541" s="47">
        <f t="shared" si="44"/>
        <v>0.1457297955012529</v>
      </c>
      <c r="T541" s="47">
        <f>'RAW &amp; NORM Labeling'!F541-'RAW &amp; NORM_Sfp vs AcpS_PfAcpH'!S541</f>
        <v>1.0061716837748341E-2</v>
      </c>
      <c r="U541" s="47">
        <f t="shared" si="45"/>
        <v>18.917584708676419</v>
      </c>
      <c r="V541" s="45"/>
      <c r="W541" s="58"/>
      <c r="X541" s="45"/>
      <c r="Y541" s="58"/>
      <c r="Z541" s="58"/>
      <c r="AA541" s="58"/>
    </row>
    <row r="542" spans="1:27" s="56" customFormat="1" x14ac:dyDescent="0.25">
      <c r="A542" s="62" t="str">
        <f>'TS#1_Orthog_SFP_Step 1'!A541</f>
        <v>R27</v>
      </c>
      <c r="B542" s="62" t="str">
        <f>'TS#1_Orthog_SFP_Step 1'!B541</f>
        <v>M N I C S S S S W P Y T M C</v>
      </c>
      <c r="C542" s="56">
        <v>0.10199999999999999</v>
      </c>
      <c r="G542" s="24">
        <v>1186.9269999999999</v>
      </c>
      <c r="H542" s="56">
        <v>47477096</v>
      </c>
      <c r="J542" s="56">
        <f t="shared" si="42"/>
        <v>108.72005882352937</v>
      </c>
      <c r="K542" s="43">
        <f>'TS#1_Orthog_SFP_Step 1'!J541-'RAW &amp; NORM_Sfp vs AcpS_PfAcpH'!J542</f>
        <v>287.56376470588248</v>
      </c>
      <c r="L542" s="29">
        <f>-K542/'TS#1_Orthog_SFP_Step 1'!J541</f>
        <v>-0.72565102997331843</v>
      </c>
      <c r="N542" s="64">
        <f>G542-'TS#1_Orthog_SFP_Step 1'!G541</f>
        <v>-679.73800000000006</v>
      </c>
      <c r="O542" s="71">
        <f t="shared" si="41"/>
        <v>1186.9269999999999</v>
      </c>
      <c r="P542" s="71">
        <v>1300.3800000000001</v>
      </c>
      <c r="Q542" s="47">
        <f t="shared" si="43"/>
        <v>0.10626088120622249</v>
      </c>
      <c r="R542" s="47">
        <f>'RAW &amp; NORM Labeling'!E542-'RAW &amp; NORM_Sfp vs AcpS_PfAcpH'!Q542</f>
        <v>0.21627789709173098</v>
      </c>
      <c r="S542" s="47">
        <f t="shared" si="44"/>
        <v>0.14385526231204138</v>
      </c>
      <c r="T542" s="47">
        <f>'RAW &amp; NORM Labeling'!F542-'RAW &amp; NORM_Sfp vs AcpS_PfAcpH'!S542</f>
        <v>2.1248538271080364E-2</v>
      </c>
      <c r="U542" s="47">
        <f t="shared" si="45"/>
        <v>10.178483542375666</v>
      </c>
      <c r="V542" s="45"/>
      <c r="W542" s="33" t="s">
        <v>1238</v>
      </c>
      <c r="X542" s="45"/>
      <c r="Y542" s="58"/>
      <c r="Z542" s="58"/>
      <c r="AA542" s="58"/>
    </row>
    <row r="543" spans="1:27" s="56" customFormat="1" x14ac:dyDescent="0.25">
      <c r="A543" s="62" t="str">
        <f>'TS#1_Orthog_SFP_Step 1'!A542</f>
        <v>R28</v>
      </c>
      <c r="B543" s="62" t="str">
        <f>'TS#1_Orthog_SFP_Step 1'!B542</f>
        <v>E G L D S T D S M</v>
      </c>
      <c r="C543" s="56">
        <v>0.10199999999999999</v>
      </c>
      <c r="G543" s="24">
        <v>1067.325</v>
      </c>
      <c r="H543" s="56">
        <v>42693000</v>
      </c>
      <c r="J543" s="56">
        <f t="shared" si="42"/>
        <v>-10.881941176470491</v>
      </c>
      <c r="K543" s="43">
        <f>'TS#1_Orthog_SFP_Step 1'!J542-'RAW &amp; NORM_Sfp vs AcpS_PfAcpH'!J543</f>
        <v>244.39176470588245</v>
      </c>
      <c r="L543" s="29">
        <f>-K543/'TS#1_Orthog_SFP_Step 1'!J542</f>
        <v>-1.046601641900945</v>
      </c>
      <c r="N543" s="64">
        <f>G543-'TS#1_Orthog_SFP_Step 1'!G542</f>
        <v>-636.56600000000003</v>
      </c>
      <c r="O543" s="71">
        <f t="shared" si="41"/>
        <v>1067.325</v>
      </c>
      <c r="P543" s="71">
        <v>1109.24</v>
      </c>
      <c r="Q543" s="47">
        <f t="shared" si="43"/>
        <v>6.6628935210804652E-2</v>
      </c>
      <c r="R543" s="47">
        <f>'RAW &amp; NORM Labeling'!E543-'RAW &amp; NORM_Sfp vs AcpS_PfAcpH'!Q543</f>
        <v>0.20831805637919043</v>
      </c>
      <c r="S543" s="47">
        <f t="shared" si="44"/>
        <v>8.0518109441987562E-2</v>
      </c>
      <c r="T543" s="47">
        <f>'RAW &amp; NORM Labeling'!F543-'RAW &amp; NORM_Sfp vs AcpS_PfAcpH'!S543</f>
        <v>1.3259410781904984E-2</v>
      </c>
      <c r="U543" s="47">
        <f t="shared" si="45"/>
        <v>15.710958790377056</v>
      </c>
      <c r="V543" s="45"/>
      <c r="W543" s="58"/>
      <c r="X543" s="45"/>
      <c r="Y543" s="58"/>
      <c r="Z543" s="58"/>
      <c r="AA543" s="58"/>
    </row>
    <row r="544" spans="1:27" s="56" customFormat="1" x14ac:dyDescent="0.25">
      <c r="A544" s="62" t="str">
        <f>'TS#1_Orthog_SFP_Step 1'!A543</f>
        <v>R29</v>
      </c>
      <c r="B544" s="62" t="str">
        <f>'TS#1_Orthog_SFP_Step 1'!B543</f>
        <v>C S L E C I A Q C L A</v>
      </c>
      <c r="C544" s="56">
        <v>0.10199999999999999</v>
      </c>
      <c r="G544" s="24">
        <v>1462.7159999999999</v>
      </c>
      <c r="H544" s="56">
        <v>58508629</v>
      </c>
      <c r="J544" s="56">
        <f t="shared" si="42"/>
        <v>384.50905882352936</v>
      </c>
      <c r="K544" s="43">
        <f>'TS#1_Orthog_SFP_Step 1'!J543-'RAW &amp; NORM_Sfp vs AcpS_PfAcpH'!J544</f>
        <v>405.54776470588263</v>
      </c>
      <c r="L544" s="29">
        <f>-K544/'TS#1_Orthog_SFP_Step 1'!J543</f>
        <v>-0.51331467892927451</v>
      </c>
      <c r="N544" s="64">
        <f>G544-'TS#1_Orthog_SFP_Step 1'!G543</f>
        <v>-797.72200000000021</v>
      </c>
      <c r="O544" s="71">
        <f t="shared" si="41"/>
        <v>1462.7159999999999</v>
      </c>
      <c r="P544" s="71">
        <v>1373.692</v>
      </c>
      <c r="Q544" s="47">
        <f t="shared" si="43"/>
        <v>0.19764777067404327</v>
      </c>
      <c r="R544" s="47">
        <f>'RAW &amp; NORM Labeling'!E544-'RAW &amp; NORM_Sfp vs AcpS_PfAcpH'!Q544</f>
        <v>0.24002217493166778</v>
      </c>
      <c r="S544" s="47">
        <f t="shared" si="44"/>
        <v>0.1681483111307574</v>
      </c>
      <c r="T544" s="47">
        <f>'RAW &amp; NORM Labeling'!F544-'RAW &amp; NORM_Sfp vs AcpS_PfAcpH'!S544</f>
        <v>-3.834812435354884E-3</v>
      </c>
      <c r="U544" s="47">
        <f t="shared" si="45"/>
        <v>-62.590329769141754</v>
      </c>
      <c r="V544" s="45"/>
      <c r="W544" s="58"/>
      <c r="X544" s="45"/>
      <c r="Y544" s="58"/>
      <c r="Z544" s="58"/>
      <c r="AA544" s="58"/>
    </row>
    <row r="545" spans="1:27" s="56" customFormat="1" x14ac:dyDescent="0.25">
      <c r="A545" s="62" t="str">
        <f>'TS#1_Orthog_SFP_Step 1'!A544</f>
        <v>R30</v>
      </c>
      <c r="B545" s="62" t="str">
        <f>'TS#1_Orthog_SFP_Step 1'!B544</f>
        <v>T E N D V E S R D Y</v>
      </c>
      <c r="C545" s="56">
        <v>0.10199999999999999</v>
      </c>
      <c r="G545" s="24">
        <v>1044.7159999999999</v>
      </c>
      <c r="H545" s="56">
        <v>41788639</v>
      </c>
      <c r="J545" s="56">
        <f t="shared" si="42"/>
        <v>-33.490941176470642</v>
      </c>
      <c r="K545" s="43">
        <f>'TS#1_Orthog_SFP_Step 1'!J544-'RAW &amp; NORM_Sfp vs AcpS_PfAcpH'!J545</f>
        <v>216.80076470588256</v>
      </c>
      <c r="L545" s="29">
        <f>-K545/'TS#1_Orthog_SFP_Step 1'!J544</f>
        <v>-1.1827012897161895</v>
      </c>
      <c r="N545" s="64">
        <f>G545-'TS#1_Orthog_SFP_Step 1'!G544</f>
        <v>-608.97500000000014</v>
      </c>
      <c r="O545" s="71">
        <f t="shared" si="41"/>
        <v>1044.7159999999999</v>
      </c>
      <c r="P545" s="71">
        <v>1114.704</v>
      </c>
      <c r="Q545" s="47">
        <f t="shared" si="43"/>
        <v>5.9137098393607535E-2</v>
      </c>
      <c r="R545" s="47">
        <f>'RAW &amp; NORM Labeling'!E545-'RAW &amp; NORM_Sfp vs AcpS_PfAcpH'!Q545</f>
        <v>0.20113244045369205</v>
      </c>
      <c r="S545" s="47">
        <f t="shared" si="44"/>
        <v>8.2328689138973912E-2</v>
      </c>
      <c r="T545" s="47">
        <f>'RAW &amp; NORM Labeling'!F545-'RAW &amp; NORM_Sfp vs AcpS_PfAcpH'!S545</f>
        <v>-2.4383197700575676E-3</v>
      </c>
      <c r="U545" s="47">
        <f t="shared" si="45"/>
        <v>-82.488130934911553</v>
      </c>
      <c r="V545" s="45"/>
      <c r="W545" s="58"/>
      <c r="X545" s="45"/>
      <c r="Y545" s="58"/>
      <c r="Z545" s="58"/>
      <c r="AA545" s="58"/>
    </row>
    <row r="546" spans="1:27" s="56" customFormat="1" x14ac:dyDescent="0.25">
      <c r="A546" s="62" t="str">
        <f>'TS#1_Orthog_SFP_Step 1'!A545</f>
        <v>S1</v>
      </c>
      <c r="B546" s="62" t="str">
        <f>'TS#1_Orthog_SFP_Step 1'!B545</f>
        <v>N P M C S S S M C V S P</v>
      </c>
      <c r="C546" s="56">
        <v>0.10199999999999999</v>
      </c>
      <c r="G546" s="24">
        <v>1341.971</v>
      </c>
      <c r="H546" s="56">
        <v>53678853</v>
      </c>
      <c r="J546" s="56">
        <f t="shared" si="42"/>
        <v>263.76405882352947</v>
      </c>
      <c r="K546" s="43">
        <f>'TS#1_Orthog_SFP_Step 1'!J545-'RAW &amp; NORM_Sfp vs AcpS_PfAcpH'!J546</f>
        <v>-188.33523529411764</v>
      </c>
      <c r="L546" s="29">
        <f>-K546/'TS#1_Orthog_SFP_Step 1'!J545</f>
        <v>2.4968603046112792</v>
      </c>
      <c r="N546" s="64">
        <f>G546-'TS#1_Orthog_SFP_Step 1'!G545</f>
        <v>-203.83899999999994</v>
      </c>
      <c r="O546" s="71">
        <f t="shared" si="41"/>
        <v>1341.971</v>
      </c>
      <c r="P546" s="71">
        <v>1223.6279999999999</v>
      </c>
      <c r="Q546" s="47">
        <f t="shared" si="43"/>
        <v>0.15763707420394471</v>
      </c>
      <c r="R546" s="47">
        <f>'RAW &amp; NORM Labeling'!E546-'RAW &amp; NORM_Sfp vs AcpS_PfAcpH'!Q546</f>
        <v>7.109026784385819E-2</v>
      </c>
      <c r="S546" s="47">
        <f t="shared" si="44"/>
        <v>0.11842231705159155</v>
      </c>
      <c r="T546" s="47">
        <f>'RAW &amp; NORM Labeling'!F546-'RAW &amp; NORM_Sfp vs AcpS_PfAcpH'!S546</f>
        <v>1.4752468604970106E-2</v>
      </c>
      <c r="U546" s="47">
        <f t="shared" si="45"/>
        <v>4.8188726746320869</v>
      </c>
      <c r="V546" s="45"/>
      <c r="W546" s="58"/>
      <c r="X546" s="45"/>
      <c r="Y546" s="58"/>
      <c r="Z546" s="58"/>
      <c r="AA546" s="58"/>
    </row>
    <row r="547" spans="1:27" s="56" customFormat="1" x14ac:dyDescent="0.25">
      <c r="A547" s="62" t="str">
        <f>'TS#1_Orthog_SFP_Step 1'!A546</f>
        <v>S2</v>
      </c>
      <c r="B547" s="62" t="str">
        <f>'TS#1_Orthog_SFP_Step 1'!B546</f>
        <v>D G I D S S D S C L T P C M</v>
      </c>
      <c r="C547" s="56">
        <v>0.10199999999999999</v>
      </c>
      <c r="G547" s="24">
        <v>1307.3030000000001</v>
      </c>
      <c r="H547" s="56">
        <v>52292121</v>
      </c>
      <c r="J547" s="56">
        <f t="shared" si="42"/>
        <v>229.09605882352957</v>
      </c>
      <c r="K547" s="43">
        <f>'TS#1_Orthog_SFP_Step 1'!J546-'RAW &amp; NORM_Sfp vs AcpS_PfAcpH'!J547</f>
        <v>-267.2652352941177</v>
      </c>
      <c r="L547" s="29">
        <f>-K547/'TS#1_Orthog_SFP_Step 1'!J546</f>
        <v>-7.0021221311930377</v>
      </c>
      <c r="N547" s="64">
        <f>G547-'TS#1_Orthog_SFP_Step 1'!G546</f>
        <v>-124.90899999999988</v>
      </c>
      <c r="O547" s="71">
        <f t="shared" si="41"/>
        <v>1307.3030000000001</v>
      </c>
      <c r="P547" s="71">
        <v>1276.5</v>
      </c>
      <c r="Q547" s="47">
        <f t="shared" si="43"/>
        <v>0.14614930390103051</v>
      </c>
      <c r="R547" s="47">
        <f>'RAW &amp; NORM Labeling'!E547-'RAW &amp; NORM_Sfp vs AcpS_PfAcpH'!Q547</f>
        <v>4.9364307535921387E-2</v>
      </c>
      <c r="S547" s="47">
        <f t="shared" si="44"/>
        <v>0.13594226026884326</v>
      </c>
      <c r="T547" s="47">
        <f>'RAW &amp; NORM Labeling'!F547-'RAW &amp; NORM_Sfp vs AcpS_PfAcpH'!S547</f>
        <v>9.2785623000501694E-3</v>
      </c>
      <c r="U547" s="47">
        <f t="shared" si="45"/>
        <v>5.3202539293888744</v>
      </c>
      <c r="V547" s="45"/>
      <c r="W547" s="58"/>
      <c r="X547" s="45"/>
      <c r="Y547" s="58"/>
      <c r="Z547" s="58"/>
      <c r="AA547" s="58"/>
    </row>
    <row r="548" spans="1:27" s="56" customFormat="1" x14ac:dyDescent="0.25">
      <c r="A548" s="62" t="str">
        <f>'TS#1_Orthog_SFP_Step 1'!A547</f>
        <v>S3</v>
      </c>
      <c r="B548" s="62" t="str">
        <f>'TS#1_Orthog_SFP_Step 1'!B547</f>
        <v>E S T E T V</v>
      </c>
      <c r="C548" s="56">
        <v>0.10199999999999999</v>
      </c>
      <c r="G548" s="24">
        <v>1119.979</v>
      </c>
      <c r="H548" s="56">
        <v>44799164</v>
      </c>
      <c r="J548" s="56">
        <f t="shared" si="42"/>
        <v>41.772058823529505</v>
      </c>
      <c r="K548" s="43">
        <f>'TS#1_Orthog_SFP_Step 1'!J547-'RAW &amp; NORM_Sfp vs AcpS_PfAcpH'!J548</f>
        <v>-329.8422352941177</v>
      </c>
      <c r="L548" s="29">
        <f>-K548/'TS#1_Orthog_SFP_Step 1'!J547</f>
        <v>-1.1450065374184766</v>
      </c>
      <c r="N548" s="64">
        <f>G548-'TS#1_Orthog_SFP_Step 1'!G547</f>
        <v>-62.33199999999988</v>
      </c>
      <c r="O548" s="71">
        <f t="shared" si="41"/>
        <v>1119.979</v>
      </c>
      <c r="P548" s="71">
        <v>1131.046</v>
      </c>
      <c r="Q548" s="47">
        <f t="shared" si="43"/>
        <v>8.4076640804713887E-2</v>
      </c>
      <c r="R548" s="47">
        <f>'RAW &amp; NORM Labeling'!E548-'RAW &amp; NORM_Sfp vs AcpS_PfAcpH'!Q548</f>
        <v>3.837103202960164E-2</v>
      </c>
      <c r="S548" s="47">
        <f t="shared" si="44"/>
        <v>8.774385996769854E-2</v>
      </c>
      <c r="T548" s="47">
        <f>'RAW &amp; NORM Labeling'!F548-'RAW &amp; NORM_Sfp vs AcpS_PfAcpH'!S548</f>
        <v>1.2366601021269408E-2</v>
      </c>
      <c r="U548" s="47">
        <f t="shared" si="45"/>
        <v>3.1027953407413258</v>
      </c>
      <c r="V548" s="45"/>
      <c r="W548" s="58"/>
      <c r="X548" s="45"/>
      <c r="Y548" s="58"/>
      <c r="Z548" s="58"/>
      <c r="AA548" s="58"/>
    </row>
    <row r="549" spans="1:27" s="56" customFormat="1" x14ac:dyDescent="0.25">
      <c r="A549" s="62" t="str">
        <f>'TS#1_Orthog_SFP_Step 1'!A548</f>
        <v>S4</v>
      </c>
      <c r="B549" s="62" t="str">
        <f>'TS#1_Orthog_SFP_Step 1'!B548</f>
        <v>G L E S K S F N</v>
      </c>
      <c r="C549" s="56">
        <v>0.10199999999999999</v>
      </c>
      <c r="G549" s="24">
        <v>1435.1959999999999</v>
      </c>
      <c r="H549" s="56">
        <v>57407832</v>
      </c>
      <c r="J549" s="56">
        <f t="shared" si="42"/>
        <v>356.98905882352938</v>
      </c>
      <c r="K549" s="43">
        <f>'TS#1_Orthog_SFP_Step 1'!J548-'RAW &amp; NORM_Sfp vs AcpS_PfAcpH'!J549</f>
        <v>-380.9512352941174</v>
      </c>
      <c r="L549" s="29">
        <f>-K549/'TS#1_Orthog_SFP_Step 1'!J548</f>
        <v>-15.898023109950373</v>
      </c>
      <c r="N549" s="64">
        <f>G549-'TS#1_Orthog_SFP_Step 1'!G548</f>
        <v>-11.223000000000184</v>
      </c>
      <c r="O549" s="71">
        <f t="shared" si="41"/>
        <v>1435.1959999999999</v>
      </c>
      <c r="P549" s="71">
        <v>1247.4090000000001</v>
      </c>
      <c r="Q549" s="47">
        <f t="shared" si="43"/>
        <v>0.18852859914017342</v>
      </c>
      <c r="R549" s="47">
        <f>'RAW &amp; NORM Labeling'!E549-'RAW &amp; NORM_Sfp vs AcpS_PfAcpH'!Q549</f>
        <v>1.1138848374775995E-2</v>
      </c>
      <c r="S549" s="47">
        <f t="shared" si="44"/>
        <v>0.12630251393556541</v>
      </c>
      <c r="T549" s="47">
        <f>'RAW &amp; NORM Labeling'!F549-'RAW &amp; NORM_Sfp vs AcpS_PfAcpH'!S549</f>
        <v>1.05775975896851E-2</v>
      </c>
      <c r="U549" s="47">
        <f t="shared" si="45"/>
        <v>1.0530603268211116</v>
      </c>
      <c r="V549" s="45"/>
      <c r="W549" s="33" t="s">
        <v>1198</v>
      </c>
      <c r="X549" s="45"/>
      <c r="Y549" s="58"/>
      <c r="Z549" s="58"/>
      <c r="AA549" s="58"/>
    </row>
    <row r="550" spans="1:27" s="56" customFormat="1" x14ac:dyDescent="0.25">
      <c r="A550" s="62" t="str">
        <f>'TS#1_Orthog_SFP_Step 1'!A549</f>
        <v>S5</v>
      </c>
      <c r="B550" s="62" t="str">
        <f>'TS#1_Orthog_SFP_Step 1'!B549</f>
        <v>C S K D V Q L T G C</v>
      </c>
      <c r="C550" s="56">
        <v>0.10199999999999999</v>
      </c>
      <c r="G550" s="24">
        <v>1107.0820000000001</v>
      </c>
      <c r="H550" s="56">
        <v>44283296</v>
      </c>
      <c r="J550" s="56">
        <f t="shared" si="42"/>
        <v>28.875058823529571</v>
      </c>
      <c r="K550" s="43">
        <f>'TS#1_Orthog_SFP_Step 1'!J549-'RAW &amp; NORM_Sfp vs AcpS_PfAcpH'!J550</f>
        <v>-311.97523529411774</v>
      </c>
      <c r="L550" s="29">
        <f>-K550/'TS#1_Orthog_SFP_Step 1'!J549</f>
        <v>-1.1019959054194708</v>
      </c>
      <c r="N550" s="64">
        <f>G550-'TS#1_Orthog_SFP_Step 1'!G549</f>
        <v>-80.198999999999842</v>
      </c>
      <c r="O550" s="71">
        <f t="shared" si="41"/>
        <v>1107.0820000000001</v>
      </c>
      <c r="P550" s="71">
        <v>1314.588</v>
      </c>
      <c r="Q550" s="47">
        <f t="shared" si="43"/>
        <v>7.9803023243946489E-2</v>
      </c>
      <c r="R550" s="47">
        <f>'RAW &amp; NORM Labeling'!E550-'RAW &amp; NORM_Sfp vs AcpS_PfAcpH'!Q550</f>
        <v>4.4097775887803239E-2</v>
      </c>
      <c r="S550" s="47">
        <f t="shared" si="44"/>
        <v>0.14856329970859738</v>
      </c>
      <c r="T550" s="47">
        <f>'RAW &amp; NORM Labeling'!F550-'RAW &amp; NORM_Sfp vs AcpS_PfAcpH'!S550</f>
        <v>8.5346159157931312E-4</v>
      </c>
      <c r="U550" s="47">
        <f t="shared" si="45"/>
        <v>51.669315084468195</v>
      </c>
      <c r="V550" s="45"/>
      <c r="W550" s="58"/>
      <c r="X550" s="45"/>
      <c r="Y550" s="58"/>
      <c r="Z550" s="58"/>
      <c r="AA550" s="58"/>
    </row>
    <row r="551" spans="1:27" s="56" customFormat="1" x14ac:dyDescent="0.25">
      <c r="A551" s="62" t="str">
        <f>'TS#1_Orthog_SFP_Step 1'!A550</f>
        <v>S6</v>
      </c>
      <c r="B551" s="62" t="str">
        <f>'TS#1_Orthog_SFP_Step 1'!B550</f>
        <v>I E P L D S T D W L V R</v>
      </c>
      <c r="C551" s="56">
        <v>0.10199999999999999</v>
      </c>
      <c r="G551" s="24">
        <v>1007.3440000000001</v>
      </c>
      <c r="H551" s="56">
        <v>40293750</v>
      </c>
      <c r="J551" s="56">
        <f t="shared" si="42"/>
        <v>-70.862941176470486</v>
      </c>
      <c r="K551" s="43">
        <f>'TS#1_Orthog_SFP_Step 1'!J550-'RAW &amp; NORM_Sfp vs AcpS_PfAcpH'!J551</f>
        <v>-259.77623529411767</v>
      </c>
      <c r="L551" s="29">
        <f>-K551/'TS#1_Orthog_SFP_Step 1'!J550</f>
        <v>-0.78567893274808565</v>
      </c>
      <c r="N551" s="64">
        <f>G551-'TS#1_Orthog_SFP_Step 1'!G550</f>
        <v>-132.39799999999991</v>
      </c>
      <c r="O551" s="71">
        <f t="shared" si="41"/>
        <v>1007.3440000000001</v>
      </c>
      <c r="P551" s="71">
        <v>1311.691</v>
      </c>
      <c r="Q551" s="47">
        <f t="shared" si="43"/>
        <v>4.6753316469051502E-2</v>
      </c>
      <c r="R551" s="47">
        <f>'RAW &amp; NORM Labeling'!E551-'RAW &amp; NORM_Sfp vs AcpS_PfAcpH'!Q551</f>
        <v>6.3248051867180299E-2</v>
      </c>
      <c r="S551" s="47">
        <f t="shared" si="44"/>
        <v>0.14760333459473038</v>
      </c>
      <c r="T551" s="47">
        <f>'RAW &amp; NORM Labeling'!F551-'RAW &amp; NORM_Sfp vs AcpS_PfAcpH'!S551</f>
        <v>-1.7667821825346458E-2</v>
      </c>
      <c r="U551" s="47">
        <f t="shared" si="45"/>
        <v>-3.579844334656122</v>
      </c>
      <c r="V551" s="45"/>
      <c r="W551" s="58"/>
      <c r="X551" s="45"/>
      <c r="Y551" s="58"/>
      <c r="Z551" s="58"/>
      <c r="AA551" s="58"/>
    </row>
    <row r="552" spans="1:27" s="56" customFormat="1" x14ac:dyDescent="0.25">
      <c r="A552" s="62" t="str">
        <f>'TS#1_Orthog_SFP_Step 1'!A551</f>
        <v>S7</v>
      </c>
      <c r="B552" s="62" t="str">
        <f>'TS#1_Orthog_SFP_Step 1'!B551</f>
        <v>F E E C I C S K V A A A R S</v>
      </c>
      <c r="C552" s="56">
        <v>0.10199999999999999</v>
      </c>
      <c r="G552" s="24">
        <v>2237.5230000000001</v>
      </c>
      <c r="H552" s="56">
        <v>89500937</v>
      </c>
      <c r="J552" s="56">
        <f t="shared" si="42"/>
        <v>1159.3160588235296</v>
      </c>
      <c r="K552" s="43">
        <f>'TS#1_Orthog_SFP_Step 1'!J551-'RAW &amp; NORM_Sfp vs AcpS_PfAcpH'!J552</f>
        <v>-44.173235294117831</v>
      </c>
      <c r="L552" s="29">
        <f>-K552/'TS#1_Orthog_SFP_Step 1'!J551</f>
        <v>3.9612177348108776E-2</v>
      </c>
      <c r="N552" s="64">
        <f>G552-'TS#1_Orthog_SFP_Step 1'!G551</f>
        <v>-348.00099999999975</v>
      </c>
      <c r="O552" s="71">
        <f t="shared" si="41"/>
        <v>2237.5230000000001</v>
      </c>
      <c r="P552" s="71">
        <v>2874.88</v>
      </c>
      <c r="Q552" s="47">
        <f t="shared" si="43"/>
        <v>0.45439188181659729</v>
      </c>
      <c r="R552" s="47">
        <f>'RAW &amp; NORM Labeling'!E552-'RAW &amp; NORM_Sfp vs AcpS_PfAcpH'!Q552</f>
        <v>7.8326557859071944E-2</v>
      </c>
      <c r="S552" s="47">
        <f t="shared" si="44"/>
        <v>0.66558984007650557</v>
      </c>
      <c r="T552" s="47">
        <f>'RAW &amp; NORM Labeling'!F552-'RAW &amp; NORM_Sfp vs AcpS_PfAcpH'!S552</f>
        <v>-9.61403439633991E-2</v>
      </c>
      <c r="U552" s="47">
        <f t="shared" si="45"/>
        <v>-0.81471060566301989</v>
      </c>
      <c r="V552" s="45"/>
      <c r="W552" s="58"/>
      <c r="X552" s="45"/>
      <c r="Y552" s="58"/>
      <c r="Z552" s="58"/>
      <c r="AA552" s="58"/>
    </row>
    <row r="553" spans="1:27" s="56" customFormat="1" x14ac:dyDescent="0.25">
      <c r="A553" s="62" t="str">
        <f>'TS#1_Orthog_SFP_Step 1'!A552</f>
        <v>S8</v>
      </c>
      <c r="B553" s="62" t="str">
        <f>'TS#1_Orthog_SFP_Step 1'!B552</f>
        <v>S A C P I D S S D T V I R P V</v>
      </c>
      <c r="C553" s="56">
        <v>0.10199999999999999</v>
      </c>
      <c r="G553" s="24">
        <v>1181.528</v>
      </c>
      <c r="H553" s="56">
        <v>47261107</v>
      </c>
      <c r="J553" s="56">
        <f t="shared" si="42"/>
        <v>103.32105882352948</v>
      </c>
      <c r="K553" s="43">
        <f>'TS#1_Orthog_SFP_Step 1'!J552-'RAW &amp; NORM_Sfp vs AcpS_PfAcpH'!J553</f>
        <v>-89.44923529411767</v>
      </c>
      <c r="L553" s="29">
        <f>-K553/'TS#1_Orthog_SFP_Step 1'!J552</f>
        <v>6.4482679659572097</v>
      </c>
      <c r="N553" s="64">
        <f>G553-'TS#1_Orthog_SFP_Step 1'!G552</f>
        <v>-302.72499999999991</v>
      </c>
      <c r="O553" s="71">
        <f t="shared" si="41"/>
        <v>1181.528</v>
      </c>
      <c r="P553" s="71">
        <v>1262.3030000000001</v>
      </c>
      <c r="Q553" s="47">
        <f t="shared" si="43"/>
        <v>0.104471840250141</v>
      </c>
      <c r="R553" s="47">
        <f>'RAW &amp; NORM Labeling'!E553-'RAW &amp; NORM_Sfp vs AcpS_PfAcpH'!Q553</f>
        <v>0.10625749465658407</v>
      </c>
      <c r="S553" s="47">
        <f t="shared" si="44"/>
        <v>0.13123786788997882</v>
      </c>
      <c r="T553" s="47">
        <f>'RAW &amp; NORM Labeling'!F553-'RAW &amp; NORM_Sfp vs AcpS_PfAcpH'!S553</f>
        <v>-1.7552510229541796E-3</v>
      </c>
      <c r="U553" s="47">
        <f t="shared" si="45"/>
        <v>-60.536922221954974</v>
      </c>
      <c r="V553" s="45"/>
      <c r="W553" s="33" t="s">
        <v>1238</v>
      </c>
      <c r="X553" s="45"/>
      <c r="Y553" s="58"/>
      <c r="Z553" s="58"/>
      <c r="AA553" s="58"/>
    </row>
    <row r="554" spans="1:27" s="56" customFormat="1" x14ac:dyDescent="0.25">
      <c r="A554" s="62" t="str">
        <f>'TS#1_Orthog_SFP_Step 1'!A553</f>
        <v>S9</v>
      </c>
      <c r="B554" s="62" t="str">
        <f>'TS#1_Orthog_SFP_Step 1'!B553</f>
        <v>V D S V D T V V</v>
      </c>
      <c r="C554" s="56">
        <v>0.10199999999999999</v>
      </c>
      <c r="G554" s="24">
        <v>1082.491</v>
      </c>
      <c r="H554" s="56">
        <v>43299658</v>
      </c>
      <c r="J554" s="56">
        <f t="shared" si="42"/>
        <v>4.284058823529449</v>
      </c>
      <c r="K554" s="43">
        <f>'TS#1_Orthog_SFP_Step 1'!J553-'RAW &amp; NORM_Sfp vs AcpS_PfAcpH'!J554</f>
        <v>-139.9082352941175</v>
      </c>
      <c r="L554" s="29">
        <f>-K554/'TS#1_Orthog_SFP_Step 1'!J553</f>
        <v>-1.031587722300076</v>
      </c>
      <c r="N554" s="64">
        <f>G554-'TS#1_Orthog_SFP_Step 1'!G553</f>
        <v>-252.26600000000008</v>
      </c>
      <c r="O554" s="71">
        <f t="shared" si="41"/>
        <v>1082.491</v>
      </c>
      <c r="P554" s="71">
        <v>1272.885</v>
      </c>
      <c r="Q554" s="47">
        <f t="shared" si="43"/>
        <v>7.1654420511773731E-2</v>
      </c>
      <c r="R554" s="47">
        <f>'RAW &amp; NORM Labeling'!E554-'RAW &amp; NORM_Sfp vs AcpS_PfAcpH'!Q554</f>
        <v>9.5365343175389555E-2</v>
      </c>
      <c r="S554" s="47">
        <f t="shared" si="44"/>
        <v>0.13474437490928876</v>
      </c>
      <c r="T554" s="47">
        <f>'RAW &amp; NORM Labeling'!F554-'RAW &amp; NORM_Sfp vs AcpS_PfAcpH'!S554</f>
        <v>-1.3452478383576313E-2</v>
      </c>
      <c r="U554" s="47">
        <f t="shared" si="45"/>
        <v>-7.0890538127024945</v>
      </c>
      <c r="V554" s="45"/>
      <c r="W554" s="58"/>
      <c r="X554" s="45"/>
      <c r="Y554" s="58"/>
      <c r="Z554" s="58"/>
      <c r="AA554" s="58"/>
    </row>
    <row r="555" spans="1:27" s="56" customFormat="1" x14ac:dyDescent="0.25">
      <c r="A555" s="62" t="str">
        <f>'TS#1_Orthog_SFP_Step 1'!A554</f>
        <v>S10</v>
      </c>
      <c r="B555" s="62" t="str">
        <f>'TS#1_Orthog_SFP_Step 1'!B554</f>
        <v>E S T E T C M S</v>
      </c>
      <c r="C555" s="56">
        <v>0.10199999999999999</v>
      </c>
      <c r="G555" s="24">
        <v>1138.2370000000001</v>
      </c>
      <c r="H555" s="56">
        <v>45529499</v>
      </c>
      <c r="J555" s="56">
        <f t="shared" si="42"/>
        <v>60.030058823529544</v>
      </c>
      <c r="K555" s="43">
        <f>'TS#1_Orthog_SFP_Step 1'!J554-'RAW &amp; NORM_Sfp vs AcpS_PfAcpH'!J555</f>
        <v>-103.34623529411761</v>
      </c>
      <c r="L555" s="29">
        <f>-K555/'TS#1_Orthog_SFP_Step 1'!J554</f>
        <v>-2.3858577491088186</v>
      </c>
      <c r="N555" s="64">
        <f>G555-'TS#1_Orthog_SFP_Step 1'!G554</f>
        <v>-288.82799999999997</v>
      </c>
      <c r="O555" s="71">
        <f t="shared" si="41"/>
        <v>1138.2370000000001</v>
      </c>
      <c r="P555" s="71">
        <v>1307.3409999999999</v>
      </c>
      <c r="Q555" s="47">
        <f t="shared" si="43"/>
        <v>9.01267074422646E-2</v>
      </c>
      <c r="R555" s="47">
        <f>'RAW &amp; NORM Labeling'!E555-'RAW &amp; NORM_Sfp vs AcpS_PfAcpH'!Q555</f>
        <v>0.10388202651925595</v>
      </c>
      <c r="S555" s="47">
        <f t="shared" si="44"/>
        <v>0.14616189578032868</v>
      </c>
      <c r="T555" s="47">
        <f>'RAW &amp; NORM Labeling'!F555-'RAW &amp; NORM_Sfp vs AcpS_PfAcpH'!S555</f>
        <v>3.4744425519150357E-3</v>
      </c>
      <c r="U555" s="47">
        <f t="shared" si="45"/>
        <v>29.898904634931572</v>
      </c>
      <c r="V555" s="45"/>
      <c r="W555" s="58"/>
      <c r="X555" s="45"/>
      <c r="Y555" s="58"/>
      <c r="Z555" s="58"/>
      <c r="AA555" s="58"/>
    </row>
    <row r="556" spans="1:27" s="56" customFormat="1" x14ac:dyDescent="0.25">
      <c r="A556" s="62" t="str">
        <f>'TS#1_Orthog_SFP_Step 1'!A555</f>
        <v>S11</v>
      </c>
      <c r="B556" s="62" t="str">
        <f>'TS#1_Orthog_SFP_Step 1'!B555</f>
        <v>V E S S E T A</v>
      </c>
      <c r="C556" s="56">
        <v>0.10199999999999999</v>
      </c>
      <c r="G556" s="24">
        <v>1207.5340000000001</v>
      </c>
      <c r="H556" s="56">
        <v>48301375</v>
      </c>
      <c r="J556" s="56">
        <f t="shared" si="42"/>
        <v>129.32705882352957</v>
      </c>
      <c r="K556" s="43">
        <f>'TS#1_Orthog_SFP_Step 1'!J555-'RAW &amp; NORM_Sfp vs AcpS_PfAcpH'!J556</f>
        <v>-129.90223529411765</v>
      </c>
      <c r="L556" s="29">
        <f>-K556/'TS#1_Orthog_SFP_Step 1'!J555</f>
        <v>-225.84761709967393</v>
      </c>
      <c r="N556" s="64">
        <f>G556-'TS#1_Orthog_SFP_Step 1'!G555</f>
        <v>-262.27199999999993</v>
      </c>
      <c r="O556" s="71">
        <f t="shared" si="41"/>
        <v>1207.5340000000001</v>
      </c>
      <c r="P556" s="71">
        <v>1221.7940000000001</v>
      </c>
      <c r="Q556" s="47">
        <f t="shared" si="43"/>
        <v>0.11308932480355015</v>
      </c>
      <c r="R556" s="47">
        <f>'RAW &amp; NORM Labeling'!E556-'RAW &amp; NORM_Sfp vs AcpS_PfAcpH'!Q556</f>
        <v>9.3416002936367773E-2</v>
      </c>
      <c r="S556" s="47">
        <f t="shared" si="44"/>
        <v>0.11781459319283008</v>
      </c>
      <c r="T556" s="47">
        <f>'RAW &amp; NORM Labeling'!F556-'RAW &amp; NORM_Sfp vs AcpS_PfAcpH'!S556</f>
        <v>7.2563088448213686E-3</v>
      </c>
      <c r="U556" s="47">
        <f t="shared" si="45"/>
        <v>12.873763360146427</v>
      </c>
      <c r="V556" s="45"/>
      <c r="W556" s="58"/>
      <c r="X556" s="45"/>
      <c r="Y556" s="58"/>
      <c r="Z556" s="58"/>
      <c r="AA556" s="58"/>
    </row>
    <row r="557" spans="1:27" s="56" customFormat="1" x14ac:dyDescent="0.25">
      <c r="A557" s="62" t="str">
        <f>'TS#1_Orthog_SFP_Step 1'!A556</f>
        <v>S12</v>
      </c>
      <c r="B557" s="62" t="str">
        <f>'TS#1_Orthog_SFP_Step 1'!B556</f>
        <v>P V L S H E T Q I A</v>
      </c>
      <c r="C557" s="56">
        <v>0.10199999999999999</v>
      </c>
      <c r="G557" s="24">
        <v>1184.134</v>
      </c>
      <c r="H557" s="56">
        <v>47365368</v>
      </c>
      <c r="J557" s="56">
        <f t="shared" si="42"/>
        <v>105.92705882352948</v>
      </c>
      <c r="K557" s="43">
        <f>'TS#1_Orthog_SFP_Step 1'!J556-'RAW &amp; NORM_Sfp vs AcpS_PfAcpH'!J557</f>
        <v>-113.15723529411753</v>
      </c>
      <c r="L557" s="29">
        <f>-K557/'TS#1_Orthog_SFP_Step 1'!J556</f>
        <v>-15.650687884927125</v>
      </c>
      <c r="N557" s="64">
        <f>G557-'TS#1_Orthog_SFP_Step 1'!G556</f>
        <v>-279.01700000000005</v>
      </c>
      <c r="O557" s="71">
        <f t="shared" si="41"/>
        <v>1184.134</v>
      </c>
      <c r="P557" s="71">
        <v>1261.9179999999999</v>
      </c>
      <c r="Q557" s="47">
        <f t="shared" si="43"/>
        <v>0.10533537807780324</v>
      </c>
      <c r="R557" s="47">
        <f>'RAW &amp; NORM Labeling'!E557-'RAW &amp; NORM_Sfp vs AcpS_PfAcpH'!Q557</f>
        <v>9.9224163845329061E-2</v>
      </c>
      <c r="S557" s="47">
        <f t="shared" si="44"/>
        <v>0.13111029227077309</v>
      </c>
      <c r="T557" s="47">
        <f>'RAW &amp; NORM Labeling'!F557-'RAW &amp; NORM_Sfp vs AcpS_PfAcpH'!S557</f>
        <v>1.3314673199203653E-2</v>
      </c>
      <c r="U557" s="47">
        <f t="shared" si="45"/>
        <v>7.452241775732328</v>
      </c>
      <c r="V557" s="45"/>
      <c r="W557" s="58"/>
      <c r="X557" s="45"/>
      <c r="Y557" s="58"/>
      <c r="Z557" s="58"/>
      <c r="AA557" s="58"/>
    </row>
    <row r="558" spans="1:27" s="56" customFormat="1" x14ac:dyDescent="0.25">
      <c r="A558" s="62" t="str">
        <f>'TS#1_Orthog_SFP_Step 1'!A557</f>
        <v>S13</v>
      </c>
      <c r="B558" s="62" t="str">
        <f>'TS#1_Orthog_SFP_Step 1'!B557</f>
        <v>E S S E S A V</v>
      </c>
      <c r="C558" s="56">
        <v>0.10199999999999999</v>
      </c>
      <c r="G558" s="24">
        <v>1111.1030000000001</v>
      </c>
      <c r="H558" s="56">
        <v>44444108</v>
      </c>
      <c r="J558" s="56">
        <f t="shared" si="42"/>
        <v>32.896058823529529</v>
      </c>
      <c r="K558" s="43">
        <f>'TS#1_Orthog_SFP_Step 1'!J557-'RAW &amp; NORM_Sfp vs AcpS_PfAcpH'!J558</f>
        <v>-111.39523529411758</v>
      </c>
      <c r="L558" s="29">
        <f>-K558/'TS#1_Orthog_SFP_Step 1'!J557</f>
        <v>-1.4190624704942603</v>
      </c>
      <c r="N558" s="64">
        <f>G558-'TS#1_Orthog_SFP_Step 1'!G557</f>
        <v>-280.779</v>
      </c>
      <c r="O558" s="71">
        <f t="shared" si="41"/>
        <v>1111.1030000000001</v>
      </c>
      <c r="P558" s="71">
        <v>1226.1010000000001</v>
      </c>
      <c r="Q558" s="47">
        <f t="shared" si="43"/>
        <v>8.1135442892845119E-2</v>
      </c>
      <c r="R558" s="47">
        <f>'RAW &amp; NORM Labeling'!E558-'RAW &amp; NORM_Sfp vs AcpS_PfAcpH'!Q558</f>
        <v>0.10258650182871019</v>
      </c>
      <c r="S558" s="47">
        <f t="shared" si="44"/>
        <v>0.11924178330171008</v>
      </c>
      <c r="T558" s="47">
        <f>'RAW &amp; NORM Labeling'!F558-'RAW &amp; NORM_Sfp vs AcpS_PfAcpH'!S558</f>
        <v>1.3532734769099622E-2</v>
      </c>
      <c r="U558" s="47">
        <f t="shared" si="45"/>
        <v>7.5806186686636448</v>
      </c>
      <c r="V558" s="45"/>
      <c r="W558" s="58"/>
      <c r="X558" s="45"/>
      <c r="Y558" s="58"/>
      <c r="Z558" s="58"/>
      <c r="AA558" s="58"/>
    </row>
    <row r="559" spans="1:27" s="56" customFormat="1" x14ac:dyDescent="0.25">
      <c r="A559" s="62" t="str">
        <f>'TS#1_Orthog_SFP_Step 1'!A558</f>
        <v>S14</v>
      </c>
      <c r="B559" s="62" t="str">
        <f>'TS#1_Orthog_SFP_Step 1'!B558</f>
        <v>E S S E S C</v>
      </c>
      <c r="C559" s="56">
        <v>0.10199999999999999</v>
      </c>
      <c r="G559" s="24">
        <v>1101.9359999999999</v>
      </c>
      <c r="H559" s="56">
        <v>44077449</v>
      </c>
      <c r="J559" s="56">
        <f t="shared" si="42"/>
        <v>23.729058823529385</v>
      </c>
      <c r="K559" s="43">
        <f>'TS#1_Orthog_SFP_Step 1'!J558-'RAW &amp; NORM_Sfp vs AcpS_PfAcpH'!J559</f>
        <v>-74.487235294117454</v>
      </c>
      <c r="L559" s="29">
        <f>-K559/'TS#1_Orthog_SFP_Step 1'!J558</f>
        <v>-1.4674923425840414</v>
      </c>
      <c r="N559" s="64">
        <f>G559-'TS#1_Orthog_SFP_Step 1'!G558</f>
        <v>-317.68700000000013</v>
      </c>
      <c r="O559" s="71">
        <f t="shared" si="41"/>
        <v>1101.9359999999999</v>
      </c>
      <c r="P559" s="71">
        <v>1285.2470000000001</v>
      </c>
      <c r="Q559" s="47">
        <f t="shared" si="43"/>
        <v>7.809781769477149E-2</v>
      </c>
      <c r="R559" s="47">
        <f>'RAW &amp; NORM Labeling'!E559-'RAW &amp; NORM_Sfp vs AcpS_PfAcpH'!Q559</f>
        <v>0.11373502775457496</v>
      </c>
      <c r="S559" s="47">
        <f t="shared" si="44"/>
        <v>0.13884071206414703</v>
      </c>
      <c r="T559" s="47">
        <f>'RAW &amp; NORM Labeling'!F559-'RAW &amp; NORM_Sfp vs AcpS_PfAcpH'!S559</f>
        <v>1.615757459176792E-2</v>
      </c>
      <c r="U559" s="47">
        <f t="shared" si="45"/>
        <v>7.0391151288586045</v>
      </c>
      <c r="V559" s="45"/>
      <c r="W559" s="58"/>
      <c r="X559" s="45"/>
      <c r="Y559" s="58"/>
      <c r="Z559" s="58"/>
      <c r="AA559" s="58"/>
    </row>
    <row r="560" spans="1:27" s="56" customFormat="1" x14ac:dyDescent="0.25">
      <c r="A560" s="62" t="str">
        <f>'TS#1_Orthog_SFP_Step 1'!A559</f>
        <v>S15</v>
      </c>
      <c r="B560" s="62" t="str">
        <f>'TS#1_Orthog_SFP_Step 1'!B559</f>
        <v>M E S K D S A A W P</v>
      </c>
      <c r="C560" s="56">
        <v>0.10199999999999999</v>
      </c>
      <c r="G560" s="24">
        <v>1019.114</v>
      </c>
      <c r="H560" s="56">
        <v>40764555</v>
      </c>
      <c r="J560" s="56">
        <f t="shared" si="42"/>
        <v>-59.092941176470504</v>
      </c>
      <c r="K560" s="43">
        <f>'TS#1_Orthog_SFP_Step 1'!J559-'RAW &amp; NORM_Sfp vs AcpS_PfAcpH'!J560</f>
        <v>-40.153235294117621</v>
      </c>
      <c r="L560" s="29">
        <f>-K560/'TS#1_Orthog_SFP_Step 1'!J559</f>
        <v>-0.40458218867521956</v>
      </c>
      <c r="N560" s="64">
        <f>G560-'TS#1_Orthog_SFP_Step 1'!G559</f>
        <v>-352.02099999999996</v>
      </c>
      <c r="O560" s="71">
        <f t="shared" si="41"/>
        <v>1019.114</v>
      </c>
      <c r="P560" s="71">
        <v>1114.232</v>
      </c>
      <c r="Q560" s="47">
        <f t="shared" si="43"/>
        <v>5.065348539905324E-2</v>
      </c>
      <c r="R560" s="47">
        <f>'RAW &amp; NORM Labeling'!E560-'RAW &amp; NORM_Sfp vs AcpS_PfAcpH'!Q560</f>
        <v>0.12700246107444024</v>
      </c>
      <c r="S560" s="47">
        <f t="shared" si="44"/>
        <v>8.217228474348022E-2</v>
      </c>
      <c r="T560" s="47">
        <f>'RAW &amp; NORM Labeling'!F560-'RAW &amp; NORM_Sfp vs AcpS_PfAcpH'!S560</f>
        <v>2.2402811771004852E-2</v>
      </c>
      <c r="U560" s="47">
        <f t="shared" si="45"/>
        <v>5.6690411173661213</v>
      </c>
      <c r="V560" s="45"/>
      <c r="W560" s="58"/>
      <c r="X560" s="45"/>
      <c r="Y560" s="58"/>
      <c r="Z560" s="58"/>
      <c r="AA560" s="58"/>
    </row>
    <row r="561" spans="1:27" s="56" customFormat="1" x14ac:dyDescent="0.25">
      <c r="A561" s="62" t="str">
        <f>'TS#1_Orthog_SFP_Step 1'!A560</f>
        <v>S16</v>
      </c>
      <c r="B561" s="62" t="str">
        <f>'TS#1_Orthog_SFP_Step 1'!B560</f>
        <v>P M D S T D S C L</v>
      </c>
      <c r="C561" s="56">
        <v>0.10199999999999999</v>
      </c>
      <c r="G561" s="24">
        <v>1194.6300000000001</v>
      </c>
      <c r="H561" s="56">
        <v>47785188</v>
      </c>
      <c r="J561" s="56">
        <f t="shared" si="42"/>
        <v>116.42305882352957</v>
      </c>
      <c r="K561" s="43">
        <f>'TS#1_Orthog_SFP_Step 1'!J560-'RAW &amp; NORM_Sfp vs AcpS_PfAcpH'!J561</f>
        <v>28.264764705882271</v>
      </c>
      <c r="L561" s="29">
        <f>-K561/'TS#1_Orthog_SFP_Step 1'!J560</f>
        <v>-0.19534998879941454</v>
      </c>
      <c r="N561" s="64">
        <f>G561-'TS#1_Orthog_SFP_Step 1'!G560</f>
        <v>-420.43899999999985</v>
      </c>
      <c r="O561" s="71">
        <f t="shared" si="41"/>
        <v>1194.6300000000001</v>
      </c>
      <c r="P561" s="71">
        <v>1284.944</v>
      </c>
      <c r="Q561" s="47">
        <f t="shared" si="43"/>
        <v>0.10881338768606991</v>
      </c>
      <c r="R561" s="47">
        <f>'RAW &amp; NORM Labeling'!E561-'RAW &amp; NORM_Sfp vs AcpS_PfAcpH'!Q561</f>
        <v>0.14016386869452874</v>
      </c>
      <c r="S561" s="47">
        <f t="shared" si="44"/>
        <v>0.13874030839500592</v>
      </c>
      <c r="T561" s="47">
        <f>'RAW &amp; NORM Labeling'!F561-'RAW &amp; NORM_Sfp vs AcpS_PfAcpH'!S561</f>
        <v>1.2913156360979977E-2</v>
      </c>
      <c r="U561" s="47">
        <f t="shared" si="45"/>
        <v>10.854346123931835</v>
      </c>
      <c r="V561" s="45"/>
      <c r="W561" s="58"/>
      <c r="X561" s="45"/>
      <c r="Y561" s="58"/>
      <c r="Z561" s="58"/>
      <c r="AA561" s="58"/>
    </row>
    <row r="562" spans="1:27" s="56" customFormat="1" x14ac:dyDescent="0.25">
      <c r="A562" s="62" t="str">
        <f>'TS#1_Orthog_SFP_Step 1'!A561</f>
        <v>S17</v>
      </c>
      <c r="B562" s="62" t="str">
        <f>'TS#1_Orthog_SFP_Step 1'!B561</f>
        <v>D S L E F A P S K L W</v>
      </c>
      <c r="C562" s="56">
        <v>0.10199999999999999</v>
      </c>
      <c r="G562" s="24">
        <v>2047.8920000000001</v>
      </c>
      <c r="H562" s="56">
        <v>81915664</v>
      </c>
      <c r="J562" s="56">
        <f t="shared" si="42"/>
        <v>969.68505882352952</v>
      </c>
      <c r="K562" s="43">
        <f>'TS#1_Orthog_SFP_Step 1'!J561-'RAW &amp; NORM_Sfp vs AcpS_PfAcpH'!J562</f>
        <v>369.19076470588243</v>
      </c>
      <c r="L562" s="29">
        <f>-K562/'TS#1_Orthog_SFP_Step 1'!J561</f>
        <v>-0.27574683045113046</v>
      </c>
      <c r="N562" s="64">
        <f>G562-'TS#1_Orthog_SFP_Step 1'!G561</f>
        <v>-761.36500000000001</v>
      </c>
      <c r="O562" s="71">
        <f t="shared" si="41"/>
        <v>2047.8920000000001</v>
      </c>
      <c r="P562" s="71">
        <v>1378.5250000000001</v>
      </c>
      <c r="Q562" s="47">
        <f t="shared" si="43"/>
        <v>0.39155475910078075</v>
      </c>
      <c r="R562" s="47">
        <f>'RAW &amp; NORM Labeling'!E562-'RAW &amp; NORM_Sfp vs AcpS_PfAcpH'!Q562</f>
        <v>0.20657863146097399</v>
      </c>
      <c r="S562" s="47">
        <f t="shared" si="44"/>
        <v>0.16974979935834436</v>
      </c>
      <c r="T562" s="47">
        <f>'RAW &amp; NORM Labeling'!F562-'RAW &amp; NORM_Sfp vs AcpS_PfAcpH'!S562</f>
        <v>1.2114658166510833E-2</v>
      </c>
      <c r="U562" s="47">
        <f t="shared" si="45"/>
        <v>17.051957110274049</v>
      </c>
      <c r="V562" s="45"/>
      <c r="W562" s="58"/>
      <c r="X562" s="45"/>
      <c r="Y562" s="58"/>
      <c r="Z562" s="58"/>
      <c r="AA562" s="58"/>
    </row>
    <row r="563" spans="1:27" s="56" customFormat="1" x14ac:dyDescent="0.25">
      <c r="A563" s="62" t="str">
        <f>'TS#1_Orthog_SFP_Step 1'!A562</f>
        <v>S18</v>
      </c>
      <c r="B563" s="62" t="str">
        <f>'TS#1_Orthog_SFP_Step 1'!B562</f>
        <v>S T S T Y F N R Y G L D S S A S I S L K</v>
      </c>
      <c r="C563" s="56">
        <v>0.10199999999999999</v>
      </c>
      <c r="G563" s="24">
        <v>2808.4409999999998</v>
      </c>
      <c r="H563" s="56">
        <v>112337621</v>
      </c>
      <c r="J563" s="56">
        <f t="shared" si="42"/>
        <v>1730.2340588235293</v>
      </c>
      <c r="K563" s="43">
        <f>'TS#1_Orthog_SFP_Step 1'!J562-'RAW &amp; NORM_Sfp vs AcpS_PfAcpH'!J563</f>
        <v>635.38876470588275</v>
      </c>
      <c r="L563" s="29">
        <f>-K563/'TS#1_Orthog_SFP_Step 1'!J562</f>
        <v>-0.26859259150954118</v>
      </c>
      <c r="N563" s="64">
        <f>G563-'TS#1_Orthog_SFP_Step 1'!G562</f>
        <v>-1027.5630000000001</v>
      </c>
      <c r="O563" s="71">
        <f t="shared" si="41"/>
        <v>2808.4409999999998</v>
      </c>
      <c r="P563" s="71">
        <v>3126.2379999999998</v>
      </c>
      <c r="Q563" s="47">
        <f t="shared" si="43"/>
        <v>0.64357426458454414</v>
      </c>
      <c r="R563" s="47">
        <f>'RAW &amp; NORM Labeling'!E563-'RAW &amp; NORM_Sfp vs AcpS_PfAcpH'!Q563</f>
        <v>0.2547589381525962</v>
      </c>
      <c r="S563" s="47">
        <f t="shared" si="44"/>
        <v>0.74888114525130411</v>
      </c>
      <c r="T563" s="47">
        <f>'RAW &amp; NORM Labeling'!F563-'RAW &amp; NORM_Sfp vs AcpS_PfAcpH'!S563</f>
        <v>-3.1873836932404531E-2</v>
      </c>
      <c r="U563" s="47">
        <f t="shared" si="45"/>
        <v>-7.9927289172266418</v>
      </c>
      <c r="V563" s="45"/>
      <c r="W563" s="58"/>
      <c r="X563" s="45"/>
      <c r="Y563" s="58"/>
      <c r="Z563" s="58"/>
      <c r="AA563" s="58"/>
    </row>
    <row r="564" spans="1:27" s="56" customFormat="1" x14ac:dyDescent="0.25">
      <c r="A564" s="62" t="str">
        <f>'TS#1_Orthog_SFP_Step 1'!A563</f>
        <v>S19</v>
      </c>
      <c r="B564" s="62" t="str">
        <f>'TS#1_Orthog_SFP_Step 1'!B563</f>
        <v>E F I D S T I T C I S R</v>
      </c>
      <c r="C564" s="56">
        <v>0.10199999999999999</v>
      </c>
      <c r="G564" s="24">
        <v>1501.55</v>
      </c>
      <c r="H564" s="56">
        <v>60061998</v>
      </c>
      <c r="J564" s="56">
        <f t="shared" si="42"/>
        <v>423.34305882352942</v>
      </c>
      <c r="K564" s="43">
        <f>'TS#1_Orthog_SFP_Step 1'!J563-'RAW &amp; NORM_Sfp vs AcpS_PfAcpH'!J564</f>
        <v>31.78476470588248</v>
      </c>
      <c r="L564" s="29">
        <f>-K564/'TS#1_Orthog_SFP_Step 1'!J563</f>
        <v>-6.9837006358782719E-2</v>
      </c>
      <c r="N564" s="64">
        <f>G564-'TS#1_Orthog_SFP_Step 1'!G563</f>
        <v>-423.95900000000006</v>
      </c>
      <c r="O564" s="71">
        <f t="shared" si="41"/>
        <v>1501.55</v>
      </c>
      <c r="P564" s="71">
        <v>1729.5360000000001</v>
      </c>
      <c r="Q564" s="47">
        <f t="shared" si="43"/>
        <v>0.21051600858633621</v>
      </c>
      <c r="R564" s="47">
        <f>'RAW &amp; NORM Labeling'!E564-'RAW &amp; NORM_Sfp vs AcpS_PfAcpH'!Q564</f>
        <v>0.12922755116960874</v>
      </c>
      <c r="S564" s="47">
        <f t="shared" si="44"/>
        <v>0.28606264526223912</v>
      </c>
      <c r="T564" s="47">
        <f>'RAW &amp; NORM Labeling'!F564-'RAW &amp; NORM_Sfp vs AcpS_PfAcpH'!S564</f>
        <v>-1.6387841478146203E-2</v>
      </c>
      <c r="U564" s="47">
        <f t="shared" si="45"/>
        <v>-7.885574884400639</v>
      </c>
      <c r="V564" s="76" t="s">
        <v>1198</v>
      </c>
      <c r="W564" s="58"/>
      <c r="X564" s="45"/>
      <c r="Y564" s="58"/>
      <c r="Z564" s="58"/>
      <c r="AA564" s="58"/>
    </row>
    <row r="565" spans="1:27" s="56" customFormat="1" x14ac:dyDescent="0.25">
      <c r="A565" s="62" t="str">
        <f>'TS#1_Orthog_SFP_Step 1'!A564</f>
        <v>S20</v>
      </c>
      <c r="B565" s="62" t="str">
        <f>'TS#1_Orthog_SFP_Step 1'!B564</f>
        <v>I E P L D S T D Y A V S G L M</v>
      </c>
      <c r="C565" s="56">
        <v>0.10199999999999999</v>
      </c>
      <c r="G565" s="24">
        <v>1313.547</v>
      </c>
      <c r="H565" s="56">
        <v>52541889</v>
      </c>
      <c r="J565" s="56">
        <f t="shared" si="42"/>
        <v>235.34005882352949</v>
      </c>
      <c r="K565" s="43">
        <f>'TS#1_Orthog_SFP_Step 1'!J564-'RAW &amp; NORM_Sfp vs AcpS_PfAcpH'!J565</f>
        <v>-69.013235294117521</v>
      </c>
      <c r="L565" s="29">
        <f>-K565/'TS#1_Orthog_SFP_Step 1'!J564</f>
        <v>0.4149254692037917</v>
      </c>
      <c r="N565" s="64">
        <f>G565-'TS#1_Orthog_SFP_Step 1'!G564</f>
        <v>-323.16100000000006</v>
      </c>
      <c r="O565" s="71">
        <f t="shared" si="41"/>
        <v>1313.547</v>
      </c>
      <c r="P565" s="71">
        <v>1215.6659999999999</v>
      </c>
      <c r="Q565" s="47">
        <f t="shared" si="43"/>
        <v>0.14821834848887508</v>
      </c>
      <c r="R565" s="47">
        <f>'RAW &amp; NORM Labeling'!E565-'RAW &amp; NORM_Sfp vs AcpS_PfAcpH'!Q565</f>
        <v>0.10708570868652814</v>
      </c>
      <c r="S565" s="47">
        <f t="shared" si="44"/>
        <v>0.11578398697336947</v>
      </c>
      <c r="T565" s="47">
        <f>'RAW &amp; NORM Labeling'!F565-'RAW &amp; NORM_Sfp vs AcpS_PfAcpH'!S565</f>
        <v>1.1771556367218772E-2</v>
      </c>
      <c r="U565" s="47">
        <f t="shared" si="45"/>
        <v>9.09698814208957</v>
      </c>
      <c r="V565" s="45"/>
      <c r="W565" s="58"/>
      <c r="X565" s="45"/>
      <c r="Y565" s="58"/>
      <c r="Z565" s="58"/>
      <c r="AA565" s="58"/>
    </row>
    <row r="566" spans="1:27" s="56" customFormat="1" x14ac:dyDescent="0.25">
      <c r="A566" s="62" t="str">
        <f>'TS#1_Orthog_SFP_Step 1'!A565</f>
        <v>S21</v>
      </c>
      <c r="B566" s="62" t="str">
        <f>'TS#1_Orthog_SFP_Step 1'!B565</f>
        <v>G A D S S E C Q M S P S N</v>
      </c>
      <c r="C566" s="56">
        <v>0.10199999999999999</v>
      </c>
      <c r="G566" s="24">
        <v>1224.4939999999999</v>
      </c>
      <c r="H566" s="56">
        <v>48979741</v>
      </c>
      <c r="J566" s="56">
        <f t="shared" si="42"/>
        <v>146.28705882352938</v>
      </c>
      <c r="K566" s="43">
        <f>'TS#1_Orthog_SFP_Step 1'!J565-'RAW &amp; NORM_Sfp vs AcpS_PfAcpH'!J566</f>
        <v>-85.724235294117534</v>
      </c>
      <c r="L566" s="29">
        <f>-K566/'TS#1_Orthog_SFP_Step 1'!J565</f>
        <v>1.4154596879467856</v>
      </c>
      <c r="N566" s="64">
        <f>G566-'TS#1_Orthog_SFP_Step 1'!G565</f>
        <v>-306.45000000000005</v>
      </c>
      <c r="O566" s="71">
        <f t="shared" si="41"/>
        <v>1224.4939999999999</v>
      </c>
      <c r="P566" s="71">
        <v>1314.8510000000001</v>
      </c>
      <c r="Q566" s="47">
        <f t="shared" si="43"/>
        <v>0.11870927935349312</v>
      </c>
      <c r="R566" s="47">
        <f>'RAW &amp; NORM Labeling'!E566-'RAW &amp; NORM_Sfp vs AcpS_PfAcpH'!Q566</f>
        <v>0.1056715485016223</v>
      </c>
      <c r="S566" s="47">
        <f t="shared" si="44"/>
        <v>0.14865044876795092</v>
      </c>
      <c r="T566" s="47">
        <f>'RAW &amp; NORM Labeling'!F566-'RAW &amp; NORM_Sfp vs AcpS_PfAcpH'!S566</f>
        <v>4.2283786263743739E-3</v>
      </c>
      <c r="U566" s="47">
        <f t="shared" si="45"/>
        <v>24.991032695723952</v>
      </c>
      <c r="V566" s="45"/>
      <c r="W566" s="58"/>
      <c r="X566" s="45"/>
      <c r="Y566" s="58"/>
      <c r="Z566" s="58"/>
      <c r="AA566" s="58"/>
    </row>
    <row r="567" spans="1:27" s="56" customFormat="1" x14ac:dyDescent="0.25">
      <c r="A567" s="62" t="str">
        <f>'TS#1_Orthog_SFP_Step 1'!A566</f>
        <v>S22</v>
      </c>
      <c r="B567" s="62" t="str">
        <f>'TS#1_Orthog_SFP_Step 1'!B566</f>
        <v>D S S E F H A H G I</v>
      </c>
      <c r="C567" s="56">
        <v>0.10199999999999999</v>
      </c>
      <c r="G567" s="24">
        <v>1143.741</v>
      </c>
      <c r="H567" s="56">
        <v>45749644</v>
      </c>
      <c r="J567" s="56">
        <f t="shared" si="42"/>
        <v>65.534058823529449</v>
      </c>
      <c r="K567" s="43">
        <f>'TS#1_Orthog_SFP_Step 1'!J566-'RAW &amp; NORM_Sfp vs AcpS_PfAcpH'!J567</f>
        <v>-60.172235294117627</v>
      </c>
      <c r="L567" s="29">
        <f>-K567/'TS#1_Orthog_SFP_Step 1'!J566</f>
        <v>11.222345339052657</v>
      </c>
      <c r="N567" s="64">
        <f>G567-'TS#1_Orthog_SFP_Step 1'!G566</f>
        <v>-332.00199999999995</v>
      </c>
      <c r="O567" s="71">
        <f t="shared" si="41"/>
        <v>1143.741</v>
      </c>
      <c r="P567" s="71">
        <v>1258.56</v>
      </c>
      <c r="Q567" s="47">
        <f t="shared" si="43"/>
        <v>9.1950541749038536E-2</v>
      </c>
      <c r="R567" s="47">
        <f>'RAW &amp; NORM Labeling'!E567-'RAW &amp; NORM_Sfp vs AcpS_PfAcpH'!Q567</f>
        <v>0.11629064330030929</v>
      </c>
      <c r="S567" s="47">
        <f t="shared" si="44"/>
        <v>0.12999756777910396</v>
      </c>
      <c r="T567" s="47">
        <f>'RAW &amp; NORM Labeling'!F567-'RAW &amp; NORM_Sfp vs AcpS_PfAcpH'!S567</f>
        <v>-1.8856261801621366E-3</v>
      </c>
      <c r="U567" s="47">
        <f t="shared" si="45"/>
        <v>-61.672162024346726</v>
      </c>
      <c r="V567" s="45"/>
      <c r="W567" s="58"/>
      <c r="X567" s="45"/>
      <c r="Y567" s="58"/>
      <c r="Z567" s="58"/>
      <c r="AA567" s="58"/>
    </row>
    <row r="568" spans="1:27" s="56" customFormat="1" x14ac:dyDescent="0.25">
      <c r="A568" s="62" t="str">
        <f>'TS#1_Orthog_SFP_Step 1'!A567</f>
        <v>S23</v>
      </c>
      <c r="B568" s="62" t="str">
        <f>'TS#1_Orthog_SFP_Step 1'!B567</f>
        <v>C C F V D S S E M N A</v>
      </c>
      <c r="C568" s="56">
        <v>0.10199999999999999</v>
      </c>
      <c r="G568" s="24">
        <v>1154.21</v>
      </c>
      <c r="H568" s="56">
        <v>46168393</v>
      </c>
      <c r="J568" s="56">
        <f t="shared" si="42"/>
        <v>76.0030588235295</v>
      </c>
      <c r="K568" s="43">
        <f>'TS#1_Orthog_SFP_Step 1'!J567-'RAW &amp; NORM_Sfp vs AcpS_PfAcpH'!J568</f>
        <v>28.192764705882382</v>
      </c>
      <c r="L568" s="29">
        <f>-K568/'TS#1_Orthog_SFP_Step 1'!J567</f>
        <v>-0.27057480569673953</v>
      </c>
      <c r="N568" s="64">
        <f>G568-'TS#1_Orthog_SFP_Step 1'!G567</f>
        <v>-420.36699999999996</v>
      </c>
      <c r="O568" s="71">
        <f t="shared" si="41"/>
        <v>1154.21</v>
      </c>
      <c r="P568" s="71">
        <v>1304.934</v>
      </c>
      <c r="Q568" s="47">
        <f t="shared" si="43"/>
        <v>9.5419604495698557E-2</v>
      </c>
      <c r="R568" s="47">
        <f>'RAW &amp; NORM Labeling'!E568-'RAW &amp; NORM_Sfp vs AcpS_PfAcpH'!Q568</f>
        <v>0.14171861968455696</v>
      </c>
      <c r="S568" s="47">
        <f t="shared" si="44"/>
        <v>0.14536429963635977</v>
      </c>
      <c r="T568" s="47">
        <f>'RAW &amp; NORM Labeling'!F568-'RAW &amp; NORM_Sfp vs AcpS_PfAcpH'!S568</f>
        <v>2.7499108277869166E-3</v>
      </c>
      <c r="U568" s="47">
        <f t="shared" si="45"/>
        <v>51.535714632103101</v>
      </c>
      <c r="V568" s="45"/>
      <c r="W568" s="58"/>
      <c r="X568" s="45"/>
      <c r="Y568" s="58"/>
      <c r="Z568" s="58"/>
      <c r="AA568" s="58"/>
    </row>
    <row r="569" spans="1:27" s="56" customFormat="1" x14ac:dyDescent="0.25">
      <c r="A569" s="62" t="str">
        <f>'TS#1_Orthog_SFP_Step 1'!A568</f>
        <v>S24</v>
      </c>
      <c r="B569" s="62" t="str">
        <f>'TS#1_Orthog_SFP_Step 1'!B568</f>
        <v>P L V S S S T L I V G I M</v>
      </c>
      <c r="C569" s="56">
        <v>0.10199999999999999</v>
      </c>
      <c r="G569" s="24">
        <v>1349.1489999999999</v>
      </c>
      <c r="H569" s="56">
        <v>53965979</v>
      </c>
      <c r="J569" s="56">
        <f t="shared" si="42"/>
        <v>270.94205882352935</v>
      </c>
      <c r="K569" s="43">
        <f>'TS#1_Orthog_SFP_Step 1'!J568-'RAW &amp; NORM_Sfp vs AcpS_PfAcpH'!J569</f>
        <v>93.541764705882542</v>
      </c>
      <c r="L569" s="29">
        <f>-K569/'TS#1_Orthog_SFP_Step 1'!J568</f>
        <v>-0.2566417455789618</v>
      </c>
      <c r="N569" s="64">
        <f>G569-'TS#1_Orthog_SFP_Step 1'!G568</f>
        <v>-485.71600000000012</v>
      </c>
      <c r="O569" s="71">
        <f t="shared" si="41"/>
        <v>1349.1489999999999</v>
      </c>
      <c r="P569" s="71">
        <v>1421.9680000000001</v>
      </c>
      <c r="Q569" s="47">
        <f t="shared" si="43"/>
        <v>0.16001561393032976</v>
      </c>
      <c r="R569" s="47">
        <f>'RAW &amp; NORM Labeling'!E569-'RAW &amp; NORM_Sfp vs AcpS_PfAcpH'!Q569</f>
        <v>0.15322549510033862</v>
      </c>
      <c r="S569" s="47">
        <f t="shared" si="44"/>
        <v>0.18414529968341367</v>
      </c>
      <c r="T569" s="47">
        <f>'RAW &amp; NORM Labeling'!F569-'RAW &amp; NORM_Sfp vs AcpS_PfAcpH'!S569</f>
        <v>-6.6568866844533836E-3</v>
      </c>
      <c r="U569" s="47">
        <f t="shared" si="45"/>
        <v>-23.017591009650843</v>
      </c>
      <c r="V569" s="45"/>
      <c r="W569" s="58"/>
      <c r="X569" s="45"/>
      <c r="Y569" s="58"/>
      <c r="Z569" s="58"/>
      <c r="AA569" s="58"/>
    </row>
    <row r="570" spans="1:27" s="56" customFormat="1" x14ac:dyDescent="0.25">
      <c r="A570" s="62" t="str">
        <f>'TS#1_Orthog_SFP_Step 1'!A569</f>
        <v>S25</v>
      </c>
      <c r="B570" s="62" t="str">
        <f>'TS#1_Orthog_SFP_Step 1'!B569</f>
        <v>D S L E F I A G N A G F G S G K G S G</v>
      </c>
      <c r="C570" s="56">
        <v>0.10199999999999999</v>
      </c>
      <c r="G570" s="24">
        <v>2296.5340000000001</v>
      </c>
      <c r="H570" s="56">
        <v>91861341</v>
      </c>
      <c r="J570" s="56">
        <f t="shared" si="42"/>
        <v>1218.3270588235296</v>
      </c>
      <c r="K570" s="43">
        <f>'TS#1_Orthog_SFP_Step 1'!J569-'RAW &amp; NORM_Sfp vs AcpS_PfAcpH'!J570</f>
        <v>397.14976470588249</v>
      </c>
      <c r="L570" s="29">
        <f>-K570/'TS#1_Orthog_SFP_Step 1'!J569</f>
        <v>-0.24584058336300349</v>
      </c>
      <c r="N570" s="64">
        <f>G570-'TS#1_Orthog_SFP_Step 1'!G569</f>
        <v>-789.32400000000007</v>
      </c>
      <c r="O570" s="71">
        <f t="shared" si="41"/>
        <v>2296.5340000000001</v>
      </c>
      <c r="P570" s="71">
        <v>2325.2779999999998</v>
      </c>
      <c r="Q570" s="47">
        <f t="shared" si="43"/>
        <v>0.4739460762710011</v>
      </c>
      <c r="R570" s="47">
        <f>'RAW &amp; NORM Labeling'!E570-'RAW &amp; NORM_Sfp vs AcpS_PfAcpH'!Q570</f>
        <v>0.20505978652346907</v>
      </c>
      <c r="S570" s="47">
        <f t="shared" si="44"/>
        <v>0.48347083886437142</v>
      </c>
      <c r="T570" s="47">
        <f>'RAW &amp; NORM Labeling'!F570-'RAW &amp; NORM_Sfp vs AcpS_PfAcpH'!S570</f>
        <v>-5.9202986462239648E-2</v>
      </c>
      <c r="U570" s="47">
        <f t="shared" si="45"/>
        <v>-3.4636730134257427</v>
      </c>
      <c r="V570" s="45"/>
      <c r="W570" s="58"/>
      <c r="X570" s="45"/>
      <c r="Y570" s="58"/>
      <c r="Z570" s="58"/>
      <c r="AA570" s="58"/>
    </row>
    <row r="571" spans="1:27" s="56" customFormat="1" x14ac:dyDescent="0.25">
      <c r="A571" s="62" t="str">
        <f>'TS#1_Orthog_SFP_Step 1'!A570</f>
        <v>S26</v>
      </c>
      <c r="B571" s="62" t="str">
        <f>'TS#1_Orthog_SFP_Step 1'!B570</f>
        <v>C E E I E S S T T R D S</v>
      </c>
      <c r="C571" s="56">
        <v>0.10199999999999999</v>
      </c>
      <c r="G571" s="24">
        <v>1178.944</v>
      </c>
      <c r="H571" s="56">
        <v>47157770</v>
      </c>
      <c r="J571" s="56">
        <f t="shared" si="42"/>
        <v>100.73705882352942</v>
      </c>
      <c r="K571" s="43">
        <f>'TS#1_Orthog_SFP_Step 1'!J570-'RAW &amp; NORM_Sfp vs AcpS_PfAcpH'!J571</f>
        <v>217.08476470588244</v>
      </c>
      <c r="L571" s="29">
        <f>-K571/'TS#1_Orthog_SFP_Step 1'!J570</f>
        <v>-0.6830392019501863</v>
      </c>
      <c r="N571" s="64">
        <f>G571-'TS#1_Orthog_SFP_Step 1'!G570</f>
        <v>-609.25900000000001</v>
      </c>
      <c r="O571" s="71">
        <f t="shared" si="41"/>
        <v>1178.944</v>
      </c>
      <c r="P571" s="71">
        <v>1243.9760000000001</v>
      </c>
      <c r="Q571" s="47">
        <f t="shared" si="43"/>
        <v>0.10361559245786192</v>
      </c>
      <c r="R571" s="47">
        <f>'RAW &amp; NORM Labeling'!E571-'RAW &amp; NORM_Sfp vs AcpS_PfAcpH'!Q571</f>
        <v>0.19598250263098052</v>
      </c>
      <c r="S571" s="47">
        <f t="shared" si="44"/>
        <v>0.12516493705054449</v>
      </c>
      <c r="T571" s="47">
        <f>'RAW &amp; NORM Labeling'!F571-'RAW &amp; NORM_Sfp vs AcpS_PfAcpH'!S571</f>
        <v>1.6435349715305136E-2</v>
      </c>
      <c r="U571" s="47">
        <f t="shared" si="45"/>
        <v>11.92444980032735</v>
      </c>
      <c r="V571" s="45"/>
      <c r="W571" s="58"/>
      <c r="X571" s="45"/>
      <c r="Y571" s="58"/>
      <c r="Z571" s="58"/>
      <c r="AA571" s="58"/>
    </row>
    <row r="572" spans="1:27" s="56" customFormat="1" x14ac:dyDescent="0.25">
      <c r="A572" s="62" t="str">
        <f>'TS#1_Orthog_SFP_Step 1'!A571</f>
        <v>S27</v>
      </c>
      <c r="B572" s="62" t="str">
        <f>'TS#1_Orthog_SFP_Step 1'!B571</f>
        <v>M E G A E S T E T I V H P I A</v>
      </c>
      <c r="C572" s="56">
        <v>0.10199999999999999</v>
      </c>
      <c r="G572" s="24">
        <v>1142.3040000000001</v>
      </c>
      <c r="H572" s="56">
        <v>45692148</v>
      </c>
      <c r="J572" s="56">
        <f t="shared" si="42"/>
        <v>64.097058823529551</v>
      </c>
      <c r="K572" s="43">
        <f>'TS#1_Orthog_SFP_Step 1'!J571-'RAW &amp; NORM_Sfp vs AcpS_PfAcpH'!J572</f>
        <v>220.74776470588245</v>
      </c>
      <c r="L572" s="29">
        <f>-K572/'TS#1_Orthog_SFP_Step 1'!J571</f>
        <v>-0.77497551814589627</v>
      </c>
      <c r="N572" s="64">
        <f>G572-'TS#1_Orthog_SFP_Step 1'!G571</f>
        <v>-612.92200000000003</v>
      </c>
      <c r="O572" s="71">
        <f t="shared" si="41"/>
        <v>1142.3040000000001</v>
      </c>
      <c r="P572" s="71">
        <v>1184.885</v>
      </c>
      <c r="Q572" s="47">
        <f t="shared" si="43"/>
        <v>9.1474369892418986E-2</v>
      </c>
      <c r="R572" s="47">
        <f>'RAW &amp; NORM Labeling'!E572-'RAW &amp; NORM_Sfp vs AcpS_PfAcpH'!Q572</f>
        <v>0.19848192521443414</v>
      </c>
      <c r="S572" s="47">
        <f t="shared" si="44"/>
        <v>0.10558423337656545</v>
      </c>
      <c r="T572" s="47">
        <f>'RAW &amp; NORM Labeling'!F572-'RAW &amp; NORM_Sfp vs AcpS_PfAcpH'!S572</f>
        <v>9.5454720335085425E-3</v>
      </c>
      <c r="U572" s="47">
        <f t="shared" si="45"/>
        <v>20.793306451234759</v>
      </c>
      <c r="V572" s="45"/>
      <c r="W572" s="58"/>
      <c r="X572" s="45"/>
      <c r="Y572" s="58"/>
      <c r="Z572" s="58"/>
      <c r="AA572" s="58"/>
    </row>
    <row r="573" spans="1:27" s="56" customFormat="1" x14ac:dyDescent="0.25">
      <c r="A573" s="62" t="str">
        <f>'TS#1_Orthog_SFP_Step 1'!A572</f>
        <v>S28</v>
      </c>
      <c r="B573" s="62" t="str">
        <f>'TS#1_Orthog_SFP_Step 1'!B572</f>
        <v>V D S S D T C M S G C A</v>
      </c>
      <c r="C573" s="56">
        <v>0.10199999999999999</v>
      </c>
      <c r="G573" s="24">
        <v>1257.6130000000001</v>
      </c>
      <c r="H573" s="56">
        <v>50304513</v>
      </c>
      <c r="J573" s="56">
        <f t="shared" si="42"/>
        <v>179.40605882352952</v>
      </c>
      <c r="K573" s="43">
        <f>'TS#1_Orthog_SFP_Step 1'!J572-'RAW &amp; NORM_Sfp vs AcpS_PfAcpH'!J573</f>
        <v>185.66576470588234</v>
      </c>
      <c r="L573" s="29">
        <f>-K573/'TS#1_Orthog_SFP_Step 1'!J572</f>
        <v>-0.50857325254772578</v>
      </c>
      <c r="N573" s="64">
        <f>G573-'TS#1_Orthog_SFP_Step 1'!G572</f>
        <v>-577.83999999999992</v>
      </c>
      <c r="O573" s="71">
        <f t="shared" si="41"/>
        <v>1257.6130000000001</v>
      </c>
      <c r="P573" s="71">
        <v>1268.124</v>
      </c>
      <c r="Q573" s="47">
        <f t="shared" si="43"/>
        <v>0.12968376489238254</v>
      </c>
      <c r="R573" s="47">
        <f>'RAW &amp; NORM Labeling'!E573-'RAW &amp; NORM_Sfp vs AcpS_PfAcpH'!Q573</f>
        <v>0.18372926330586953</v>
      </c>
      <c r="S573" s="47">
        <f t="shared" si="44"/>
        <v>0.13316674497931949</v>
      </c>
      <c r="T573" s="47">
        <f>'RAW &amp; NORM Labeling'!F573-'RAW &amp; NORM_Sfp vs AcpS_PfAcpH'!S573</f>
        <v>1.4959601395444777E-3</v>
      </c>
      <c r="U573" s="47">
        <f t="shared" si="45"/>
        <v>122.81695109992395</v>
      </c>
      <c r="V573" s="45"/>
      <c r="W573" s="58"/>
      <c r="X573" s="45"/>
      <c r="Y573" s="58"/>
      <c r="Z573" s="58"/>
      <c r="AA573" s="58"/>
    </row>
    <row r="574" spans="1:27" s="56" customFormat="1" x14ac:dyDescent="0.25">
      <c r="A574" s="62" t="str">
        <f>'TS#1_Orthog_SFP_Step 1'!A573</f>
        <v>S29</v>
      </c>
      <c r="B574" s="62" t="str">
        <f>'TS#1_Orthog_SFP_Step 1'!B573</f>
        <v>E S T D L I I H G V</v>
      </c>
      <c r="C574" s="56">
        <v>0.10199999999999999</v>
      </c>
      <c r="G574" s="24">
        <v>1154.364</v>
      </c>
      <c r="H574" s="56">
        <v>46174551</v>
      </c>
      <c r="J574" s="56">
        <f t="shared" si="42"/>
        <v>76.157058823529496</v>
      </c>
      <c r="K574" s="43">
        <f>'TS#1_Orthog_SFP_Step 1'!J573-'RAW &amp; NORM_Sfp vs AcpS_PfAcpH'!J574</f>
        <v>43.870764705882493</v>
      </c>
      <c r="L574" s="29">
        <f>-K574/'TS#1_Orthog_SFP_Step 1'!J573</f>
        <v>-0.36550495889923612</v>
      </c>
      <c r="N574" s="64">
        <f>G574-'TS#1_Orthog_SFP_Step 1'!G573</f>
        <v>-436.04500000000007</v>
      </c>
      <c r="O574" s="71">
        <f t="shared" si="41"/>
        <v>1154.364</v>
      </c>
      <c r="P574" s="71">
        <v>1101.537</v>
      </c>
      <c r="Q574" s="47">
        <f t="shared" si="43"/>
        <v>9.5470634743380828E-2</v>
      </c>
      <c r="R574" s="47">
        <f>'RAW &amp; NORM Labeling'!E574-'RAW &amp; NORM_Sfp vs AcpS_PfAcpH'!Q574</f>
        <v>0.14629654226202124</v>
      </c>
      <c r="S574" s="47">
        <f t="shared" si="44"/>
        <v>7.796560296214021E-2</v>
      </c>
      <c r="T574" s="47">
        <f>'RAW &amp; NORM Labeling'!F574-'RAW &amp; NORM_Sfp vs AcpS_PfAcpH'!S574</f>
        <v>7.9834551664202669E-3</v>
      </c>
      <c r="U574" s="47">
        <f t="shared" si="45"/>
        <v>18.324965721279266</v>
      </c>
      <c r="V574" s="45"/>
      <c r="W574" s="58"/>
      <c r="X574" s="45"/>
      <c r="Y574" s="58"/>
      <c r="Z574" s="58"/>
      <c r="AA574" s="58"/>
    </row>
    <row r="575" spans="1:27" s="56" customFormat="1" x14ac:dyDescent="0.25">
      <c r="A575" s="62" t="str">
        <f>'TS#1_Orthog_SFP_Step 1'!A574</f>
        <v>S30</v>
      </c>
      <c r="B575" s="62" t="str">
        <f>'TS#1_Orthog_SFP_Step 1'!B574</f>
        <v>T I D G V D S S D Y A V H P</v>
      </c>
      <c r="C575" s="56">
        <v>0.10199999999999999</v>
      </c>
      <c r="G575" s="24">
        <v>1062.1310000000001</v>
      </c>
      <c r="H575" s="56">
        <v>42485236</v>
      </c>
      <c r="J575" s="56">
        <f t="shared" si="42"/>
        <v>-16.075941176470451</v>
      </c>
      <c r="K575" s="43">
        <f>'TS#1_Orthog_SFP_Step 1'!J574-'RAW &amp; NORM_Sfp vs AcpS_PfAcpH'!J575</f>
        <v>-146.17623529411776</v>
      </c>
      <c r="L575" s="29">
        <f>-K575/'TS#1_Orthog_SFP_Step 1'!J574</f>
        <v>-0.90092002753883205</v>
      </c>
      <c r="N575" s="64">
        <f>G575-'TS#1_Orthog_SFP_Step 1'!G574</f>
        <v>-245.99799999999982</v>
      </c>
      <c r="O575" s="71">
        <f t="shared" si="41"/>
        <v>1062.1310000000001</v>
      </c>
      <c r="P575" s="71">
        <v>1087.4449999999999</v>
      </c>
      <c r="Q575" s="47">
        <f t="shared" si="43"/>
        <v>6.4907824129884606E-2</v>
      </c>
      <c r="R575" s="47">
        <f>'RAW &amp; NORM Labeling'!E575-'RAW &amp; NORM_Sfp vs AcpS_PfAcpH'!Q575</f>
        <v>9.4326457253842477E-2</v>
      </c>
      <c r="S575" s="47">
        <f t="shared" si="44"/>
        <v>7.3296003933968165E-2</v>
      </c>
      <c r="T575" s="47">
        <f>'RAW &amp; NORM Labeling'!F575-'RAW &amp; NORM_Sfp vs AcpS_PfAcpH'!S575</f>
        <v>-1.0090857586314866E-2</v>
      </c>
      <c r="U575" s="47">
        <f t="shared" si="45"/>
        <v>-9.347714646351486</v>
      </c>
      <c r="V575" s="45"/>
      <c r="W575" s="58"/>
      <c r="X575" s="45"/>
      <c r="Y575" s="58"/>
      <c r="Z575" s="58"/>
      <c r="AA575" s="58"/>
    </row>
    <row r="576" spans="1:27" s="56" customFormat="1" x14ac:dyDescent="0.25">
      <c r="K576" s="21"/>
      <c r="L576" s="29"/>
      <c r="Q576" s="58"/>
      <c r="R576" s="58"/>
      <c r="S576" s="58"/>
      <c r="T576" s="58"/>
      <c r="U576" s="58"/>
      <c r="V576" s="45"/>
      <c r="W576" s="58"/>
      <c r="X576" s="45"/>
      <c r="Y576" s="58"/>
      <c r="Z576" s="58"/>
      <c r="AA576" s="58"/>
    </row>
    <row r="577" spans="11:27" s="56" customFormat="1" x14ac:dyDescent="0.25">
      <c r="K577" s="21"/>
      <c r="L577" s="29"/>
      <c r="Q577" s="58"/>
      <c r="R577" s="58"/>
      <c r="S577" s="58"/>
      <c r="T577" s="58"/>
      <c r="U577" s="58"/>
      <c r="V577" s="45"/>
      <c r="W577" s="58"/>
      <c r="X577" s="45"/>
      <c r="Y577" s="58"/>
      <c r="Z577" s="58"/>
      <c r="AA577" s="58"/>
    </row>
    <row r="578" spans="11:27" s="56" customFormat="1" x14ac:dyDescent="0.25">
      <c r="K578" s="21"/>
      <c r="L578" s="29"/>
      <c r="Q578" s="58"/>
      <c r="R578" s="58"/>
      <c r="S578" s="58"/>
      <c r="T578" s="58"/>
      <c r="U578" s="58"/>
      <c r="V578" s="45"/>
      <c r="W578" s="58"/>
      <c r="X578" s="45"/>
      <c r="Y578" s="58"/>
      <c r="Z578" s="58"/>
      <c r="AA578" s="58"/>
    </row>
    <row r="579" spans="11:27" s="56" customFormat="1" x14ac:dyDescent="0.25">
      <c r="K579" s="21"/>
      <c r="L579" s="29"/>
      <c r="Q579" s="58"/>
      <c r="R579" s="58"/>
      <c r="S579" s="58"/>
      <c r="T579" s="58"/>
      <c r="U579" s="58"/>
      <c r="V579" s="45"/>
      <c r="W579" s="58"/>
      <c r="X579" s="45"/>
      <c r="Y579" s="58"/>
      <c r="Z579" s="58"/>
      <c r="AA579" s="58"/>
    </row>
    <row r="580" spans="11:27" s="56" customFormat="1" x14ac:dyDescent="0.25">
      <c r="K580" s="21"/>
      <c r="L580" s="29"/>
      <c r="Q580" s="58"/>
      <c r="R580" s="58"/>
      <c r="S580" s="58"/>
      <c r="T580" s="58"/>
      <c r="U580" s="58"/>
      <c r="V580" s="45"/>
      <c r="W580" s="58"/>
      <c r="X580" s="45"/>
      <c r="Y580" s="58"/>
      <c r="Z580" s="58"/>
      <c r="AA580" s="58"/>
    </row>
    <row r="581" spans="11:27" s="56" customFormat="1" x14ac:dyDescent="0.25">
      <c r="K581" s="21"/>
      <c r="Q581" s="58"/>
      <c r="R581" s="58"/>
      <c r="S581" s="58"/>
      <c r="T581" s="58"/>
      <c r="U581" s="58"/>
      <c r="V581" s="45"/>
      <c r="W581" s="58"/>
      <c r="X581" s="45"/>
      <c r="Y581" s="58"/>
      <c r="Z581" s="58"/>
      <c r="AA581" s="58"/>
    </row>
    <row r="582" spans="11:27" s="56" customFormat="1" x14ac:dyDescent="0.25">
      <c r="K582" s="21"/>
      <c r="Q582" s="58"/>
      <c r="R582" s="58"/>
      <c r="S582" s="58"/>
      <c r="T582" s="58"/>
      <c r="U582" s="58"/>
      <c r="V582" s="45"/>
      <c r="W582" s="58"/>
      <c r="X582" s="45"/>
      <c r="Y582" s="58"/>
      <c r="Z582" s="58"/>
      <c r="AA582" s="58"/>
    </row>
    <row r="583" spans="11:27" s="56" customFormat="1" x14ac:dyDescent="0.25">
      <c r="K583" s="21"/>
      <c r="Q583" s="58"/>
      <c r="R583" s="58"/>
      <c r="S583" s="58"/>
      <c r="T583" s="58"/>
      <c r="U583" s="58"/>
      <c r="V583" s="45"/>
      <c r="W583" s="58"/>
      <c r="X583" s="45"/>
      <c r="Y583" s="58"/>
      <c r="Z583" s="58"/>
      <c r="AA583" s="58"/>
    </row>
    <row r="584" spans="11:27" s="56" customFormat="1" x14ac:dyDescent="0.25">
      <c r="K584" s="21"/>
      <c r="Q584" s="58"/>
      <c r="R584" s="58"/>
      <c r="S584" s="58"/>
      <c r="T584" s="58"/>
      <c r="U584" s="58"/>
      <c r="V584" s="45"/>
      <c r="W584" s="58"/>
      <c r="X584" s="45"/>
      <c r="Y584" s="58"/>
      <c r="Z584" s="58"/>
      <c r="AA584" s="58"/>
    </row>
    <row r="585" spans="11:27" s="56" customFormat="1" x14ac:dyDescent="0.25">
      <c r="K585" s="21"/>
      <c r="Q585" s="58"/>
      <c r="R585" s="58"/>
      <c r="S585" s="58"/>
      <c r="T585" s="58"/>
      <c r="U585" s="58"/>
      <c r="V585" s="45"/>
      <c r="W585" s="58"/>
      <c r="X585" s="45"/>
      <c r="Y585" s="58"/>
      <c r="Z585" s="58"/>
      <c r="AA585" s="58"/>
    </row>
    <row r="586" spans="11:27" s="56" customFormat="1" x14ac:dyDescent="0.25">
      <c r="K586" s="21"/>
      <c r="Q586" s="58"/>
      <c r="R586" s="58"/>
      <c r="S586" s="58"/>
      <c r="T586" s="58"/>
      <c r="U586" s="58"/>
      <c r="V586" s="45"/>
      <c r="W586" s="58"/>
      <c r="X586" s="45"/>
      <c r="Y586" s="58"/>
      <c r="Z586" s="58"/>
      <c r="AA586" s="58"/>
    </row>
    <row r="587" spans="11:27" s="56" customFormat="1" x14ac:dyDescent="0.25">
      <c r="K587" s="21"/>
      <c r="Q587" s="58"/>
      <c r="R587" s="58"/>
      <c r="S587" s="58"/>
      <c r="T587" s="58"/>
      <c r="U587" s="58"/>
      <c r="V587" s="45"/>
      <c r="W587" s="58"/>
      <c r="X587" s="45"/>
      <c r="Y587" s="58"/>
      <c r="Z587" s="58"/>
      <c r="AA587" s="58"/>
    </row>
    <row r="588" spans="11:27" s="56" customFormat="1" x14ac:dyDescent="0.25">
      <c r="K588" s="21"/>
      <c r="Q588" s="58"/>
      <c r="R588" s="58"/>
      <c r="S588" s="58"/>
      <c r="T588" s="58"/>
      <c r="U588" s="58"/>
      <c r="V588" s="45"/>
      <c r="W588" s="58"/>
      <c r="X588" s="45"/>
      <c r="Y588" s="58"/>
      <c r="Z588" s="58"/>
      <c r="AA588" s="58"/>
    </row>
    <row r="589" spans="11:27" s="56" customFormat="1" x14ac:dyDescent="0.25">
      <c r="K589" s="21"/>
      <c r="Q589" s="58"/>
      <c r="R589" s="58"/>
      <c r="S589" s="58"/>
      <c r="T589" s="58"/>
      <c r="U589" s="58"/>
      <c r="V589" s="45"/>
      <c r="W589" s="58"/>
      <c r="X589" s="45"/>
      <c r="Y589" s="58"/>
      <c r="Z589" s="58"/>
      <c r="AA589" s="58"/>
    </row>
    <row r="590" spans="11:27" s="56" customFormat="1" x14ac:dyDescent="0.25">
      <c r="K590" s="21"/>
      <c r="Q590" s="58"/>
      <c r="R590" s="58"/>
      <c r="S590" s="58"/>
      <c r="T590" s="58"/>
      <c r="U590" s="58"/>
      <c r="V590" s="45"/>
      <c r="W590" s="58"/>
      <c r="X590" s="45"/>
      <c r="Y590" s="58"/>
      <c r="Z590" s="58"/>
      <c r="AA590" s="58"/>
    </row>
    <row r="591" spans="11:27" s="56" customFormat="1" x14ac:dyDescent="0.25">
      <c r="K591" s="21"/>
      <c r="Q591" s="58"/>
      <c r="R591" s="58"/>
      <c r="S591" s="58"/>
      <c r="T591" s="58"/>
      <c r="U591" s="58"/>
      <c r="V591" s="45"/>
      <c r="W591" s="58"/>
      <c r="X591" s="45"/>
      <c r="Y591" s="58"/>
      <c r="Z591" s="58"/>
      <c r="AA591" s="58"/>
    </row>
    <row r="592" spans="11:27" s="56" customFormat="1" x14ac:dyDescent="0.25">
      <c r="K592" s="21"/>
      <c r="Q592" s="58"/>
      <c r="R592" s="58"/>
      <c r="S592" s="58"/>
      <c r="T592" s="58"/>
      <c r="U592" s="58"/>
      <c r="V592" s="45"/>
      <c r="W592" s="58"/>
      <c r="X592" s="45"/>
      <c r="Y592" s="58"/>
      <c r="Z592" s="58"/>
      <c r="AA592" s="58"/>
    </row>
    <row r="593" spans="11:27" s="56" customFormat="1" x14ac:dyDescent="0.25">
      <c r="K593" s="21"/>
      <c r="Q593" s="58"/>
      <c r="R593" s="58"/>
      <c r="S593" s="58"/>
      <c r="T593" s="58"/>
      <c r="U593" s="58"/>
      <c r="V593" s="45"/>
      <c r="W593" s="58"/>
      <c r="X593" s="45"/>
      <c r="Y593" s="58"/>
      <c r="Z593" s="58"/>
      <c r="AA593" s="58"/>
    </row>
    <row r="594" spans="11:27" s="56" customFormat="1" x14ac:dyDescent="0.25">
      <c r="K594" s="21"/>
      <c r="Q594" s="58"/>
      <c r="R594" s="58"/>
      <c r="S594" s="58"/>
      <c r="T594" s="58"/>
      <c r="U594" s="58"/>
      <c r="V594" s="45"/>
      <c r="W594" s="58"/>
      <c r="X594" s="45"/>
      <c r="Y594" s="58"/>
      <c r="Z594" s="58"/>
      <c r="AA594" s="58"/>
    </row>
    <row r="595" spans="11:27" s="56" customFormat="1" x14ac:dyDescent="0.25">
      <c r="K595" s="21"/>
      <c r="Q595" s="58"/>
      <c r="R595" s="58"/>
      <c r="S595" s="58"/>
      <c r="T595" s="58"/>
      <c r="U595" s="58"/>
      <c r="V595" s="45"/>
      <c r="W595" s="58"/>
      <c r="X595" s="45"/>
      <c r="Y595" s="58"/>
      <c r="Z595" s="58"/>
      <c r="AA595" s="58"/>
    </row>
    <row r="596" spans="11:27" s="56" customFormat="1" x14ac:dyDescent="0.25">
      <c r="K596" s="21"/>
      <c r="Q596" s="58"/>
      <c r="R596" s="58"/>
      <c r="S596" s="58"/>
      <c r="T596" s="58"/>
      <c r="U596" s="58"/>
      <c r="V596" s="45"/>
      <c r="W596" s="58"/>
      <c r="X596" s="45"/>
      <c r="Y596" s="58"/>
      <c r="Z596" s="58"/>
      <c r="AA596" s="58"/>
    </row>
    <row r="597" spans="11:27" s="56" customFormat="1" x14ac:dyDescent="0.25">
      <c r="K597" s="21"/>
      <c r="Q597" s="58"/>
      <c r="R597" s="58"/>
      <c r="S597" s="58"/>
      <c r="T597" s="58"/>
      <c r="U597" s="58"/>
      <c r="V597" s="45"/>
      <c r="W597" s="58"/>
      <c r="X597" s="45"/>
      <c r="Y597" s="58"/>
      <c r="Z597" s="58"/>
      <c r="AA597" s="58"/>
    </row>
    <row r="598" spans="11:27" s="56" customFormat="1" x14ac:dyDescent="0.25">
      <c r="K598" s="21"/>
      <c r="Q598" s="58"/>
      <c r="R598" s="58"/>
      <c r="S598" s="58"/>
      <c r="T598" s="58"/>
      <c r="U598" s="58"/>
      <c r="V598" s="45"/>
      <c r="W598" s="58"/>
      <c r="X598" s="45"/>
      <c r="Y598" s="58"/>
      <c r="Z598" s="58"/>
      <c r="AA598" s="58"/>
    </row>
    <row r="599" spans="11:27" s="56" customFormat="1" x14ac:dyDescent="0.25">
      <c r="K599" s="21"/>
      <c r="Q599" s="58"/>
      <c r="R599" s="58"/>
      <c r="S599" s="58"/>
      <c r="T599" s="58"/>
      <c r="U599" s="58"/>
      <c r="V599" s="45"/>
      <c r="W599" s="58"/>
      <c r="X599" s="45"/>
      <c r="Y599" s="58"/>
      <c r="Z599" s="58"/>
      <c r="AA599" s="58"/>
    </row>
    <row r="600" spans="11:27" s="56" customFormat="1" x14ac:dyDescent="0.25">
      <c r="K600" s="21"/>
      <c r="Q600" s="58"/>
      <c r="R600" s="58"/>
      <c r="S600" s="58"/>
      <c r="T600" s="58"/>
      <c r="U600" s="58"/>
      <c r="V600" s="45"/>
      <c r="W600" s="58"/>
      <c r="X600" s="45"/>
      <c r="Y600" s="58"/>
      <c r="Z600" s="58"/>
      <c r="AA600" s="58"/>
    </row>
    <row r="601" spans="11:27" s="56" customFormat="1" x14ac:dyDescent="0.25">
      <c r="K601" s="21"/>
      <c r="Q601" s="58"/>
      <c r="R601" s="58"/>
      <c r="S601" s="58"/>
      <c r="T601" s="58"/>
      <c r="U601" s="58"/>
      <c r="V601" s="45"/>
      <c r="W601" s="58"/>
      <c r="X601" s="45"/>
      <c r="Y601" s="58"/>
      <c r="Z601" s="58"/>
      <c r="AA601" s="58"/>
    </row>
    <row r="602" spans="11:27" s="56" customFormat="1" x14ac:dyDescent="0.25">
      <c r="K602" s="21"/>
      <c r="Q602" s="58"/>
      <c r="R602" s="58"/>
      <c r="S602" s="58"/>
      <c r="T602" s="58"/>
      <c r="U602" s="58"/>
      <c r="V602" s="45"/>
      <c r="W602" s="58"/>
      <c r="X602" s="45"/>
      <c r="Y602" s="58"/>
      <c r="Z602" s="58"/>
      <c r="AA602" s="58"/>
    </row>
    <row r="603" spans="11:27" s="56" customFormat="1" x14ac:dyDescent="0.25">
      <c r="K603" s="21"/>
      <c r="Q603" s="58"/>
      <c r="R603" s="58"/>
      <c r="S603" s="58"/>
      <c r="T603" s="58"/>
      <c r="U603" s="58"/>
      <c r="V603" s="45"/>
      <c r="W603" s="58"/>
      <c r="X603" s="45"/>
      <c r="Y603" s="58"/>
      <c r="Z603" s="58"/>
      <c r="AA603" s="58"/>
    </row>
    <row r="604" spans="11:27" s="56" customFormat="1" x14ac:dyDescent="0.25">
      <c r="K604" s="21"/>
      <c r="Q604" s="58"/>
      <c r="R604" s="58"/>
      <c r="S604" s="58"/>
      <c r="T604" s="58"/>
      <c r="U604" s="58"/>
      <c r="V604" s="45"/>
      <c r="W604" s="58"/>
      <c r="X604" s="45"/>
      <c r="Y604" s="58"/>
      <c r="Z604" s="58"/>
      <c r="AA604" s="58"/>
    </row>
    <row r="605" spans="11:27" s="56" customFormat="1" x14ac:dyDescent="0.25">
      <c r="K605" s="21"/>
      <c r="Q605" s="58"/>
      <c r="R605" s="58"/>
      <c r="S605" s="58"/>
      <c r="T605" s="58"/>
      <c r="U605" s="58"/>
      <c r="V605" s="45"/>
      <c r="W605" s="58"/>
      <c r="X605" s="45"/>
      <c r="Y605" s="58"/>
      <c r="Z605" s="58"/>
      <c r="AA605" s="58"/>
    </row>
    <row r="606" spans="11:27" s="56" customFormat="1" x14ac:dyDescent="0.25">
      <c r="K606" s="21"/>
      <c r="Q606" s="58"/>
      <c r="R606" s="58"/>
      <c r="S606" s="58"/>
      <c r="T606" s="58"/>
      <c r="U606" s="58"/>
      <c r="V606" s="45"/>
      <c r="W606" s="58"/>
      <c r="X606" s="45"/>
      <c r="Y606" s="58"/>
      <c r="Z606" s="58"/>
      <c r="AA606" s="58"/>
    </row>
    <row r="607" spans="11:27" s="56" customFormat="1" x14ac:dyDescent="0.25">
      <c r="K607" s="21"/>
      <c r="Q607" s="58"/>
      <c r="R607" s="58"/>
      <c r="S607" s="58"/>
      <c r="T607" s="58"/>
      <c r="U607" s="58"/>
      <c r="V607" s="45"/>
      <c r="W607" s="58"/>
      <c r="X607" s="45"/>
      <c r="Y607" s="58"/>
      <c r="Z607" s="58"/>
      <c r="AA607" s="58"/>
    </row>
    <row r="608" spans="11:27" s="56" customFormat="1" x14ac:dyDescent="0.25">
      <c r="K608" s="21"/>
      <c r="Q608" s="58"/>
      <c r="R608" s="58"/>
      <c r="S608" s="58"/>
      <c r="T608" s="58"/>
      <c r="U608" s="58"/>
      <c r="V608" s="45"/>
      <c r="W608" s="58"/>
      <c r="X608" s="45"/>
      <c r="Y608" s="58"/>
      <c r="Z608" s="58"/>
      <c r="AA608" s="58"/>
    </row>
    <row r="609" spans="11:27" s="56" customFormat="1" x14ac:dyDescent="0.25">
      <c r="K609" s="21"/>
      <c r="Q609" s="58"/>
      <c r="R609" s="58"/>
      <c r="S609" s="58"/>
      <c r="T609" s="58"/>
      <c r="U609" s="58"/>
      <c r="V609" s="45"/>
      <c r="W609" s="58"/>
      <c r="X609" s="45"/>
      <c r="Y609" s="58"/>
      <c r="Z609" s="58"/>
      <c r="AA609" s="58"/>
    </row>
    <row r="610" spans="11:27" s="56" customFormat="1" x14ac:dyDescent="0.25">
      <c r="K610" s="21"/>
      <c r="Q610" s="58"/>
      <c r="R610" s="58"/>
      <c r="S610" s="58"/>
      <c r="T610" s="58"/>
      <c r="U610" s="58"/>
      <c r="V610" s="45"/>
      <c r="W610" s="58"/>
      <c r="X610" s="45"/>
      <c r="Y610" s="58"/>
      <c r="Z610" s="58"/>
      <c r="AA610" s="58"/>
    </row>
    <row r="611" spans="11:27" s="56" customFormat="1" x14ac:dyDescent="0.25">
      <c r="K611" s="21"/>
      <c r="Q611" s="58"/>
      <c r="R611" s="58"/>
      <c r="S611" s="58"/>
      <c r="T611" s="58"/>
      <c r="U611" s="58"/>
      <c r="V611" s="45"/>
      <c r="W611" s="58"/>
      <c r="X611" s="45"/>
      <c r="Y611" s="58"/>
      <c r="Z611" s="58"/>
      <c r="AA611" s="58"/>
    </row>
    <row r="612" spans="11:27" s="56" customFormat="1" x14ac:dyDescent="0.25">
      <c r="K612" s="21"/>
      <c r="Q612" s="58"/>
      <c r="R612" s="58"/>
      <c r="S612" s="58"/>
      <c r="T612" s="58"/>
      <c r="U612" s="58"/>
      <c r="V612" s="45"/>
      <c r="W612" s="58"/>
      <c r="X612" s="45"/>
      <c r="Y612" s="58"/>
      <c r="Z612" s="58"/>
      <c r="AA612" s="58"/>
    </row>
    <row r="613" spans="11:27" s="56" customFormat="1" x14ac:dyDescent="0.25">
      <c r="K613" s="21"/>
      <c r="Q613" s="58"/>
      <c r="R613" s="58"/>
      <c r="S613" s="58"/>
      <c r="T613" s="58"/>
      <c r="U613" s="58"/>
      <c r="V613" s="45"/>
      <c r="W613" s="58"/>
      <c r="X613" s="45"/>
      <c r="Y613" s="58"/>
      <c r="Z613" s="58"/>
      <c r="AA613" s="58"/>
    </row>
    <row r="614" spans="11:27" s="56" customFormat="1" x14ac:dyDescent="0.25">
      <c r="K614" s="21"/>
      <c r="Q614" s="58"/>
      <c r="R614" s="58"/>
      <c r="S614" s="58"/>
      <c r="T614" s="58"/>
      <c r="U614" s="58"/>
      <c r="V614" s="45"/>
      <c r="W614" s="58"/>
      <c r="X614" s="45"/>
      <c r="Y614" s="58"/>
      <c r="Z614" s="58"/>
      <c r="AA614" s="58"/>
    </row>
    <row r="615" spans="11:27" s="56" customFormat="1" x14ac:dyDescent="0.25">
      <c r="K615" s="21"/>
      <c r="Q615" s="58"/>
      <c r="R615" s="58"/>
      <c r="S615" s="58"/>
      <c r="T615" s="58"/>
      <c r="U615" s="58"/>
      <c r="V615" s="45"/>
      <c r="W615" s="58"/>
      <c r="X615" s="45"/>
      <c r="Y615" s="58"/>
      <c r="Z615" s="58"/>
      <c r="AA615" s="58"/>
    </row>
    <row r="616" spans="11:27" s="56" customFormat="1" x14ac:dyDescent="0.25">
      <c r="K616" s="21"/>
      <c r="Q616" s="58"/>
      <c r="R616" s="58"/>
      <c r="S616" s="58"/>
      <c r="T616" s="58"/>
      <c r="U616" s="58"/>
      <c r="V616" s="45"/>
      <c r="W616" s="58"/>
      <c r="X616" s="45"/>
      <c r="Y616" s="58"/>
      <c r="Z616" s="58"/>
      <c r="AA616" s="58"/>
    </row>
    <row r="617" spans="11:27" s="56" customFormat="1" x14ac:dyDescent="0.25">
      <c r="K617" s="21"/>
      <c r="Q617" s="58"/>
      <c r="R617" s="58"/>
      <c r="S617" s="58"/>
      <c r="T617" s="58"/>
      <c r="U617" s="58"/>
      <c r="V617" s="45"/>
      <c r="W617" s="58"/>
      <c r="X617" s="45"/>
      <c r="Y617" s="58"/>
      <c r="Z617" s="58"/>
      <c r="AA617" s="58"/>
    </row>
    <row r="618" spans="11:27" s="56" customFormat="1" x14ac:dyDescent="0.25">
      <c r="K618" s="21"/>
      <c r="Q618" s="58"/>
      <c r="R618" s="58"/>
      <c r="S618" s="58"/>
      <c r="T618" s="58"/>
      <c r="U618" s="58"/>
      <c r="V618" s="45"/>
      <c r="W618" s="58"/>
      <c r="X618" s="45"/>
      <c r="Y618" s="58"/>
      <c r="Z618" s="58"/>
      <c r="AA618" s="58"/>
    </row>
    <row r="619" spans="11:27" s="56" customFormat="1" x14ac:dyDescent="0.25">
      <c r="K619" s="21"/>
      <c r="Q619" s="58"/>
      <c r="R619" s="58"/>
      <c r="S619" s="58"/>
      <c r="T619" s="58"/>
      <c r="U619" s="58"/>
      <c r="V619" s="45"/>
      <c r="W619" s="58"/>
      <c r="X619" s="45"/>
      <c r="Y619" s="58"/>
      <c r="Z619" s="58"/>
      <c r="AA619" s="58"/>
    </row>
    <row r="620" spans="11:27" s="56" customFormat="1" x14ac:dyDescent="0.25">
      <c r="K620" s="21"/>
      <c r="Q620" s="58"/>
      <c r="R620" s="58"/>
      <c r="S620" s="58"/>
      <c r="T620" s="58"/>
      <c r="U620" s="58"/>
      <c r="V620" s="45"/>
      <c r="W620" s="58"/>
      <c r="X620" s="45"/>
      <c r="Y620" s="58"/>
      <c r="Z620" s="58"/>
      <c r="AA620" s="58"/>
    </row>
    <row r="621" spans="11:27" s="56" customFormat="1" x14ac:dyDescent="0.25">
      <c r="K621" s="21"/>
      <c r="Q621" s="58"/>
      <c r="R621" s="58"/>
      <c r="S621" s="58"/>
      <c r="T621" s="58"/>
      <c r="U621" s="58"/>
      <c r="V621" s="45"/>
      <c r="W621" s="58"/>
      <c r="X621" s="45"/>
      <c r="Y621" s="58"/>
      <c r="Z621" s="58"/>
      <c r="AA621" s="58"/>
    </row>
    <row r="622" spans="11:27" s="56" customFormat="1" x14ac:dyDescent="0.25">
      <c r="K622" s="21"/>
      <c r="Q622" s="58"/>
      <c r="R622" s="58"/>
      <c r="S622" s="58"/>
      <c r="T622" s="58"/>
      <c r="U622" s="58"/>
      <c r="V622" s="45"/>
      <c r="W622" s="58"/>
      <c r="X622" s="45"/>
      <c r="Y622" s="58"/>
      <c r="Z622" s="58"/>
      <c r="AA622" s="58"/>
    </row>
    <row r="623" spans="11:27" s="56" customFormat="1" x14ac:dyDescent="0.25">
      <c r="K623" s="21"/>
      <c r="Q623" s="58"/>
      <c r="R623" s="58"/>
      <c r="S623" s="58"/>
      <c r="T623" s="58"/>
      <c r="U623" s="58"/>
      <c r="V623" s="45"/>
      <c r="W623" s="58"/>
      <c r="X623" s="45"/>
      <c r="Y623" s="58"/>
      <c r="Z623" s="58"/>
      <c r="AA623" s="58"/>
    </row>
    <row r="624" spans="11:27" s="56" customFormat="1" x14ac:dyDescent="0.25">
      <c r="K624" s="21"/>
      <c r="Q624" s="58"/>
      <c r="R624" s="58"/>
      <c r="S624" s="58"/>
      <c r="T624" s="58"/>
      <c r="U624" s="58"/>
      <c r="V624" s="45"/>
      <c r="W624" s="58"/>
      <c r="X624" s="45"/>
      <c r="Y624" s="58"/>
      <c r="Z624" s="58"/>
      <c r="AA624" s="58"/>
    </row>
    <row r="625" spans="11:27" s="56" customFormat="1" x14ac:dyDescent="0.25">
      <c r="K625" s="21"/>
      <c r="Q625" s="58"/>
      <c r="R625" s="58"/>
      <c r="S625" s="58"/>
      <c r="T625" s="58"/>
      <c r="U625" s="58"/>
      <c r="V625" s="45"/>
      <c r="W625" s="58"/>
      <c r="X625" s="45"/>
      <c r="Y625" s="58"/>
      <c r="Z625" s="58"/>
      <c r="AA625" s="58"/>
    </row>
    <row r="626" spans="11:27" s="56" customFormat="1" x14ac:dyDescent="0.25">
      <c r="K626" s="21"/>
      <c r="Q626" s="58"/>
      <c r="R626" s="58"/>
      <c r="S626" s="58"/>
      <c r="T626" s="58"/>
      <c r="U626" s="58"/>
      <c r="V626" s="45"/>
      <c r="W626" s="58"/>
      <c r="X626" s="45"/>
      <c r="Y626" s="58"/>
      <c r="Z626" s="58"/>
      <c r="AA626" s="58"/>
    </row>
    <row r="627" spans="11:27" s="56" customFormat="1" x14ac:dyDescent="0.25">
      <c r="K627" s="21"/>
      <c r="Q627" s="58"/>
      <c r="R627" s="58"/>
      <c r="S627" s="58"/>
      <c r="T627" s="58"/>
      <c r="U627" s="58"/>
      <c r="V627" s="45"/>
      <c r="W627" s="58"/>
      <c r="X627" s="45"/>
      <c r="Y627" s="58"/>
      <c r="Z627" s="58"/>
      <c r="AA627" s="58"/>
    </row>
    <row r="628" spans="11:27" s="56" customFormat="1" x14ac:dyDescent="0.25">
      <c r="K628" s="21"/>
      <c r="Q628" s="58"/>
      <c r="R628" s="58"/>
      <c r="S628" s="58"/>
      <c r="T628" s="58"/>
      <c r="U628" s="58"/>
      <c r="V628" s="45"/>
      <c r="W628" s="58"/>
      <c r="X628" s="45"/>
      <c r="Y628" s="58"/>
      <c r="Z628" s="58"/>
      <c r="AA628" s="58"/>
    </row>
    <row r="629" spans="11:27" s="56" customFormat="1" x14ac:dyDescent="0.25">
      <c r="K629" s="21"/>
      <c r="Q629" s="58"/>
      <c r="R629" s="58"/>
      <c r="S629" s="58"/>
      <c r="T629" s="58"/>
      <c r="U629" s="58"/>
      <c r="V629" s="45"/>
      <c r="W629" s="58"/>
      <c r="X629" s="45"/>
      <c r="Y629" s="58"/>
      <c r="Z629" s="58"/>
      <c r="AA629" s="58"/>
    </row>
    <row r="630" spans="11:27" s="56" customFormat="1" x14ac:dyDescent="0.25">
      <c r="K630" s="21"/>
      <c r="Q630" s="58"/>
      <c r="R630" s="58"/>
      <c r="S630" s="58"/>
      <c r="T630" s="58"/>
      <c r="U630" s="58"/>
      <c r="V630" s="45"/>
      <c r="W630" s="58"/>
      <c r="X630" s="45"/>
      <c r="Y630" s="58"/>
      <c r="Z630" s="58"/>
      <c r="AA630" s="58"/>
    </row>
    <row r="631" spans="11:27" s="56" customFormat="1" x14ac:dyDescent="0.25">
      <c r="K631" s="21"/>
      <c r="Q631" s="58"/>
      <c r="R631" s="58"/>
      <c r="S631" s="58"/>
      <c r="T631" s="58"/>
      <c r="U631" s="58"/>
      <c r="V631" s="45"/>
      <c r="W631" s="58"/>
      <c r="X631" s="45"/>
      <c r="Y631" s="58"/>
      <c r="Z631" s="58"/>
      <c r="AA631" s="58"/>
    </row>
    <row r="632" spans="11:27" s="56" customFormat="1" x14ac:dyDescent="0.25">
      <c r="K632" s="21"/>
      <c r="Q632" s="58"/>
      <c r="R632" s="58"/>
      <c r="S632" s="58"/>
      <c r="T632" s="58"/>
      <c r="U632" s="58"/>
      <c r="V632" s="45"/>
      <c r="W632" s="58"/>
      <c r="X632" s="45"/>
      <c r="Y632" s="58"/>
      <c r="Z632" s="58"/>
      <c r="AA632" s="58"/>
    </row>
    <row r="633" spans="11:27" s="56" customFormat="1" x14ac:dyDescent="0.25">
      <c r="K633" s="21"/>
      <c r="Q633" s="58"/>
      <c r="R633" s="58"/>
      <c r="S633" s="58"/>
      <c r="T633" s="58"/>
      <c r="U633" s="58"/>
      <c r="V633" s="45"/>
      <c r="W633" s="58"/>
      <c r="X633" s="45"/>
      <c r="Y633" s="58"/>
      <c r="Z633" s="58"/>
      <c r="AA633" s="58"/>
    </row>
    <row r="634" spans="11:27" s="56" customFormat="1" x14ac:dyDescent="0.25">
      <c r="K634" s="21"/>
      <c r="Q634" s="58"/>
      <c r="R634" s="58"/>
      <c r="S634" s="58"/>
      <c r="T634" s="58"/>
      <c r="U634" s="58"/>
      <c r="V634" s="45"/>
      <c r="W634" s="58"/>
      <c r="X634" s="45"/>
      <c r="Y634" s="58"/>
      <c r="Z634" s="58"/>
      <c r="AA634" s="58"/>
    </row>
    <row r="635" spans="11:27" s="56" customFormat="1" x14ac:dyDescent="0.25">
      <c r="K635" s="21"/>
      <c r="Q635" s="58"/>
      <c r="R635" s="58"/>
      <c r="S635" s="58"/>
      <c r="T635" s="58"/>
      <c r="U635" s="58"/>
      <c r="V635" s="45"/>
      <c r="W635" s="58"/>
      <c r="X635" s="45"/>
      <c r="Y635" s="58"/>
      <c r="Z635" s="58"/>
      <c r="AA635" s="58"/>
    </row>
    <row r="636" spans="11:27" s="56" customFormat="1" x14ac:dyDescent="0.25">
      <c r="K636" s="21"/>
      <c r="Q636" s="58"/>
      <c r="R636" s="58"/>
      <c r="S636" s="58"/>
      <c r="T636" s="58"/>
      <c r="U636" s="58"/>
      <c r="V636" s="45"/>
      <c r="W636" s="58"/>
      <c r="X636" s="45"/>
      <c r="Y636" s="58"/>
      <c r="Z636" s="58"/>
      <c r="AA636" s="58"/>
    </row>
    <row r="637" spans="11:27" s="56" customFormat="1" x14ac:dyDescent="0.25">
      <c r="K637" s="21"/>
      <c r="Q637" s="58"/>
      <c r="R637" s="58"/>
      <c r="S637" s="58"/>
      <c r="T637" s="58"/>
      <c r="U637" s="58"/>
      <c r="V637" s="45"/>
      <c r="W637" s="58"/>
      <c r="X637" s="45"/>
      <c r="Y637" s="58"/>
      <c r="Z637" s="58"/>
      <c r="AA637" s="58"/>
    </row>
    <row r="638" spans="11:27" s="56" customFormat="1" x14ac:dyDescent="0.25">
      <c r="K638" s="21"/>
      <c r="Q638" s="58"/>
      <c r="R638" s="58"/>
      <c r="S638" s="58"/>
      <c r="T638" s="58"/>
      <c r="U638" s="58"/>
      <c r="V638" s="45"/>
      <c r="W638" s="58"/>
      <c r="X638" s="45"/>
      <c r="Y638" s="58"/>
      <c r="Z638" s="58"/>
      <c r="AA638" s="58"/>
    </row>
    <row r="639" spans="11:27" s="56" customFormat="1" x14ac:dyDescent="0.25">
      <c r="K639" s="21"/>
      <c r="Q639" s="58"/>
      <c r="R639" s="58"/>
      <c r="S639" s="58"/>
      <c r="T639" s="58"/>
      <c r="U639" s="58"/>
      <c r="V639" s="45"/>
      <c r="W639" s="58"/>
      <c r="X639" s="45"/>
      <c r="Y639" s="58"/>
      <c r="Z639" s="58"/>
      <c r="AA639" s="58"/>
    </row>
    <row r="640" spans="11:27" s="56" customFormat="1" x14ac:dyDescent="0.25">
      <c r="K640" s="21"/>
      <c r="Q640" s="58"/>
      <c r="R640" s="58"/>
      <c r="S640" s="58"/>
      <c r="T640" s="58"/>
      <c r="U640" s="58"/>
      <c r="V640" s="45"/>
      <c r="W640" s="58"/>
      <c r="X640" s="45"/>
      <c r="Y640" s="58"/>
      <c r="Z640" s="58"/>
      <c r="AA640" s="58"/>
    </row>
    <row r="641" spans="11:27" s="56" customFormat="1" x14ac:dyDescent="0.25">
      <c r="K641" s="21"/>
      <c r="Q641" s="58"/>
      <c r="R641" s="58"/>
      <c r="S641" s="58"/>
      <c r="T641" s="58"/>
      <c r="U641" s="58"/>
      <c r="V641" s="45"/>
      <c r="W641" s="58"/>
      <c r="X641" s="45"/>
      <c r="Y641" s="58"/>
      <c r="Z641" s="58"/>
      <c r="AA641" s="58"/>
    </row>
    <row r="642" spans="11:27" s="56" customFormat="1" x14ac:dyDescent="0.25">
      <c r="K642" s="21"/>
      <c r="Q642" s="58"/>
      <c r="R642" s="58"/>
      <c r="S642" s="58"/>
      <c r="T642" s="58"/>
      <c r="U642" s="58"/>
      <c r="V642" s="45"/>
      <c r="W642" s="58"/>
      <c r="X642" s="45"/>
      <c r="Y642" s="58"/>
      <c r="Z642" s="58"/>
      <c r="AA642" s="58"/>
    </row>
    <row r="643" spans="11:27" s="56" customFormat="1" x14ac:dyDescent="0.25">
      <c r="K643" s="21"/>
      <c r="Q643" s="58"/>
      <c r="R643" s="58"/>
      <c r="S643" s="58"/>
      <c r="T643" s="58"/>
      <c r="U643" s="58"/>
      <c r="V643" s="45"/>
      <c r="W643" s="58"/>
      <c r="X643" s="45"/>
      <c r="Y643" s="58"/>
      <c r="Z643" s="58"/>
      <c r="AA643" s="58"/>
    </row>
    <row r="644" spans="11:27" s="56" customFormat="1" x14ac:dyDescent="0.25">
      <c r="K644" s="21"/>
      <c r="Q644" s="58"/>
      <c r="R644" s="58"/>
      <c r="S644" s="58"/>
      <c r="T644" s="58"/>
      <c r="U644" s="58"/>
      <c r="V644" s="45"/>
      <c r="W644" s="58"/>
      <c r="X644" s="45"/>
      <c r="Y644" s="58"/>
      <c r="Z644" s="58"/>
      <c r="AA644" s="58"/>
    </row>
    <row r="645" spans="11:27" s="56" customFormat="1" x14ac:dyDescent="0.25">
      <c r="K645" s="21"/>
      <c r="Q645" s="58"/>
      <c r="R645" s="58"/>
      <c r="S645" s="58"/>
      <c r="T645" s="58"/>
      <c r="U645" s="58"/>
      <c r="V645" s="45"/>
      <c r="W645" s="58"/>
      <c r="X645" s="45"/>
      <c r="Y645" s="58"/>
      <c r="Z645" s="58"/>
      <c r="AA645" s="58"/>
    </row>
    <row r="646" spans="11:27" s="56" customFormat="1" x14ac:dyDescent="0.25">
      <c r="K646" s="21"/>
      <c r="Q646" s="58"/>
      <c r="R646" s="58"/>
      <c r="S646" s="58"/>
      <c r="T646" s="58"/>
      <c r="U646" s="58"/>
      <c r="V646" s="45"/>
      <c r="W646" s="58"/>
      <c r="X646" s="45"/>
      <c r="Y646" s="58"/>
      <c r="Z646" s="58"/>
      <c r="AA646" s="58"/>
    </row>
    <row r="647" spans="11:27" s="56" customFormat="1" x14ac:dyDescent="0.25">
      <c r="K647" s="21"/>
      <c r="Q647" s="58"/>
      <c r="R647" s="58"/>
      <c r="S647" s="58"/>
      <c r="T647" s="58"/>
      <c r="U647" s="58"/>
      <c r="V647" s="45"/>
      <c r="W647" s="58"/>
      <c r="X647" s="45"/>
      <c r="Y647" s="58"/>
      <c r="Z647" s="58"/>
      <c r="AA647" s="58"/>
    </row>
    <row r="648" spans="11:27" s="56" customFormat="1" x14ac:dyDescent="0.25">
      <c r="K648" s="21"/>
      <c r="Q648" s="58"/>
      <c r="R648" s="58"/>
      <c r="S648" s="58"/>
      <c r="T648" s="58"/>
      <c r="U648" s="58"/>
      <c r="V648" s="45"/>
      <c r="W648" s="58"/>
      <c r="X648" s="45"/>
      <c r="Y648" s="58"/>
      <c r="Z648" s="58"/>
      <c r="AA648" s="58"/>
    </row>
    <row r="649" spans="11:27" s="56" customFormat="1" x14ac:dyDescent="0.25">
      <c r="K649" s="21"/>
      <c r="Q649" s="58"/>
      <c r="R649" s="58"/>
      <c r="S649" s="58"/>
      <c r="T649" s="58"/>
      <c r="U649" s="58"/>
      <c r="V649" s="45"/>
      <c r="W649" s="58"/>
      <c r="X649" s="45"/>
      <c r="Y649" s="58"/>
      <c r="Z649" s="58"/>
      <c r="AA649" s="58"/>
    </row>
    <row r="650" spans="11:27" s="56" customFormat="1" x14ac:dyDescent="0.25">
      <c r="K650" s="21"/>
      <c r="Q650" s="58"/>
      <c r="R650" s="58"/>
      <c r="S650" s="58"/>
      <c r="T650" s="58"/>
      <c r="U650" s="58"/>
      <c r="V650" s="45"/>
      <c r="W650" s="58"/>
      <c r="X650" s="45"/>
      <c r="Y650" s="58"/>
      <c r="Z650" s="58"/>
      <c r="AA650" s="58"/>
    </row>
    <row r="651" spans="11:27" s="56" customFormat="1" x14ac:dyDescent="0.25">
      <c r="K651" s="21"/>
      <c r="Q651" s="58"/>
      <c r="R651" s="58"/>
      <c r="S651" s="58"/>
      <c r="T651" s="58"/>
      <c r="U651" s="58"/>
      <c r="V651" s="45"/>
      <c r="W651" s="58"/>
      <c r="X651" s="45"/>
      <c r="Y651" s="58"/>
      <c r="Z651" s="58"/>
      <c r="AA651" s="58"/>
    </row>
    <row r="652" spans="11:27" s="56" customFormat="1" x14ac:dyDescent="0.25">
      <c r="K652" s="21"/>
      <c r="Q652" s="58"/>
      <c r="R652" s="58"/>
      <c r="S652" s="58"/>
      <c r="T652" s="58"/>
      <c r="U652" s="58"/>
      <c r="V652" s="45"/>
      <c r="W652" s="58"/>
      <c r="X652" s="45"/>
      <c r="Y652" s="58"/>
      <c r="Z652" s="58"/>
      <c r="AA652" s="58"/>
    </row>
    <row r="653" spans="11:27" s="56" customFormat="1" x14ac:dyDescent="0.25">
      <c r="K653" s="21"/>
      <c r="Q653" s="58"/>
      <c r="R653" s="58"/>
      <c r="S653" s="58"/>
      <c r="T653" s="58"/>
      <c r="U653" s="58"/>
      <c r="V653" s="45"/>
      <c r="W653" s="58"/>
      <c r="X653" s="45"/>
      <c r="Y653" s="58"/>
      <c r="Z653" s="58"/>
      <c r="AA653" s="58"/>
    </row>
    <row r="654" spans="11:27" s="56" customFormat="1" x14ac:dyDescent="0.25">
      <c r="K654" s="21"/>
      <c r="Q654" s="58"/>
      <c r="R654" s="58"/>
      <c r="S654" s="58"/>
      <c r="T654" s="58"/>
      <c r="U654" s="58"/>
      <c r="V654" s="45"/>
      <c r="W654" s="58"/>
      <c r="X654" s="45"/>
      <c r="Y654" s="58"/>
      <c r="Z654" s="58"/>
      <c r="AA654" s="58"/>
    </row>
    <row r="655" spans="11:27" s="56" customFormat="1" x14ac:dyDescent="0.25">
      <c r="K655" s="21"/>
      <c r="Q655" s="58"/>
      <c r="R655" s="58"/>
      <c r="S655" s="58"/>
      <c r="T655" s="58"/>
      <c r="U655" s="58"/>
      <c r="V655" s="45"/>
      <c r="W655" s="58"/>
      <c r="X655" s="45"/>
      <c r="Y655" s="58"/>
      <c r="Z655" s="58"/>
      <c r="AA655" s="58"/>
    </row>
    <row r="656" spans="11:27" s="56" customFormat="1" x14ac:dyDescent="0.25">
      <c r="K656" s="21"/>
      <c r="Q656" s="58"/>
      <c r="R656" s="58"/>
      <c r="S656" s="58"/>
      <c r="T656" s="58"/>
      <c r="U656" s="58"/>
      <c r="V656" s="45"/>
      <c r="W656" s="58"/>
      <c r="X656" s="45"/>
      <c r="Y656" s="58"/>
      <c r="Z656" s="58"/>
      <c r="AA656" s="58"/>
    </row>
    <row r="657" spans="11:27" s="56" customFormat="1" x14ac:dyDescent="0.25">
      <c r="K657" s="21"/>
      <c r="Q657" s="58"/>
      <c r="R657" s="58"/>
      <c r="S657" s="58"/>
      <c r="T657" s="58"/>
      <c r="U657" s="58"/>
      <c r="V657" s="45"/>
      <c r="W657" s="58"/>
      <c r="X657" s="45"/>
      <c r="Y657" s="58"/>
      <c r="Z657" s="58"/>
      <c r="AA657" s="58"/>
    </row>
    <row r="658" spans="11:27" s="56" customFormat="1" x14ac:dyDescent="0.25">
      <c r="K658" s="21"/>
      <c r="Q658" s="58"/>
      <c r="R658" s="58"/>
      <c r="S658" s="58"/>
      <c r="T658" s="58"/>
      <c r="U658" s="58"/>
      <c r="V658" s="45"/>
      <c r="W658" s="58"/>
      <c r="X658" s="45"/>
      <c r="Y658" s="58"/>
      <c r="Z658" s="58"/>
      <c r="AA658" s="58"/>
    </row>
    <row r="659" spans="11:27" s="56" customFormat="1" x14ac:dyDescent="0.25">
      <c r="K659" s="21"/>
      <c r="Q659" s="58"/>
      <c r="R659" s="58"/>
      <c r="S659" s="58"/>
      <c r="T659" s="58"/>
      <c r="U659" s="58"/>
      <c r="V659" s="45"/>
      <c r="W659" s="58"/>
      <c r="X659" s="45"/>
      <c r="Y659" s="58"/>
      <c r="Z659" s="58"/>
      <c r="AA659" s="58"/>
    </row>
    <row r="660" spans="11:27" s="56" customFormat="1" x14ac:dyDescent="0.25">
      <c r="K660" s="21"/>
      <c r="Q660" s="58"/>
      <c r="R660" s="58"/>
      <c r="S660" s="58"/>
      <c r="T660" s="58"/>
      <c r="U660" s="58"/>
      <c r="V660" s="45"/>
      <c r="W660" s="58"/>
      <c r="X660" s="45"/>
      <c r="Y660" s="58"/>
      <c r="Z660" s="58"/>
      <c r="AA660" s="58"/>
    </row>
    <row r="661" spans="11:27" s="56" customFormat="1" x14ac:dyDescent="0.25">
      <c r="K661" s="21"/>
      <c r="Q661" s="58"/>
      <c r="R661" s="58"/>
      <c r="S661" s="58"/>
      <c r="T661" s="58"/>
      <c r="U661" s="58"/>
      <c r="V661" s="45"/>
      <c r="W661" s="58"/>
      <c r="X661" s="45"/>
      <c r="Y661" s="58"/>
      <c r="Z661" s="58"/>
      <c r="AA661" s="58"/>
    </row>
    <row r="662" spans="11:27" s="56" customFormat="1" x14ac:dyDescent="0.25">
      <c r="K662" s="21"/>
      <c r="Q662" s="58"/>
      <c r="R662" s="58"/>
      <c r="S662" s="58"/>
      <c r="T662" s="58"/>
      <c r="U662" s="58"/>
      <c r="V662" s="45"/>
      <c r="W662" s="58"/>
      <c r="X662" s="45"/>
      <c r="Y662" s="58"/>
      <c r="Z662" s="58"/>
      <c r="AA662" s="58"/>
    </row>
    <row r="663" spans="11:27" s="56" customFormat="1" x14ac:dyDescent="0.25">
      <c r="K663" s="21"/>
      <c r="Q663" s="58"/>
      <c r="R663" s="58"/>
      <c r="S663" s="58"/>
      <c r="T663" s="58"/>
      <c r="U663" s="58"/>
      <c r="V663" s="45"/>
      <c r="W663" s="58"/>
      <c r="X663" s="45"/>
      <c r="Y663" s="58"/>
      <c r="Z663" s="58"/>
      <c r="AA663" s="58"/>
    </row>
    <row r="664" spans="11:27" s="56" customFormat="1" x14ac:dyDescent="0.25">
      <c r="K664" s="21"/>
      <c r="Q664" s="58"/>
      <c r="R664" s="58"/>
      <c r="S664" s="58"/>
      <c r="T664" s="58"/>
      <c r="U664" s="58"/>
      <c r="V664" s="45"/>
      <c r="W664" s="58"/>
      <c r="X664" s="45"/>
      <c r="Y664" s="58"/>
      <c r="Z664" s="58"/>
      <c r="AA664" s="58"/>
    </row>
    <row r="665" spans="11:27" s="56" customFormat="1" x14ac:dyDescent="0.25">
      <c r="K665" s="21"/>
      <c r="Q665" s="58"/>
      <c r="R665" s="58"/>
      <c r="S665" s="58"/>
      <c r="T665" s="58"/>
      <c r="U665" s="58"/>
      <c r="V665" s="45"/>
      <c r="W665" s="58"/>
      <c r="X665" s="45"/>
      <c r="Y665" s="58"/>
      <c r="Z665" s="58"/>
      <c r="AA665" s="58"/>
    </row>
    <row r="666" spans="11:27" s="56" customFormat="1" x14ac:dyDescent="0.25">
      <c r="K666" s="21"/>
      <c r="Q666" s="58"/>
      <c r="R666" s="58"/>
      <c r="S666" s="58"/>
      <c r="T666" s="58"/>
      <c r="U666" s="58"/>
      <c r="V666" s="45"/>
      <c r="W666" s="58"/>
      <c r="X666" s="45"/>
      <c r="Y666" s="58"/>
      <c r="Z666" s="58"/>
      <c r="AA666" s="58"/>
    </row>
    <row r="667" spans="11:27" s="56" customFormat="1" x14ac:dyDescent="0.25">
      <c r="K667" s="21"/>
      <c r="Q667" s="58"/>
      <c r="R667" s="58"/>
      <c r="S667" s="58"/>
      <c r="T667" s="58"/>
      <c r="U667" s="58"/>
      <c r="V667" s="45"/>
      <c r="W667" s="58"/>
      <c r="X667" s="45"/>
      <c r="Y667" s="58"/>
      <c r="Z667" s="58"/>
      <c r="AA667" s="58"/>
    </row>
    <row r="668" spans="11:27" s="56" customFormat="1" x14ac:dyDescent="0.25">
      <c r="K668" s="21"/>
      <c r="Q668" s="58"/>
      <c r="R668" s="58"/>
      <c r="S668" s="58"/>
      <c r="T668" s="58"/>
      <c r="U668" s="58"/>
      <c r="V668" s="45"/>
      <c r="W668" s="58"/>
      <c r="X668" s="45"/>
      <c r="Y668" s="58"/>
      <c r="Z668" s="58"/>
      <c r="AA668" s="58"/>
    </row>
    <row r="669" spans="11:27" s="56" customFormat="1" x14ac:dyDescent="0.25">
      <c r="K669" s="21"/>
      <c r="Q669" s="58"/>
      <c r="R669" s="58"/>
      <c r="S669" s="58"/>
      <c r="T669" s="58"/>
      <c r="U669" s="58"/>
      <c r="V669" s="45"/>
      <c r="W669" s="58"/>
      <c r="X669" s="45"/>
      <c r="Y669" s="58"/>
      <c r="Z669" s="58"/>
      <c r="AA669" s="58"/>
    </row>
    <row r="670" spans="11:27" s="56" customFormat="1" x14ac:dyDescent="0.25">
      <c r="K670" s="21"/>
      <c r="Q670" s="58"/>
      <c r="R670" s="58"/>
      <c r="S670" s="58"/>
      <c r="T670" s="58"/>
      <c r="U670" s="58"/>
      <c r="V670" s="45"/>
      <c r="W670" s="58"/>
      <c r="X670" s="45"/>
      <c r="Y670" s="58"/>
      <c r="Z670" s="58"/>
      <c r="AA670" s="58"/>
    </row>
    <row r="671" spans="11:27" s="56" customFormat="1" x14ac:dyDescent="0.25">
      <c r="K671" s="21"/>
      <c r="Q671" s="58"/>
      <c r="R671" s="58"/>
      <c r="S671" s="58"/>
      <c r="T671" s="58"/>
      <c r="U671" s="58"/>
      <c r="V671" s="45"/>
      <c r="W671" s="58"/>
      <c r="X671" s="45"/>
      <c r="Y671" s="58"/>
      <c r="Z671" s="58"/>
      <c r="AA671" s="58"/>
    </row>
    <row r="672" spans="11:27" s="56" customFormat="1" x14ac:dyDescent="0.25">
      <c r="K672" s="21"/>
      <c r="Q672" s="58"/>
      <c r="R672" s="58"/>
      <c r="S672" s="58"/>
      <c r="T672" s="58"/>
      <c r="U672" s="58"/>
      <c r="V672" s="45"/>
      <c r="W672" s="58"/>
      <c r="X672" s="45"/>
      <c r="Y672" s="58"/>
      <c r="Z672" s="58"/>
      <c r="AA672" s="58"/>
    </row>
    <row r="673" spans="11:27" s="56" customFormat="1" x14ac:dyDescent="0.25">
      <c r="K673" s="21"/>
      <c r="Q673" s="58"/>
      <c r="R673" s="58"/>
      <c r="S673" s="58"/>
      <c r="T673" s="58"/>
      <c r="U673" s="58"/>
      <c r="V673" s="45"/>
      <c r="W673" s="58"/>
      <c r="X673" s="45"/>
      <c r="Y673" s="58"/>
      <c r="Z673" s="58"/>
      <c r="AA673" s="58"/>
    </row>
    <row r="674" spans="11:27" s="56" customFormat="1" x14ac:dyDescent="0.25">
      <c r="K674" s="21"/>
      <c r="Q674" s="58"/>
      <c r="R674" s="58"/>
      <c r="S674" s="58"/>
      <c r="T674" s="58"/>
      <c r="U674" s="58"/>
      <c r="V674" s="45"/>
      <c r="W674" s="58"/>
      <c r="X674" s="45"/>
      <c r="Y674" s="58"/>
      <c r="Z674" s="58"/>
      <c r="AA674" s="58"/>
    </row>
    <row r="675" spans="11:27" s="56" customFormat="1" x14ac:dyDescent="0.25">
      <c r="K675" s="21"/>
      <c r="Q675" s="58"/>
      <c r="R675" s="58"/>
      <c r="S675" s="58"/>
      <c r="T675" s="58"/>
      <c r="U675" s="58"/>
      <c r="V675" s="45"/>
      <c r="W675" s="58"/>
      <c r="X675" s="45"/>
      <c r="Y675" s="58"/>
      <c r="Z675" s="58"/>
      <c r="AA675" s="58"/>
    </row>
    <row r="676" spans="11:27" s="56" customFormat="1" x14ac:dyDescent="0.25">
      <c r="K676" s="21"/>
      <c r="Q676" s="58"/>
      <c r="R676" s="58"/>
      <c r="S676" s="58"/>
      <c r="T676" s="58"/>
      <c r="U676" s="58"/>
      <c r="V676" s="45"/>
      <c r="W676" s="58"/>
      <c r="X676" s="45"/>
      <c r="Y676" s="58"/>
      <c r="Z676" s="58"/>
      <c r="AA676" s="58"/>
    </row>
    <row r="677" spans="11:27" s="56" customFormat="1" x14ac:dyDescent="0.25">
      <c r="K677" s="21"/>
      <c r="Q677" s="58"/>
      <c r="R677" s="58"/>
      <c r="S677" s="58"/>
      <c r="T677" s="58"/>
      <c r="U677" s="58"/>
      <c r="V677" s="45"/>
      <c r="W677" s="58"/>
      <c r="X677" s="45"/>
      <c r="Y677" s="58"/>
      <c r="Z677" s="58"/>
      <c r="AA677" s="58"/>
    </row>
    <row r="678" spans="11:27" s="56" customFormat="1" x14ac:dyDescent="0.25">
      <c r="K678" s="21"/>
      <c r="Q678" s="58"/>
      <c r="R678" s="58"/>
      <c r="S678" s="58"/>
      <c r="T678" s="58"/>
      <c r="U678" s="58"/>
      <c r="V678" s="45"/>
      <c r="W678" s="58"/>
      <c r="X678" s="45"/>
      <c r="Y678" s="58"/>
      <c r="Z678" s="58"/>
      <c r="AA678" s="58"/>
    </row>
    <row r="679" spans="11:27" s="56" customFormat="1" x14ac:dyDescent="0.25">
      <c r="K679" s="21"/>
      <c r="Q679" s="58"/>
      <c r="R679" s="58"/>
      <c r="S679" s="58"/>
      <c r="T679" s="58"/>
      <c r="U679" s="58"/>
      <c r="V679" s="45"/>
      <c r="W679" s="58"/>
      <c r="X679" s="45"/>
      <c r="Y679" s="58"/>
      <c r="Z679" s="58"/>
      <c r="AA679" s="58"/>
    </row>
    <row r="680" spans="11:27" s="56" customFormat="1" x14ac:dyDescent="0.25">
      <c r="K680" s="21"/>
      <c r="Q680" s="58"/>
      <c r="R680" s="58"/>
      <c r="S680" s="58"/>
      <c r="T680" s="58"/>
      <c r="U680" s="58"/>
      <c r="V680" s="45"/>
      <c r="W680" s="58"/>
      <c r="X680" s="45"/>
      <c r="Y680" s="58"/>
      <c r="Z680" s="58"/>
      <c r="AA680" s="58"/>
    </row>
    <row r="681" spans="11:27" s="56" customFormat="1" x14ac:dyDescent="0.25">
      <c r="K681" s="21"/>
      <c r="Q681" s="58"/>
      <c r="R681" s="58"/>
      <c r="S681" s="58"/>
      <c r="T681" s="58"/>
      <c r="U681" s="58"/>
      <c r="V681" s="45"/>
      <c r="W681" s="58"/>
      <c r="X681" s="45"/>
      <c r="Y681" s="58"/>
      <c r="Z681" s="58"/>
      <c r="AA681" s="58"/>
    </row>
    <row r="682" spans="11:27" s="56" customFormat="1" x14ac:dyDescent="0.25">
      <c r="K682" s="21"/>
      <c r="Q682" s="58"/>
      <c r="R682" s="58"/>
      <c r="S682" s="58"/>
      <c r="T682" s="58"/>
      <c r="U682" s="58"/>
      <c r="V682" s="45"/>
      <c r="W682" s="58"/>
      <c r="X682" s="45"/>
      <c r="Y682" s="58"/>
      <c r="Z682" s="58"/>
      <c r="AA682" s="58"/>
    </row>
    <row r="683" spans="11:27" s="56" customFormat="1" x14ac:dyDescent="0.25">
      <c r="K683" s="21"/>
      <c r="Q683" s="58"/>
      <c r="R683" s="58"/>
      <c r="S683" s="58"/>
      <c r="T683" s="58"/>
      <c r="U683" s="58"/>
      <c r="V683" s="45"/>
      <c r="W683" s="58"/>
      <c r="X683" s="45"/>
      <c r="Y683" s="58"/>
      <c r="Z683" s="58"/>
      <c r="AA683" s="58"/>
    </row>
    <row r="684" spans="11:27" s="56" customFormat="1" x14ac:dyDescent="0.25">
      <c r="K684" s="21"/>
      <c r="Q684" s="58"/>
      <c r="R684" s="58"/>
      <c r="S684" s="58"/>
      <c r="T684" s="58"/>
      <c r="U684" s="58"/>
      <c r="V684" s="45"/>
      <c r="W684" s="58"/>
      <c r="X684" s="45"/>
      <c r="Y684" s="58"/>
      <c r="Z684" s="58"/>
      <c r="AA684" s="58"/>
    </row>
    <row r="685" spans="11:27" s="56" customFormat="1" x14ac:dyDescent="0.25">
      <c r="K685" s="21"/>
      <c r="Q685" s="58"/>
      <c r="R685" s="58"/>
      <c r="S685" s="58"/>
      <c r="T685" s="58"/>
      <c r="U685" s="58"/>
      <c r="V685" s="45"/>
      <c r="W685" s="58"/>
      <c r="X685" s="45"/>
      <c r="Y685" s="58"/>
      <c r="Z685" s="58"/>
      <c r="AA685" s="58"/>
    </row>
    <row r="686" spans="11:27" s="56" customFormat="1" x14ac:dyDescent="0.25">
      <c r="K686" s="21"/>
      <c r="Q686" s="58"/>
      <c r="R686" s="58"/>
      <c r="S686" s="58"/>
      <c r="T686" s="58"/>
      <c r="U686" s="58"/>
      <c r="V686" s="45"/>
      <c r="W686" s="58"/>
      <c r="X686" s="45"/>
      <c r="Y686" s="58"/>
      <c r="Z686" s="58"/>
      <c r="AA686" s="58"/>
    </row>
    <row r="687" spans="11:27" s="56" customFormat="1" x14ac:dyDescent="0.25">
      <c r="K687" s="21"/>
      <c r="Q687" s="58"/>
      <c r="R687" s="58"/>
      <c r="S687" s="58"/>
      <c r="T687" s="58"/>
      <c r="U687" s="58"/>
      <c r="V687" s="45"/>
      <c r="W687" s="58"/>
      <c r="X687" s="45"/>
      <c r="Y687" s="58"/>
      <c r="Z687" s="58"/>
      <c r="AA687" s="58"/>
    </row>
    <row r="688" spans="11:27" s="56" customFormat="1" x14ac:dyDescent="0.25">
      <c r="K688" s="21"/>
      <c r="Q688" s="58"/>
      <c r="R688" s="58"/>
      <c r="S688" s="58"/>
      <c r="T688" s="58"/>
      <c r="U688" s="58"/>
      <c r="V688" s="45"/>
      <c r="W688" s="58"/>
      <c r="X688" s="45"/>
      <c r="Y688" s="58"/>
      <c r="Z688" s="58"/>
      <c r="AA688" s="58"/>
    </row>
    <row r="689" spans="11:27" s="56" customFormat="1" x14ac:dyDescent="0.25">
      <c r="K689" s="21"/>
      <c r="Q689" s="58"/>
      <c r="R689" s="58"/>
      <c r="S689" s="58"/>
      <c r="T689" s="58"/>
      <c r="U689" s="58"/>
      <c r="V689" s="45"/>
      <c r="W689" s="58"/>
      <c r="X689" s="45"/>
      <c r="Y689" s="58"/>
      <c r="Z689" s="58"/>
      <c r="AA689" s="58"/>
    </row>
    <row r="690" spans="11:27" s="56" customFormat="1" x14ac:dyDescent="0.25">
      <c r="K690" s="21"/>
      <c r="Q690" s="58"/>
      <c r="R690" s="58"/>
      <c r="S690" s="58"/>
      <c r="T690" s="58"/>
      <c r="U690" s="58"/>
      <c r="V690" s="45"/>
      <c r="W690" s="58"/>
      <c r="X690" s="45"/>
      <c r="Y690" s="58"/>
      <c r="Z690" s="58"/>
      <c r="AA690" s="58"/>
    </row>
    <row r="691" spans="11:27" s="56" customFormat="1" x14ac:dyDescent="0.25">
      <c r="K691" s="21"/>
      <c r="Q691" s="58"/>
      <c r="R691" s="58"/>
      <c r="S691" s="58"/>
      <c r="T691" s="58"/>
      <c r="U691" s="58"/>
      <c r="V691" s="45"/>
      <c r="W691" s="58"/>
      <c r="X691" s="45"/>
      <c r="Y691" s="58"/>
      <c r="Z691" s="58"/>
      <c r="AA691" s="58"/>
    </row>
    <row r="692" spans="11:27" s="56" customFormat="1" x14ac:dyDescent="0.25">
      <c r="K692" s="21"/>
      <c r="Q692" s="58"/>
      <c r="R692" s="58"/>
      <c r="S692" s="58"/>
      <c r="T692" s="58"/>
      <c r="U692" s="58"/>
      <c r="V692" s="45"/>
      <c r="W692" s="58"/>
      <c r="X692" s="45"/>
      <c r="Y692" s="58"/>
      <c r="Z692" s="58"/>
      <c r="AA692" s="58"/>
    </row>
    <row r="693" spans="11:27" s="56" customFormat="1" x14ac:dyDescent="0.25">
      <c r="K693" s="21"/>
      <c r="Q693" s="58"/>
      <c r="R693" s="58"/>
      <c r="S693" s="58"/>
      <c r="T693" s="58"/>
      <c r="U693" s="58"/>
      <c r="V693" s="45"/>
      <c r="W693" s="58"/>
      <c r="X693" s="45"/>
      <c r="Y693" s="58"/>
      <c r="Z693" s="58"/>
      <c r="AA693" s="58"/>
    </row>
    <row r="694" spans="11:27" s="56" customFormat="1" x14ac:dyDescent="0.25">
      <c r="K694" s="21"/>
      <c r="Q694" s="58"/>
      <c r="R694" s="58"/>
      <c r="S694" s="58"/>
      <c r="T694" s="58"/>
      <c r="U694" s="58"/>
      <c r="V694" s="45"/>
      <c r="W694" s="58"/>
      <c r="X694" s="45"/>
      <c r="Y694" s="58"/>
      <c r="Z694" s="58"/>
      <c r="AA694" s="58"/>
    </row>
    <row r="695" spans="11:27" s="56" customFormat="1" x14ac:dyDescent="0.25">
      <c r="K695" s="21"/>
      <c r="Q695" s="58"/>
      <c r="R695" s="58"/>
      <c r="S695" s="58"/>
      <c r="T695" s="58"/>
      <c r="U695" s="58"/>
      <c r="V695" s="45"/>
      <c r="W695" s="58"/>
      <c r="X695" s="45"/>
      <c r="Y695" s="58"/>
      <c r="Z695" s="58"/>
      <c r="AA695" s="58"/>
    </row>
    <row r="696" spans="11:27" s="56" customFormat="1" x14ac:dyDescent="0.25">
      <c r="K696" s="21"/>
      <c r="Q696" s="58"/>
      <c r="R696" s="58"/>
      <c r="S696" s="58"/>
      <c r="T696" s="58"/>
      <c r="U696" s="58"/>
      <c r="V696" s="45"/>
      <c r="W696" s="58"/>
      <c r="X696" s="45"/>
      <c r="Y696" s="58"/>
      <c r="Z696" s="58"/>
      <c r="AA696" s="58"/>
    </row>
    <row r="697" spans="11:27" s="56" customFormat="1" x14ac:dyDescent="0.25">
      <c r="K697" s="21"/>
      <c r="Q697" s="58"/>
      <c r="R697" s="58"/>
      <c r="S697" s="58"/>
      <c r="T697" s="58"/>
      <c r="U697" s="58"/>
      <c r="V697" s="45"/>
      <c r="W697" s="58"/>
      <c r="X697" s="45"/>
      <c r="Y697" s="58"/>
      <c r="Z697" s="58"/>
      <c r="AA697" s="58"/>
    </row>
    <row r="698" spans="11:27" s="56" customFormat="1" x14ac:dyDescent="0.25">
      <c r="K698" s="21"/>
      <c r="Q698" s="58"/>
      <c r="R698" s="58"/>
      <c r="S698" s="58"/>
      <c r="T698" s="58"/>
      <c r="U698" s="58"/>
      <c r="V698" s="45"/>
      <c r="W698" s="58"/>
      <c r="X698" s="45"/>
      <c r="Y698" s="58"/>
      <c r="Z698" s="58"/>
      <c r="AA698" s="58"/>
    </row>
    <row r="699" spans="11:27" s="56" customFormat="1" x14ac:dyDescent="0.25">
      <c r="K699" s="21"/>
      <c r="Q699" s="58"/>
      <c r="R699" s="58"/>
      <c r="S699" s="58"/>
      <c r="T699" s="58"/>
      <c r="U699" s="58"/>
      <c r="V699" s="45"/>
      <c r="W699" s="58"/>
      <c r="X699" s="45"/>
      <c r="Y699" s="58"/>
      <c r="Z699" s="58"/>
      <c r="AA699" s="58"/>
    </row>
    <row r="700" spans="11:27" s="56" customFormat="1" x14ac:dyDescent="0.25">
      <c r="K700" s="21"/>
      <c r="Q700" s="58"/>
      <c r="R700" s="58"/>
      <c r="S700" s="58"/>
      <c r="T700" s="58"/>
      <c r="U700" s="58"/>
      <c r="V700" s="45"/>
      <c r="W700" s="58"/>
      <c r="X700" s="45"/>
      <c r="Y700" s="58"/>
      <c r="Z700" s="58"/>
      <c r="AA700" s="58"/>
    </row>
    <row r="701" spans="11:27" s="56" customFormat="1" x14ac:dyDescent="0.25">
      <c r="K701" s="21"/>
      <c r="Q701" s="58"/>
      <c r="R701" s="58"/>
      <c r="S701" s="58"/>
      <c r="T701" s="58"/>
      <c r="U701" s="58"/>
      <c r="V701" s="45"/>
      <c r="W701" s="58"/>
      <c r="X701" s="45"/>
      <c r="Y701" s="58"/>
      <c r="Z701" s="58"/>
      <c r="AA701" s="58"/>
    </row>
    <row r="702" spans="11:27" s="56" customFormat="1" x14ac:dyDescent="0.25">
      <c r="K702" s="21"/>
      <c r="Q702" s="58"/>
      <c r="R702" s="58"/>
      <c r="S702" s="58"/>
      <c r="T702" s="58"/>
      <c r="U702" s="58"/>
      <c r="V702" s="45"/>
      <c r="W702" s="58"/>
      <c r="X702" s="45"/>
      <c r="Y702" s="58"/>
      <c r="Z702" s="58"/>
      <c r="AA702" s="58"/>
    </row>
    <row r="703" spans="11:27" s="56" customFormat="1" x14ac:dyDescent="0.25">
      <c r="K703" s="21"/>
      <c r="Q703" s="58"/>
      <c r="R703" s="58"/>
      <c r="S703" s="58"/>
      <c r="T703" s="58"/>
      <c r="U703" s="58"/>
      <c r="V703" s="45"/>
      <c r="W703" s="58"/>
      <c r="X703" s="45"/>
      <c r="Y703" s="58"/>
      <c r="Z703" s="58"/>
      <c r="AA703" s="58"/>
    </row>
    <row r="704" spans="11:27" s="56" customFormat="1" x14ac:dyDescent="0.25">
      <c r="K704" s="21"/>
      <c r="Q704" s="58"/>
      <c r="R704" s="58"/>
      <c r="S704" s="58"/>
      <c r="T704" s="58"/>
      <c r="U704" s="58"/>
      <c r="V704" s="45"/>
      <c r="W704" s="58"/>
      <c r="X704" s="45"/>
      <c r="Y704" s="58"/>
      <c r="Z704" s="58"/>
      <c r="AA704" s="58"/>
    </row>
    <row r="705" spans="11:27" s="56" customFormat="1" x14ac:dyDescent="0.25">
      <c r="K705" s="21"/>
      <c r="Q705" s="58"/>
      <c r="R705" s="58"/>
      <c r="S705" s="58"/>
      <c r="T705" s="58"/>
      <c r="U705" s="58"/>
      <c r="V705" s="45"/>
      <c r="W705" s="58"/>
      <c r="X705" s="45"/>
      <c r="Y705" s="58"/>
      <c r="Z705" s="58"/>
      <c r="AA705" s="58"/>
    </row>
    <row r="706" spans="11:27" s="56" customFormat="1" x14ac:dyDescent="0.25">
      <c r="K706" s="21"/>
      <c r="Q706" s="58"/>
      <c r="R706" s="58"/>
      <c r="S706" s="58"/>
      <c r="T706" s="58"/>
      <c r="U706" s="58"/>
      <c r="V706" s="45"/>
      <c r="W706" s="58"/>
      <c r="X706" s="45"/>
      <c r="Y706" s="58"/>
      <c r="Z706" s="58"/>
      <c r="AA706" s="58"/>
    </row>
    <row r="707" spans="11:27" s="56" customFormat="1" x14ac:dyDescent="0.25">
      <c r="K707" s="21"/>
      <c r="Q707" s="58"/>
      <c r="R707" s="58"/>
      <c r="S707" s="58"/>
      <c r="T707" s="58"/>
      <c r="U707" s="58"/>
      <c r="V707" s="45"/>
      <c r="W707" s="58"/>
      <c r="X707" s="45"/>
      <c r="Y707" s="58"/>
      <c r="Z707" s="58"/>
      <c r="AA707" s="58"/>
    </row>
    <row r="708" spans="11:27" s="56" customFormat="1" x14ac:dyDescent="0.25">
      <c r="K708" s="21"/>
      <c r="Q708" s="58"/>
      <c r="R708" s="58"/>
      <c r="S708" s="58"/>
      <c r="T708" s="58"/>
      <c r="U708" s="58"/>
      <c r="V708" s="45"/>
      <c r="W708" s="58"/>
      <c r="X708" s="45"/>
      <c r="Y708" s="58"/>
      <c r="Z708" s="58"/>
      <c r="AA708" s="58"/>
    </row>
    <row r="709" spans="11:27" s="56" customFormat="1" x14ac:dyDescent="0.25">
      <c r="K709" s="21"/>
      <c r="Q709" s="58"/>
      <c r="R709" s="58"/>
      <c r="S709" s="58"/>
      <c r="T709" s="58"/>
      <c r="U709" s="58"/>
      <c r="V709" s="45"/>
      <c r="W709" s="58"/>
      <c r="X709" s="45"/>
      <c r="Y709" s="58"/>
      <c r="Z709" s="58"/>
      <c r="AA709" s="58"/>
    </row>
    <row r="710" spans="11:27" s="56" customFormat="1" x14ac:dyDescent="0.25">
      <c r="K710" s="21"/>
      <c r="Q710" s="58"/>
      <c r="R710" s="58"/>
      <c r="S710" s="58"/>
      <c r="T710" s="58"/>
      <c r="U710" s="58"/>
      <c r="V710" s="45"/>
      <c r="W710" s="58"/>
      <c r="X710" s="45"/>
      <c r="Y710" s="58"/>
      <c r="Z710" s="58"/>
      <c r="AA710" s="58"/>
    </row>
    <row r="711" spans="11:27" s="56" customFormat="1" x14ac:dyDescent="0.25">
      <c r="K711" s="21"/>
      <c r="Q711" s="58"/>
      <c r="R711" s="58"/>
      <c r="S711" s="58"/>
      <c r="T711" s="58"/>
      <c r="U711" s="58"/>
      <c r="V711" s="45"/>
      <c r="W711" s="58"/>
      <c r="X711" s="45"/>
      <c r="Y711" s="58"/>
      <c r="Z711" s="58"/>
      <c r="AA711" s="58"/>
    </row>
    <row r="712" spans="11:27" s="56" customFormat="1" x14ac:dyDescent="0.25">
      <c r="K712" s="21"/>
      <c r="Q712" s="58"/>
      <c r="R712" s="58"/>
      <c r="S712" s="58"/>
      <c r="T712" s="58"/>
      <c r="U712" s="58"/>
      <c r="V712" s="45"/>
      <c r="W712" s="58"/>
      <c r="X712" s="45"/>
      <c r="Y712" s="58"/>
      <c r="Z712" s="58"/>
      <c r="AA712" s="58"/>
    </row>
    <row r="713" spans="11:27" s="56" customFormat="1" x14ac:dyDescent="0.25">
      <c r="K713" s="21"/>
      <c r="Q713" s="58"/>
      <c r="R713" s="58"/>
      <c r="S713" s="58"/>
      <c r="T713" s="58"/>
      <c r="U713" s="58"/>
      <c r="V713" s="45"/>
      <c r="W713" s="58"/>
      <c r="X713" s="45"/>
      <c r="Y713" s="58"/>
      <c r="Z713" s="58"/>
      <c r="AA713" s="58"/>
    </row>
    <row r="714" spans="11:27" s="56" customFormat="1" x14ac:dyDescent="0.25">
      <c r="K714" s="21"/>
      <c r="Q714" s="58"/>
      <c r="R714" s="58"/>
      <c r="S714" s="58"/>
      <c r="T714" s="58"/>
      <c r="U714" s="58"/>
      <c r="V714" s="45"/>
      <c r="W714" s="58"/>
      <c r="X714" s="45"/>
      <c r="Y714" s="58"/>
      <c r="Z714" s="58"/>
      <c r="AA714" s="58"/>
    </row>
    <row r="715" spans="11:27" s="56" customFormat="1" x14ac:dyDescent="0.25">
      <c r="K715" s="21"/>
      <c r="Q715" s="58"/>
      <c r="R715" s="58"/>
      <c r="S715" s="58"/>
      <c r="T715" s="58"/>
      <c r="U715" s="58"/>
      <c r="V715" s="45"/>
      <c r="W715" s="58"/>
      <c r="X715" s="45"/>
      <c r="Y715" s="58"/>
      <c r="Z715" s="58"/>
      <c r="AA715" s="58"/>
    </row>
    <row r="716" spans="11:27" s="56" customFormat="1" x14ac:dyDescent="0.25">
      <c r="K716" s="21"/>
      <c r="Q716" s="58"/>
      <c r="R716" s="58"/>
      <c r="S716" s="58"/>
      <c r="T716" s="58"/>
      <c r="U716" s="58"/>
      <c r="V716" s="45"/>
      <c r="W716" s="58"/>
      <c r="X716" s="45"/>
      <c r="Y716" s="58"/>
      <c r="Z716" s="58"/>
      <c r="AA716" s="58"/>
    </row>
    <row r="717" spans="11:27" s="56" customFormat="1" x14ac:dyDescent="0.25">
      <c r="K717" s="21"/>
      <c r="Q717" s="58"/>
      <c r="R717" s="58"/>
      <c r="S717" s="58"/>
      <c r="T717" s="58"/>
      <c r="U717" s="58"/>
      <c r="V717" s="45"/>
      <c r="W717" s="58"/>
      <c r="X717" s="45"/>
      <c r="Y717" s="58"/>
      <c r="Z717" s="58"/>
      <c r="AA717" s="58"/>
    </row>
    <row r="718" spans="11:27" s="56" customFormat="1" x14ac:dyDescent="0.25">
      <c r="K718" s="21"/>
      <c r="Q718" s="58"/>
      <c r="R718" s="58"/>
      <c r="S718" s="58"/>
      <c r="T718" s="58"/>
      <c r="U718" s="58"/>
      <c r="V718" s="45"/>
      <c r="W718" s="58"/>
      <c r="X718" s="45"/>
      <c r="Y718" s="58"/>
      <c r="Z718" s="58"/>
      <c r="AA718" s="58"/>
    </row>
    <row r="719" spans="11:27" s="56" customFormat="1" x14ac:dyDescent="0.25">
      <c r="K719" s="21"/>
      <c r="Q719" s="58"/>
      <c r="R719" s="58"/>
      <c r="S719" s="58"/>
      <c r="T719" s="58"/>
      <c r="U719" s="58"/>
      <c r="V719" s="45"/>
      <c r="W719" s="58"/>
      <c r="X719" s="45"/>
      <c r="Y719" s="58"/>
      <c r="Z719" s="58"/>
      <c r="AA719" s="58"/>
    </row>
    <row r="720" spans="11:27" s="56" customFormat="1" x14ac:dyDescent="0.25">
      <c r="K720" s="21"/>
      <c r="Q720" s="58"/>
      <c r="R720" s="58"/>
      <c r="S720" s="58"/>
      <c r="T720" s="58"/>
      <c r="U720" s="58"/>
      <c r="V720" s="45"/>
      <c r="W720" s="58"/>
      <c r="X720" s="45"/>
      <c r="Y720" s="58"/>
      <c r="Z720" s="58"/>
      <c r="AA720" s="58"/>
    </row>
    <row r="721" spans="11:27" s="56" customFormat="1" x14ac:dyDescent="0.25">
      <c r="K721" s="21"/>
      <c r="Q721" s="58"/>
      <c r="R721" s="58"/>
      <c r="S721" s="58"/>
      <c r="T721" s="58"/>
      <c r="U721" s="58"/>
      <c r="V721" s="45"/>
      <c r="W721" s="58"/>
      <c r="X721" s="45"/>
      <c r="Y721" s="58"/>
      <c r="Z721" s="58"/>
      <c r="AA721" s="58"/>
    </row>
    <row r="722" spans="11:27" s="56" customFormat="1" x14ac:dyDescent="0.25">
      <c r="K722" s="21"/>
      <c r="Q722" s="58"/>
      <c r="R722" s="58"/>
      <c r="S722" s="58"/>
      <c r="T722" s="58"/>
      <c r="U722" s="58"/>
      <c r="V722" s="45"/>
      <c r="W722" s="58"/>
      <c r="X722" s="45"/>
      <c r="Y722" s="58"/>
      <c r="Z722" s="58"/>
      <c r="AA722" s="58"/>
    </row>
    <row r="723" spans="11:27" s="56" customFormat="1" x14ac:dyDescent="0.25">
      <c r="K723" s="21"/>
      <c r="Q723" s="58"/>
      <c r="R723" s="58"/>
      <c r="S723" s="58"/>
      <c r="T723" s="58"/>
      <c r="U723" s="58"/>
      <c r="V723" s="45"/>
      <c r="W723" s="58"/>
      <c r="X723" s="45"/>
      <c r="Y723" s="58"/>
      <c r="Z723" s="58"/>
      <c r="AA723" s="58"/>
    </row>
    <row r="724" spans="11:27" s="56" customFormat="1" x14ac:dyDescent="0.25">
      <c r="K724" s="21"/>
      <c r="Q724" s="58"/>
      <c r="R724" s="58"/>
      <c r="S724" s="58"/>
      <c r="T724" s="58"/>
      <c r="U724" s="58"/>
      <c r="V724" s="45"/>
      <c r="W724" s="58"/>
      <c r="X724" s="45"/>
      <c r="Y724" s="58"/>
      <c r="Z724" s="58"/>
      <c r="AA724" s="58"/>
    </row>
    <row r="725" spans="11:27" s="56" customFormat="1" x14ac:dyDescent="0.25">
      <c r="K725" s="21"/>
      <c r="Q725" s="58"/>
      <c r="R725" s="58"/>
      <c r="S725" s="58"/>
      <c r="T725" s="58"/>
      <c r="U725" s="58"/>
      <c r="V725" s="45"/>
      <c r="W725" s="58"/>
      <c r="X725" s="45"/>
      <c r="Y725" s="58"/>
      <c r="Z725" s="58"/>
      <c r="AA725" s="58"/>
    </row>
    <row r="726" spans="11:27" s="56" customFormat="1" x14ac:dyDescent="0.25">
      <c r="K726" s="21"/>
      <c r="Q726" s="58"/>
      <c r="R726" s="58"/>
      <c r="S726" s="58"/>
      <c r="T726" s="58"/>
      <c r="U726" s="58"/>
      <c r="V726" s="45"/>
      <c r="W726" s="58"/>
      <c r="X726" s="45"/>
      <c r="Y726" s="58"/>
      <c r="Z726" s="58"/>
      <c r="AA726" s="58"/>
    </row>
    <row r="727" spans="11:27" s="56" customFormat="1" x14ac:dyDescent="0.25">
      <c r="K727" s="21"/>
      <c r="Q727" s="58"/>
      <c r="R727" s="58"/>
      <c r="S727" s="58"/>
      <c r="T727" s="58"/>
      <c r="U727" s="58"/>
      <c r="V727" s="45"/>
      <c r="W727" s="58"/>
      <c r="X727" s="45"/>
      <c r="Y727" s="58"/>
      <c r="Z727" s="58"/>
      <c r="AA727" s="58"/>
    </row>
    <row r="728" spans="11:27" s="56" customFormat="1" x14ac:dyDescent="0.25">
      <c r="K728" s="21"/>
      <c r="Q728" s="58"/>
      <c r="R728" s="58"/>
      <c r="S728" s="58"/>
      <c r="T728" s="58"/>
      <c r="U728" s="58"/>
      <c r="V728" s="45"/>
      <c r="W728" s="58"/>
      <c r="X728" s="45"/>
      <c r="Y728" s="58"/>
      <c r="Z728" s="58"/>
      <c r="AA728" s="58"/>
    </row>
    <row r="729" spans="11:27" s="56" customFormat="1" x14ac:dyDescent="0.25">
      <c r="K729" s="21"/>
      <c r="Q729" s="58"/>
      <c r="R729" s="58"/>
      <c r="S729" s="58"/>
      <c r="T729" s="58"/>
      <c r="U729" s="58"/>
      <c r="V729" s="45"/>
      <c r="W729" s="58"/>
      <c r="X729" s="45"/>
      <c r="Y729" s="58"/>
      <c r="Z729" s="58"/>
      <c r="AA729" s="58"/>
    </row>
    <row r="730" spans="11:27" s="56" customFormat="1" x14ac:dyDescent="0.25">
      <c r="K730" s="21"/>
      <c r="Q730" s="58"/>
      <c r="R730" s="58"/>
      <c r="S730" s="58"/>
      <c r="T730" s="58"/>
      <c r="U730" s="58"/>
      <c r="V730" s="45"/>
      <c r="W730" s="58"/>
      <c r="X730" s="45"/>
      <c r="Y730" s="58"/>
      <c r="Z730" s="58"/>
      <c r="AA730" s="58"/>
    </row>
    <row r="731" spans="11:27" s="56" customFormat="1" x14ac:dyDescent="0.25">
      <c r="K731" s="21"/>
      <c r="Q731" s="58"/>
      <c r="R731" s="58"/>
      <c r="S731" s="58"/>
      <c r="T731" s="58"/>
      <c r="U731" s="58"/>
      <c r="V731" s="45"/>
      <c r="W731" s="58"/>
      <c r="X731" s="45"/>
      <c r="Y731" s="58"/>
      <c r="Z731" s="58"/>
      <c r="AA731" s="58"/>
    </row>
    <row r="732" spans="11:27" s="56" customFormat="1" x14ac:dyDescent="0.25">
      <c r="K732" s="21"/>
      <c r="Q732" s="58"/>
      <c r="R732" s="58"/>
      <c r="S732" s="58"/>
      <c r="T732" s="58"/>
      <c r="U732" s="58"/>
      <c r="V732" s="45"/>
      <c r="W732" s="58"/>
      <c r="X732" s="45"/>
      <c r="Y732" s="58"/>
      <c r="Z732" s="58"/>
      <c r="AA732" s="58"/>
    </row>
    <row r="733" spans="11:27" s="56" customFormat="1" x14ac:dyDescent="0.25">
      <c r="K733" s="21"/>
      <c r="Q733" s="58"/>
      <c r="R733" s="58"/>
      <c r="S733" s="58"/>
      <c r="T733" s="58"/>
      <c r="U733" s="58"/>
      <c r="V733" s="45"/>
      <c r="W733" s="58"/>
      <c r="X733" s="45"/>
      <c r="Y733" s="58"/>
      <c r="Z733" s="58"/>
      <c r="AA733" s="58"/>
    </row>
    <row r="734" spans="11:27" s="56" customFormat="1" x14ac:dyDescent="0.25">
      <c r="K734" s="21"/>
      <c r="Q734" s="58"/>
      <c r="R734" s="58"/>
      <c r="S734" s="58"/>
      <c r="T734" s="58"/>
      <c r="U734" s="58"/>
      <c r="V734" s="45"/>
      <c r="W734" s="58"/>
      <c r="X734" s="45"/>
      <c r="Y734" s="58"/>
      <c r="Z734" s="58"/>
      <c r="AA734" s="58"/>
    </row>
    <row r="735" spans="11:27" s="56" customFormat="1" x14ac:dyDescent="0.25">
      <c r="K735" s="21"/>
      <c r="Q735" s="58"/>
      <c r="R735" s="58"/>
      <c r="S735" s="58"/>
      <c r="T735" s="58"/>
      <c r="U735" s="58"/>
      <c r="V735" s="45"/>
      <c r="W735" s="58"/>
      <c r="X735" s="45"/>
      <c r="Y735" s="58"/>
      <c r="Z735" s="58"/>
      <c r="AA735" s="58"/>
    </row>
    <row r="736" spans="11:27" s="56" customFormat="1" x14ac:dyDescent="0.25">
      <c r="K736" s="21"/>
      <c r="Q736" s="58"/>
      <c r="R736" s="58"/>
      <c r="S736" s="58"/>
      <c r="T736" s="58"/>
      <c r="U736" s="58"/>
      <c r="V736" s="45"/>
      <c r="W736" s="58"/>
      <c r="X736" s="45"/>
      <c r="Y736" s="58"/>
      <c r="Z736" s="58"/>
      <c r="AA736" s="58"/>
    </row>
    <row r="737" spans="11:27" s="56" customFormat="1" x14ac:dyDescent="0.25">
      <c r="K737" s="21"/>
      <c r="Q737" s="58"/>
      <c r="R737" s="58"/>
      <c r="S737" s="58"/>
      <c r="T737" s="58"/>
      <c r="U737" s="58"/>
      <c r="V737" s="45"/>
      <c r="W737" s="58"/>
      <c r="X737" s="45"/>
      <c r="Y737" s="58"/>
      <c r="Z737" s="58"/>
      <c r="AA737" s="58"/>
    </row>
    <row r="738" spans="11:27" s="56" customFormat="1" x14ac:dyDescent="0.25">
      <c r="K738" s="21"/>
      <c r="Q738" s="58"/>
      <c r="R738" s="58"/>
      <c r="S738" s="58"/>
      <c r="T738" s="58"/>
      <c r="U738" s="58"/>
      <c r="V738" s="45"/>
      <c r="W738" s="58"/>
      <c r="X738" s="45"/>
      <c r="Y738" s="58"/>
      <c r="Z738" s="58"/>
      <c r="AA738" s="58"/>
    </row>
    <row r="739" spans="11:27" s="56" customFormat="1" x14ac:dyDescent="0.25">
      <c r="K739" s="21"/>
      <c r="Q739" s="58"/>
      <c r="R739" s="58"/>
      <c r="S739" s="58"/>
      <c r="T739" s="58"/>
      <c r="U739" s="58"/>
      <c r="V739" s="45"/>
      <c r="W739" s="58"/>
      <c r="X739" s="45"/>
      <c r="Y739" s="58"/>
      <c r="Z739" s="58"/>
      <c r="AA739" s="58"/>
    </row>
    <row r="740" spans="11:27" s="56" customFormat="1" x14ac:dyDescent="0.25">
      <c r="K740" s="21"/>
      <c r="Q740" s="58"/>
      <c r="R740" s="58"/>
      <c r="S740" s="58"/>
      <c r="T740" s="58"/>
      <c r="U740" s="58"/>
      <c r="V740" s="45"/>
      <c r="W740" s="58"/>
      <c r="X740" s="45"/>
      <c r="Y740" s="58"/>
      <c r="Z740" s="58"/>
      <c r="AA740" s="58"/>
    </row>
    <row r="741" spans="11:27" s="56" customFormat="1" x14ac:dyDescent="0.25">
      <c r="K741" s="21"/>
      <c r="Q741" s="58"/>
      <c r="R741" s="58"/>
      <c r="S741" s="58"/>
      <c r="T741" s="58"/>
      <c r="U741" s="58"/>
      <c r="V741" s="45"/>
      <c r="W741" s="58"/>
      <c r="X741" s="45"/>
      <c r="Y741" s="58"/>
      <c r="Z741" s="58"/>
      <c r="AA741" s="58"/>
    </row>
    <row r="742" spans="11:27" s="56" customFormat="1" x14ac:dyDescent="0.25">
      <c r="K742" s="21"/>
      <c r="Q742" s="58"/>
      <c r="R742" s="58"/>
      <c r="S742" s="58"/>
      <c r="T742" s="58"/>
      <c r="U742" s="58"/>
      <c r="V742" s="45"/>
      <c r="W742" s="58"/>
      <c r="X742" s="45"/>
      <c r="Y742" s="58"/>
      <c r="Z742" s="58"/>
      <c r="AA742" s="58"/>
    </row>
    <row r="743" spans="11:27" s="56" customFormat="1" x14ac:dyDescent="0.25">
      <c r="K743" s="21"/>
      <c r="Q743" s="58"/>
      <c r="R743" s="58"/>
      <c r="S743" s="58"/>
      <c r="T743" s="58"/>
      <c r="U743" s="58"/>
      <c r="V743" s="45"/>
      <c r="W743" s="58"/>
      <c r="X743" s="45"/>
      <c r="Y743" s="58"/>
      <c r="Z743" s="58"/>
      <c r="AA743" s="58"/>
    </row>
    <row r="744" spans="11:27" s="56" customFormat="1" x14ac:dyDescent="0.25">
      <c r="K744" s="21"/>
      <c r="Q744" s="58"/>
      <c r="R744" s="58"/>
      <c r="S744" s="58"/>
      <c r="T744" s="58"/>
      <c r="U744" s="58"/>
      <c r="V744" s="45"/>
      <c r="W744" s="58"/>
      <c r="X744" s="45"/>
      <c r="Y744" s="58"/>
      <c r="Z744" s="58"/>
      <c r="AA744" s="58"/>
    </row>
    <row r="745" spans="11:27" s="56" customFormat="1" x14ac:dyDescent="0.25">
      <c r="K745" s="21"/>
      <c r="Q745" s="58"/>
      <c r="R745" s="58"/>
      <c r="S745" s="58"/>
      <c r="T745" s="58"/>
      <c r="U745" s="58"/>
      <c r="V745" s="45"/>
      <c r="W745" s="58"/>
      <c r="X745" s="45"/>
      <c r="Y745" s="58"/>
      <c r="Z745" s="58"/>
      <c r="AA745" s="58"/>
    </row>
    <row r="746" spans="11:27" s="56" customFormat="1" x14ac:dyDescent="0.25">
      <c r="K746" s="21"/>
      <c r="Q746" s="58"/>
      <c r="R746" s="58"/>
      <c r="S746" s="58"/>
      <c r="T746" s="58"/>
      <c r="U746" s="58"/>
      <c r="V746" s="45"/>
      <c r="W746" s="58"/>
      <c r="X746" s="45"/>
      <c r="Y746" s="58"/>
      <c r="Z746" s="58"/>
      <c r="AA746" s="58"/>
    </row>
    <row r="747" spans="11:27" s="56" customFormat="1" x14ac:dyDescent="0.25">
      <c r="K747" s="21"/>
      <c r="Q747" s="58"/>
      <c r="R747" s="58"/>
      <c r="S747" s="58"/>
      <c r="T747" s="58"/>
      <c r="U747" s="58"/>
      <c r="V747" s="45"/>
      <c r="W747" s="58"/>
      <c r="X747" s="45"/>
      <c r="Y747" s="58"/>
      <c r="Z747" s="58"/>
      <c r="AA747" s="58"/>
    </row>
    <row r="748" spans="11:27" s="56" customFormat="1" x14ac:dyDescent="0.25">
      <c r="K748" s="21"/>
      <c r="Q748" s="58"/>
      <c r="R748" s="58"/>
      <c r="S748" s="58"/>
      <c r="T748" s="58"/>
      <c r="U748" s="58"/>
      <c r="V748" s="45"/>
      <c r="W748" s="58"/>
      <c r="X748" s="45"/>
      <c r="Y748" s="58"/>
      <c r="Z748" s="58"/>
      <c r="AA748" s="58"/>
    </row>
    <row r="749" spans="11:27" s="56" customFormat="1" x14ac:dyDescent="0.25">
      <c r="K749" s="21"/>
      <c r="Q749" s="58"/>
      <c r="R749" s="58"/>
      <c r="S749" s="58"/>
      <c r="T749" s="58"/>
      <c r="U749" s="58"/>
      <c r="V749" s="45"/>
      <c r="W749" s="58"/>
      <c r="X749" s="45"/>
      <c r="Y749" s="58"/>
      <c r="Z749" s="58"/>
      <c r="AA749" s="58"/>
    </row>
    <row r="750" spans="11:27" s="56" customFormat="1" x14ac:dyDescent="0.25">
      <c r="K750" s="21"/>
      <c r="Q750" s="58"/>
      <c r="R750" s="58"/>
      <c r="S750" s="58"/>
      <c r="T750" s="58"/>
      <c r="U750" s="58"/>
      <c r="V750" s="45"/>
      <c r="W750" s="58"/>
      <c r="X750" s="45"/>
      <c r="Y750" s="58"/>
      <c r="Z750" s="58"/>
      <c r="AA750" s="58"/>
    </row>
    <row r="751" spans="11:27" s="56" customFormat="1" x14ac:dyDescent="0.25">
      <c r="K751" s="21"/>
      <c r="Q751" s="58"/>
      <c r="R751" s="58"/>
      <c r="S751" s="58"/>
      <c r="T751" s="58"/>
      <c r="U751" s="58"/>
      <c r="V751" s="45"/>
      <c r="W751" s="58"/>
      <c r="X751" s="45"/>
      <c r="Y751" s="58"/>
      <c r="Z751" s="58"/>
      <c r="AA751" s="58"/>
    </row>
    <row r="752" spans="11:27" s="56" customFormat="1" x14ac:dyDescent="0.25">
      <c r="K752" s="21"/>
      <c r="Q752" s="58"/>
      <c r="R752" s="58"/>
      <c r="S752" s="58"/>
      <c r="T752" s="58"/>
      <c r="U752" s="58"/>
      <c r="V752" s="45"/>
      <c r="W752" s="58"/>
      <c r="X752" s="45"/>
      <c r="Y752" s="58"/>
      <c r="Z752" s="58"/>
      <c r="AA752" s="58"/>
    </row>
    <row r="753" spans="11:27" s="56" customFormat="1" x14ac:dyDescent="0.25">
      <c r="K753" s="21"/>
      <c r="Q753" s="58"/>
      <c r="R753" s="58"/>
      <c r="S753" s="58"/>
      <c r="T753" s="58"/>
      <c r="U753" s="58"/>
      <c r="V753" s="45"/>
      <c r="W753" s="58"/>
      <c r="X753" s="45"/>
      <c r="Y753" s="58"/>
      <c r="Z753" s="58"/>
      <c r="AA753" s="58"/>
    </row>
    <row r="754" spans="11:27" s="56" customFormat="1" x14ac:dyDescent="0.25">
      <c r="K754" s="21"/>
      <c r="Q754" s="58"/>
      <c r="R754" s="58"/>
      <c r="S754" s="58"/>
      <c r="T754" s="58"/>
      <c r="U754" s="58"/>
      <c r="V754" s="45"/>
      <c r="W754" s="58"/>
      <c r="X754" s="45"/>
      <c r="Y754" s="58"/>
      <c r="Z754" s="58"/>
      <c r="AA754" s="58"/>
    </row>
    <row r="755" spans="11:27" s="56" customFormat="1" x14ac:dyDescent="0.25">
      <c r="K755" s="21"/>
      <c r="Q755" s="58"/>
      <c r="R755" s="58"/>
      <c r="S755" s="58"/>
      <c r="T755" s="58"/>
      <c r="U755" s="58"/>
      <c r="V755" s="45"/>
      <c r="W755" s="58"/>
      <c r="X755" s="45"/>
      <c r="Y755" s="58"/>
      <c r="Z755" s="58"/>
      <c r="AA755" s="58"/>
    </row>
    <row r="756" spans="11:27" s="56" customFormat="1" x14ac:dyDescent="0.25">
      <c r="K756" s="21"/>
      <c r="Q756" s="58"/>
      <c r="R756" s="58"/>
      <c r="S756" s="58"/>
      <c r="T756" s="58"/>
      <c r="U756" s="58"/>
      <c r="V756" s="45"/>
      <c r="W756" s="58"/>
      <c r="X756" s="45"/>
      <c r="Y756" s="58"/>
      <c r="Z756" s="58"/>
      <c r="AA756" s="58"/>
    </row>
    <row r="757" spans="11:27" s="56" customFormat="1" x14ac:dyDescent="0.25">
      <c r="K757" s="21"/>
      <c r="Q757" s="58"/>
      <c r="R757" s="58"/>
      <c r="S757" s="58"/>
      <c r="T757" s="58"/>
      <c r="U757" s="58"/>
      <c r="V757" s="45"/>
      <c r="W757" s="58"/>
      <c r="X757" s="45"/>
      <c r="Y757" s="58"/>
      <c r="Z757" s="58"/>
      <c r="AA757" s="58"/>
    </row>
    <row r="758" spans="11:27" s="56" customFormat="1" x14ac:dyDescent="0.25">
      <c r="K758" s="21"/>
      <c r="Q758" s="58"/>
      <c r="R758" s="58"/>
      <c r="S758" s="58"/>
      <c r="T758" s="58"/>
      <c r="U758" s="58"/>
      <c r="V758" s="45"/>
      <c r="W758" s="58"/>
      <c r="X758" s="45"/>
      <c r="Y758" s="58"/>
      <c r="Z758" s="58"/>
      <c r="AA758" s="58"/>
    </row>
    <row r="759" spans="11:27" s="56" customFormat="1" x14ac:dyDescent="0.25">
      <c r="K759" s="21"/>
      <c r="Q759" s="58"/>
      <c r="R759" s="58"/>
      <c r="S759" s="58"/>
      <c r="T759" s="58"/>
      <c r="U759" s="58"/>
      <c r="V759" s="45"/>
      <c r="W759" s="58"/>
      <c r="X759" s="45"/>
      <c r="Y759" s="58"/>
      <c r="Z759" s="58"/>
      <c r="AA759" s="58"/>
    </row>
    <row r="760" spans="11:27" s="56" customFormat="1" x14ac:dyDescent="0.25">
      <c r="K760" s="21"/>
      <c r="Q760" s="58"/>
      <c r="R760" s="58"/>
      <c r="S760" s="58"/>
      <c r="T760" s="58"/>
      <c r="U760" s="58"/>
      <c r="V760" s="45"/>
      <c r="W760" s="58"/>
      <c r="X760" s="45"/>
      <c r="Y760" s="58"/>
      <c r="Z760" s="58"/>
      <c r="AA760" s="58"/>
    </row>
    <row r="761" spans="11:27" s="56" customFormat="1" x14ac:dyDescent="0.25">
      <c r="K761" s="21"/>
      <c r="Q761" s="58"/>
      <c r="R761" s="58"/>
      <c r="S761" s="58"/>
      <c r="T761" s="58"/>
      <c r="U761" s="58"/>
      <c r="V761" s="45"/>
      <c r="W761" s="58"/>
      <c r="X761" s="45"/>
      <c r="Y761" s="58"/>
      <c r="Z761" s="58"/>
      <c r="AA761" s="58"/>
    </row>
    <row r="762" spans="11:27" s="56" customFormat="1" x14ac:dyDescent="0.25">
      <c r="K762" s="21"/>
      <c r="Q762" s="58"/>
      <c r="R762" s="58"/>
      <c r="S762" s="58"/>
      <c r="T762" s="58"/>
      <c r="U762" s="58"/>
      <c r="V762" s="45"/>
      <c r="W762" s="58"/>
      <c r="X762" s="45"/>
      <c r="Y762" s="58"/>
      <c r="Z762" s="58"/>
      <c r="AA762" s="58"/>
    </row>
    <row r="763" spans="11:27" s="56" customFormat="1" x14ac:dyDescent="0.25">
      <c r="K763" s="21"/>
      <c r="Q763" s="58"/>
      <c r="R763" s="58"/>
      <c r="S763" s="58"/>
      <c r="T763" s="58"/>
      <c r="U763" s="58"/>
      <c r="V763" s="45"/>
      <c r="W763" s="58"/>
      <c r="X763" s="45"/>
      <c r="Y763" s="58"/>
      <c r="Z763" s="58"/>
      <c r="AA763" s="58"/>
    </row>
    <row r="764" spans="11:27" s="56" customFormat="1" x14ac:dyDescent="0.25">
      <c r="K764" s="21"/>
      <c r="Q764" s="58"/>
      <c r="R764" s="58"/>
      <c r="S764" s="58"/>
      <c r="T764" s="58"/>
      <c r="U764" s="58"/>
      <c r="V764" s="45"/>
      <c r="W764" s="58"/>
      <c r="X764" s="45"/>
      <c r="Y764" s="58"/>
      <c r="Z764" s="58"/>
      <c r="AA764" s="58"/>
    </row>
    <row r="765" spans="11:27" s="56" customFormat="1" x14ac:dyDescent="0.25">
      <c r="K765" s="21"/>
      <c r="Q765" s="58"/>
      <c r="R765" s="58"/>
      <c r="S765" s="58"/>
      <c r="T765" s="58"/>
      <c r="U765" s="58"/>
      <c r="V765" s="45"/>
      <c r="W765" s="58"/>
      <c r="X765" s="45"/>
      <c r="Y765" s="58"/>
      <c r="Z765" s="58"/>
      <c r="AA765" s="58"/>
    </row>
    <row r="766" spans="11:27" s="56" customFormat="1" x14ac:dyDescent="0.25">
      <c r="K766" s="21"/>
      <c r="Q766" s="58"/>
      <c r="R766" s="58"/>
      <c r="S766" s="58"/>
      <c r="T766" s="58"/>
      <c r="U766" s="58"/>
      <c r="V766" s="45"/>
      <c r="W766" s="58"/>
      <c r="X766" s="45"/>
      <c r="Y766" s="58"/>
      <c r="Z766" s="58"/>
      <c r="AA766" s="58"/>
    </row>
    <row r="767" spans="11:27" s="56" customFormat="1" x14ac:dyDescent="0.25">
      <c r="K767" s="21"/>
      <c r="Q767" s="58"/>
      <c r="R767" s="58"/>
      <c r="S767" s="58"/>
      <c r="T767" s="58"/>
      <c r="U767" s="58"/>
      <c r="V767" s="45"/>
      <c r="W767" s="58"/>
      <c r="X767" s="45"/>
      <c r="Y767" s="58"/>
      <c r="Z767" s="58"/>
      <c r="AA767" s="58"/>
    </row>
    <row r="768" spans="11:27" s="56" customFormat="1" x14ac:dyDescent="0.25">
      <c r="K768" s="21"/>
      <c r="Q768" s="58"/>
      <c r="R768" s="58"/>
      <c r="S768" s="58"/>
      <c r="T768" s="58"/>
      <c r="U768" s="58"/>
      <c r="V768" s="45"/>
      <c r="W768" s="58"/>
      <c r="X768" s="45"/>
      <c r="Y768" s="58"/>
      <c r="Z768" s="58"/>
      <c r="AA768" s="58"/>
    </row>
    <row r="769" spans="11:27" s="56" customFormat="1" x14ac:dyDescent="0.25">
      <c r="K769" s="21"/>
      <c r="Q769" s="58"/>
      <c r="R769" s="58"/>
      <c r="S769" s="58"/>
      <c r="T769" s="58"/>
      <c r="U769" s="58"/>
      <c r="V769" s="45"/>
      <c r="W769" s="58"/>
      <c r="X769" s="45"/>
      <c r="Y769" s="58"/>
      <c r="Z769" s="58"/>
      <c r="AA769" s="58"/>
    </row>
    <row r="770" spans="11:27" s="56" customFormat="1" x14ac:dyDescent="0.25">
      <c r="K770" s="21"/>
      <c r="Q770" s="58"/>
      <c r="R770" s="58"/>
      <c r="S770" s="58"/>
      <c r="T770" s="58"/>
      <c r="U770" s="58"/>
      <c r="V770" s="45"/>
      <c r="W770" s="58"/>
      <c r="X770" s="45"/>
      <c r="Y770" s="58"/>
      <c r="Z770" s="58"/>
      <c r="AA770" s="58"/>
    </row>
    <row r="771" spans="11:27" s="56" customFormat="1" x14ac:dyDescent="0.25">
      <c r="K771" s="21"/>
      <c r="Q771" s="58"/>
      <c r="R771" s="58"/>
      <c r="S771" s="58"/>
      <c r="T771" s="58"/>
      <c r="U771" s="58"/>
      <c r="V771" s="45"/>
      <c r="W771" s="58"/>
      <c r="X771" s="45"/>
      <c r="Y771" s="58"/>
      <c r="Z771" s="58"/>
      <c r="AA771" s="58"/>
    </row>
    <row r="772" spans="11:27" s="56" customFormat="1" x14ac:dyDescent="0.25">
      <c r="K772" s="21"/>
      <c r="Q772" s="58"/>
      <c r="R772" s="58"/>
      <c r="S772" s="58"/>
      <c r="T772" s="58"/>
      <c r="U772" s="58"/>
      <c r="V772" s="45"/>
      <c r="W772" s="58"/>
      <c r="X772" s="45"/>
      <c r="Y772" s="58"/>
      <c r="Z772" s="58"/>
      <c r="AA772" s="58"/>
    </row>
    <row r="773" spans="11:27" s="56" customFormat="1" x14ac:dyDescent="0.25">
      <c r="K773" s="21"/>
      <c r="Q773" s="58"/>
      <c r="R773" s="58"/>
      <c r="S773" s="58"/>
      <c r="T773" s="58"/>
      <c r="U773" s="58"/>
      <c r="V773" s="45"/>
      <c r="W773" s="58"/>
      <c r="X773" s="45"/>
      <c r="Y773" s="58"/>
      <c r="Z773" s="58"/>
      <c r="AA773" s="58"/>
    </row>
    <row r="774" spans="11:27" s="56" customFormat="1" x14ac:dyDescent="0.25">
      <c r="K774" s="21"/>
      <c r="Q774" s="58"/>
      <c r="R774" s="58"/>
      <c r="S774" s="58"/>
      <c r="T774" s="58"/>
      <c r="U774" s="58"/>
      <c r="V774" s="45"/>
      <c r="W774" s="58"/>
      <c r="X774" s="45"/>
      <c r="Y774" s="58"/>
      <c r="Z774" s="58"/>
      <c r="AA774" s="58"/>
    </row>
    <row r="775" spans="11:27" s="56" customFormat="1" x14ac:dyDescent="0.25">
      <c r="K775" s="21"/>
      <c r="Q775" s="58"/>
      <c r="R775" s="58"/>
      <c r="S775" s="58"/>
      <c r="T775" s="58"/>
      <c r="U775" s="58"/>
      <c r="V775" s="45"/>
      <c r="W775" s="58"/>
      <c r="X775" s="45"/>
      <c r="Y775" s="58"/>
      <c r="Z775" s="58"/>
      <c r="AA775" s="58"/>
    </row>
    <row r="776" spans="11:27" s="56" customFormat="1" x14ac:dyDescent="0.25">
      <c r="K776" s="21"/>
      <c r="Q776" s="58"/>
      <c r="R776" s="58"/>
      <c r="S776" s="58"/>
      <c r="T776" s="58"/>
      <c r="U776" s="58"/>
      <c r="V776" s="45"/>
      <c r="W776" s="58"/>
      <c r="X776" s="45"/>
      <c r="Y776" s="58"/>
      <c r="Z776" s="58"/>
      <c r="AA776" s="58"/>
    </row>
    <row r="777" spans="11:27" s="56" customFormat="1" x14ac:dyDescent="0.25">
      <c r="K777" s="21"/>
      <c r="Q777" s="58"/>
      <c r="R777" s="58"/>
      <c r="S777" s="58"/>
      <c r="T777" s="58"/>
      <c r="U777" s="58"/>
      <c r="V777" s="45"/>
      <c r="W777" s="58"/>
      <c r="X777" s="45"/>
      <c r="Y777" s="58"/>
      <c r="Z777" s="58"/>
      <c r="AA777" s="58"/>
    </row>
    <row r="778" spans="11:27" s="56" customFormat="1" x14ac:dyDescent="0.25">
      <c r="K778" s="21"/>
      <c r="Q778" s="58"/>
      <c r="R778" s="58"/>
      <c r="S778" s="58"/>
      <c r="T778" s="58"/>
      <c r="U778" s="58"/>
      <c r="V778" s="45"/>
      <c r="W778" s="58"/>
      <c r="X778" s="45"/>
      <c r="Y778" s="58"/>
      <c r="Z778" s="58"/>
      <c r="AA778" s="58"/>
    </row>
    <row r="779" spans="11:27" s="56" customFormat="1" x14ac:dyDescent="0.25">
      <c r="K779" s="21"/>
      <c r="Q779" s="58"/>
      <c r="R779" s="58"/>
      <c r="S779" s="58"/>
      <c r="T779" s="58"/>
      <c r="U779" s="58"/>
      <c r="V779" s="45"/>
      <c r="W779" s="58"/>
      <c r="X779" s="45"/>
      <c r="Y779" s="58"/>
      <c r="Z779" s="58"/>
      <c r="AA779" s="58"/>
    </row>
    <row r="780" spans="11:27" s="56" customFormat="1" x14ac:dyDescent="0.25">
      <c r="K780" s="21"/>
      <c r="Q780" s="58"/>
      <c r="R780" s="58"/>
      <c r="S780" s="58"/>
      <c r="T780" s="58"/>
      <c r="U780" s="58"/>
      <c r="V780" s="45"/>
      <c r="W780" s="58"/>
      <c r="X780" s="45"/>
      <c r="Y780" s="58"/>
      <c r="Z780" s="58"/>
      <c r="AA780" s="58"/>
    </row>
    <row r="781" spans="11:27" s="56" customFormat="1" x14ac:dyDescent="0.25">
      <c r="K781" s="21"/>
      <c r="Q781" s="58"/>
      <c r="R781" s="58"/>
      <c r="S781" s="58"/>
      <c r="T781" s="58"/>
      <c r="U781" s="58"/>
      <c r="V781" s="45"/>
      <c r="W781" s="58"/>
      <c r="X781" s="45"/>
      <c r="Y781" s="58"/>
      <c r="Z781" s="58"/>
      <c r="AA781" s="58"/>
    </row>
    <row r="782" spans="11:27" s="56" customFormat="1" x14ac:dyDescent="0.25">
      <c r="K782" s="21"/>
      <c r="Q782" s="58"/>
      <c r="R782" s="58"/>
      <c r="S782" s="58"/>
      <c r="T782" s="58"/>
      <c r="U782" s="58"/>
      <c r="V782" s="45"/>
      <c r="W782" s="58"/>
      <c r="X782" s="45"/>
      <c r="Y782" s="58"/>
      <c r="Z782" s="58"/>
      <c r="AA782" s="58"/>
    </row>
    <row r="783" spans="11:27" s="56" customFormat="1" x14ac:dyDescent="0.25">
      <c r="K783" s="21"/>
      <c r="Q783" s="58"/>
      <c r="R783" s="58"/>
      <c r="S783" s="58"/>
      <c r="T783" s="58"/>
      <c r="U783" s="58"/>
      <c r="V783" s="45"/>
      <c r="W783" s="58"/>
      <c r="X783" s="45"/>
      <c r="Y783" s="58"/>
      <c r="Z783" s="58"/>
      <c r="AA783" s="58"/>
    </row>
    <row r="784" spans="11:27" s="56" customFormat="1" x14ac:dyDescent="0.25">
      <c r="K784" s="21"/>
      <c r="Q784" s="58"/>
      <c r="R784" s="58"/>
      <c r="S784" s="58"/>
      <c r="T784" s="58"/>
      <c r="U784" s="58"/>
      <c r="V784" s="45"/>
      <c r="W784" s="58"/>
      <c r="X784" s="45"/>
      <c r="Y784" s="58"/>
      <c r="Z784" s="58"/>
      <c r="AA784" s="58"/>
    </row>
    <row r="785" spans="11:27" s="56" customFormat="1" x14ac:dyDescent="0.25">
      <c r="K785" s="21"/>
      <c r="Q785" s="58"/>
      <c r="R785" s="58"/>
      <c r="S785" s="58"/>
      <c r="T785" s="58"/>
      <c r="U785" s="58"/>
      <c r="V785" s="45"/>
      <c r="W785" s="58"/>
      <c r="X785" s="45"/>
      <c r="Y785" s="58"/>
      <c r="Z785" s="58"/>
      <c r="AA785" s="58"/>
    </row>
    <row r="786" spans="11:27" s="56" customFormat="1" x14ac:dyDescent="0.25">
      <c r="K786" s="21"/>
      <c r="Q786" s="58"/>
      <c r="R786" s="58"/>
      <c r="S786" s="58"/>
      <c r="T786" s="58"/>
      <c r="U786" s="58"/>
      <c r="V786" s="45"/>
      <c r="W786" s="58"/>
      <c r="X786" s="45"/>
      <c r="Y786" s="58"/>
      <c r="Z786" s="58"/>
      <c r="AA786" s="58"/>
    </row>
    <row r="787" spans="11:27" s="56" customFormat="1" x14ac:dyDescent="0.25">
      <c r="K787" s="21"/>
      <c r="Q787" s="58"/>
      <c r="R787" s="58"/>
      <c r="S787" s="58"/>
      <c r="T787" s="58"/>
      <c r="U787" s="58"/>
      <c r="V787" s="45"/>
      <c r="W787" s="58"/>
      <c r="X787" s="45"/>
      <c r="Y787" s="58"/>
      <c r="Z787" s="58"/>
      <c r="AA787" s="58"/>
    </row>
    <row r="788" spans="11:27" s="56" customFormat="1" x14ac:dyDescent="0.25">
      <c r="K788" s="21"/>
      <c r="Q788" s="58"/>
      <c r="R788" s="58"/>
      <c r="S788" s="58"/>
      <c r="T788" s="58"/>
      <c r="U788" s="58"/>
      <c r="V788" s="45"/>
      <c r="W788" s="58"/>
      <c r="X788" s="45"/>
      <c r="Y788" s="58"/>
      <c r="Z788" s="58"/>
      <c r="AA788" s="58"/>
    </row>
    <row r="789" spans="11:27" s="56" customFormat="1" x14ac:dyDescent="0.25">
      <c r="K789" s="21"/>
      <c r="Q789" s="58"/>
      <c r="R789" s="58"/>
      <c r="S789" s="58"/>
      <c r="T789" s="58"/>
      <c r="U789" s="58"/>
      <c r="V789" s="45"/>
      <c r="W789" s="58"/>
      <c r="X789" s="45"/>
      <c r="Y789" s="58"/>
      <c r="Z789" s="58"/>
      <c r="AA789" s="58"/>
    </row>
    <row r="790" spans="11:27" s="56" customFormat="1" x14ac:dyDescent="0.25">
      <c r="K790" s="21"/>
      <c r="Q790" s="58"/>
      <c r="R790" s="58"/>
      <c r="S790" s="58"/>
      <c r="T790" s="58"/>
      <c r="U790" s="58"/>
      <c r="V790" s="45"/>
      <c r="W790" s="58"/>
      <c r="X790" s="45"/>
      <c r="Y790" s="58"/>
      <c r="Z790" s="58"/>
      <c r="AA790" s="58"/>
    </row>
    <row r="791" spans="11:27" s="56" customFormat="1" x14ac:dyDescent="0.25">
      <c r="K791" s="21"/>
      <c r="Q791" s="58"/>
      <c r="R791" s="58"/>
      <c r="S791" s="58"/>
      <c r="T791" s="58"/>
      <c r="U791" s="58"/>
      <c r="V791" s="45"/>
      <c r="W791" s="58"/>
      <c r="X791" s="45"/>
      <c r="Y791" s="58"/>
      <c r="Z791" s="58"/>
      <c r="AA791" s="58"/>
    </row>
    <row r="792" spans="11:27" s="56" customFormat="1" x14ac:dyDescent="0.25">
      <c r="K792" s="21"/>
      <c r="Q792" s="58"/>
      <c r="R792" s="58"/>
      <c r="S792" s="58"/>
      <c r="T792" s="58"/>
      <c r="U792" s="58"/>
      <c r="V792" s="45"/>
      <c r="W792" s="58"/>
      <c r="X792" s="45"/>
      <c r="Y792" s="58"/>
      <c r="Z792" s="58"/>
      <c r="AA792" s="58"/>
    </row>
    <row r="793" spans="11:27" s="56" customFormat="1" x14ac:dyDescent="0.25">
      <c r="K793" s="21"/>
      <c r="Q793" s="58"/>
      <c r="R793" s="58"/>
      <c r="S793" s="58"/>
      <c r="T793" s="58"/>
      <c r="U793" s="58"/>
      <c r="V793" s="45"/>
      <c r="W793" s="58"/>
      <c r="X793" s="45"/>
      <c r="Y793" s="58"/>
      <c r="Z793" s="58"/>
      <c r="AA793" s="58"/>
    </row>
    <row r="794" spans="11:27" s="56" customFormat="1" x14ac:dyDescent="0.25">
      <c r="K794" s="21"/>
      <c r="Q794" s="58"/>
      <c r="R794" s="58"/>
      <c r="S794" s="58"/>
      <c r="T794" s="58"/>
      <c r="U794" s="58"/>
      <c r="V794" s="45"/>
      <c r="W794" s="58"/>
      <c r="X794" s="45"/>
      <c r="Y794" s="58"/>
      <c r="Z794" s="58"/>
      <c r="AA794" s="58"/>
    </row>
    <row r="795" spans="11:27" s="56" customFormat="1" x14ac:dyDescent="0.25">
      <c r="K795" s="21"/>
      <c r="Q795" s="58"/>
      <c r="R795" s="58"/>
      <c r="S795" s="58"/>
      <c r="T795" s="58"/>
      <c r="U795" s="58"/>
      <c r="V795" s="45"/>
      <c r="W795" s="58"/>
      <c r="X795" s="45"/>
      <c r="Y795" s="58"/>
      <c r="Z795" s="58"/>
      <c r="AA795" s="58"/>
    </row>
    <row r="796" spans="11:27" s="56" customFormat="1" x14ac:dyDescent="0.25">
      <c r="K796" s="21"/>
      <c r="Q796" s="58"/>
      <c r="R796" s="58"/>
      <c r="S796" s="58"/>
      <c r="T796" s="58"/>
      <c r="U796" s="58"/>
      <c r="V796" s="45"/>
      <c r="W796" s="58"/>
      <c r="X796" s="45"/>
      <c r="Y796" s="58"/>
      <c r="Z796" s="58"/>
      <c r="AA796" s="58"/>
    </row>
    <row r="797" spans="11:27" s="56" customFormat="1" x14ac:dyDescent="0.25">
      <c r="K797" s="21"/>
      <c r="Q797" s="58"/>
      <c r="R797" s="58"/>
      <c r="S797" s="58"/>
      <c r="T797" s="58"/>
      <c r="U797" s="58"/>
      <c r="V797" s="45"/>
      <c r="W797" s="58"/>
      <c r="X797" s="45"/>
      <c r="Y797" s="58"/>
      <c r="Z797" s="58"/>
      <c r="AA797" s="58"/>
    </row>
    <row r="798" spans="11:27" s="56" customFormat="1" x14ac:dyDescent="0.25">
      <c r="K798" s="21"/>
      <c r="Q798" s="58"/>
      <c r="R798" s="58"/>
      <c r="S798" s="58"/>
      <c r="T798" s="58"/>
      <c r="U798" s="58"/>
      <c r="V798" s="45"/>
      <c r="W798" s="58"/>
      <c r="X798" s="45"/>
      <c r="Y798" s="58"/>
      <c r="Z798" s="58"/>
      <c r="AA798" s="58"/>
    </row>
    <row r="799" spans="11:27" s="56" customFormat="1" x14ac:dyDescent="0.25">
      <c r="K799" s="21"/>
      <c r="Q799" s="58"/>
      <c r="R799" s="58"/>
      <c r="S799" s="58"/>
      <c r="T799" s="58"/>
      <c r="U799" s="58"/>
      <c r="V799" s="45"/>
      <c r="W799" s="58"/>
      <c r="X799" s="45"/>
      <c r="Y799" s="58"/>
      <c r="Z799" s="58"/>
      <c r="AA799" s="58"/>
    </row>
    <row r="800" spans="11:27" s="56" customFormat="1" x14ac:dyDescent="0.25">
      <c r="K800" s="21"/>
      <c r="Q800" s="58"/>
      <c r="R800" s="58"/>
      <c r="S800" s="58"/>
      <c r="T800" s="58"/>
      <c r="U800" s="58"/>
      <c r="V800" s="45"/>
      <c r="W800" s="58"/>
      <c r="X800" s="45"/>
      <c r="Y800" s="58"/>
      <c r="Z800" s="58"/>
      <c r="AA800" s="58"/>
    </row>
    <row r="801" spans="11:27" s="56" customFormat="1" x14ac:dyDescent="0.25">
      <c r="K801" s="21"/>
      <c r="Q801" s="58"/>
      <c r="R801" s="58"/>
      <c r="S801" s="58"/>
      <c r="T801" s="58"/>
      <c r="U801" s="58"/>
      <c r="V801" s="45"/>
      <c r="W801" s="58"/>
      <c r="X801" s="45"/>
      <c r="Y801" s="58"/>
      <c r="Z801" s="58"/>
      <c r="AA801" s="58"/>
    </row>
    <row r="802" spans="11:27" s="56" customFormat="1" x14ac:dyDescent="0.25">
      <c r="K802" s="21"/>
      <c r="Q802" s="58"/>
      <c r="R802" s="58"/>
      <c r="S802" s="58"/>
      <c r="T802" s="58"/>
      <c r="U802" s="58"/>
      <c r="V802" s="45"/>
      <c r="W802" s="58"/>
      <c r="X802" s="45"/>
      <c r="Y802" s="58"/>
      <c r="Z802" s="58"/>
      <c r="AA802" s="58"/>
    </row>
    <row r="803" spans="11:27" s="56" customFormat="1" x14ac:dyDescent="0.25">
      <c r="K803" s="21"/>
      <c r="Q803" s="58"/>
      <c r="R803" s="58"/>
      <c r="S803" s="58"/>
      <c r="T803" s="58"/>
      <c r="U803" s="58"/>
      <c r="V803" s="45"/>
      <c r="W803" s="58"/>
      <c r="X803" s="45"/>
      <c r="Y803" s="58"/>
      <c r="Z803" s="58"/>
      <c r="AA803" s="58"/>
    </row>
    <row r="804" spans="11:27" s="56" customFormat="1" x14ac:dyDescent="0.25">
      <c r="K804" s="21"/>
      <c r="Q804" s="58"/>
      <c r="R804" s="58"/>
      <c r="S804" s="58"/>
      <c r="T804" s="58"/>
      <c r="U804" s="58"/>
      <c r="V804" s="45"/>
      <c r="W804" s="58"/>
      <c r="X804" s="45"/>
      <c r="Y804" s="58"/>
      <c r="Z804" s="58"/>
      <c r="AA804" s="58"/>
    </row>
    <row r="805" spans="11:27" s="56" customFormat="1" x14ac:dyDescent="0.25">
      <c r="K805" s="21"/>
      <c r="Q805" s="58"/>
      <c r="R805" s="58"/>
      <c r="S805" s="58"/>
      <c r="T805" s="58"/>
      <c r="U805" s="58"/>
      <c r="V805" s="45"/>
      <c r="W805" s="58"/>
      <c r="X805" s="45"/>
      <c r="Y805" s="58"/>
      <c r="Z805" s="58"/>
      <c r="AA805" s="58"/>
    </row>
    <row r="806" spans="11:27" s="56" customFormat="1" x14ac:dyDescent="0.25">
      <c r="K806" s="21"/>
      <c r="Q806" s="58"/>
      <c r="R806" s="58"/>
      <c r="S806" s="58"/>
      <c r="T806" s="58"/>
      <c r="U806" s="58"/>
      <c r="V806" s="45"/>
      <c r="W806" s="58"/>
      <c r="X806" s="45"/>
      <c r="Y806" s="58"/>
      <c r="Z806" s="58"/>
      <c r="AA806" s="58"/>
    </row>
    <row r="807" spans="11:27" s="56" customFormat="1" x14ac:dyDescent="0.25">
      <c r="K807" s="21"/>
      <c r="Q807" s="58"/>
      <c r="R807" s="58"/>
      <c r="S807" s="58"/>
      <c r="T807" s="58"/>
      <c r="U807" s="58"/>
      <c r="V807" s="45"/>
      <c r="W807" s="58"/>
      <c r="X807" s="45"/>
      <c r="Y807" s="58"/>
      <c r="Z807" s="58"/>
      <c r="AA807" s="58"/>
    </row>
    <row r="808" spans="11:27" s="56" customFormat="1" x14ac:dyDescent="0.25">
      <c r="K808" s="21"/>
      <c r="Q808" s="58"/>
      <c r="R808" s="58"/>
      <c r="S808" s="58"/>
      <c r="T808" s="58"/>
      <c r="U808" s="58"/>
      <c r="V808" s="45"/>
      <c r="W808" s="58"/>
      <c r="X808" s="45"/>
      <c r="Y808" s="58"/>
      <c r="Z808" s="58"/>
      <c r="AA808" s="58"/>
    </row>
    <row r="809" spans="11:27" s="56" customFormat="1" x14ac:dyDescent="0.25">
      <c r="K809" s="21"/>
      <c r="Q809" s="58"/>
      <c r="R809" s="58"/>
      <c r="S809" s="58"/>
      <c r="T809" s="58"/>
      <c r="U809" s="58"/>
      <c r="V809" s="45"/>
      <c r="W809" s="58"/>
      <c r="X809" s="45"/>
      <c r="Y809" s="58"/>
      <c r="Z809" s="58"/>
      <c r="AA809" s="58"/>
    </row>
    <row r="810" spans="11:27" s="56" customFormat="1" x14ac:dyDescent="0.25">
      <c r="K810" s="21"/>
      <c r="Q810" s="58"/>
      <c r="R810" s="58"/>
      <c r="S810" s="58"/>
      <c r="T810" s="58"/>
      <c r="U810" s="58"/>
      <c r="V810" s="45"/>
      <c r="W810" s="58"/>
      <c r="X810" s="45"/>
      <c r="Y810" s="58"/>
      <c r="Z810" s="58"/>
      <c r="AA810" s="58"/>
    </row>
    <row r="811" spans="11:27" s="56" customFormat="1" x14ac:dyDescent="0.25">
      <c r="K811" s="21"/>
      <c r="Q811" s="58"/>
      <c r="R811" s="58"/>
      <c r="S811" s="58"/>
      <c r="T811" s="58"/>
      <c r="U811" s="58"/>
      <c r="V811" s="45"/>
      <c r="W811" s="58"/>
      <c r="X811" s="45"/>
      <c r="Y811" s="58"/>
      <c r="Z811" s="58"/>
      <c r="AA811" s="58"/>
    </row>
    <row r="812" spans="11:27" s="56" customFormat="1" x14ac:dyDescent="0.25">
      <c r="K812" s="21"/>
      <c r="Q812" s="58"/>
      <c r="R812" s="58"/>
      <c r="S812" s="58"/>
      <c r="T812" s="58"/>
      <c r="U812" s="58"/>
      <c r="V812" s="45"/>
      <c r="W812" s="58"/>
      <c r="X812" s="45"/>
      <c r="Y812" s="58"/>
      <c r="Z812" s="58"/>
      <c r="AA812" s="58"/>
    </row>
    <row r="813" spans="11:27" s="56" customFormat="1" x14ac:dyDescent="0.25">
      <c r="K813" s="21"/>
      <c r="Q813" s="58"/>
      <c r="R813" s="58"/>
      <c r="S813" s="58"/>
      <c r="T813" s="58"/>
      <c r="U813" s="58"/>
      <c r="V813" s="45"/>
      <c r="W813" s="58"/>
      <c r="X813" s="45"/>
      <c r="Y813" s="58"/>
      <c r="Z813" s="58"/>
      <c r="AA813" s="58"/>
    </row>
    <row r="814" spans="11:27" s="56" customFormat="1" x14ac:dyDescent="0.25">
      <c r="K814" s="21"/>
      <c r="Q814" s="58"/>
      <c r="R814" s="58"/>
      <c r="S814" s="58"/>
      <c r="T814" s="58"/>
      <c r="U814" s="58"/>
      <c r="V814" s="45"/>
      <c r="W814" s="58"/>
      <c r="X814" s="45"/>
      <c r="Y814" s="58"/>
      <c r="Z814" s="58"/>
      <c r="AA814" s="58"/>
    </row>
    <row r="815" spans="11:27" s="56" customFormat="1" x14ac:dyDescent="0.25">
      <c r="K815" s="21"/>
      <c r="Q815" s="58"/>
      <c r="R815" s="58"/>
      <c r="S815" s="58"/>
      <c r="T815" s="58"/>
      <c r="U815" s="58"/>
      <c r="V815" s="45"/>
      <c r="W815" s="58"/>
      <c r="X815" s="45"/>
      <c r="Y815" s="58"/>
      <c r="Z815" s="58"/>
      <c r="AA815" s="58"/>
    </row>
    <row r="816" spans="11:27" s="56" customFormat="1" x14ac:dyDescent="0.25">
      <c r="K816" s="21"/>
      <c r="Q816" s="58"/>
      <c r="R816" s="58"/>
      <c r="S816" s="58"/>
      <c r="T816" s="58"/>
      <c r="U816" s="58"/>
      <c r="V816" s="45"/>
      <c r="W816" s="58"/>
      <c r="X816" s="45"/>
      <c r="Y816" s="58"/>
      <c r="Z816" s="58"/>
      <c r="AA816" s="58"/>
    </row>
    <row r="817" spans="11:27" s="56" customFormat="1" x14ac:dyDescent="0.25">
      <c r="K817" s="21"/>
      <c r="Q817" s="58"/>
      <c r="R817" s="58"/>
      <c r="S817" s="58"/>
      <c r="T817" s="58"/>
      <c r="U817" s="58"/>
      <c r="V817" s="45"/>
      <c r="W817" s="58"/>
      <c r="X817" s="45"/>
      <c r="Y817" s="58"/>
      <c r="Z817" s="58"/>
      <c r="AA817" s="58"/>
    </row>
    <row r="818" spans="11:27" s="56" customFormat="1" x14ac:dyDescent="0.25">
      <c r="K818" s="21"/>
      <c r="Q818" s="58"/>
      <c r="R818" s="58"/>
      <c r="S818" s="58"/>
      <c r="T818" s="58"/>
      <c r="U818" s="58"/>
      <c r="V818" s="45"/>
      <c r="W818" s="58"/>
      <c r="X818" s="45"/>
      <c r="Y818" s="58"/>
      <c r="Z818" s="58"/>
      <c r="AA818" s="58"/>
    </row>
    <row r="819" spans="11:27" s="56" customFormat="1" x14ac:dyDescent="0.25">
      <c r="K819" s="21"/>
      <c r="Q819" s="58"/>
      <c r="R819" s="58"/>
      <c r="S819" s="58"/>
      <c r="T819" s="58"/>
      <c r="U819" s="58"/>
      <c r="V819" s="45"/>
      <c r="W819" s="58"/>
      <c r="X819" s="45"/>
      <c r="Y819" s="58"/>
      <c r="Z819" s="58"/>
      <c r="AA819" s="58"/>
    </row>
    <row r="820" spans="11:27" s="56" customFormat="1" x14ac:dyDescent="0.25">
      <c r="K820" s="21"/>
      <c r="Q820" s="58"/>
      <c r="R820" s="58"/>
      <c r="S820" s="58"/>
      <c r="T820" s="58"/>
      <c r="U820" s="58"/>
      <c r="V820" s="45"/>
      <c r="W820" s="58"/>
      <c r="X820" s="45"/>
      <c r="Y820" s="58"/>
      <c r="Z820" s="58"/>
      <c r="AA820" s="58"/>
    </row>
    <row r="821" spans="11:27" s="56" customFormat="1" x14ac:dyDescent="0.25">
      <c r="K821" s="21"/>
      <c r="Q821" s="58"/>
      <c r="R821" s="58"/>
      <c r="S821" s="58"/>
      <c r="T821" s="58"/>
      <c r="U821" s="58"/>
      <c r="V821" s="45"/>
      <c r="W821" s="58"/>
      <c r="X821" s="45"/>
      <c r="Y821" s="58"/>
      <c r="Z821" s="58"/>
      <c r="AA821" s="58"/>
    </row>
    <row r="822" spans="11:27" s="56" customFormat="1" x14ac:dyDescent="0.25">
      <c r="K822" s="21"/>
      <c r="Q822" s="58"/>
      <c r="R822" s="58"/>
      <c r="S822" s="58"/>
      <c r="T822" s="58"/>
      <c r="U822" s="58"/>
      <c r="V822" s="45"/>
      <c r="W822" s="58"/>
      <c r="X822" s="45"/>
      <c r="Y822" s="58"/>
      <c r="Z822" s="58"/>
      <c r="AA822" s="58"/>
    </row>
    <row r="823" spans="11:27" s="56" customFormat="1" x14ac:dyDescent="0.25">
      <c r="K823" s="21"/>
      <c r="Q823" s="58"/>
      <c r="R823" s="58"/>
      <c r="S823" s="58"/>
      <c r="T823" s="58"/>
      <c r="U823" s="58"/>
      <c r="V823" s="45"/>
      <c r="W823" s="58"/>
      <c r="X823" s="45"/>
      <c r="Y823" s="58"/>
      <c r="Z823" s="58"/>
      <c r="AA823" s="58"/>
    </row>
    <row r="824" spans="11:27" s="56" customFormat="1" x14ac:dyDescent="0.25">
      <c r="K824" s="21"/>
      <c r="Q824" s="58"/>
      <c r="R824" s="58"/>
      <c r="S824" s="58"/>
      <c r="T824" s="58"/>
      <c r="U824" s="58"/>
      <c r="V824" s="45"/>
      <c r="W824" s="58"/>
      <c r="X824" s="45"/>
      <c r="Y824" s="58"/>
      <c r="Z824" s="58"/>
      <c r="AA824" s="58"/>
    </row>
    <row r="825" spans="11:27" s="56" customFormat="1" x14ac:dyDescent="0.25">
      <c r="K825" s="21"/>
      <c r="Q825" s="58"/>
      <c r="R825" s="58"/>
      <c r="S825" s="58"/>
      <c r="T825" s="58"/>
      <c r="U825" s="58"/>
      <c r="V825" s="45"/>
      <c r="W825" s="58"/>
      <c r="X825" s="45"/>
      <c r="Y825" s="58"/>
      <c r="Z825" s="58"/>
      <c r="AA825" s="58"/>
    </row>
    <row r="826" spans="11:27" s="56" customFormat="1" x14ac:dyDescent="0.25">
      <c r="K826" s="21"/>
      <c r="Q826" s="58"/>
      <c r="R826" s="58"/>
      <c r="S826" s="58"/>
      <c r="T826" s="58"/>
      <c r="U826" s="58"/>
      <c r="V826" s="45"/>
      <c r="W826" s="58"/>
      <c r="X826" s="45"/>
      <c r="Y826" s="58"/>
      <c r="Z826" s="58"/>
      <c r="AA826" s="58"/>
    </row>
    <row r="827" spans="11:27" s="56" customFormat="1" x14ac:dyDescent="0.25">
      <c r="K827" s="21"/>
      <c r="Q827" s="58"/>
      <c r="R827" s="58"/>
      <c r="S827" s="58"/>
      <c r="T827" s="58"/>
      <c r="U827" s="58"/>
      <c r="V827" s="45"/>
      <c r="W827" s="58"/>
      <c r="X827" s="45"/>
      <c r="Y827" s="58"/>
      <c r="Z827" s="58"/>
      <c r="AA827" s="58"/>
    </row>
    <row r="828" spans="11:27" s="56" customFormat="1" x14ac:dyDescent="0.25">
      <c r="K828" s="21"/>
      <c r="Q828" s="58"/>
      <c r="R828" s="58"/>
      <c r="S828" s="58"/>
      <c r="T828" s="58"/>
      <c r="U828" s="58"/>
      <c r="V828" s="45"/>
      <c r="W828" s="58"/>
      <c r="X828" s="45"/>
      <c r="Y828" s="58"/>
      <c r="Z828" s="58"/>
      <c r="AA828" s="58"/>
    </row>
    <row r="829" spans="11:27" s="56" customFormat="1" x14ac:dyDescent="0.25">
      <c r="K829" s="21"/>
      <c r="Q829" s="58"/>
      <c r="R829" s="58"/>
      <c r="S829" s="58"/>
      <c r="T829" s="58"/>
      <c r="U829" s="58"/>
      <c r="V829" s="45"/>
      <c r="W829" s="58"/>
      <c r="X829" s="45"/>
      <c r="Y829" s="58"/>
      <c r="Z829" s="58"/>
      <c r="AA829" s="58"/>
    </row>
    <row r="830" spans="11:27" s="56" customFormat="1" x14ac:dyDescent="0.25">
      <c r="K830" s="21"/>
      <c r="Q830" s="58"/>
      <c r="R830" s="58"/>
      <c r="S830" s="58"/>
      <c r="T830" s="58"/>
      <c r="U830" s="58"/>
      <c r="V830" s="45"/>
      <c r="W830" s="58"/>
      <c r="X830" s="45"/>
      <c r="Y830" s="58"/>
      <c r="Z830" s="58"/>
      <c r="AA830" s="58"/>
    </row>
    <row r="831" spans="11:27" s="56" customFormat="1" x14ac:dyDescent="0.25">
      <c r="K831" s="21"/>
      <c r="Q831" s="58"/>
      <c r="R831" s="58"/>
      <c r="S831" s="58"/>
      <c r="T831" s="58"/>
      <c r="U831" s="58"/>
      <c r="V831" s="45"/>
      <c r="W831" s="58"/>
      <c r="X831" s="45"/>
      <c r="Y831" s="58"/>
      <c r="Z831" s="58"/>
      <c r="AA831" s="58"/>
    </row>
    <row r="832" spans="11:27" s="56" customFormat="1" x14ac:dyDescent="0.25">
      <c r="K832" s="21"/>
      <c r="Q832" s="58"/>
      <c r="R832" s="58"/>
      <c r="S832" s="58"/>
      <c r="T832" s="58"/>
      <c r="U832" s="58"/>
      <c r="V832" s="45"/>
      <c r="W832" s="58"/>
      <c r="X832" s="45"/>
      <c r="Y832" s="58"/>
      <c r="Z832" s="58"/>
      <c r="AA832" s="58"/>
    </row>
    <row r="833" spans="11:27" s="56" customFormat="1" x14ac:dyDescent="0.25">
      <c r="K833" s="21"/>
      <c r="Q833" s="58"/>
      <c r="R833" s="58"/>
      <c r="S833" s="58"/>
      <c r="T833" s="58"/>
      <c r="U833" s="58"/>
      <c r="V833" s="45"/>
      <c r="W833" s="58"/>
      <c r="X833" s="45"/>
      <c r="Y833" s="58"/>
      <c r="Z833" s="58"/>
      <c r="AA833" s="58"/>
    </row>
    <row r="834" spans="11:27" s="56" customFormat="1" x14ac:dyDescent="0.25">
      <c r="K834" s="21"/>
      <c r="Q834" s="58"/>
      <c r="R834" s="58"/>
      <c r="S834" s="58"/>
      <c r="T834" s="58"/>
      <c r="U834" s="58"/>
      <c r="V834" s="45"/>
      <c r="W834" s="58"/>
      <c r="X834" s="45"/>
      <c r="Y834" s="58"/>
      <c r="Z834" s="58"/>
      <c r="AA834" s="58"/>
    </row>
    <row r="835" spans="11:27" s="56" customFormat="1" x14ac:dyDescent="0.25">
      <c r="K835" s="21"/>
      <c r="Q835" s="58"/>
      <c r="R835" s="58"/>
      <c r="S835" s="58"/>
      <c r="T835" s="58"/>
      <c r="U835" s="58"/>
      <c r="V835" s="45"/>
      <c r="W835" s="58"/>
      <c r="X835" s="45"/>
      <c r="Y835" s="58"/>
      <c r="Z835" s="58"/>
      <c r="AA835" s="58"/>
    </row>
    <row r="836" spans="11:27" s="56" customFormat="1" x14ac:dyDescent="0.25">
      <c r="K836" s="21"/>
      <c r="Q836" s="58"/>
      <c r="R836" s="58"/>
      <c r="S836" s="58"/>
      <c r="T836" s="58"/>
      <c r="U836" s="58"/>
      <c r="V836" s="45"/>
      <c r="W836" s="58"/>
      <c r="X836" s="45"/>
      <c r="Y836" s="58"/>
      <c r="Z836" s="58"/>
      <c r="AA836" s="58"/>
    </row>
    <row r="837" spans="11:27" s="56" customFormat="1" x14ac:dyDescent="0.25">
      <c r="K837" s="21"/>
      <c r="Q837" s="58"/>
      <c r="R837" s="58"/>
      <c r="S837" s="58"/>
      <c r="T837" s="58"/>
      <c r="U837" s="58"/>
      <c r="V837" s="45"/>
      <c r="W837" s="58"/>
      <c r="X837" s="45"/>
      <c r="Y837" s="58"/>
      <c r="Z837" s="58"/>
      <c r="AA837" s="58"/>
    </row>
    <row r="838" spans="11:27" s="56" customFormat="1" x14ac:dyDescent="0.25">
      <c r="K838" s="21"/>
      <c r="Q838" s="58"/>
      <c r="R838" s="58"/>
      <c r="S838" s="58"/>
      <c r="T838" s="58"/>
      <c r="U838" s="58"/>
      <c r="V838" s="45"/>
      <c r="W838" s="58"/>
      <c r="X838" s="45"/>
      <c r="Y838" s="58"/>
      <c r="Z838" s="58"/>
      <c r="AA838" s="58"/>
    </row>
    <row r="839" spans="11:27" s="56" customFormat="1" x14ac:dyDescent="0.25">
      <c r="K839" s="21"/>
      <c r="Q839" s="58"/>
      <c r="R839" s="58"/>
      <c r="S839" s="58"/>
      <c r="T839" s="58"/>
      <c r="U839" s="58"/>
      <c r="V839" s="45"/>
      <c r="W839" s="58"/>
      <c r="X839" s="45"/>
      <c r="Y839" s="58"/>
      <c r="Z839" s="58"/>
      <c r="AA839" s="58"/>
    </row>
    <row r="840" spans="11:27" s="56" customFormat="1" x14ac:dyDescent="0.25">
      <c r="K840" s="21"/>
      <c r="Q840" s="58"/>
      <c r="R840" s="58"/>
      <c r="S840" s="58"/>
      <c r="T840" s="58"/>
      <c r="U840" s="58"/>
      <c r="V840" s="45"/>
      <c r="W840" s="58"/>
      <c r="X840" s="45"/>
      <c r="Y840" s="58"/>
      <c r="Z840" s="58"/>
      <c r="AA840" s="58"/>
    </row>
    <row r="841" spans="11:27" s="56" customFormat="1" x14ac:dyDescent="0.25">
      <c r="K841" s="21"/>
      <c r="Q841" s="58"/>
      <c r="R841" s="58"/>
      <c r="S841" s="58"/>
      <c r="T841" s="58"/>
      <c r="U841" s="58"/>
      <c r="V841" s="45"/>
      <c r="W841" s="58"/>
      <c r="X841" s="45"/>
      <c r="Y841" s="58"/>
      <c r="Z841" s="58"/>
      <c r="AA841" s="58"/>
    </row>
    <row r="842" spans="11:27" s="56" customFormat="1" x14ac:dyDescent="0.25">
      <c r="K842" s="21"/>
      <c r="Q842" s="58"/>
      <c r="R842" s="58"/>
      <c r="S842" s="58"/>
      <c r="T842" s="58"/>
      <c r="U842" s="58"/>
      <c r="V842" s="45"/>
      <c r="W842" s="58"/>
      <c r="X842" s="45"/>
      <c r="Y842" s="58"/>
      <c r="Z842" s="58"/>
      <c r="AA842" s="58"/>
    </row>
    <row r="843" spans="11:27" s="56" customFormat="1" x14ac:dyDescent="0.25">
      <c r="K843" s="21"/>
      <c r="Q843" s="58"/>
      <c r="R843" s="58"/>
      <c r="S843" s="58"/>
      <c r="T843" s="58"/>
      <c r="U843" s="58"/>
      <c r="V843" s="45"/>
      <c r="W843" s="58"/>
      <c r="X843" s="45"/>
      <c r="Y843" s="58"/>
      <c r="Z843" s="58"/>
      <c r="AA843" s="58"/>
    </row>
    <row r="844" spans="11:27" s="56" customFormat="1" x14ac:dyDescent="0.25">
      <c r="K844" s="21"/>
      <c r="Q844" s="58"/>
      <c r="R844" s="58"/>
      <c r="S844" s="58"/>
      <c r="T844" s="58"/>
      <c r="U844" s="58"/>
      <c r="V844" s="45"/>
      <c r="W844" s="58"/>
      <c r="X844" s="45"/>
      <c r="Y844" s="58"/>
      <c r="Z844" s="58"/>
      <c r="AA844" s="58"/>
    </row>
    <row r="845" spans="11:27" s="56" customFormat="1" x14ac:dyDescent="0.25">
      <c r="K845" s="21"/>
      <c r="Q845" s="58"/>
      <c r="R845" s="58"/>
      <c r="S845" s="58"/>
      <c r="T845" s="58"/>
      <c r="U845" s="58"/>
      <c r="V845" s="45"/>
      <c r="W845" s="58"/>
      <c r="X845" s="45"/>
      <c r="Y845" s="58"/>
      <c r="Z845" s="58"/>
      <c r="AA845" s="58"/>
    </row>
    <row r="846" spans="11:27" s="56" customFormat="1" x14ac:dyDescent="0.25">
      <c r="K846" s="21"/>
      <c r="Q846" s="58"/>
      <c r="R846" s="58"/>
      <c r="S846" s="58"/>
      <c r="T846" s="58"/>
      <c r="U846" s="58"/>
      <c r="V846" s="45"/>
      <c r="W846" s="58"/>
      <c r="X846" s="45"/>
      <c r="Y846" s="58"/>
      <c r="Z846" s="58"/>
      <c r="AA846" s="58"/>
    </row>
    <row r="847" spans="11:27" s="56" customFormat="1" x14ac:dyDescent="0.25">
      <c r="K847" s="21"/>
      <c r="Q847" s="58"/>
      <c r="R847" s="58"/>
      <c r="S847" s="58"/>
      <c r="T847" s="58"/>
      <c r="U847" s="58"/>
      <c r="V847" s="45"/>
      <c r="W847" s="58"/>
      <c r="X847" s="45"/>
      <c r="Y847" s="58"/>
      <c r="Z847" s="58"/>
      <c r="AA847" s="58"/>
    </row>
    <row r="848" spans="11:27" s="56" customFormat="1" x14ac:dyDescent="0.25">
      <c r="K848" s="21"/>
      <c r="Q848" s="58"/>
      <c r="R848" s="58"/>
      <c r="S848" s="58"/>
      <c r="T848" s="58"/>
      <c r="U848" s="58"/>
      <c r="V848" s="45"/>
      <c r="W848" s="58"/>
      <c r="X848" s="45"/>
      <c r="Y848" s="58"/>
      <c r="Z848" s="58"/>
      <c r="AA848" s="58"/>
    </row>
    <row r="849" spans="11:27" s="56" customFormat="1" x14ac:dyDescent="0.25">
      <c r="K849" s="21"/>
      <c r="Q849" s="58"/>
      <c r="R849" s="58"/>
      <c r="S849" s="58"/>
      <c r="T849" s="58"/>
      <c r="U849" s="58"/>
      <c r="V849" s="45"/>
      <c r="W849" s="58"/>
      <c r="X849" s="45"/>
      <c r="Y849" s="58"/>
      <c r="Z849" s="58"/>
      <c r="AA849" s="58"/>
    </row>
    <row r="850" spans="11:27" s="56" customFormat="1" x14ac:dyDescent="0.25">
      <c r="K850" s="21"/>
      <c r="Q850" s="58"/>
      <c r="R850" s="58"/>
      <c r="S850" s="58"/>
      <c r="T850" s="58"/>
      <c r="U850" s="58"/>
      <c r="V850" s="45"/>
      <c r="W850" s="58"/>
      <c r="X850" s="45"/>
      <c r="Y850" s="58"/>
      <c r="Z850" s="58"/>
      <c r="AA850" s="58"/>
    </row>
    <row r="851" spans="11:27" s="56" customFormat="1" x14ac:dyDescent="0.25">
      <c r="K851" s="21"/>
      <c r="Q851" s="58"/>
      <c r="R851" s="58"/>
      <c r="S851" s="58"/>
      <c r="T851" s="58"/>
      <c r="U851" s="58"/>
      <c r="V851" s="45"/>
      <c r="W851" s="58"/>
      <c r="X851" s="45"/>
      <c r="Y851" s="58"/>
      <c r="Z851" s="58"/>
      <c r="AA851" s="58"/>
    </row>
    <row r="852" spans="11:27" s="56" customFormat="1" x14ac:dyDescent="0.25">
      <c r="K852" s="21"/>
      <c r="Q852" s="58"/>
      <c r="R852" s="58"/>
      <c r="S852" s="58"/>
      <c r="T852" s="58"/>
      <c r="U852" s="58"/>
      <c r="V852" s="45"/>
      <c r="W852" s="58"/>
      <c r="X852" s="45"/>
      <c r="Y852" s="58"/>
      <c r="Z852" s="58"/>
      <c r="AA852" s="58"/>
    </row>
    <row r="853" spans="11:27" s="56" customFormat="1" x14ac:dyDescent="0.25">
      <c r="K853" s="21"/>
      <c r="Q853" s="58"/>
      <c r="R853" s="58"/>
      <c r="S853" s="58"/>
      <c r="T853" s="58"/>
      <c r="U853" s="58"/>
      <c r="V853" s="45"/>
      <c r="W853" s="58"/>
      <c r="X853" s="45"/>
      <c r="Y853" s="58"/>
      <c r="Z853" s="58"/>
      <c r="AA853" s="58"/>
    </row>
    <row r="854" spans="11:27" s="56" customFormat="1" x14ac:dyDescent="0.25">
      <c r="K854" s="21"/>
      <c r="Q854" s="58"/>
      <c r="R854" s="58"/>
      <c r="S854" s="58"/>
      <c r="T854" s="58"/>
      <c r="U854" s="58"/>
      <c r="V854" s="45"/>
      <c r="W854" s="58"/>
      <c r="X854" s="45"/>
      <c r="Y854" s="58"/>
      <c r="Z854" s="58"/>
      <c r="AA854" s="58"/>
    </row>
    <row r="855" spans="11:27" s="56" customFormat="1" x14ac:dyDescent="0.25">
      <c r="K855" s="21"/>
      <c r="Q855" s="58"/>
      <c r="R855" s="58"/>
      <c r="S855" s="58"/>
      <c r="T855" s="58"/>
      <c r="U855" s="58"/>
      <c r="V855" s="45"/>
      <c r="W855" s="58"/>
      <c r="X855" s="45"/>
      <c r="Y855" s="58"/>
      <c r="Z855" s="58"/>
      <c r="AA855" s="58"/>
    </row>
    <row r="856" spans="11:27" s="56" customFormat="1" x14ac:dyDescent="0.25">
      <c r="K856" s="21"/>
      <c r="Q856" s="58"/>
      <c r="R856" s="58"/>
      <c r="S856" s="58"/>
      <c r="T856" s="58"/>
      <c r="U856" s="58"/>
      <c r="V856" s="45"/>
      <c r="W856" s="58"/>
      <c r="X856" s="45"/>
      <c r="Y856" s="58"/>
      <c r="Z856" s="58"/>
      <c r="AA856" s="58"/>
    </row>
    <row r="857" spans="11:27" s="56" customFormat="1" x14ac:dyDescent="0.25">
      <c r="K857" s="21"/>
      <c r="Q857" s="58"/>
      <c r="R857" s="58"/>
      <c r="S857" s="58"/>
      <c r="T857" s="58"/>
      <c r="U857" s="58"/>
      <c r="V857" s="45"/>
      <c r="W857" s="58"/>
      <c r="X857" s="45"/>
      <c r="Y857" s="58"/>
      <c r="Z857" s="58"/>
      <c r="AA857" s="58"/>
    </row>
    <row r="858" spans="11:27" s="56" customFormat="1" x14ac:dyDescent="0.25">
      <c r="K858" s="21"/>
      <c r="Q858" s="58"/>
      <c r="R858" s="58"/>
      <c r="S858" s="58"/>
      <c r="T858" s="58"/>
      <c r="U858" s="58"/>
      <c r="V858" s="45"/>
      <c r="W858" s="58"/>
      <c r="X858" s="45"/>
      <c r="Y858" s="58"/>
      <c r="Z858" s="58"/>
      <c r="AA858" s="58"/>
    </row>
    <row r="859" spans="11:27" s="56" customFormat="1" x14ac:dyDescent="0.25">
      <c r="K859" s="21"/>
      <c r="Q859" s="58"/>
      <c r="R859" s="58"/>
      <c r="S859" s="58"/>
      <c r="T859" s="58"/>
      <c r="U859" s="58"/>
      <c r="V859" s="45"/>
      <c r="W859" s="58"/>
      <c r="X859" s="45"/>
      <c r="Y859" s="58"/>
      <c r="Z859" s="58"/>
      <c r="AA859" s="58"/>
    </row>
    <row r="860" spans="11:27" s="56" customFormat="1" x14ac:dyDescent="0.25">
      <c r="K860" s="21"/>
      <c r="Q860" s="58"/>
      <c r="R860" s="58"/>
      <c r="S860" s="58"/>
      <c r="T860" s="58"/>
      <c r="U860" s="58"/>
      <c r="V860" s="45"/>
      <c r="W860" s="58"/>
      <c r="X860" s="45"/>
      <c r="Y860" s="58"/>
      <c r="Z860" s="58"/>
      <c r="AA860" s="58"/>
    </row>
    <row r="861" spans="11:27" s="56" customFormat="1" x14ac:dyDescent="0.25">
      <c r="K861" s="21"/>
      <c r="Q861" s="58"/>
      <c r="R861" s="58"/>
      <c r="S861" s="58"/>
      <c r="T861" s="58"/>
      <c r="U861" s="58"/>
      <c r="V861" s="45"/>
      <c r="W861" s="58"/>
      <c r="X861" s="45"/>
      <c r="Y861" s="58"/>
      <c r="Z861" s="58"/>
      <c r="AA861" s="58"/>
    </row>
    <row r="862" spans="11:27" s="56" customFormat="1" x14ac:dyDescent="0.25">
      <c r="K862" s="21"/>
      <c r="Q862" s="58"/>
      <c r="R862" s="58"/>
      <c r="S862" s="58"/>
      <c r="T862" s="58"/>
      <c r="U862" s="58"/>
      <c r="V862" s="45"/>
      <c r="W862" s="58"/>
      <c r="X862" s="45"/>
      <c r="Y862" s="58"/>
      <c r="Z862" s="58"/>
      <c r="AA862" s="58"/>
    </row>
    <row r="863" spans="11:27" s="56" customFormat="1" x14ac:dyDescent="0.25">
      <c r="K863" s="21"/>
      <c r="Q863" s="58"/>
      <c r="R863" s="58"/>
      <c r="S863" s="58"/>
      <c r="T863" s="58"/>
      <c r="U863" s="58"/>
      <c r="V863" s="45"/>
      <c r="W863" s="58"/>
      <c r="X863" s="45"/>
      <c r="Y863" s="58"/>
      <c r="Z863" s="58"/>
      <c r="AA863" s="58"/>
    </row>
    <row r="864" spans="11:27" s="56" customFormat="1" x14ac:dyDescent="0.25">
      <c r="K864" s="21"/>
      <c r="Q864" s="58"/>
      <c r="R864" s="58"/>
      <c r="S864" s="58"/>
      <c r="T864" s="58"/>
      <c r="U864" s="58"/>
      <c r="V864" s="45"/>
      <c r="W864" s="58"/>
      <c r="X864" s="45"/>
      <c r="Y864" s="58"/>
      <c r="Z864" s="58"/>
      <c r="AA864" s="58"/>
    </row>
    <row r="865" spans="11:27" s="56" customFormat="1" x14ac:dyDescent="0.25">
      <c r="K865" s="21"/>
      <c r="Q865" s="58"/>
      <c r="R865" s="58"/>
      <c r="S865" s="58"/>
      <c r="T865" s="58"/>
      <c r="U865" s="58"/>
      <c r="V865" s="45"/>
      <c r="W865" s="58"/>
      <c r="X865" s="45"/>
      <c r="Y865" s="58"/>
      <c r="Z865" s="58"/>
      <c r="AA865" s="58"/>
    </row>
    <row r="866" spans="11:27" s="56" customFormat="1" x14ac:dyDescent="0.25">
      <c r="K866" s="21"/>
      <c r="Q866" s="58"/>
      <c r="R866" s="58"/>
      <c r="S866" s="58"/>
      <c r="T866" s="58"/>
      <c r="U866" s="58"/>
      <c r="V866" s="45"/>
      <c r="W866" s="58"/>
      <c r="X866" s="45"/>
      <c r="Y866" s="58"/>
      <c r="Z866" s="58"/>
      <c r="AA866" s="58"/>
    </row>
    <row r="867" spans="11:27" s="56" customFormat="1" x14ac:dyDescent="0.25">
      <c r="K867" s="21"/>
      <c r="Q867" s="58"/>
      <c r="R867" s="58"/>
      <c r="S867" s="58"/>
      <c r="T867" s="58"/>
      <c r="U867" s="58"/>
      <c r="V867" s="45"/>
      <c r="W867" s="58"/>
      <c r="X867" s="45"/>
      <c r="Y867" s="58"/>
      <c r="Z867" s="58"/>
      <c r="AA867" s="58"/>
    </row>
    <row r="868" spans="11:27" s="56" customFormat="1" x14ac:dyDescent="0.25">
      <c r="K868" s="21"/>
      <c r="Q868" s="58"/>
      <c r="R868" s="58"/>
      <c r="S868" s="58"/>
      <c r="T868" s="58"/>
      <c r="U868" s="58"/>
      <c r="V868" s="45"/>
      <c r="W868" s="58"/>
      <c r="X868" s="45"/>
      <c r="Y868" s="58"/>
      <c r="Z868" s="58"/>
      <c r="AA868" s="58"/>
    </row>
    <row r="869" spans="11:27" s="56" customFormat="1" x14ac:dyDescent="0.25">
      <c r="K869" s="21"/>
      <c r="Q869" s="58"/>
      <c r="R869" s="58"/>
      <c r="S869" s="58"/>
      <c r="T869" s="58"/>
      <c r="U869" s="58"/>
      <c r="V869" s="45"/>
      <c r="W869" s="58"/>
      <c r="X869" s="45"/>
      <c r="Y869" s="58"/>
      <c r="Z869" s="58"/>
      <c r="AA869" s="58"/>
    </row>
    <row r="870" spans="11:27" s="56" customFormat="1" x14ac:dyDescent="0.25">
      <c r="K870" s="21"/>
      <c r="Q870" s="58"/>
      <c r="R870" s="58"/>
      <c r="S870" s="58"/>
      <c r="T870" s="58"/>
      <c r="U870" s="58"/>
      <c r="V870" s="45"/>
      <c r="W870" s="58"/>
      <c r="X870" s="45"/>
      <c r="Y870" s="58"/>
      <c r="Z870" s="58"/>
      <c r="AA870" s="58"/>
    </row>
    <row r="871" spans="11:27" s="56" customFormat="1" x14ac:dyDescent="0.25">
      <c r="K871" s="21"/>
      <c r="Q871" s="58"/>
      <c r="R871" s="58"/>
      <c r="S871" s="58"/>
      <c r="T871" s="58"/>
      <c r="U871" s="58"/>
      <c r="V871" s="45"/>
      <c r="W871" s="58"/>
      <c r="X871" s="45"/>
      <c r="Y871" s="58"/>
      <c r="Z871" s="58"/>
      <c r="AA871" s="58"/>
    </row>
    <row r="872" spans="11:27" s="56" customFormat="1" x14ac:dyDescent="0.25">
      <c r="K872" s="21"/>
      <c r="Q872" s="58"/>
      <c r="R872" s="58"/>
      <c r="S872" s="58"/>
      <c r="T872" s="58"/>
      <c r="U872" s="58"/>
      <c r="V872" s="45"/>
      <c r="W872" s="58"/>
      <c r="X872" s="45"/>
      <c r="Y872" s="58"/>
      <c r="Z872" s="58"/>
      <c r="AA872" s="58"/>
    </row>
    <row r="873" spans="11:27" s="56" customFormat="1" x14ac:dyDescent="0.25">
      <c r="K873" s="21"/>
      <c r="Q873" s="58"/>
      <c r="R873" s="58"/>
      <c r="S873" s="58"/>
      <c r="T873" s="58"/>
      <c r="U873" s="58"/>
      <c r="V873" s="45"/>
      <c r="W873" s="58"/>
      <c r="X873" s="45"/>
      <c r="Y873" s="58"/>
      <c r="Z873" s="58"/>
      <c r="AA873" s="58"/>
    </row>
    <row r="874" spans="11:27" s="56" customFormat="1" x14ac:dyDescent="0.25">
      <c r="K874" s="21"/>
      <c r="Q874" s="58"/>
      <c r="R874" s="58"/>
      <c r="S874" s="58"/>
      <c r="T874" s="58"/>
      <c r="U874" s="58"/>
      <c r="V874" s="45"/>
      <c r="W874" s="58"/>
      <c r="X874" s="45"/>
      <c r="Y874" s="58"/>
      <c r="Z874" s="58"/>
      <c r="AA874" s="58"/>
    </row>
    <row r="875" spans="11:27" s="56" customFormat="1" x14ac:dyDescent="0.25">
      <c r="K875" s="21"/>
      <c r="Q875" s="58"/>
      <c r="R875" s="58"/>
      <c r="S875" s="58"/>
      <c r="T875" s="58"/>
      <c r="U875" s="58"/>
      <c r="V875" s="45"/>
      <c r="W875" s="58"/>
      <c r="X875" s="45"/>
      <c r="Y875" s="58"/>
      <c r="Z875" s="58"/>
      <c r="AA875" s="58"/>
    </row>
    <row r="876" spans="11:27" s="56" customFormat="1" x14ac:dyDescent="0.25">
      <c r="K876" s="21"/>
      <c r="Q876" s="58"/>
      <c r="R876" s="58"/>
      <c r="S876" s="58"/>
      <c r="T876" s="58"/>
      <c r="U876" s="58"/>
      <c r="V876" s="45"/>
      <c r="W876" s="58"/>
      <c r="X876" s="45"/>
      <c r="Y876" s="58"/>
      <c r="Z876" s="58"/>
      <c r="AA876" s="58"/>
    </row>
    <row r="877" spans="11:27" s="56" customFormat="1" x14ac:dyDescent="0.25">
      <c r="K877" s="21"/>
      <c r="Q877" s="58"/>
      <c r="R877" s="58"/>
      <c r="S877" s="58"/>
      <c r="T877" s="58"/>
      <c r="U877" s="58"/>
      <c r="V877" s="45"/>
      <c r="W877" s="58"/>
      <c r="X877" s="45"/>
      <c r="Y877" s="58"/>
      <c r="Z877" s="58"/>
      <c r="AA877" s="58"/>
    </row>
    <row r="878" spans="11:27" s="56" customFormat="1" x14ac:dyDescent="0.25">
      <c r="K878" s="21"/>
      <c r="Q878" s="58"/>
      <c r="R878" s="58"/>
      <c r="S878" s="58"/>
      <c r="T878" s="58"/>
      <c r="U878" s="58"/>
      <c r="V878" s="45"/>
      <c r="W878" s="58"/>
      <c r="X878" s="45"/>
      <c r="Y878" s="58"/>
      <c r="Z878" s="58"/>
      <c r="AA878" s="58"/>
    </row>
    <row r="879" spans="11:27" s="56" customFormat="1" x14ac:dyDescent="0.25">
      <c r="K879" s="21"/>
      <c r="Q879" s="58"/>
      <c r="R879" s="58"/>
      <c r="S879" s="58"/>
      <c r="T879" s="58"/>
      <c r="U879" s="58"/>
      <c r="V879" s="45"/>
      <c r="W879" s="58"/>
      <c r="X879" s="45"/>
      <c r="Y879" s="58"/>
      <c r="Z879" s="58"/>
      <c r="AA879" s="58"/>
    </row>
    <row r="880" spans="11:27" s="56" customFormat="1" x14ac:dyDescent="0.25">
      <c r="K880" s="21"/>
      <c r="Q880" s="58"/>
      <c r="R880" s="58"/>
      <c r="S880" s="58"/>
      <c r="T880" s="58"/>
      <c r="U880" s="58"/>
      <c r="V880" s="45"/>
      <c r="W880" s="58"/>
      <c r="X880" s="45"/>
      <c r="Y880" s="58"/>
      <c r="Z880" s="58"/>
      <c r="AA880" s="58"/>
    </row>
    <row r="881" spans="11:27" s="56" customFormat="1" x14ac:dyDescent="0.25">
      <c r="K881" s="21"/>
      <c r="Q881" s="58"/>
      <c r="R881" s="58"/>
      <c r="S881" s="58"/>
      <c r="T881" s="58"/>
      <c r="U881" s="58"/>
      <c r="V881" s="45"/>
      <c r="W881" s="58"/>
      <c r="X881" s="45"/>
      <c r="Y881" s="58"/>
      <c r="Z881" s="58"/>
      <c r="AA881" s="58"/>
    </row>
    <row r="882" spans="11:27" s="56" customFormat="1" x14ac:dyDescent="0.25">
      <c r="K882" s="21"/>
      <c r="Q882" s="58"/>
      <c r="R882" s="58"/>
      <c r="S882" s="58"/>
      <c r="T882" s="58"/>
      <c r="U882" s="58"/>
      <c r="V882" s="45"/>
      <c r="W882" s="58"/>
      <c r="X882" s="45"/>
      <c r="Y882" s="58"/>
      <c r="Z882" s="58"/>
      <c r="AA882" s="58"/>
    </row>
    <row r="883" spans="11:27" s="56" customFormat="1" x14ac:dyDescent="0.25">
      <c r="K883" s="21"/>
      <c r="Q883" s="58"/>
      <c r="R883" s="58"/>
      <c r="S883" s="58"/>
      <c r="T883" s="58"/>
      <c r="U883" s="58"/>
      <c r="V883" s="45"/>
      <c r="W883" s="58"/>
      <c r="X883" s="45"/>
      <c r="Y883" s="58"/>
      <c r="Z883" s="58"/>
      <c r="AA883" s="58"/>
    </row>
    <row r="884" spans="11:27" s="56" customFormat="1" x14ac:dyDescent="0.25">
      <c r="K884" s="21"/>
      <c r="Q884" s="58"/>
      <c r="R884" s="58"/>
      <c r="S884" s="58"/>
      <c r="T884" s="58"/>
      <c r="U884" s="58"/>
      <c r="V884" s="45"/>
      <c r="W884" s="58"/>
      <c r="X884" s="45"/>
      <c r="Y884" s="58"/>
      <c r="Z884" s="58"/>
      <c r="AA884" s="58"/>
    </row>
    <row r="885" spans="11:27" s="56" customFormat="1" x14ac:dyDescent="0.25">
      <c r="K885" s="21"/>
      <c r="Q885" s="58"/>
      <c r="R885" s="58"/>
      <c r="S885" s="58"/>
      <c r="T885" s="58"/>
      <c r="U885" s="58"/>
      <c r="V885" s="45"/>
      <c r="W885" s="58"/>
      <c r="X885" s="45"/>
      <c r="Y885" s="58"/>
      <c r="Z885" s="58"/>
      <c r="AA885" s="58"/>
    </row>
    <row r="886" spans="11:27" s="56" customFormat="1" x14ac:dyDescent="0.25">
      <c r="K886" s="21"/>
      <c r="Q886" s="58"/>
      <c r="R886" s="58"/>
      <c r="S886" s="58"/>
      <c r="T886" s="58"/>
      <c r="U886" s="58"/>
      <c r="V886" s="45"/>
      <c r="W886" s="58"/>
      <c r="X886" s="45"/>
      <c r="Y886" s="58"/>
      <c r="Z886" s="58"/>
      <c r="AA886" s="58"/>
    </row>
    <row r="887" spans="11:27" s="56" customFormat="1" x14ac:dyDescent="0.25">
      <c r="K887" s="21"/>
      <c r="Q887" s="58"/>
      <c r="R887" s="58"/>
      <c r="S887" s="58"/>
      <c r="T887" s="58"/>
      <c r="U887" s="58"/>
      <c r="V887" s="45"/>
      <c r="W887" s="58"/>
      <c r="X887" s="45"/>
      <c r="Y887" s="58"/>
      <c r="Z887" s="58"/>
      <c r="AA887" s="58"/>
    </row>
    <row r="888" spans="11:27" s="56" customFormat="1" x14ac:dyDescent="0.25">
      <c r="K888" s="21"/>
      <c r="Q888" s="58"/>
      <c r="R888" s="58"/>
      <c r="S888" s="58"/>
      <c r="T888" s="58"/>
      <c r="U888" s="58"/>
      <c r="V888" s="45"/>
      <c r="W888" s="58"/>
      <c r="X888" s="45"/>
      <c r="Y888" s="58"/>
      <c r="Z888" s="58"/>
      <c r="AA888" s="58"/>
    </row>
    <row r="889" spans="11:27" s="56" customFormat="1" x14ac:dyDescent="0.25">
      <c r="K889" s="21"/>
      <c r="Q889" s="58"/>
      <c r="R889" s="58"/>
      <c r="S889" s="58"/>
      <c r="T889" s="58"/>
      <c r="U889" s="58"/>
      <c r="V889" s="45"/>
      <c r="W889" s="58"/>
      <c r="X889" s="45"/>
      <c r="Y889" s="58"/>
      <c r="Z889" s="58"/>
      <c r="AA889" s="58"/>
    </row>
    <row r="890" spans="11:27" s="56" customFormat="1" x14ac:dyDescent="0.25">
      <c r="K890" s="21"/>
      <c r="Q890" s="58"/>
      <c r="R890" s="58"/>
      <c r="S890" s="58"/>
      <c r="T890" s="58"/>
      <c r="U890" s="58"/>
      <c r="V890" s="45"/>
      <c r="W890" s="58"/>
      <c r="X890" s="45"/>
      <c r="Y890" s="58"/>
      <c r="Z890" s="58"/>
      <c r="AA890" s="58"/>
    </row>
    <row r="891" spans="11:27" s="56" customFormat="1" x14ac:dyDescent="0.25">
      <c r="K891" s="21"/>
      <c r="Q891" s="58"/>
      <c r="R891" s="58"/>
      <c r="S891" s="58"/>
      <c r="T891" s="58"/>
      <c r="U891" s="58"/>
      <c r="V891" s="45"/>
      <c r="W891" s="58"/>
      <c r="X891" s="45"/>
      <c r="Y891" s="58"/>
      <c r="Z891" s="58"/>
      <c r="AA891" s="58"/>
    </row>
    <row r="892" spans="11:27" s="56" customFormat="1" x14ac:dyDescent="0.25">
      <c r="K892" s="21"/>
      <c r="Q892" s="58"/>
      <c r="R892" s="58"/>
      <c r="S892" s="58"/>
      <c r="T892" s="58"/>
      <c r="U892" s="58"/>
      <c r="V892" s="45"/>
      <c r="W892" s="58"/>
      <c r="X892" s="45"/>
      <c r="Y892" s="58"/>
      <c r="Z892" s="58"/>
      <c r="AA892" s="58"/>
    </row>
    <row r="893" spans="11:27" s="56" customFormat="1" x14ac:dyDescent="0.25">
      <c r="K893" s="21"/>
      <c r="Q893" s="58"/>
      <c r="R893" s="58"/>
      <c r="S893" s="58"/>
      <c r="T893" s="58"/>
      <c r="U893" s="58"/>
      <c r="V893" s="45"/>
      <c r="W893" s="58"/>
      <c r="X893" s="45"/>
      <c r="Y893" s="58"/>
      <c r="Z893" s="58"/>
      <c r="AA893" s="58"/>
    </row>
    <row r="894" spans="11:27" s="56" customFormat="1" x14ac:dyDescent="0.25">
      <c r="K894" s="21"/>
      <c r="Q894" s="58"/>
      <c r="R894" s="58"/>
      <c r="S894" s="58"/>
      <c r="T894" s="58"/>
      <c r="U894" s="58"/>
      <c r="V894" s="45"/>
      <c r="W894" s="58"/>
      <c r="X894" s="45"/>
      <c r="Y894" s="58"/>
      <c r="Z894" s="58"/>
      <c r="AA894" s="58"/>
    </row>
    <row r="895" spans="11:27" s="56" customFormat="1" x14ac:dyDescent="0.25">
      <c r="K895" s="21"/>
      <c r="Q895" s="58"/>
      <c r="R895" s="58"/>
      <c r="S895" s="58"/>
      <c r="T895" s="58"/>
      <c r="U895" s="58"/>
      <c r="V895" s="45"/>
      <c r="W895" s="58"/>
      <c r="X895" s="45"/>
      <c r="Y895" s="58"/>
      <c r="Z895" s="58"/>
      <c r="AA895" s="58"/>
    </row>
    <row r="896" spans="11:27" s="56" customFormat="1" x14ac:dyDescent="0.25">
      <c r="K896" s="21"/>
      <c r="Q896" s="58"/>
      <c r="R896" s="58"/>
      <c r="S896" s="58"/>
      <c r="T896" s="58"/>
      <c r="U896" s="58"/>
      <c r="V896" s="45"/>
      <c r="W896" s="58"/>
      <c r="X896" s="45"/>
      <c r="Y896" s="58"/>
      <c r="Z896" s="58"/>
      <c r="AA896" s="58"/>
    </row>
    <row r="897" spans="11:27" s="56" customFormat="1" x14ac:dyDescent="0.25">
      <c r="K897" s="21"/>
      <c r="Q897" s="58"/>
      <c r="R897" s="58"/>
      <c r="S897" s="58"/>
      <c r="T897" s="58"/>
      <c r="U897" s="58"/>
      <c r="V897" s="45"/>
      <c r="W897" s="58"/>
      <c r="X897" s="45"/>
      <c r="Y897" s="58"/>
      <c r="Z897" s="58"/>
      <c r="AA897" s="58"/>
    </row>
    <row r="898" spans="11:27" s="56" customFormat="1" x14ac:dyDescent="0.25">
      <c r="K898" s="21"/>
      <c r="Q898" s="58"/>
      <c r="R898" s="58"/>
      <c r="S898" s="58"/>
      <c r="T898" s="58"/>
      <c r="U898" s="58"/>
      <c r="V898" s="45"/>
      <c r="W898" s="58"/>
      <c r="X898" s="45"/>
      <c r="Y898" s="58"/>
      <c r="Z898" s="58"/>
      <c r="AA898" s="58"/>
    </row>
    <row r="899" spans="11:27" s="56" customFormat="1" x14ac:dyDescent="0.25">
      <c r="K899" s="21"/>
      <c r="Q899" s="58"/>
      <c r="R899" s="58"/>
      <c r="S899" s="58"/>
      <c r="T899" s="58"/>
      <c r="U899" s="58"/>
      <c r="V899" s="45"/>
      <c r="W899" s="58"/>
      <c r="X899" s="45"/>
      <c r="Y899" s="58"/>
      <c r="Z899" s="58"/>
      <c r="AA899" s="58"/>
    </row>
    <row r="900" spans="11:27" s="56" customFormat="1" x14ac:dyDescent="0.25">
      <c r="K900" s="21"/>
      <c r="Q900" s="58"/>
      <c r="R900" s="58"/>
      <c r="S900" s="58"/>
      <c r="T900" s="58"/>
      <c r="U900" s="58"/>
      <c r="V900" s="45"/>
      <c r="W900" s="58"/>
      <c r="X900" s="45"/>
      <c r="Y900" s="58"/>
      <c r="Z900" s="58"/>
      <c r="AA900" s="58"/>
    </row>
    <row r="901" spans="11:27" s="56" customFormat="1" x14ac:dyDescent="0.25">
      <c r="K901" s="21"/>
      <c r="Q901" s="58"/>
      <c r="R901" s="58"/>
      <c r="S901" s="58"/>
      <c r="T901" s="58"/>
      <c r="U901" s="58"/>
      <c r="V901" s="45"/>
      <c r="W901" s="58"/>
      <c r="X901" s="45"/>
      <c r="Y901" s="58"/>
      <c r="Z901" s="58"/>
      <c r="AA901" s="58"/>
    </row>
    <row r="902" spans="11:27" s="56" customFormat="1" x14ac:dyDescent="0.25">
      <c r="K902" s="21"/>
      <c r="Q902" s="58"/>
      <c r="R902" s="58"/>
      <c r="S902" s="58"/>
      <c r="T902" s="58"/>
      <c r="U902" s="58"/>
      <c r="V902" s="45"/>
      <c r="W902" s="58"/>
      <c r="X902" s="45"/>
      <c r="Y902" s="58"/>
      <c r="Z902" s="58"/>
      <c r="AA902" s="58"/>
    </row>
    <row r="903" spans="11:27" s="56" customFormat="1" x14ac:dyDescent="0.25">
      <c r="K903" s="21"/>
      <c r="Q903" s="58"/>
      <c r="R903" s="58"/>
      <c r="S903" s="58"/>
      <c r="T903" s="58"/>
      <c r="U903" s="58"/>
      <c r="V903" s="45"/>
      <c r="W903" s="58"/>
      <c r="X903" s="45"/>
      <c r="Y903" s="58"/>
      <c r="Z903" s="58"/>
      <c r="AA903" s="58"/>
    </row>
    <row r="904" spans="11:27" s="56" customFormat="1" x14ac:dyDescent="0.25">
      <c r="K904" s="21"/>
      <c r="Q904" s="58"/>
      <c r="R904" s="58"/>
      <c r="S904" s="58"/>
      <c r="T904" s="58"/>
      <c r="U904" s="58"/>
      <c r="V904" s="45"/>
      <c r="W904" s="58"/>
      <c r="X904" s="45"/>
      <c r="Y904" s="58"/>
      <c r="Z904" s="58"/>
      <c r="AA904" s="58"/>
    </row>
    <row r="905" spans="11:27" s="56" customFormat="1" x14ac:dyDescent="0.25">
      <c r="K905" s="21"/>
      <c r="Q905" s="58"/>
      <c r="R905" s="58"/>
      <c r="S905" s="58"/>
      <c r="T905" s="58"/>
      <c r="U905" s="58"/>
      <c r="V905" s="45"/>
      <c r="W905" s="58"/>
      <c r="X905" s="45"/>
      <c r="Y905" s="58"/>
      <c r="Z905" s="58"/>
      <c r="AA905" s="58"/>
    </row>
    <row r="906" spans="11:27" s="56" customFormat="1" x14ac:dyDescent="0.25">
      <c r="K906" s="21"/>
      <c r="Q906" s="58"/>
      <c r="R906" s="58"/>
      <c r="S906" s="58"/>
      <c r="T906" s="58"/>
      <c r="U906" s="58"/>
      <c r="V906" s="45"/>
      <c r="W906" s="58"/>
      <c r="X906" s="45"/>
      <c r="Y906" s="58"/>
      <c r="Z906" s="58"/>
      <c r="AA906" s="58"/>
    </row>
    <row r="907" spans="11:27" s="56" customFormat="1" x14ac:dyDescent="0.25">
      <c r="K907" s="21"/>
      <c r="Q907" s="58"/>
      <c r="R907" s="58"/>
      <c r="S907" s="58"/>
      <c r="T907" s="58"/>
      <c r="U907" s="58"/>
      <c r="V907" s="45"/>
      <c r="W907" s="58"/>
      <c r="X907" s="45"/>
      <c r="Y907" s="58"/>
      <c r="Z907" s="58"/>
      <c r="AA907" s="58"/>
    </row>
    <row r="908" spans="11:27" s="56" customFormat="1" x14ac:dyDescent="0.25">
      <c r="K908" s="21"/>
      <c r="Q908" s="58"/>
      <c r="R908" s="58"/>
      <c r="S908" s="58"/>
      <c r="T908" s="58"/>
      <c r="U908" s="58"/>
      <c r="V908" s="45"/>
      <c r="W908" s="58"/>
      <c r="X908" s="45"/>
      <c r="Y908" s="58"/>
      <c r="Z908" s="58"/>
      <c r="AA908" s="58"/>
    </row>
    <row r="909" spans="11:27" s="56" customFormat="1" x14ac:dyDescent="0.25">
      <c r="K909" s="21"/>
      <c r="Q909" s="58"/>
      <c r="R909" s="58"/>
      <c r="S909" s="58"/>
      <c r="T909" s="58"/>
      <c r="U909" s="58"/>
      <c r="V909" s="45"/>
      <c r="W909" s="58"/>
      <c r="X909" s="45"/>
      <c r="Y909" s="58"/>
      <c r="Z909" s="58"/>
      <c r="AA909" s="58"/>
    </row>
    <row r="910" spans="11:27" s="56" customFormat="1" x14ac:dyDescent="0.25">
      <c r="K910" s="21"/>
      <c r="Q910" s="58"/>
      <c r="R910" s="58"/>
      <c r="S910" s="58"/>
      <c r="T910" s="58"/>
      <c r="U910" s="58"/>
      <c r="V910" s="45"/>
      <c r="W910" s="58"/>
      <c r="X910" s="45"/>
      <c r="Y910" s="58"/>
      <c r="Z910" s="58"/>
      <c r="AA910" s="58"/>
    </row>
    <row r="911" spans="11:27" s="56" customFormat="1" x14ac:dyDescent="0.25">
      <c r="K911" s="21"/>
      <c r="Q911" s="58"/>
      <c r="R911" s="58"/>
      <c r="S911" s="58"/>
      <c r="T911" s="58"/>
      <c r="U911" s="58"/>
      <c r="V911" s="45"/>
      <c r="W911" s="58"/>
      <c r="X911" s="45"/>
      <c r="Y911" s="58"/>
      <c r="Z911" s="58"/>
      <c r="AA911" s="58"/>
    </row>
    <row r="912" spans="11:27" s="56" customFormat="1" x14ac:dyDescent="0.25">
      <c r="K912" s="21"/>
      <c r="Q912" s="58"/>
      <c r="R912" s="58"/>
      <c r="S912" s="58"/>
      <c r="T912" s="58"/>
      <c r="U912" s="58"/>
      <c r="V912" s="45"/>
      <c r="W912" s="58"/>
      <c r="X912" s="45"/>
      <c r="Y912" s="58"/>
      <c r="Z912" s="58"/>
      <c r="AA912" s="58"/>
    </row>
    <row r="913" spans="11:27" s="56" customFormat="1" x14ac:dyDescent="0.25">
      <c r="K913" s="21"/>
      <c r="Q913" s="58"/>
      <c r="R913" s="58"/>
      <c r="S913" s="58"/>
      <c r="T913" s="58"/>
      <c r="U913" s="58"/>
      <c r="V913" s="45"/>
      <c r="W913" s="58"/>
      <c r="X913" s="45"/>
      <c r="Y913" s="58"/>
      <c r="Z913" s="58"/>
      <c r="AA913" s="58"/>
    </row>
    <row r="914" spans="11:27" s="56" customFormat="1" x14ac:dyDescent="0.25">
      <c r="K914" s="21"/>
      <c r="Q914" s="58"/>
      <c r="R914" s="58"/>
      <c r="S914" s="58"/>
      <c r="T914" s="58"/>
      <c r="U914" s="58"/>
      <c r="V914" s="45"/>
      <c r="W914" s="58"/>
      <c r="X914" s="45"/>
      <c r="Y914" s="58"/>
      <c r="Z914" s="58"/>
      <c r="AA914" s="58"/>
    </row>
    <row r="915" spans="11:27" s="56" customFormat="1" x14ac:dyDescent="0.25">
      <c r="K915" s="21"/>
      <c r="Q915" s="58"/>
      <c r="R915" s="58"/>
      <c r="S915" s="58"/>
      <c r="T915" s="58"/>
      <c r="U915" s="58"/>
      <c r="V915" s="45"/>
      <c r="W915" s="58"/>
      <c r="X915" s="45"/>
      <c r="Y915" s="58"/>
      <c r="Z915" s="58"/>
      <c r="AA915" s="58"/>
    </row>
    <row r="916" spans="11:27" s="56" customFormat="1" x14ac:dyDescent="0.25">
      <c r="K916" s="21"/>
      <c r="Q916" s="58"/>
      <c r="R916" s="58"/>
      <c r="S916" s="58"/>
      <c r="T916" s="58"/>
      <c r="U916" s="58"/>
      <c r="V916" s="45"/>
      <c r="W916" s="58"/>
      <c r="X916" s="45"/>
      <c r="Y916" s="58"/>
      <c r="Z916" s="58"/>
      <c r="AA916" s="58"/>
    </row>
    <row r="917" spans="11:27" s="56" customFormat="1" x14ac:dyDescent="0.25">
      <c r="K917" s="21"/>
      <c r="Q917" s="58"/>
      <c r="R917" s="58"/>
      <c r="S917" s="58"/>
      <c r="T917" s="58"/>
      <c r="U917" s="58"/>
      <c r="V917" s="45"/>
      <c r="W917" s="58"/>
      <c r="X917" s="45"/>
      <c r="Y917" s="58"/>
      <c r="Z917" s="58"/>
      <c r="AA917" s="58"/>
    </row>
    <row r="918" spans="11:27" s="56" customFormat="1" x14ac:dyDescent="0.25">
      <c r="K918" s="21"/>
      <c r="Q918" s="58"/>
      <c r="R918" s="58"/>
      <c r="S918" s="58"/>
      <c r="T918" s="58"/>
      <c r="U918" s="58"/>
      <c r="V918" s="45"/>
      <c r="W918" s="58"/>
      <c r="X918" s="45"/>
      <c r="Y918" s="58"/>
      <c r="Z918" s="58"/>
      <c r="AA918" s="58"/>
    </row>
    <row r="919" spans="11:27" s="56" customFormat="1" x14ac:dyDescent="0.25">
      <c r="K919" s="21"/>
      <c r="Q919" s="58"/>
      <c r="R919" s="58"/>
      <c r="S919" s="58"/>
      <c r="T919" s="58"/>
      <c r="U919" s="58"/>
      <c r="V919" s="45"/>
      <c r="W919" s="58"/>
      <c r="X919" s="45"/>
      <c r="Y919" s="58"/>
      <c r="Z919" s="58"/>
      <c r="AA919" s="58"/>
    </row>
    <row r="920" spans="11:27" s="56" customFormat="1" x14ac:dyDescent="0.25">
      <c r="K920" s="21"/>
      <c r="Q920" s="58"/>
      <c r="R920" s="58"/>
      <c r="S920" s="58"/>
      <c r="T920" s="58"/>
      <c r="U920" s="58"/>
      <c r="V920" s="45"/>
      <c r="W920" s="58"/>
      <c r="X920" s="45"/>
      <c r="Y920" s="58"/>
      <c r="Z920" s="58"/>
      <c r="AA920" s="58"/>
    </row>
    <row r="921" spans="11:27" s="56" customFormat="1" x14ac:dyDescent="0.25">
      <c r="K921" s="21"/>
      <c r="Q921" s="58"/>
      <c r="R921" s="58"/>
      <c r="S921" s="58"/>
      <c r="T921" s="58"/>
      <c r="U921" s="58"/>
      <c r="V921" s="45"/>
      <c r="W921" s="58"/>
      <c r="X921" s="45"/>
      <c r="Y921" s="58"/>
      <c r="Z921" s="58"/>
      <c r="AA921" s="58"/>
    </row>
    <row r="922" spans="11:27" s="56" customFormat="1" x14ac:dyDescent="0.25">
      <c r="K922" s="21"/>
      <c r="Q922" s="58"/>
      <c r="R922" s="58"/>
      <c r="S922" s="58"/>
      <c r="T922" s="58"/>
      <c r="U922" s="58"/>
      <c r="V922" s="45"/>
      <c r="W922" s="58"/>
      <c r="X922" s="45"/>
      <c r="Y922" s="58"/>
      <c r="Z922" s="58"/>
      <c r="AA922" s="58"/>
    </row>
    <row r="923" spans="11:27" s="56" customFormat="1" x14ac:dyDescent="0.25">
      <c r="K923" s="21"/>
      <c r="Q923" s="58"/>
      <c r="R923" s="58"/>
      <c r="S923" s="58"/>
      <c r="T923" s="58"/>
      <c r="U923" s="58"/>
      <c r="V923" s="45"/>
      <c r="W923" s="58"/>
      <c r="X923" s="45"/>
      <c r="Y923" s="58"/>
      <c r="Z923" s="58"/>
      <c r="AA923" s="58"/>
    </row>
    <row r="924" spans="11:27" s="56" customFormat="1" x14ac:dyDescent="0.25">
      <c r="K924" s="21"/>
      <c r="Q924" s="58"/>
      <c r="R924" s="58"/>
      <c r="S924" s="58"/>
      <c r="T924" s="58"/>
      <c r="U924" s="58"/>
      <c r="V924" s="45"/>
      <c r="W924" s="58"/>
      <c r="X924" s="45"/>
      <c r="Y924" s="58"/>
      <c r="Z924" s="58"/>
      <c r="AA924" s="58"/>
    </row>
    <row r="925" spans="11:27" s="56" customFormat="1" x14ac:dyDescent="0.25">
      <c r="K925" s="21"/>
      <c r="Q925" s="58"/>
      <c r="R925" s="58"/>
      <c r="S925" s="58"/>
      <c r="T925" s="58"/>
      <c r="U925" s="58"/>
      <c r="V925" s="45"/>
      <c r="W925" s="58"/>
      <c r="X925" s="45"/>
      <c r="Y925" s="58"/>
      <c r="Z925" s="58"/>
      <c r="AA925" s="58"/>
    </row>
    <row r="926" spans="11:27" s="56" customFormat="1" x14ac:dyDescent="0.25">
      <c r="K926" s="21"/>
      <c r="Q926" s="58"/>
      <c r="R926" s="58"/>
      <c r="S926" s="58"/>
      <c r="T926" s="58"/>
      <c r="U926" s="58"/>
      <c r="V926" s="45"/>
      <c r="W926" s="58"/>
      <c r="X926" s="45"/>
      <c r="Y926" s="58"/>
      <c r="Z926" s="58"/>
      <c r="AA926" s="58"/>
    </row>
    <row r="927" spans="11:27" s="56" customFormat="1" x14ac:dyDescent="0.25">
      <c r="K927" s="21"/>
      <c r="Q927" s="58"/>
      <c r="R927" s="58"/>
      <c r="S927" s="58"/>
      <c r="T927" s="58"/>
      <c r="U927" s="58"/>
      <c r="V927" s="45"/>
      <c r="W927" s="58"/>
      <c r="X927" s="45"/>
      <c r="Y927" s="58"/>
      <c r="Z927" s="58"/>
      <c r="AA927" s="58"/>
    </row>
    <row r="928" spans="11:27" s="56" customFormat="1" x14ac:dyDescent="0.25">
      <c r="K928" s="21"/>
      <c r="Q928" s="58"/>
      <c r="R928" s="58"/>
      <c r="S928" s="58"/>
      <c r="T928" s="58"/>
      <c r="U928" s="58"/>
      <c r="V928" s="45"/>
      <c r="W928" s="58"/>
      <c r="X928" s="45"/>
      <c r="Y928" s="58"/>
      <c r="Z928" s="58"/>
      <c r="AA928" s="58"/>
    </row>
    <row r="929" spans="11:27" s="56" customFormat="1" x14ac:dyDescent="0.25">
      <c r="K929" s="21"/>
      <c r="Q929" s="58"/>
      <c r="R929" s="58"/>
      <c r="S929" s="58"/>
      <c r="T929" s="58"/>
      <c r="U929" s="58"/>
      <c r="V929" s="45"/>
      <c r="W929" s="58"/>
      <c r="X929" s="45"/>
      <c r="Y929" s="58"/>
      <c r="Z929" s="58"/>
      <c r="AA929" s="58"/>
    </row>
    <row r="930" spans="11:27" s="56" customFormat="1" x14ac:dyDescent="0.25">
      <c r="K930" s="21"/>
      <c r="Q930" s="58"/>
      <c r="R930" s="58"/>
      <c r="S930" s="58"/>
      <c r="T930" s="58"/>
      <c r="U930" s="58"/>
      <c r="V930" s="45"/>
      <c r="W930" s="58"/>
      <c r="X930" s="45"/>
      <c r="Y930" s="58"/>
      <c r="Z930" s="58"/>
      <c r="AA930" s="58"/>
    </row>
    <row r="931" spans="11:27" s="56" customFormat="1" x14ac:dyDescent="0.25">
      <c r="K931" s="21"/>
      <c r="Q931" s="58"/>
      <c r="R931" s="58"/>
      <c r="S931" s="58"/>
      <c r="T931" s="58"/>
      <c r="U931" s="58"/>
      <c r="V931" s="45"/>
      <c r="W931" s="58"/>
      <c r="X931" s="45"/>
      <c r="Y931" s="58"/>
      <c r="Z931" s="58"/>
      <c r="AA931" s="58"/>
    </row>
    <row r="932" spans="11:27" s="56" customFormat="1" x14ac:dyDescent="0.25">
      <c r="K932" s="21"/>
      <c r="Q932" s="58"/>
      <c r="R932" s="58"/>
      <c r="S932" s="58"/>
      <c r="T932" s="58"/>
      <c r="U932" s="58"/>
      <c r="V932" s="45"/>
      <c r="W932" s="58"/>
      <c r="X932" s="45"/>
      <c r="Y932" s="58"/>
      <c r="Z932" s="58"/>
      <c r="AA932" s="58"/>
    </row>
    <row r="933" spans="11:27" s="56" customFormat="1" x14ac:dyDescent="0.25">
      <c r="K933" s="21"/>
      <c r="Q933" s="58"/>
      <c r="R933" s="58"/>
      <c r="S933" s="58"/>
      <c r="T933" s="58"/>
      <c r="U933" s="58"/>
      <c r="V933" s="45"/>
      <c r="W933" s="58"/>
      <c r="X933" s="45"/>
      <c r="Y933" s="58"/>
      <c r="Z933" s="58"/>
      <c r="AA933" s="58"/>
    </row>
    <row r="934" spans="11:27" s="56" customFormat="1" x14ac:dyDescent="0.25">
      <c r="K934" s="21"/>
      <c r="Q934" s="58"/>
      <c r="R934" s="58"/>
      <c r="S934" s="58"/>
      <c r="T934" s="58"/>
      <c r="U934" s="58"/>
      <c r="V934" s="45"/>
      <c r="W934" s="58"/>
      <c r="X934" s="45"/>
      <c r="Y934" s="58"/>
      <c r="Z934" s="58"/>
      <c r="AA934" s="58"/>
    </row>
    <row r="935" spans="11:27" s="56" customFormat="1" x14ac:dyDescent="0.25">
      <c r="K935" s="21"/>
      <c r="Q935" s="58"/>
      <c r="R935" s="58"/>
      <c r="S935" s="58"/>
      <c r="T935" s="58"/>
      <c r="U935" s="58"/>
      <c r="V935" s="45"/>
      <c r="W935" s="58"/>
      <c r="X935" s="45"/>
      <c r="Y935" s="58"/>
      <c r="Z935" s="58"/>
      <c r="AA935" s="58"/>
    </row>
    <row r="936" spans="11:27" s="56" customFormat="1" x14ac:dyDescent="0.25">
      <c r="K936" s="21"/>
      <c r="Q936" s="58"/>
      <c r="R936" s="58"/>
      <c r="S936" s="58"/>
      <c r="T936" s="58"/>
      <c r="U936" s="58"/>
      <c r="V936" s="45"/>
      <c r="W936" s="58"/>
      <c r="X936" s="45"/>
      <c r="Y936" s="58"/>
      <c r="Z936" s="58"/>
      <c r="AA936" s="58"/>
    </row>
    <row r="937" spans="11:27" s="56" customFormat="1" x14ac:dyDescent="0.25">
      <c r="K937" s="21"/>
      <c r="Q937" s="58"/>
      <c r="R937" s="58"/>
      <c r="S937" s="58"/>
      <c r="T937" s="58"/>
      <c r="U937" s="58"/>
      <c r="V937" s="45"/>
      <c r="W937" s="58"/>
      <c r="X937" s="45"/>
      <c r="Y937" s="58"/>
      <c r="Z937" s="58"/>
      <c r="AA937" s="58"/>
    </row>
    <row r="938" spans="11:27" s="56" customFormat="1" x14ac:dyDescent="0.25">
      <c r="K938" s="21"/>
      <c r="Q938" s="58"/>
      <c r="R938" s="58"/>
      <c r="S938" s="58"/>
      <c r="T938" s="58"/>
      <c r="U938" s="58"/>
      <c r="V938" s="45"/>
      <c r="W938" s="58"/>
      <c r="X938" s="45"/>
      <c r="Y938" s="58"/>
      <c r="Z938" s="58"/>
      <c r="AA938" s="58"/>
    </row>
    <row r="939" spans="11:27" s="56" customFormat="1" x14ac:dyDescent="0.25">
      <c r="K939" s="21"/>
      <c r="Q939" s="58"/>
      <c r="R939" s="58"/>
      <c r="S939" s="58"/>
      <c r="T939" s="58"/>
      <c r="U939" s="58"/>
      <c r="V939" s="45"/>
      <c r="W939" s="58"/>
      <c r="X939" s="45"/>
      <c r="Y939" s="58"/>
      <c r="Z939" s="58"/>
      <c r="AA939" s="58"/>
    </row>
    <row r="940" spans="11:27" s="56" customFormat="1" x14ac:dyDescent="0.25">
      <c r="K940" s="21"/>
      <c r="Q940" s="58"/>
      <c r="R940" s="58"/>
      <c r="S940" s="58"/>
      <c r="T940" s="58"/>
      <c r="U940" s="58"/>
      <c r="V940" s="45"/>
      <c r="W940" s="58"/>
      <c r="X940" s="45"/>
      <c r="Y940" s="58"/>
      <c r="Z940" s="58"/>
      <c r="AA940" s="58"/>
    </row>
    <row r="941" spans="11:27" s="56" customFormat="1" x14ac:dyDescent="0.25">
      <c r="K941" s="21"/>
      <c r="Q941" s="58"/>
      <c r="R941" s="58"/>
      <c r="S941" s="58"/>
      <c r="T941" s="58"/>
      <c r="U941" s="58"/>
      <c r="V941" s="45"/>
      <c r="W941" s="58"/>
      <c r="X941" s="45"/>
      <c r="Y941" s="58"/>
      <c r="Z941" s="58"/>
      <c r="AA941" s="58"/>
    </row>
    <row r="942" spans="11:27" s="56" customFormat="1" x14ac:dyDescent="0.25">
      <c r="K942" s="21"/>
      <c r="Q942" s="58"/>
      <c r="R942" s="58"/>
      <c r="S942" s="58"/>
      <c r="T942" s="58"/>
      <c r="U942" s="58"/>
      <c r="V942" s="45"/>
      <c r="W942" s="58"/>
      <c r="X942" s="45"/>
      <c r="Y942" s="58"/>
      <c r="Z942" s="58"/>
      <c r="AA942" s="58"/>
    </row>
    <row r="943" spans="11:27" s="56" customFormat="1" x14ac:dyDescent="0.25">
      <c r="K943" s="21"/>
      <c r="Q943" s="58"/>
      <c r="R943" s="58"/>
      <c r="S943" s="58"/>
      <c r="T943" s="58"/>
      <c r="U943" s="58"/>
      <c r="V943" s="45"/>
      <c r="W943" s="58"/>
      <c r="X943" s="45"/>
      <c r="Y943" s="58"/>
      <c r="Z943" s="58"/>
      <c r="AA943" s="58"/>
    </row>
    <row r="944" spans="11:27" s="56" customFormat="1" x14ac:dyDescent="0.25">
      <c r="K944" s="21"/>
      <c r="Q944" s="58"/>
      <c r="R944" s="58"/>
      <c r="S944" s="58"/>
      <c r="T944" s="58"/>
      <c r="U944" s="58"/>
      <c r="V944" s="45"/>
      <c r="W944" s="58"/>
      <c r="X944" s="45"/>
      <c r="Y944" s="58"/>
      <c r="Z944" s="58"/>
      <c r="AA944" s="58"/>
    </row>
    <row r="945" spans="11:27" s="56" customFormat="1" x14ac:dyDescent="0.25">
      <c r="K945" s="21"/>
      <c r="Q945" s="58"/>
      <c r="R945" s="58"/>
      <c r="S945" s="58"/>
      <c r="T945" s="58"/>
      <c r="U945" s="58"/>
      <c r="V945" s="45"/>
      <c r="W945" s="58"/>
      <c r="X945" s="45"/>
      <c r="Y945" s="58"/>
      <c r="Z945" s="58"/>
      <c r="AA945" s="58"/>
    </row>
    <row r="946" spans="11:27" s="56" customFormat="1" x14ac:dyDescent="0.25">
      <c r="K946" s="21"/>
      <c r="Q946" s="58"/>
      <c r="R946" s="58"/>
      <c r="S946" s="58"/>
      <c r="T946" s="58"/>
      <c r="U946" s="58"/>
      <c r="V946" s="45"/>
      <c r="W946" s="58"/>
      <c r="X946" s="45"/>
      <c r="Y946" s="58"/>
      <c r="Z946" s="58"/>
      <c r="AA946" s="58"/>
    </row>
    <row r="947" spans="11:27" s="56" customFormat="1" x14ac:dyDescent="0.25">
      <c r="K947" s="21"/>
      <c r="Q947" s="58"/>
      <c r="R947" s="58"/>
      <c r="S947" s="58"/>
      <c r="T947" s="58"/>
      <c r="U947" s="58"/>
      <c r="V947" s="45"/>
      <c r="W947" s="58"/>
      <c r="X947" s="45"/>
      <c r="Y947" s="58"/>
      <c r="Z947" s="58"/>
      <c r="AA947" s="58"/>
    </row>
    <row r="948" spans="11:27" s="56" customFormat="1" x14ac:dyDescent="0.25">
      <c r="K948" s="21"/>
      <c r="Q948" s="58"/>
      <c r="R948" s="58"/>
      <c r="S948" s="58"/>
      <c r="T948" s="58"/>
      <c r="U948" s="58"/>
      <c r="V948" s="45"/>
      <c r="W948" s="58"/>
      <c r="X948" s="45"/>
      <c r="Y948" s="58"/>
      <c r="Z948" s="58"/>
      <c r="AA948" s="58"/>
    </row>
    <row r="949" spans="11:27" s="56" customFormat="1" x14ac:dyDescent="0.25">
      <c r="K949" s="21"/>
      <c r="Q949" s="58"/>
      <c r="R949" s="58"/>
      <c r="S949" s="58"/>
      <c r="T949" s="58"/>
      <c r="U949" s="58"/>
      <c r="V949" s="45"/>
      <c r="W949" s="58"/>
      <c r="X949" s="45"/>
      <c r="Y949" s="58"/>
      <c r="Z949" s="58"/>
      <c r="AA949" s="58"/>
    </row>
    <row r="950" spans="11:27" s="56" customFormat="1" x14ac:dyDescent="0.25">
      <c r="K950" s="21"/>
      <c r="Q950" s="58"/>
      <c r="R950" s="58"/>
      <c r="S950" s="58"/>
      <c r="T950" s="58"/>
      <c r="U950" s="58"/>
      <c r="V950" s="45"/>
      <c r="W950" s="58"/>
      <c r="X950" s="45"/>
      <c r="Y950" s="58"/>
      <c r="Z950" s="58"/>
      <c r="AA950" s="58"/>
    </row>
    <row r="951" spans="11:27" s="56" customFormat="1" x14ac:dyDescent="0.25">
      <c r="K951" s="21"/>
      <c r="Q951" s="58"/>
      <c r="R951" s="58"/>
      <c r="S951" s="58"/>
      <c r="T951" s="58"/>
      <c r="U951" s="58"/>
      <c r="V951" s="45"/>
      <c r="W951" s="58"/>
      <c r="X951" s="45"/>
      <c r="Y951" s="58"/>
      <c r="Z951" s="58"/>
      <c r="AA951" s="58"/>
    </row>
    <row r="952" spans="11:27" s="56" customFormat="1" x14ac:dyDescent="0.25">
      <c r="K952" s="21"/>
      <c r="Q952" s="58"/>
      <c r="R952" s="58"/>
      <c r="S952" s="58"/>
      <c r="T952" s="58"/>
      <c r="U952" s="58"/>
      <c r="V952" s="45"/>
      <c r="W952" s="58"/>
      <c r="X952" s="45"/>
      <c r="Y952" s="58"/>
      <c r="Z952" s="58"/>
      <c r="AA952" s="58"/>
    </row>
    <row r="953" spans="11:27" s="56" customFormat="1" x14ac:dyDescent="0.25">
      <c r="K953" s="21"/>
      <c r="Q953" s="58"/>
      <c r="R953" s="58"/>
      <c r="S953" s="58"/>
      <c r="T953" s="58"/>
      <c r="U953" s="58"/>
      <c r="V953" s="45"/>
      <c r="W953" s="58"/>
      <c r="X953" s="45"/>
      <c r="Y953" s="58"/>
      <c r="Z953" s="58"/>
      <c r="AA953" s="58"/>
    </row>
    <row r="954" spans="11:27" s="56" customFormat="1" x14ac:dyDescent="0.25">
      <c r="K954" s="21"/>
      <c r="Q954" s="58"/>
      <c r="R954" s="58"/>
      <c r="S954" s="58"/>
      <c r="T954" s="58"/>
      <c r="U954" s="58"/>
      <c r="V954" s="45"/>
      <c r="W954" s="58"/>
      <c r="X954" s="45"/>
      <c r="Y954" s="58"/>
      <c r="Z954" s="58"/>
      <c r="AA954" s="58"/>
    </row>
    <row r="955" spans="11:27" s="56" customFormat="1" x14ac:dyDescent="0.25">
      <c r="K955" s="21"/>
      <c r="Q955" s="58"/>
      <c r="R955" s="58"/>
      <c r="S955" s="58"/>
      <c r="T955" s="58"/>
      <c r="U955" s="58"/>
      <c r="V955" s="45"/>
      <c r="W955" s="58"/>
      <c r="X955" s="45"/>
      <c r="Y955" s="58"/>
      <c r="Z955" s="58"/>
      <c r="AA955" s="58"/>
    </row>
    <row r="956" spans="11:27" s="56" customFormat="1" x14ac:dyDescent="0.25">
      <c r="K956" s="21"/>
      <c r="Q956" s="58"/>
      <c r="R956" s="58"/>
      <c r="S956" s="58"/>
      <c r="T956" s="58"/>
      <c r="U956" s="58"/>
      <c r="V956" s="45"/>
      <c r="W956" s="58"/>
      <c r="X956" s="45"/>
      <c r="Y956" s="58"/>
      <c r="Z956" s="58"/>
      <c r="AA956" s="58"/>
    </row>
    <row r="957" spans="11:27" s="56" customFormat="1" x14ac:dyDescent="0.25">
      <c r="K957" s="21"/>
      <c r="Q957" s="58"/>
      <c r="R957" s="58"/>
      <c r="S957" s="58"/>
      <c r="T957" s="58"/>
      <c r="U957" s="58"/>
      <c r="V957" s="45"/>
      <c r="W957" s="58"/>
      <c r="X957" s="45"/>
      <c r="Y957" s="58"/>
      <c r="Z957" s="58"/>
      <c r="AA957" s="58"/>
    </row>
    <row r="958" spans="11:27" s="56" customFormat="1" x14ac:dyDescent="0.25">
      <c r="K958" s="21"/>
      <c r="Q958" s="58"/>
      <c r="R958" s="58"/>
      <c r="S958" s="58"/>
      <c r="T958" s="58"/>
      <c r="U958" s="58"/>
      <c r="V958" s="45"/>
      <c r="W958" s="58"/>
      <c r="X958" s="45"/>
      <c r="Y958" s="58"/>
      <c r="Z958" s="58"/>
      <c r="AA958" s="58"/>
    </row>
    <row r="959" spans="11:27" s="56" customFormat="1" x14ac:dyDescent="0.25">
      <c r="K959" s="21"/>
      <c r="Q959" s="58"/>
      <c r="R959" s="58"/>
      <c r="S959" s="58"/>
      <c r="T959" s="58"/>
      <c r="U959" s="58"/>
      <c r="V959" s="45"/>
      <c r="W959" s="58"/>
      <c r="X959" s="45"/>
      <c r="Y959" s="58"/>
      <c r="Z959" s="58"/>
      <c r="AA959" s="58"/>
    </row>
    <row r="960" spans="11:27" s="56" customFormat="1" x14ac:dyDescent="0.25">
      <c r="K960" s="21"/>
      <c r="Q960" s="58"/>
      <c r="R960" s="58"/>
      <c r="S960" s="58"/>
      <c r="T960" s="58"/>
      <c r="U960" s="58"/>
      <c r="V960" s="45"/>
      <c r="W960" s="58"/>
      <c r="X960" s="45"/>
      <c r="Y960" s="58"/>
      <c r="Z960" s="58"/>
      <c r="AA960" s="58"/>
    </row>
    <row r="961" spans="11:27" s="56" customFormat="1" x14ac:dyDescent="0.25">
      <c r="K961" s="21"/>
      <c r="Q961" s="58"/>
      <c r="R961" s="58"/>
      <c r="S961" s="58"/>
      <c r="T961" s="58"/>
      <c r="U961" s="58"/>
      <c r="V961" s="45"/>
      <c r="W961" s="58"/>
      <c r="X961" s="45"/>
      <c r="Y961" s="58"/>
      <c r="Z961" s="58"/>
      <c r="AA961" s="58"/>
    </row>
    <row r="962" spans="11:27" s="56" customFormat="1" x14ac:dyDescent="0.25">
      <c r="K962" s="21"/>
      <c r="Q962" s="58"/>
      <c r="R962" s="58"/>
      <c r="S962" s="58"/>
      <c r="T962" s="58"/>
      <c r="U962" s="58"/>
      <c r="V962" s="45"/>
      <c r="W962" s="58"/>
      <c r="X962" s="45"/>
      <c r="Y962" s="58"/>
      <c r="Z962" s="58"/>
      <c r="AA962" s="58"/>
    </row>
    <row r="963" spans="11:27" s="56" customFormat="1" x14ac:dyDescent="0.25">
      <c r="K963" s="21"/>
      <c r="Q963" s="58"/>
      <c r="R963" s="58"/>
      <c r="S963" s="58"/>
      <c r="T963" s="58"/>
      <c r="U963" s="58"/>
      <c r="V963" s="45"/>
      <c r="W963" s="58"/>
      <c r="X963" s="45"/>
      <c r="Y963" s="58"/>
      <c r="Z963" s="58"/>
      <c r="AA963" s="58"/>
    </row>
    <row r="964" spans="11:27" s="56" customFormat="1" x14ac:dyDescent="0.25">
      <c r="K964" s="21"/>
      <c r="Q964" s="58"/>
      <c r="R964" s="58"/>
      <c r="S964" s="58"/>
      <c r="T964" s="58"/>
      <c r="U964" s="58"/>
      <c r="V964" s="45"/>
      <c r="W964" s="58"/>
      <c r="X964" s="45"/>
      <c r="Y964" s="58"/>
      <c r="Z964" s="58"/>
      <c r="AA964" s="58"/>
    </row>
    <row r="965" spans="11:27" s="56" customFormat="1" x14ac:dyDescent="0.25">
      <c r="K965" s="21"/>
      <c r="Q965" s="58"/>
      <c r="R965" s="58"/>
      <c r="S965" s="58"/>
      <c r="T965" s="58"/>
      <c r="U965" s="58"/>
      <c r="V965" s="45"/>
      <c r="W965" s="58"/>
      <c r="X965" s="45"/>
      <c r="Y965" s="58"/>
      <c r="Z965" s="58"/>
      <c r="AA965" s="58"/>
    </row>
    <row r="966" spans="11:27" s="56" customFormat="1" x14ac:dyDescent="0.25">
      <c r="K966" s="21"/>
      <c r="Q966" s="58"/>
      <c r="R966" s="58"/>
      <c r="S966" s="58"/>
      <c r="T966" s="58"/>
      <c r="U966" s="58"/>
      <c r="V966" s="45"/>
      <c r="W966" s="58"/>
      <c r="X966" s="45"/>
      <c r="Y966" s="58"/>
      <c r="Z966" s="58"/>
      <c r="AA966" s="58"/>
    </row>
    <row r="967" spans="11:27" s="56" customFormat="1" x14ac:dyDescent="0.25">
      <c r="K967" s="21"/>
      <c r="Q967" s="58"/>
      <c r="R967" s="58"/>
      <c r="S967" s="58"/>
      <c r="T967" s="58"/>
      <c r="U967" s="58"/>
      <c r="V967" s="45"/>
      <c r="W967" s="58"/>
      <c r="X967" s="45"/>
      <c r="Y967" s="58"/>
      <c r="Z967" s="58"/>
      <c r="AA967" s="58"/>
    </row>
    <row r="968" spans="11:27" s="56" customFormat="1" x14ac:dyDescent="0.25">
      <c r="K968" s="21"/>
      <c r="Q968" s="58"/>
      <c r="R968" s="58"/>
      <c r="S968" s="58"/>
      <c r="T968" s="58"/>
      <c r="U968" s="58"/>
      <c r="V968" s="45"/>
      <c r="W968" s="58"/>
      <c r="X968" s="45"/>
      <c r="Y968" s="58"/>
      <c r="Z968" s="58"/>
      <c r="AA968" s="58"/>
    </row>
    <row r="969" spans="11:27" s="56" customFormat="1" x14ac:dyDescent="0.25">
      <c r="K969" s="21"/>
      <c r="Q969" s="58"/>
      <c r="R969" s="58"/>
      <c r="S969" s="58"/>
      <c r="T969" s="58"/>
      <c r="U969" s="58"/>
      <c r="V969" s="45"/>
      <c r="W969" s="58"/>
      <c r="X969" s="45"/>
      <c r="Y969" s="58"/>
      <c r="Z969" s="58"/>
      <c r="AA969" s="58"/>
    </row>
    <row r="970" spans="11:27" s="56" customFormat="1" x14ac:dyDescent="0.25">
      <c r="K970" s="21"/>
      <c r="Q970" s="58"/>
      <c r="R970" s="58"/>
      <c r="S970" s="58"/>
      <c r="T970" s="58"/>
      <c r="U970" s="58"/>
      <c r="V970" s="45"/>
      <c r="W970" s="58"/>
      <c r="X970" s="45"/>
      <c r="Y970" s="58"/>
      <c r="Z970" s="58"/>
      <c r="AA970" s="58"/>
    </row>
    <row r="971" spans="11:27" s="56" customFormat="1" x14ac:dyDescent="0.25">
      <c r="K971" s="21"/>
      <c r="Q971" s="58"/>
      <c r="R971" s="58"/>
      <c r="S971" s="58"/>
      <c r="T971" s="58"/>
      <c r="U971" s="58"/>
      <c r="V971" s="45"/>
      <c r="W971" s="58"/>
      <c r="X971" s="45"/>
      <c r="Y971" s="58"/>
      <c r="Z971" s="58"/>
      <c r="AA971" s="58"/>
    </row>
    <row r="972" spans="11:27" s="56" customFormat="1" x14ac:dyDescent="0.25">
      <c r="K972" s="21"/>
      <c r="Q972" s="58"/>
      <c r="R972" s="58"/>
      <c r="S972" s="58"/>
      <c r="T972" s="58"/>
      <c r="U972" s="58"/>
      <c r="V972" s="45"/>
      <c r="W972" s="58"/>
      <c r="X972" s="45"/>
      <c r="Y972" s="58"/>
      <c r="Z972" s="58"/>
      <c r="AA972" s="58"/>
    </row>
    <row r="973" spans="11:27" s="56" customFormat="1" x14ac:dyDescent="0.25">
      <c r="K973" s="21"/>
      <c r="Q973" s="58"/>
      <c r="R973" s="58"/>
      <c r="S973" s="58"/>
      <c r="T973" s="58"/>
      <c r="U973" s="58"/>
      <c r="V973" s="45"/>
      <c r="W973" s="58"/>
      <c r="X973" s="45"/>
      <c r="Y973" s="58"/>
      <c r="Z973" s="58"/>
      <c r="AA973" s="58"/>
    </row>
    <row r="974" spans="11:27" s="56" customFormat="1" x14ac:dyDescent="0.25">
      <c r="K974" s="21"/>
      <c r="Q974" s="58"/>
      <c r="R974" s="58"/>
      <c r="S974" s="58"/>
      <c r="T974" s="58"/>
      <c r="U974" s="58"/>
      <c r="V974" s="45"/>
      <c r="W974" s="58"/>
      <c r="X974" s="45"/>
      <c r="Y974" s="58"/>
      <c r="Z974" s="58"/>
      <c r="AA974" s="58"/>
    </row>
    <row r="975" spans="11:27" s="56" customFormat="1" x14ac:dyDescent="0.25">
      <c r="K975" s="21"/>
      <c r="Q975" s="58"/>
      <c r="R975" s="58"/>
      <c r="S975" s="58"/>
      <c r="T975" s="58"/>
      <c r="U975" s="58"/>
      <c r="V975" s="45"/>
      <c r="W975" s="58"/>
      <c r="X975" s="45"/>
      <c r="Y975" s="58"/>
      <c r="Z975" s="58"/>
      <c r="AA975" s="58"/>
    </row>
    <row r="976" spans="11:27" s="56" customFormat="1" x14ac:dyDescent="0.25">
      <c r="K976" s="21"/>
      <c r="Q976" s="58"/>
      <c r="R976" s="58"/>
      <c r="S976" s="58"/>
      <c r="T976" s="58"/>
      <c r="U976" s="58"/>
      <c r="V976" s="45"/>
      <c r="W976" s="58"/>
      <c r="X976" s="45"/>
      <c r="Y976" s="58"/>
      <c r="Z976" s="58"/>
      <c r="AA976" s="58"/>
    </row>
    <row r="977" spans="11:27" s="56" customFormat="1" x14ac:dyDescent="0.25">
      <c r="K977" s="21"/>
      <c r="Q977" s="58"/>
      <c r="R977" s="58"/>
      <c r="S977" s="58"/>
      <c r="T977" s="58"/>
      <c r="U977" s="58"/>
      <c r="V977" s="45"/>
      <c r="W977" s="58"/>
      <c r="X977" s="45"/>
      <c r="Y977" s="58"/>
      <c r="Z977" s="58"/>
      <c r="AA977" s="58"/>
    </row>
    <row r="978" spans="11:27" s="56" customFormat="1" x14ac:dyDescent="0.25">
      <c r="K978" s="21"/>
      <c r="Q978" s="58"/>
      <c r="R978" s="58"/>
      <c r="S978" s="58"/>
      <c r="T978" s="58"/>
      <c r="U978" s="58"/>
      <c r="V978" s="45"/>
      <c r="W978" s="58"/>
      <c r="X978" s="45"/>
      <c r="Y978" s="58"/>
      <c r="Z978" s="58"/>
      <c r="AA978" s="58"/>
    </row>
    <row r="979" spans="11:27" s="56" customFormat="1" x14ac:dyDescent="0.25">
      <c r="K979" s="21"/>
      <c r="Q979" s="58"/>
      <c r="R979" s="58"/>
      <c r="S979" s="58"/>
      <c r="T979" s="58"/>
      <c r="U979" s="58"/>
      <c r="V979" s="45"/>
      <c r="W979" s="58"/>
      <c r="X979" s="45"/>
      <c r="Y979" s="58"/>
      <c r="Z979" s="58"/>
      <c r="AA979" s="58"/>
    </row>
    <row r="980" spans="11:27" s="56" customFormat="1" x14ac:dyDescent="0.25">
      <c r="K980" s="21"/>
      <c r="Q980" s="58"/>
      <c r="R980" s="58"/>
      <c r="S980" s="58"/>
      <c r="T980" s="58"/>
      <c r="U980" s="58"/>
      <c r="V980" s="45"/>
      <c r="W980" s="58"/>
      <c r="X980" s="45"/>
      <c r="Y980" s="58"/>
      <c r="Z980" s="58"/>
      <c r="AA980" s="58"/>
    </row>
    <row r="981" spans="11:27" s="56" customFormat="1" x14ac:dyDescent="0.25">
      <c r="K981" s="21"/>
      <c r="Q981" s="58"/>
      <c r="R981" s="58"/>
      <c r="S981" s="58"/>
      <c r="T981" s="58"/>
      <c r="U981" s="58"/>
      <c r="V981" s="45"/>
      <c r="W981" s="58"/>
      <c r="X981" s="45"/>
      <c r="Y981" s="58"/>
      <c r="Z981" s="58"/>
      <c r="AA981" s="58"/>
    </row>
    <row r="982" spans="11:27" s="56" customFormat="1" x14ac:dyDescent="0.25">
      <c r="K982" s="21"/>
      <c r="Q982" s="58"/>
      <c r="R982" s="58"/>
      <c r="S982" s="58"/>
      <c r="T982" s="58"/>
      <c r="U982" s="58"/>
      <c r="V982" s="45"/>
      <c r="W982" s="58"/>
      <c r="X982" s="45"/>
      <c r="Y982" s="58"/>
      <c r="Z982" s="58"/>
      <c r="AA982" s="58"/>
    </row>
    <row r="983" spans="11:27" s="56" customFormat="1" x14ac:dyDescent="0.25">
      <c r="K983" s="21"/>
      <c r="Q983" s="58"/>
      <c r="R983" s="58"/>
      <c r="S983" s="58"/>
      <c r="T983" s="58"/>
      <c r="U983" s="58"/>
      <c r="V983" s="45"/>
      <c r="W983" s="58"/>
      <c r="X983" s="45"/>
      <c r="Y983" s="58"/>
      <c r="Z983" s="58"/>
      <c r="AA983" s="58"/>
    </row>
    <row r="984" spans="11:27" s="56" customFormat="1" x14ac:dyDescent="0.25">
      <c r="K984" s="21"/>
      <c r="Q984" s="58"/>
      <c r="R984" s="58"/>
      <c r="S984" s="58"/>
      <c r="T984" s="58"/>
      <c r="U984" s="58"/>
      <c r="V984" s="45"/>
      <c r="W984" s="58"/>
      <c r="X984" s="45"/>
      <c r="Y984" s="58"/>
      <c r="Z984" s="58"/>
      <c r="AA984" s="58"/>
    </row>
    <row r="985" spans="11:27" s="56" customFormat="1" x14ac:dyDescent="0.25">
      <c r="K985" s="21"/>
      <c r="Q985" s="58"/>
      <c r="R985" s="58"/>
      <c r="S985" s="58"/>
      <c r="T985" s="58"/>
      <c r="U985" s="58"/>
      <c r="V985" s="45"/>
      <c r="W985" s="58"/>
      <c r="X985" s="45"/>
      <c r="Y985" s="58"/>
      <c r="Z985" s="58"/>
      <c r="AA985" s="58"/>
    </row>
    <row r="986" spans="11:27" s="56" customFormat="1" x14ac:dyDescent="0.25">
      <c r="K986" s="21"/>
      <c r="Q986" s="58"/>
      <c r="R986" s="58"/>
      <c r="S986" s="58"/>
      <c r="T986" s="58"/>
      <c r="U986" s="58"/>
      <c r="V986" s="45"/>
      <c r="W986" s="58"/>
      <c r="X986" s="45"/>
      <c r="Y986" s="58"/>
      <c r="Z986" s="58"/>
      <c r="AA986" s="58"/>
    </row>
    <row r="987" spans="11:27" s="56" customFormat="1" x14ac:dyDescent="0.25">
      <c r="K987" s="21"/>
      <c r="Q987" s="58"/>
      <c r="R987" s="58"/>
      <c r="S987" s="58"/>
      <c r="T987" s="58"/>
      <c r="U987" s="58"/>
      <c r="V987" s="45"/>
      <c r="W987" s="58"/>
      <c r="X987" s="45"/>
      <c r="Y987" s="58"/>
      <c r="Z987" s="58"/>
      <c r="AA987" s="58"/>
    </row>
    <row r="988" spans="11:27" s="56" customFormat="1" x14ac:dyDescent="0.25">
      <c r="K988" s="21"/>
      <c r="Q988" s="58"/>
      <c r="R988" s="58"/>
      <c r="S988" s="58"/>
      <c r="T988" s="58"/>
      <c r="U988" s="58"/>
      <c r="V988" s="45"/>
      <c r="W988" s="58"/>
      <c r="X988" s="45"/>
      <c r="Y988" s="58"/>
      <c r="Z988" s="58"/>
      <c r="AA988" s="58"/>
    </row>
    <row r="989" spans="11:27" s="56" customFormat="1" x14ac:dyDescent="0.25">
      <c r="K989" s="21"/>
      <c r="Q989" s="58"/>
      <c r="R989" s="58"/>
      <c r="S989" s="58"/>
      <c r="T989" s="58"/>
      <c r="U989" s="58"/>
      <c r="V989" s="45"/>
      <c r="W989" s="58"/>
      <c r="X989" s="45"/>
      <c r="Y989" s="58"/>
      <c r="Z989" s="58"/>
      <c r="AA989" s="58"/>
    </row>
    <row r="990" spans="11:27" s="56" customFormat="1" x14ac:dyDescent="0.25">
      <c r="K990" s="21"/>
      <c r="Q990" s="58"/>
      <c r="R990" s="58"/>
      <c r="S990" s="58"/>
      <c r="T990" s="58"/>
      <c r="U990" s="58"/>
      <c r="V990" s="45"/>
      <c r="W990" s="58"/>
      <c r="X990" s="45"/>
      <c r="Y990" s="58"/>
      <c r="Z990" s="58"/>
      <c r="AA990" s="58"/>
    </row>
    <row r="991" spans="11:27" s="56" customFormat="1" x14ac:dyDescent="0.25">
      <c r="K991" s="21"/>
      <c r="Q991" s="58"/>
      <c r="R991" s="58"/>
      <c r="S991" s="58"/>
      <c r="T991" s="58"/>
      <c r="U991" s="58"/>
      <c r="V991" s="45"/>
      <c r="W991" s="58"/>
      <c r="X991" s="45"/>
      <c r="Y991" s="58"/>
      <c r="Z991" s="58"/>
      <c r="AA991" s="58"/>
    </row>
    <row r="992" spans="11:27" s="56" customFormat="1" x14ac:dyDescent="0.25">
      <c r="K992" s="21"/>
      <c r="Q992" s="58"/>
      <c r="R992" s="58"/>
      <c r="S992" s="58"/>
      <c r="T992" s="58"/>
      <c r="U992" s="58"/>
      <c r="V992" s="45"/>
      <c r="W992" s="58"/>
      <c r="X992" s="45"/>
      <c r="Y992" s="58"/>
      <c r="Z992" s="58"/>
      <c r="AA992" s="58"/>
    </row>
    <row r="993" spans="11:27" s="56" customFormat="1" x14ac:dyDescent="0.25">
      <c r="K993" s="21"/>
      <c r="Q993" s="58"/>
      <c r="R993" s="58"/>
      <c r="S993" s="58"/>
      <c r="T993" s="58"/>
      <c r="U993" s="58"/>
      <c r="V993" s="45"/>
      <c r="W993" s="58"/>
      <c r="X993" s="45"/>
      <c r="Y993" s="58"/>
      <c r="Z993" s="58"/>
      <c r="AA993" s="58"/>
    </row>
    <row r="994" spans="11:27" s="56" customFormat="1" x14ac:dyDescent="0.25">
      <c r="K994" s="21"/>
      <c r="Q994" s="58"/>
      <c r="R994" s="58"/>
      <c r="S994" s="58"/>
      <c r="T994" s="58"/>
      <c r="U994" s="58"/>
      <c r="V994" s="45"/>
      <c r="W994" s="58"/>
      <c r="X994" s="45"/>
      <c r="Y994" s="58"/>
      <c r="Z994" s="58"/>
      <c r="AA994" s="58"/>
    </row>
    <row r="995" spans="11:27" s="56" customFormat="1" x14ac:dyDescent="0.25">
      <c r="K995" s="21"/>
      <c r="Q995" s="58"/>
      <c r="R995" s="58"/>
      <c r="S995" s="58"/>
      <c r="T995" s="58"/>
      <c r="U995" s="58"/>
      <c r="V995" s="45"/>
      <c r="W995" s="58"/>
      <c r="X995" s="45"/>
      <c r="Y995" s="58"/>
      <c r="Z995" s="58"/>
      <c r="AA995" s="58"/>
    </row>
    <row r="996" spans="11:27" s="56" customFormat="1" x14ac:dyDescent="0.25">
      <c r="K996" s="21"/>
      <c r="Q996" s="58"/>
      <c r="R996" s="58"/>
      <c r="S996" s="58"/>
      <c r="T996" s="58"/>
      <c r="U996" s="58"/>
      <c r="V996" s="45"/>
      <c r="W996" s="58"/>
      <c r="X996" s="45"/>
      <c r="Y996" s="58"/>
      <c r="Z996" s="58"/>
      <c r="AA996" s="58"/>
    </row>
    <row r="997" spans="11:27" s="56" customFormat="1" x14ac:dyDescent="0.25">
      <c r="K997" s="21"/>
      <c r="Q997" s="58"/>
      <c r="R997" s="58"/>
      <c r="S997" s="58"/>
      <c r="T997" s="58"/>
      <c r="U997" s="58"/>
      <c r="V997" s="45"/>
      <c r="W997" s="58"/>
      <c r="X997" s="45"/>
      <c r="Y997" s="58"/>
      <c r="Z997" s="58"/>
      <c r="AA997" s="58"/>
    </row>
    <row r="998" spans="11:27" s="56" customFormat="1" x14ac:dyDescent="0.25">
      <c r="K998" s="21"/>
      <c r="Q998" s="58"/>
      <c r="R998" s="58"/>
      <c r="S998" s="58"/>
      <c r="T998" s="58"/>
      <c r="U998" s="58"/>
      <c r="V998" s="45"/>
      <c r="W998" s="58"/>
      <c r="X998" s="45"/>
      <c r="Y998" s="58"/>
      <c r="Z998" s="58"/>
      <c r="AA998" s="58"/>
    </row>
    <row r="999" spans="11:27" s="56" customFormat="1" x14ac:dyDescent="0.25">
      <c r="K999" s="21"/>
      <c r="Q999" s="58"/>
      <c r="R999" s="58"/>
      <c r="S999" s="58"/>
      <c r="T999" s="58"/>
      <c r="U999" s="58"/>
      <c r="V999" s="45"/>
      <c r="W999" s="58"/>
      <c r="X999" s="45"/>
      <c r="Y999" s="58"/>
      <c r="Z999" s="58"/>
      <c r="AA999" s="58"/>
    </row>
    <row r="1000" spans="11:27" s="56" customFormat="1" x14ac:dyDescent="0.25">
      <c r="K1000" s="21"/>
      <c r="Q1000" s="58"/>
      <c r="R1000" s="58"/>
      <c r="S1000" s="58"/>
      <c r="T1000" s="58"/>
      <c r="U1000" s="58"/>
      <c r="V1000" s="45"/>
      <c r="W1000" s="58"/>
      <c r="X1000" s="45"/>
      <c r="Y1000" s="58"/>
      <c r="Z1000" s="58"/>
      <c r="AA1000" s="58"/>
    </row>
    <row r="1001" spans="11:27" s="56" customFormat="1" x14ac:dyDescent="0.25">
      <c r="K1001" s="21"/>
      <c r="Q1001" s="58"/>
      <c r="R1001" s="58"/>
      <c r="S1001" s="58"/>
      <c r="T1001" s="58"/>
      <c r="U1001" s="58"/>
      <c r="V1001" s="45"/>
      <c r="W1001" s="58"/>
      <c r="X1001" s="45"/>
      <c r="Y1001" s="58"/>
      <c r="Z1001" s="58"/>
      <c r="AA1001" s="58"/>
    </row>
    <row r="1002" spans="11:27" s="56" customFormat="1" x14ac:dyDescent="0.25">
      <c r="K1002" s="21"/>
      <c r="Q1002" s="58"/>
      <c r="R1002" s="58"/>
      <c r="S1002" s="58"/>
      <c r="T1002" s="58"/>
      <c r="U1002" s="58"/>
      <c r="V1002" s="45"/>
      <c r="W1002" s="58"/>
      <c r="X1002" s="45"/>
      <c r="Y1002" s="58"/>
      <c r="Z1002" s="58"/>
      <c r="AA1002" s="58"/>
    </row>
    <row r="1003" spans="11:27" s="56" customFormat="1" x14ac:dyDescent="0.25">
      <c r="K1003" s="21"/>
      <c r="Q1003" s="58"/>
      <c r="R1003" s="58"/>
      <c r="S1003" s="58"/>
      <c r="T1003" s="58"/>
      <c r="U1003" s="58"/>
      <c r="V1003" s="45"/>
      <c r="W1003" s="58"/>
      <c r="X1003" s="45"/>
      <c r="Y1003" s="58"/>
      <c r="Z1003" s="58"/>
      <c r="AA1003" s="58"/>
    </row>
    <row r="1004" spans="11:27" s="56" customFormat="1" x14ac:dyDescent="0.25">
      <c r="K1004" s="21"/>
      <c r="Q1004" s="58"/>
      <c r="R1004" s="58"/>
      <c r="S1004" s="58"/>
      <c r="T1004" s="58"/>
      <c r="U1004" s="58"/>
      <c r="V1004" s="45"/>
      <c r="W1004" s="58"/>
      <c r="X1004" s="45"/>
      <c r="Y1004" s="58"/>
      <c r="Z1004" s="58"/>
      <c r="AA1004" s="58"/>
    </row>
    <row r="1005" spans="11:27" s="56" customFormat="1" x14ac:dyDescent="0.25">
      <c r="K1005" s="21"/>
      <c r="Q1005" s="58"/>
      <c r="R1005" s="58"/>
      <c r="S1005" s="58"/>
      <c r="T1005" s="58"/>
      <c r="U1005" s="58"/>
      <c r="V1005" s="45"/>
      <c r="W1005" s="58"/>
      <c r="X1005" s="45"/>
      <c r="Y1005" s="58"/>
      <c r="Z1005" s="58"/>
      <c r="AA1005" s="58"/>
    </row>
    <row r="1006" spans="11:27" s="56" customFormat="1" x14ac:dyDescent="0.25">
      <c r="K1006" s="21"/>
      <c r="Q1006" s="58"/>
      <c r="R1006" s="58"/>
      <c r="S1006" s="58"/>
      <c r="T1006" s="58"/>
      <c r="U1006" s="58"/>
      <c r="V1006" s="45"/>
      <c r="W1006" s="58"/>
      <c r="X1006" s="45"/>
      <c r="Y1006" s="58"/>
      <c r="Z1006" s="58"/>
      <c r="AA1006" s="58"/>
    </row>
    <row r="1007" spans="11:27" s="56" customFormat="1" x14ac:dyDescent="0.25">
      <c r="K1007" s="21"/>
      <c r="Q1007" s="58"/>
      <c r="R1007" s="58"/>
      <c r="S1007" s="58"/>
      <c r="T1007" s="58"/>
      <c r="U1007" s="58"/>
      <c r="V1007" s="45"/>
      <c r="W1007" s="58"/>
      <c r="X1007" s="45"/>
      <c r="Y1007" s="58"/>
      <c r="Z1007" s="58"/>
      <c r="AA1007" s="58"/>
    </row>
    <row r="1008" spans="11:27" s="56" customFormat="1" x14ac:dyDescent="0.25">
      <c r="K1008" s="21"/>
      <c r="Q1008" s="58"/>
      <c r="R1008" s="58"/>
      <c r="S1008" s="58"/>
      <c r="T1008" s="58"/>
      <c r="U1008" s="58"/>
      <c r="V1008" s="45"/>
      <c r="W1008" s="58"/>
      <c r="X1008" s="45"/>
      <c r="Y1008" s="58"/>
      <c r="Z1008" s="58"/>
      <c r="AA1008" s="58"/>
    </row>
    <row r="1009" spans="11:27" s="56" customFormat="1" x14ac:dyDescent="0.25">
      <c r="K1009" s="21"/>
      <c r="Q1009" s="58"/>
      <c r="R1009" s="58"/>
      <c r="S1009" s="58"/>
      <c r="T1009" s="58"/>
      <c r="U1009" s="58"/>
      <c r="V1009" s="45"/>
      <c r="W1009" s="58"/>
      <c r="X1009" s="45"/>
      <c r="Y1009" s="58"/>
      <c r="Z1009" s="58"/>
      <c r="AA1009" s="58"/>
    </row>
    <row r="1010" spans="11:27" s="56" customFormat="1" x14ac:dyDescent="0.25">
      <c r="K1010" s="21"/>
      <c r="Q1010" s="58"/>
      <c r="R1010" s="58"/>
      <c r="S1010" s="58"/>
      <c r="T1010" s="58"/>
      <c r="U1010" s="58"/>
      <c r="V1010" s="45"/>
      <c r="W1010" s="58"/>
      <c r="X1010" s="45"/>
      <c r="Y1010" s="58"/>
      <c r="Z1010" s="58"/>
      <c r="AA1010" s="58"/>
    </row>
    <row r="1011" spans="11:27" s="56" customFormat="1" x14ac:dyDescent="0.25">
      <c r="K1011" s="21"/>
      <c r="Q1011" s="58"/>
      <c r="R1011" s="58"/>
      <c r="S1011" s="58"/>
      <c r="T1011" s="58"/>
      <c r="U1011" s="58"/>
      <c r="V1011" s="45"/>
      <c r="W1011" s="58"/>
      <c r="X1011" s="45"/>
      <c r="Y1011" s="58"/>
      <c r="Z1011" s="58"/>
      <c r="AA1011" s="58"/>
    </row>
    <row r="1012" spans="11:27" s="56" customFormat="1" x14ac:dyDescent="0.25">
      <c r="K1012" s="21"/>
      <c r="Q1012" s="58"/>
      <c r="R1012" s="58"/>
      <c r="S1012" s="58"/>
      <c r="T1012" s="58"/>
      <c r="U1012" s="58"/>
      <c r="V1012" s="45"/>
      <c r="W1012" s="58"/>
      <c r="X1012" s="45"/>
      <c r="Y1012" s="58"/>
      <c r="Z1012" s="58"/>
      <c r="AA1012" s="58"/>
    </row>
    <row r="1013" spans="11:27" s="56" customFormat="1" x14ac:dyDescent="0.25">
      <c r="K1013" s="21"/>
      <c r="Q1013" s="58"/>
      <c r="R1013" s="58"/>
      <c r="S1013" s="58"/>
      <c r="T1013" s="58"/>
      <c r="U1013" s="58"/>
      <c r="V1013" s="45"/>
      <c r="W1013" s="58"/>
      <c r="X1013" s="45"/>
      <c r="Y1013" s="58"/>
      <c r="Z1013" s="58"/>
      <c r="AA1013" s="58"/>
    </row>
    <row r="1014" spans="11:27" s="56" customFormat="1" x14ac:dyDescent="0.25">
      <c r="K1014" s="21"/>
      <c r="Q1014" s="58"/>
      <c r="R1014" s="58"/>
      <c r="S1014" s="58"/>
      <c r="T1014" s="58"/>
      <c r="U1014" s="58"/>
      <c r="V1014" s="45"/>
      <c r="W1014" s="58"/>
      <c r="X1014" s="45"/>
      <c r="Y1014" s="58"/>
      <c r="Z1014" s="58"/>
      <c r="AA1014" s="58"/>
    </row>
    <row r="1015" spans="11:27" s="56" customFormat="1" x14ac:dyDescent="0.25">
      <c r="K1015" s="21"/>
      <c r="Q1015" s="58"/>
      <c r="R1015" s="58"/>
      <c r="S1015" s="58"/>
      <c r="T1015" s="58"/>
      <c r="U1015" s="58"/>
      <c r="V1015" s="45"/>
      <c r="W1015" s="58"/>
      <c r="X1015" s="45"/>
      <c r="Y1015" s="58"/>
      <c r="Z1015" s="58"/>
      <c r="AA1015" s="58"/>
    </row>
    <row r="1016" spans="11:27" s="56" customFormat="1" x14ac:dyDescent="0.25">
      <c r="K1016" s="21"/>
      <c r="Q1016" s="58"/>
      <c r="R1016" s="58"/>
      <c r="S1016" s="58"/>
      <c r="T1016" s="58"/>
      <c r="U1016" s="58"/>
      <c r="V1016" s="45"/>
      <c r="W1016" s="58"/>
      <c r="X1016" s="45"/>
      <c r="Y1016" s="58"/>
      <c r="Z1016" s="58"/>
      <c r="AA1016" s="58"/>
    </row>
    <row r="1017" spans="11:27" s="56" customFormat="1" x14ac:dyDescent="0.25">
      <c r="K1017" s="21"/>
      <c r="Q1017" s="58"/>
      <c r="R1017" s="58"/>
      <c r="S1017" s="58"/>
      <c r="T1017" s="58"/>
      <c r="U1017" s="58"/>
      <c r="V1017" s="45"/>
      <c r="W1017" s="58"/>
      <c r="X1017" s="45"/>
      <c r="Y1017" s="58"/>
      <c r="Z1017" s="58"/>
      <c r="AA1017" s="58"/>
    </row>
    <row r="1018" spans="11:27" s="56" customFormat="1" x14ac:dyDescent="0.25">
      <c r="K1018" s="21"/>
      <c r="Q1018" s="58"/>
      <c r="R1018" s="58"/>
      <c r="S1018" s="58"/>
      <c r="T1018" s="58"/>
      <c r="U1018" s="58"/>
      <c r="V1018" s="45"/>
      <c r="W1018" s="58"/>
      <c r="X1018" s="45"/>
      <c r="Y1018" s="58"/>
      <c r="Z1018" s="58"/>
      <c r="AA1018" s="58"/>
    </row>
    <row r="1019" spans="11:27" s="56" customFormat="1" x14ac:dyDescent="0.25">
      <c r="K1019" s="21"/>
      <c r="Q1019" s="58"/>
      <c r="R1019" s="58"/>
      <c r="S1019" s="58"/>
      <c r="T1019" s="58"/>
      <c r="U1019" s="58"/>
      <c r="V1019" s="45"/>
      <c r="W1019" s="58"/>
      <c r="X1019" s="45"/>
      <c r="Y1019" s="58"/>
      <c r="Z1019" s="58"/>
      <c r="AA1019" s="58"/>
    </row>
    <row r="1020" spans="11:27" s="56" customFormat="1" x14ac:dyDescent="0.25">
      <c r="K1020" s="21"/>
      <c r="Q1020" s="58"/>
      <c r="R1020" s="58"/>
      <c r="S1020" s="58"/>
      <c r="T1020" s="58"/>
      <c r="U1020" s="58"/>
      <c r="V1020" s="45"/>
      <c r="W1020" s="58"/>
      <c r="X1020" s="45"/>
      <c r="Y1020" s="58"/>
      <c r="Z1020" s="58"/>
      <c r="AA1020" s="58"/>
    </row>
    <row r="1021" spans="11:27" s="56" customFormat="1" x14ac:dyDescent="0.25">
      <c r="K1021" s="21"/>
      <c r="Q1021" s="58"/>
      <c r="R1021" s="58"/>
      <c r="S1021" s="58"/>
      <c r="T1021" s="58"/>
      <c r="U1021" s="58"/>
      <c r="V1021" s="45"/>
      <c r="W1021" s="58"/>
      <c r="X1021" s="45"/>
      <c r="Y1021" s="58"/>
      <c r="Z1021" s="58"/>
      <c r="AA1021" s="58"/>
    </row>
    <row r="1022" spans="11:27" s="56" customFormat="1" x14ac:dyDescent="0.25">
      <c r="K1022" s="21"/>
      <c r="Q1022" s="58"/>
      <c r="R1022" s="58"/>
      <c r="S1022" s="58"/>
      <c r="T1022" s="58"/>
      <c r="U1022" s="58"/>
      <c r="V1022" s="45"/>
      <c r="W1022" s="58"/>
      <c r="X1022" s="45"/>
      <c r="Y1022" s="58"/>
      <c r="Z1022" s="58"/>
      <c r="AA1022" s="58"/>
    </row>
    <row r="1023" spans="11:27" s="56" customFormat="1" x14ac:dyDescent="0.25">
      <c r="K1023" s="21"/>
      <c r="Q1023" s="58"/>
      <c r="R1023" s="58"/>
      <c r="S1023" s="58"/>
      <c r="T1023" s="58"/>
      <c r="U1023" s="58"/>
      <c r="V1023" s="45"/>
      <c r="W1023" s="58"/>
      <c r="X1023" s="45"/>
      <c r="Y1023" s="58"/>
      <c r="Z1023" s="58"/>
      <c r="AA1023" s="58"/>
    </row>
    <row r="1024" spans="11:27" s="56" customFormat="1" x14ac:dyDescent="0.25">
      <c r="K1024" s="21"/>
      <c r="Q1024" s="58"/>
      <c r="R1024" s="58"/>
      <c r="S1024" s="58"/>
      <c r="T1024" s="58"/>
      <c r="U1024" s="58"/>
      <c r="V1024" s="45"/>
      <c r="W1024" s="58"/>
      <c r="X1024" s="45"/>
      <c r="Y1024" s="58"/>
      <c r="Z1024" s="58"/>
      <c r="AA1024" s="58"/>
    </row>
    <row r="1025" spans="11:27" s="56" customFormat="1" x14ac:dyDescent="0.25">
      <c r="K1025" s="21"/>
      <c r="Q1025" s="58"/>
      <c r="R1025" s="58"/>
      <c r="S1025" s="58"/>
      <c r="T1025" s="58"/>
      <c r="U1025" s="58"/>
      <c r="V1025" s="45"/>
      <c r="W1025" s="58"/>
      <c r="X1025" s="45"/>
      <c r="Y1025" s="58"/>
      <c r="Z1025" s="58"/>
      <c r="AA1025" s="58"/>
    </row>
    <row r="1026" spans="11:27" s="56" customFormat="1" x14ac:dyDescent="0.25">
      <c r="K1026" s="21"/>
      <c r="Q1026" s="58"/>
      <c r="R1026" s="58"/>
      <c r="S1026" s="58"/>
      <c r="T1026" s="58"/>
      <c r="U1026" s="58"/>
      <c r="V1026" s="45"/>
      <c r="W1026" s="58"/>
      <c r="X1026" s="45"/>
      <c r="Y1026" s="58"/>
      <c r="Z1026" s="58"/>
      <c r="AA1026" s="58"/>
    </row>
    <row r="1027" spans="11:27" s="56" customFormat="1" x14ac:dyDescent="0.25">
      <c r="K1027" s="21"/>
      <c r="Q1027" s="58"/>
      <c r="R1027" s="58"/>
      <c r="S1027" s="58"/>
      <c r="T1027" s="58"/>
      <c r="U1027" s="58"/>
      <c r="V1027" s="45"/>
      <c r="W1027" s="58"/>
      <c r="X1027" s="45"/>
      <c r="Y1027" s="58"/>
      <c r="Z1027" s="58"/>
      <c r="AA1027" s="58"/>
    </row>
    <row r="1028" spans="11:27" s="56" customFormat="1" x14ac:dyDescent="0.25">
      <c r="K1028" s="21"/>
      <c r="Q1028" s="58"/>
      <c r="R1028" s="58"/>
      <c r="S1028" s="58"/>
      <c r="T1028" s="58"/>
      <c r="U1028" s="58"/>
      <c r="V1028" s="45"/>
      <c r="W1028" s="58"/>
      <c r="X1028" s="45"/>
      <c r="Y1028" s="58"/>
      <c r="Z1028" s="58"/>
      <c r="AA1028" s="58"/>
    </row>
    <row r="1029" spans="11:27" s="56" customFormat="1" x14ac:dyDescent="0.25">
      <c r="K1029" s="21"/>
      <c r="Q1029" s="58"/>
      <c r="R1029" s="58"/>
      <c r="S1029" s="58"/>
      <c r="T1029" s="58"/>
      <c r="U1029" s="58"/>
      <c r="V1029" s="45"/>
      <c r="W1029" s="58"/>
      <c r="X1029" s="45"/>
      <c r="Y1029" s="58"/>
      <c r="Z1029" s="58"/>
      <c r="AA1029" s="58"/>
    </row>
    <row r="1030" spans="11:27" s="56" customFormat="1" x14ac:dyDescent="0.25">
      <c r="K1030" s="21"/>
      <c r="Q1030" s="58"/>
      <c r="R1030" s="58"/>
      <c r="S1030" s="58"/>
      <c r="T1030" s="58"/>
      <c r="U1030" s="58"/>
      <c r="V1030" s="45"/>
      <c r="W1030" s="58"/>
      <c r="X1030" s="45"/>
      <c r="Y1030" s="58"/>
      <c r="Z1030" s="58"/>
      <c r="AA1030" s="58"/>
    </row>
    <row r="1031" spans="11:27" s="56" customFormat="1" x14ac:dyDescent="0.25">
      <c r="K1031" s="21"/>
      <c r="Q1031" s="58"/>
      <c r="R1031" s="58"/>
      <c r="S1031" s="58"/>
      <c r="T1031" s="58"/>
      <c r="U1031" s="58"/>
      <c r="V1031" s="45"/>
      <c r="W1031" s="58"/>
      <c r="X1031" s="45"/>
      <c r="Y1031" s="58"/>
      <c r="Z1031" s="58"/>
      <c r="AA1031" s="58"/>
    </row>
    <row r="1032" spans="11:27" s="56" customFormat="1" x14ac:dyDescent="0.25">
      <c r="K1032" s="21"/>
      <c r="Q1032" s="58"/>
      <c r="R1032" s="58"/>
      <c r="S1032" s="58"/>
      <c r="T1032" s="58"/>
      <c r="U1032" s="58"/>
      <c r="V1032" s="45"/>
      <c r="W1032" s="58"/>
      <c r="X1032" s="45"/>
      <c r="Y1032" s="58"/>
      <c r="Z1032" s="58"/>
      <c r="AA1032" s="58"/>
    </row>
    <row r="1033" spans="11:27" s="56" customFormat="1" x14ac:dyDescent="0.25">
      <c r="K1033" s="21"/>
      <c r="Q1033" s="58"/>
      <c r="R1033" s="58"/>
      <c r="S1033" s="58"/>
      <c r="T1033" s="58"/>
      <c r="U1033" s="58"/>
      <c r="V1033" s="45"/>
      <c r="W1033" s="58"/>
      <c r="X1033" s="45"/>
      <c r="Y1033" s="58"/>
      <c r="Z1033" s="58"/>
      <c r="AA1033" s="58"/>
    </row>
    <row r="1034" spans="11:27" s="56" customFormat="1" x14ac:dyDescent="0.25">
      <c r="K1034" s="21"/>
      <c r="Q1034" s="58"/>
      <c r="R1034" s="58"/>
      <c r="S1034" s="58"/>
      <c r="T1034" s="58"/>
      <c r="U1034" s="58"/>
      <c r="V1034" s="45"/>
      <c r="W1034" s="58"/>
      <c r="X1034" s="45"/>
      <c r="Y1034" s="58"/>
      <c r="Z1034" s="58"/>
      <c r="AA1034" s="58"/>
    </row>
    <row r="1035" spans="11:27" s="56" customFormat="1" x14ac:dyDescent="0.25">
      <c r="K1035" s="21"/>
      <c r="Q1035" s="58"/>
      <c r="R1035" s="58"/>
      <c r="S1035" s="58"/>
      <c r="T1035" s="58"/>
      <c r="U1035" s="58"/>
      <c r="V1035" s="45"/>
      <c r="W1035" s="58"/>
      <c r="X1035" s="45"/>
      <c r="Y1035" s="58"/>
      <c r="Z1035" s="58"/>
      <c r="AA1035" s="58"/>
    </row>
    <row r="1036" spans="11:27" s="56" customFormat="1" x14ac:dyDescent="0.25">
      <c r="K1036" s="21"/>
      <c r="Q1036" s="58"/>
      <c r="R1036" s="58"/>
      <c r="S1036" s="58"/>
      <c r="T1036" s="58"/>
      <c r="U1036" s="58"/>
      <c r="V1036" s="45"/>
      <c r="W1036" s="58"/>
      <c r="X1036" s="45"/>
      <c r="Y1036" s="58"/>
      <c r="Z1036" s="58"/>
      <c r="AA1036" s="58"/>
    </row>
    <row r="1037" spans="11:27" s="56" customFormat="1" x14ac:dyDescent="0.25">
      <c r="K1037" s="21"/>
      <c r="Q1037" s="58"/>
      <c r="R1037" s="58"/>
      <c r="S1037" s="58"/>
      <c r="T1037" s="58"/>
      <c r="U1037" s="58"/>
      <c r="V1037" s="45"/>
      <c r="W1037" s="58"/>
      <c r="X1037" s="45"/>
      <c r="Y1037" s="58"/>
      <c r="Z1037" s="58"/>
      <c r="AA1037" s="58"/>
    </row>
    <row r="1038" spans="11:27" s="56" customFormat="1" x14ac:dyDescent="0.25">
      <c r="K1038" s="21"/>
      <c r="Q1038" s="58"/>
      <c r="R1038" s="58"/>
      <c r="S1038" s="58"/>
      <c r="T1038" s="58"/>
      <c r="U1038" s="58"/>
      <c r="V1038" s="45"/>
      <c r="W1038" s="58"/>
      <c r="X1038" s="45"/>
      <c r="Y1038" s="58"/>
      <c r="Z1038" s="58"/>
      <c r="AA1038" s="58"/>
    </row>
    <row r="1039" spans="11:27" s="56" customFormat="1" x14ac:dyDescent="0.25">
      <c r="K1039" s="21"/>
      <c r="Q1039" s="58"/>
      <c r="R1039" s="58"/>
      <c r="S1039" s="58"/>
      <c r="T1039" s="58"/>
      <c r="U1039" s="58"/>
      <c r="V1039" s="45"/>
      <c r="W1039" s="58"/>
      <c r="X1039" s="45"/>
      <c r="Y1039" s="58"/>
      <c r="Z1039" s="58"/>
      <c r="AA1039" s="58"/>
    </row>
    <row r="1040" spans="11:27" s="56" customFormat="1" x14ac:dyDescent="0.25">
      <c r="K1040" s="21"/>
      <c r="Q1040" s="58"/>
      <c r="R1040" s="58"/>
      <c r="S1040" s="58"/>
      <c r="T1040" s="58"/>
      <c r="U1040" s="58"/>
      <c r="V1040" s="45"/>
      <c r="W1040" s="58"/>
      <c r="X1040" s="45"/>
      <c r="Y1040" s="58"/>
      <c r="Z1040" s="58"/>
      <c r="AA1040" s="58"/>
    </row>
    <row r="1041" spans="11:27" s="56" customFormat="1" x14ac:dyDescent="0.25">
      <c r="K1041" s="21"/>
      <c r="Q1041" s="58"/>
      <c r="R1041" s="58"/>
      <c r="S1041" s="58"/>
      <c r="T1041" s="58"/>
      <c r="U1041" s="58"/>
      <c r="V1041" s="45"/>
      <c r="W1041" s="58"/>
      <c r="X1041" s="45"/>
      <c r="Y1041" s="58"/>
      <c r="Z1041" s="58"/>
      <c r="AA1041" s="58"/>
    </row>
    <row r="1042" spans="11:27" s="56" customFormat="1" x14ac:dyDescent="0.25">
      <c r="K1042" s="21"/>
      <c r="Q1042" s="58"/>
      <c r="R1042" s="58"/>
      <c r="S1042" s="58"/>
      <c r="T1042" s="58"/>
      <c r="U1042" s="58"/>
      <c r="V1042" s="45"/>
      <c r="W1042" s="58"/>
      <c r="X1042" s="45"/>
      <c r="Y1042" s="58"/>
      <c r="Z1042" s="58"/>
      <c r="AA1042" s="58"/>
    </row>
  </sheetData>
  <mergeCells count="6">
    <mergeCell ref="Z2:Z3"/>
    <mergeCell ref="A3:A5"/>
    <mergeCell ref="I3:I5"/>
    <mergeCell ref="J3:J5"/>
    <mergeCell ref="K3:K5"/>
    <mergeCell ref="N3:N5"/>
  </mergeCells>
  <conditionalFormatting sqref="K38:K29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K38:K5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5 U576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T5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U5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1"/>
  <sheetViews>
    <sheetView tabSelected="1" workbookViewId="0">
      <selection activeCell="AG16" sqref="AG16"/>
    </sheetView>
  </sheetViews>
  <sheetFormatPr defaultRowHeight="15" x14ac:dyDescent="0.25"/>
  <cols>
    <col min="1" max="1" width="3.140625" style="58" customWidth="1"/>
    <col min="2" max="2" width="5.7109375" style="58" customWidth="1"/>
    <col min="3" max="4" width="5.42578125" style="58" customWidth="1"/>
    <col min="5" max="6" width="4.85546875" style="58" bestFit="1" customWidth="1"/>
    <col min="7" max="7" width="5.28515625" style="58" bestFit="1" customWidth="1"/>
    <col min="8" max="10" width="5" style="58" bestFit="1" customWidth="1"/>
    <col min="11" max="11" width="4.85546875" style="58" customWidth="1"/>
    <col min="12" max="13" width="5" style="58" bestFit="1" customWidth="1"/>
    <col min="14" max="14" width="4.85546875" style="58" customWidth="1"/>
    <col min="15" max="15" width="5.140625" style="58" customWidth="1"/>
    <col min="16" max="16" width="6.7109375" style="58" customWidth="1"/>
    <col min="17" max="17" width="7.140625" style="58" customWidth="1"/>
    <col min="18" max="18" width="4.85546875" style="58" customWidth="1"/>
    <col min="19" max="19" width="5" style="58" customWidth="1"/>
    <col min="20" max="20" width="5" style="58" bestFit="1" customWidth="1"/>
    <col min="21" max="21" width="4.7109375" style="58" bestFit="1" customWidth="1"/>
    <col min="22" max="22" width="5" style="58" bestFit="1" customWidth="1"/>
    <col min="23" max="23" width="5.28515625" style="58" bestFit="1" customWidth="1"/>
    <col min="24" max="24" width="4.7109375" style="58" bestFit="1" customWidth="1"/>
    <col min="25" max="25" width="5.28515625" style="58" bestFit="1" customWidth="1"/>
    <col min="26" max="31" width="5.140625" style="58" bestFit="1" customWidth="1"/>
    <col min="32" max="32" width="9.140625" style="58"/>
    <col min="33" max="33" width="20.7109375" style="58" bestFit="1" customWidth="1"/>
    <col min="34" max="34" width="34.5703125" style="58" bestFit="1" customWidth="1"/>
    <col min="35" max="35" width="24" style="58" bestFit="1" customWidth="1"/>
    <col min="36" max="36" width="28.140625" bestFit="1" customWidth="1"/>
    <col min="37" max="16384" width="9.140625" style="58"/>
  </cols>
  <sheetData>
    <row r="1" spans="1:36" ht="15.75" thickBot="1" x14ac:dyDescent="0.3">
      <c r="B1" s="73" t="s">
        <v>1169</v>
      </c>
      <c r="C1" s="73"/>
      <c r="D1" s="73"/>
      <c r="AG1" s="9" t="str">
        <f>'RAW &amp; NORM Labeling'!A2</f>
        <v>LCT CELL ASSIGNMENT</v>
      </c>
      <c r="AH1" s="9" t="str">
        <f>'RAW &amp; NORM Labeling'!B2</f>
        <v>Peptide SEQ.</v>
      </c>
      <c r="AI1" s="81" t="s">
        <v>1232</v>
      </c>
      <c r="AJ1" s="37" t="s">
        <v>1233</v>
      </c>
    </row>
    <row r="2" spans="1:36" x14ac:dyDescent="0.25">
      <c r="B2" s="58">
        <v>1</v>
      </c>
      <c r="C2" s="58">
        <v>2</v>
      </c>
      <c r="D2" s="58">
        <v>3</v>
      </c>
      <c r="E2" s="58">
        <v>4</v>
      </c>
      <c r="F2" s="58">
        <v>5</v>
      </c>
      <c r="G2" s="58">
        <v>6</v>
      </c>
      <c r="H2" s="58">
        <v>7</v>
      </c>
      <c r="I2" s="58">
        <v>8</v>
      </c>
      <c r="J2" s="58">
        <v>9</v>
      </c>
      <c r="K2" s="58">
        <v>10</v>
      </c>
      <c r="L2" s="58">
        <v>11</v>
      </c>
      <c r="M2" s="58">
        <v>12</v>
      </c>
      <c r="N2" s="58">
        <v>13</v>
      </c>
      <c r="O2" s="58">
        <v>14</v>
      </c>
      <c r="P2" s="58">
        <v>15</v>
      </c>
      <c r="Q2" s="58">
        <v>16</v>
      </c>
      <c r="R2" s="58">
        <v>17</v>
      </c>
      <c r="S2" s="58">
        <v>18</v>
      </c>
      <c r="T2" s="58">
        <v>19</v>
      </c>
      <c r="U2" s="58">
        <v>20</v>
      </c>
      <c r="V2" s="58">
        <v>21</v>
      </c>
      <c r="W2" s="58">
        <v>22</v>
      </c>
      <c r="X2" s="58">
        <v>23</v>
      </c>
      <c r="Y2" s="58">
        <v>24</v>
      </c>
      <c r="Z2" s="58">
        <v>25</v>
      </c>
      <c r="AA2" s="58">
        <v>26</v>
      </c>
      <c r="AB2" s="58">
        <v>27</v>
      </c>
      <c r="AC2" s="58">
        <v>28</v>
      </c>
      <c r="AD2" s="58">
        <v>29</v>
      </c>
      <c r="AE2" s="58">
        <v>30</v>
      </c>
      <c r="AG2" s="58" t="str">
        <f>'RAW &amp; NORM Labeling'!A6</f>
        <v>A1</v>
      </c>
      <c r="AH2" s="58" t="str">
        <f>'RAW &amp; NORM Labeling'!B6</f>
        <v xml:space="preserve">D S L E F I A S K L A </v>
      </c>
      <c r="AI2" s="60">
        <f>'RAW &amp; NORM Labeling'!E6</f>
        <v>0.43752901866901822</v>
      </c>
      <c r="AJ2" s="60">
        <f>'RAW &amp; NORM_Sfp vs AcpS_PfAcpH'!R6</f>
        <v>3.7699406677837832E-2</v>
      </c>
    </row>
    <row r="3" spans="1:36" x14ac:dyDescent="0.25">
      <c r="A3" s="58" t="s">
        <v>298</v>
      </c>
      <c r="B3" s="82">
        <v>0.43752901866901822</v>
      </c>
      <c r="C3" s="82">
        <v>0.29548957783903462</v>
      </c>
      <c r="D3" s="82">
        <v>0.32473542575723385</v>
      </c>
      <c r="E3" s="82">
        <v>0.21334583938071677</v>
      </c>
      <c r="F3" s="82">
        <v>0.13823178212344736</v>
      </c>
      <c r="G3" s="82">
        <v>0.22396769556974833</v>
      </c>
      <c r="H3" s="82">
        <v>0.12670033319572005</v>
      </c>
      <c r="I3" s="82">
        <v>0.33024853430138251</v>
      </c>
      <c r="J3" s="82">
        <v>0.22044803070686847</v>
      </c>
      <c r="K3" s="82">
        <v>0.36276172354228348</v>
      </c>
      <c r="L3" s="82">
        <v>0.20180064861476424</v>
      </c>
      <c r="M3" s="82">
        <v>0.2460546305316747</v>
      </c>
      <c r="N3" s="82">
        <v>0.22805691577013359</v>
      </c>
      <c r="O3" s="82">
        <v>0.23372030739614971</v>
      </c>
      <c r="P3" s="82">
        <v>0.18172148393140544</v>
      </c>
      <c r="Q3" s="82">
        <v>0.16657213061646475</v>
      </c>
      <c r="R3" s="82">
        <v>0.30524979153339032</v>
      </c>
      <c r="S3" s="82">
        <v>0.17783283609320127</v>
      </c>
      <c r="T3" s="82">
        <v>0.2628202579255321</v>
      </c>
      <c r="U3" s="82">
        <v>0.27999463191170609</v>
      </c>
      <c r="V3" s="82">
        <v>0.32072076233870889</v>
      </c>
      <c r="W3" s="82">
        <v>0.24368811056156758</v>
      </c>
      <c r="X3" s="82">
        <v>0.21825518418156536</v>
      </c>
      <c r="Y3" s="82">
        <v>0.25050669373711337</v>
      </c>
      <c r="Z3" s="82">
        <v>0.64841389948927142</v>
      </c>
      <c r="AA3" s="82">
        <v>0.78979782539795784</v>
      </c>
      <c r="AB3" s="82">
        <v>0.8438933025204286</v>
      </c>
      <c r="AC3" s="82">
        <v>0.79873528307601993</v>
      </c>
      <c r="AD3" s="82">
        <v>0.72534363366949184</v>
      </c>
      <c r="AE3" s="82">
        <v>0.79136000926258376</v>
      </c>
      <c r="AG3" s="58" t="str">
        <f>'RAW &amp; NORM Labeling'!A7</f>
        <v>A2</v>
      </c>
      <c r="AH3" s="58" t="str">
        <f>'RAW &amp; NORM Labeling'!B7</f>
        <v xml:space="preserve">D A L E F I A S K L A </v>
      </c>
      <c r="AI3" s="60">
        <f>'RAW &amp; NORM Labeling'!E7</f>
        <v>0.29548957783903462</v>
      </c>
      <c r="AJ3" s="60">
        <f>'RAW &amp; NORM_Sfp vs AcpS_PfAcpH'!R7</f>
        <v>0.12334069410913437</v>
      </c>
    </row>
    <row r="4" spans="1:36" x14ac:dyDescent="0.25">
      <c r="A4" s="58" t="s">
        <v>299</v>
      </c>
      <c r="B4" s="47">
        <v>0.49409100956314989</v>
      </c>
      <c r="C4" s="47">
        <v>0.70361544839910506</v>
      </c>
      <c r="D4" s="47">
        <v>0.15973775894593673</v>
      </c>
      <c r="E4" s="47">
        <v>0.29374845769794389</v>
      </c>
      <c r="F4" s="47">
        <v>0.21763563194328309</v>
      </c>
      <c r="G4" s="47">
        <v>0.14311042707294169</v>
      </c>
      <c r="H4" s="47">
        <v>0.13670526856229967</v>
      </c>
      <c r="I4" s="47">
        <v>0.14987024196160945</v>
      </c>
      <c r="J4" s="47">
        <v>0.20459141129263334</v>
      </c>
      <c r="K4" s="47">
        <v>0.22246047905802332</v>
      </c>
      <c r="L4" s="47">
        <v>0.23979770844614315</v>
      </c>
      <c r="M4" s="47">
        <v>0.17661010487069226</v>
      </c>
      <c r="N4" s="47">
        <v>0.21013521968813631</v>
      </c>
      <c r="O4" s="47">
        <v>0.16014299698381274</v>
      </c>
      <c r="P4" s="47">
        <v>0.17609551688608779</v>
      </c>
      <c r="Q4" s="47">
        <v>0.18438096819729305</v>
      </c>
      <c r="R4" s="47">
        <v>0.1539737887592933</v>
      </c>
      <c r="S4" s="47">
        <v>0.17702382191513275</v>
      </c>
      <c r="T4" s="47">
        <v>0.26754335696149834</v>
      </c>
      <c r="U4" s="47">
        <v>0.21379025627651155</v>
      </c>
      <c r="V4" s="47">
        <v>0.18129110125337261</v>
      </c>
      <c r="W4" s="47">
        <v>0.20774443221648253</v>
      </c>
      <c r="X4" s="47">
        <v>0.17384214779668627</v>
      </c>
      <c r="Y4" s="47">
        <v>0.17504207341533215</v>
      </c>
      <c r="Z4" s="47">
        <v>0.2172479366776095</v>
      </c>
      <c r="AA4" s="47">
        <v>0.195468584988299</v>
      </c>
      <c r="AB4" s="47">
        <v>0.19758248903869119</v>
      </c>
      <c r="AC4" s="47">
        <v>0.19948821885894796</v>
      </c>
      <c r="AD4" s="47">
        <v>0.30141318725272004</v>
      </c>
      <c r="AE4" s="47">
        <v>0.30321161378300526</v>
      </c>
      <c r="AG4" s="58" t="str">
        <f>'RAW &amp; NORM Labeling'!A8</f>
        <v>A3</v>
      </c>
      <c r="AH4" s="58" t="str">
        <f>'RAW &amp; NORM Labeling'!B8</f>
        <v>D A L E F I A A K L A</v>
      </c>
      <c r="AI4" s="60">
        <f>'RAW &amp; NORM Labeling'!E8</f>
        <v>0.32473542575723385</v>
      </c>
      <c r="AJ4" s="60">
        <f>'RAW &amp; NORM_Sfp vs AcpS_PfAcpH'!R8</f>
        <v>0.12483370868880891</v>
      </c>
    </row>
    <row r="5" spans="1:36" x14ac:dyDescent="0.25">
      <c r="A5" s="58" t="s">
        <v>300</v>
      </c>
      <c r="B5" s="47">
        <v>0.18329565535703637</v>
      </c>
      <c r="C5" s="47">
        <v>0.20223366270862742</v>
      </c>
      <c r="D5" s="47">
        <v>0.21204328854468674</v>
      </c>
      <c r="E5" s="47">
        <v>0.17824041316737094</v>
      </c>
      <c r="F5" s="47">
        <v>0.45536504754676022</v>
      </c>
      <c r="G5" s="47">
        <v>0.12042908451288983</v>
      </c>
      <c r="H5" s="47">
        <v>0.16073886647962177</v>
      </c>
      <c r="I5" s="47">
        <v>0.1763753241027165</v>
      </c>
      <c r="J5" s="47">
        <v>0.13375194286202141</v>
      </c>
      <c r="K5" s="47">
        <v>0.15885711178137496</v>
      </c>
      <c r="L5" s="47">
        <v>0.20736463119829998</v>
      </c>
      <c r="M5" s="47">
        <v>0.19090921849288875</v>
      </c>
      <c r="N5" s="47">
        <v>0.24278085685916548</v>
      </c>
      <c r="O5" s="47">
        <v>0.19426134988123547</v>
      </c>
      <c r="P5" s="47">
        <v>0.15605319202435408</v>
      </c>
      <c r="Q5" s="47">
        <v>0.16434361378768336</v>
      </c>
      <c r="R5" s="47">
        <v>0.16291563213040597</v>
      </c>
      <c r="S5" s="47">
        <v>0.17748490444451981</v>
      </c>
      <c r="T5" s="47">
        <v>0.16977280940479714</v>
      </c>
      <c r="U5" s="47">
        <v>0.28294737285291088</v>
      </c>
      <c r="V5" s="47">
        <v>0.16813840779460459</v>
      </c>
      <c r="W5" s="47">
        <v>0.16848897085911632</v>
      </c>
      <c r="X5" s="47">
        <v>0.16479504779235907</v>
      </c>
      <c r="Y5" s="47">
        <v>0.18354271606555386</v>
      </c>
      <c r="Z5" s="47">
        <v>0.16407170081854577</v>
      </c>
      <c r="AA5" s="47">
        <v>0.19527502973499888</v>
      </c>
      <c r="AB5" s="47">
        <v>0.18238840165463427</v>
      </c>
      <c r="AC5" s="47">
        <v>0.23569182261216562</v>
      </c>
      <c r="AD5" s="47">
        <v>0.24442900030758327</v>
      </c>
      <c r="AE5" s="47">
        <v>0.24549735513471097</v>
      </c>
      <c r="AG5" s="58" t="str">
        <f>'RAW &amp; NORM Labeling'!A9</f>
        <v>A4</v>
      </c>
      <c r="AH5" s="58" t="str">
        <f>'RAW &amp; NORM Labeling'!B9</f>
        <v xml:space="preserve">G D S L D M L E W S L M </v>
      </c>
      <c r="AI5" s="60">
        <f>'RAW &amp; NORM Labeling'!E9</f>
        <v>0.21334583938071677</v>
      </c>
      <c r="AJ5" s="60">
        <f>'RAW &amp; NORM_Sfp vs AcpS_PfAcpH'!R9</f>
        <v>4.5162072168777573E-2</v>
      </c>
    </row>
    <row r="6" spans="1:36" x14ac:dyDescent="0.25">
      <c r="A6" s="22" t="s">
        <v>301</v>
      </c>
      <c r="B6" s="52">
        <v>0.15310308249897964</v>
      </c>
      <c r="C6" s="52">
        <v>0.20128547587108636</v>
      </c>
      <c r="D6" s="52">
        <v>0.20315758204462181</v>
      </c>
      <c r="E6" s="52">
        <v>0.19065747971178398</v>
      </c>
      <c r="F6" s="52">
        <v>0.17700481724524678</v>
      </c>
      <c r="G6" s="52">
        <v>0.15569473471235115</v>
      </c>
      <c r="H6" s="52">
        <v>0.12627813714471503</v>
      </c>
      <c r="I6" s="52">
        <v>0.16053039986994957</v>
      </c>
      <c r="J6" s="52">
        <v>0.16700426757171777</v>
      </c>
      <c r="K6" s="52">
        <v>0.14804403937533697</v>
      </c>
      <c r="L6" s="52">
        <v>0.18568468855146994</v>
      </c>
      <c r="M6" s="52">
        <v>0.19503060044231177</v>
      </c>
      <c r="N6" s="52">
        <v>0.18017187238685792</v>
      </c>
      <c r="O6" s="52">
        <v>0.16635313834347115</v>
      </c>
      <c r="P6" s="52">
        <v>0.14812035043441751</v>
      </c>
      <c r="Q6" s="52">
        <v>0.11740354106704497</v>
      </c>
      <c r="R6" s="52">
        <v>0.16541167623527434</v>
      </c>
      <c r="S6" s="52">
        <v>0.14509012891598533</v>
      </c>
      <c r="T6" s="52">
        <v>0.15359749629555125</v>
      </c>
      <c r="U6" s="52">
        <v>0.25534031223795489</v>
      </c>
      <c r="V6" s="52">
        <v>0.17796937733684351</v>
      </c>
      <c r="W6" s="52">
        <v>0.20759356437554166</v>
      </c>
      <c r="X6" s="52">
        <v>0.24921817711884531</v>
      </c>
      <c r="Y6" s="52">
        <v>0.18566042104992322</v>
      </c>
      <c r="Z6" s="52">
        <v>0.24801766674112602</v>
      </c>
      <c r="AA6" s="52">
        <v>0.19019318100749316</v>
      </c>
      <c r="AB6" s="52">
        <v>0.21901712525422401</v>
      </c>
      <c r="AC6" s="52">
        <v>0.19043030081176257</v>
      </c>
      <c r="AD6" s="52">
        <v>0.23476731851709781</v>
      </c>
      <c r="AE6" s="52">
        <v>0.24117072275051957</v>
      </c>
      <c r="AG6" s="58" t="str">
        <f>'RAW &amp; NORM Labeling'!A10</f>
        <v>A5</v>
      </c>
      <c r="AH6" s="58" t="str">
        <f>'RAW &amp; NORM Labeling'!B10</f>
        <v xml:space="preserve">G D A L D M L E W S L M </v>
      </c>
      <c r="AI6" s="60">
        <f>'RAW &amp; NORM Labeling'!E10</f>
        <v>0.13823178212344736</v>
      </c>
      <c r="AJ6" s="60">
        <f>'RAW &amp; NORM_Sfp vs AcpS_PfAcpH'!R10</f>
        <v>8.2087905985124901E-2</v>
      </c>
    </row>
    <row r="7" spans="1:36" x14ac:dyDescent="0.25">
      <c r="A7" s="22" t="s">
        <v>302</v>
      </c>
      <c r="B7" s="47">
        <v>0.16352582822351366</v>
      </c>
      <c r="C7" s="47">
        <v>0.22577226207030443</v>
      </c>
      <c r="D7" s="47">
        <v>0.19955254235702352</v>
      </c>
      <c r="E7" s="47">
        <v>0.18237378267779894</v>
      </c>
      <c r="F7" s="47">
        <v>0.18390409717292383</v>
      </c>
      <c r="G7" s="47">
        <v>0.15599471611701266</v>
      </c>
      <c r="H7" s="47">
        <v>0.14144795702722524</v>
      </c>
      <c r="I7" s="47">
        <v>0.16229140181953636</v>
      </c>
      <c r="J7" s="47">
        <v>0.15695547527463213</v>
      </c>
      <c r="K7" s="47">
        <v>0.16756271248682833</v>
      </c>
      <c r="L7" s="47">
        <v>0.15164703240617838</v>
      </c>
      <c r="M7" s="47">
        <v>0.16660633902225949</v>
      </c>
      <c r="N7" s="47">
        <v>0.18910026629928206</v>
      </c>
      <c r="O7" s="47">
        <v>0.19720385753865549</v>
      </c>
      <c r="P7" s="47">
        <v>0.16650605284116893</v>
      </c>
      <c r="Q7" s="47">
        <v>0.14386885959115986</v>
      </c>
      <c r="R7" s="47">
        <v>0.15092543970958527</v>
      </c>
      <c r="S7" s="47">
        <v>0.14397323908576429</v>
      </c>
      <c r="T7" s="47">
        <v>0.22301132210517946</v>
      </c>
      <c r="U7" s="47">
        <v>0.1727395845637639</v>
      </c>
      <c r="V7" s="47">
        <v>0.15518745621616439</v>
      </c>
      <c r="W7" s="47">
        <v>0.1699812760144693</v>
      </c>
      <c r="X7" s="47">
        <v>0.18906810455024425</v>
      </c>
      <c r="Y7" s="47">
        <v>0.17150164960534611</v>
      </c>
      <c r="Z7" s="47">
        <v>0.23038718067768904</v>
      </c>
      <c r="AA7" s="47">
        <v>0.2058998097193975</v>
      </c>
      <c r="AB7" s="47">
        <v>0.25333283433892401</v>
      </c>
      <c r="AC7" s="47">
        <v>0.26791087803913916</v>
      </c>
      <c r="AD7" s="47">
        <v>0.24379687574922262</v>
      </c>
      <c r="AE7" s="47">
        <v>0.28814705053370965</v>
      </c>
      <c r="AG7" s="58" t="str">
        <f>'RAW &amp; NORM Labeling'!A11</f>
        <v>A6</v>
      </c>
      <c r="AH7" s="58" t="str">
        <f>'RAW &amp; NORM Labeling'!B11</f>
        <v>G D S L D M L E W A L M</v>
      </c>
      <c r="AI7" s="60">
        <f>'RAW &amp; NORM Labeling'!E11</f>
        <v>0.22396769556974833</v>
      </c>
      <c r="AJ7" s="60">
        <f>'RAW &amp; NORM_Sfp vs AcpS_PfAcpH'!R11</f>
        <v>5.8059744858340284E-2</v>
      </c>
    </row>
    <row r="8" spans="1:36" x14ac:dyDescent="0.25">
      <c r="A8" s="22" t="s">
        <v>303</v>
      </c>
      <c r="B8" s="47">
        <v>0.66453804617959356</v>
      </c>
      <c r="C8" s="47">
        <v>0.24517515288525979</v>
      </c>
      <c r="D8" s="47">
        <v>0.15339078396309938</v>
      </c>
      <c r="E8" s="47">
        <v>0.19692024938804964</v>
      </c>
      <c r="F8" s="47">
        <v>0.17708726827459823</v>
      </c>
      <c r="G8" s="47">
        <v>0.1563309525842258</v>
      </c>
      <c r="H8" s="47">
        <v>0.2064275547831538</v>
      </c>
      <c r="I8" s="47">
        <v>0.16665224260952247</v>
      </c>
      <c r="J8" s="47">
        <v>0.15014712538287101</v>
      </c>
      <c r="K8" s="47">
        <v>0.14921531179938557</v>
      </c>
      <c r="L8" s="47">
        <v>0.3034513650031051</v>
      </c>
      <c r="M8" s="47">
        <v>0.17205424692972254</v>
      </c>
      <c r="N8" s="47">
        <v>0.15922609475669935</v>
      </c>
      <c r="O8" s="47">
        <v>0.19520018057360192</v>
      </c>
      <c r="P8" s="47">
        <v>0.30783676567417467</v>
      </c>
      <c r="Q8" s="47">
        <v>0.18721617256474166</v>
      </c>
      <c r="R8" s="47">
        <v>0.17572565677215329</v>
      </c>
      <c r="S8" s="47">
        <v>0.15687068520898709</v>
      </c>
      <c r="T8" s="47">
        <v>0.16688790051610838</v>
      </c>
      <c r="U8" s="47">
        <v>0.15228120362129599</v>
      </c>
      <c r="V8" s="47">
        <v>0.17965523774549649</v>
      </c>
      <c r="W8" s="47">
        <v>0.18660539171256049</v>
      </c>
      <c r="X8" s="47">
        <v>0.18421811279534719</v>
      </c>
      <c r="Y8" s="47">
        <v>0.18856608888571824</v>
      </c>
      <c r="Z8" s="47">
        <v>0.18905816364599626</v>
      </c>
      <c r="AA8" s="47">
        <v>0.21006475621978993</v>
      </c>
      <c r="AB8" s="47">
        <v>0.19579224913543372</v>
      </c>
      <c r="AC8" s="47">
        <v>0.1896882415476</v>
      </c>
      <c r="AD8" s="47">
        <v>0.22593979554483762</v>
      </c>
      <c r="AE8" s="47">
        <v>0.23102281379049022</v>
      </c>
      <c r="AG8" s="58" t="str">
        <f>'RAW &amp; NORM Labeling'!A12</f>
        <v>A7</v>
      </c>
      <c r="AH8" s="58" t="str">
        <f>'RAW &amp; NORM Labeling'!B12</f>
        <v>G D A L D M L E W A L M</v>
      </c>
      <c r="AI8" s="60">
        <f>'RAW &amp; NORM Labeling'!E12</f>
        <v>0.12670033319572005</v>
      </c>
      <c r="AJ8" s="60">
        <f>'RAW &amp; NORM_Sfp vs AcpS_PfAcpH'!R12</f>
        <v>8.2515760103505739E-2</v>
      </c>
    </row>
    <row r="9" spans="1:36" x14ac:dyDescent="0.25">
      <c r="A9" s="22" t="s">
        <v>307</v>
      </c>
      <c r="B9" s="47">
        <v>0.20844321930921242</v>
      </c>
      <c r="C9" s="47">
        <v>0.17910030138482647</v>
      </c>
      <c r="D9" s="47">
        <v>0.11253629891948221</v>
      </c>
      <c r="E9" s="47">
        <v>0.16290744550337818</v>
      </c>
      <c r="F9" s="47">
        <v>0.12366894215914104</v>
      </c>
      <c r="G9" s="47">
        <v>0.13389696311222815</v>
      </c>
      <c r="H9" s="47">
        <v>0.15513979835168115</v>
      </c>
      <c r="I9" s="47">
        <v>0.16537337451596568</v>
      </c>
      <c r="J9" s="47">
        <v>0.17324393926458365</v>
      </c>
      <c r="K9" s="47">
        <v>0.15913019426865938</v>
      </c>
      <c r="L9" s="47">
        <v>0.14222480945625593</v>
      </c>
      <c r="M9" s="47">
        <v>0.1804727309301295</v>
      </c>
      <c r="N9" s="47">
        <v>0.23469773218736151</v>
      </c>
      <c r="O9" s="47">
        <v>0.1755835603173137</v>
      </c>
      <c r="P9" s="47">
        <v>0.15184555811160244</v>
      </c>
      <c r="Q9" s="47">
        <v>0.14354578020309855</v>
      </c>
      <c r="R9" s="47">
        <v>0.1670279503141911</v>
      </c>
      <c r="S9" s="47">
        <v>0.1659981895859087</v>
      </c>
      <c r="T9" s="47">
        <v>0.1602693049436702</v>
      </c>
      <c r="U9" s="47">
        <v>0.15590086228572969</v>
      </c>
      <c r="V9" s="47">
        <v>0.19513351803923268</v>
      </c>
      <c r="W9" s="47">
        <v>0.16392931198416938</v>
      </c>
      <c r="X9" s="47">
        <v>0.17760536481364314</v>
      </c>
      <c r="Y9" s="47">
        <v>0.18649604176583204</v>
      </c>
      <c r="Z9" s="47">
        <v>0.21690702213780905</v>
      </c>
      <c r="AA9" s="47">
        <v>0.21975538358440941</v>
      </c>
      <c r="AB9" s="47">
        <v>0.20285146066968951</v>
      </c>
      <c r="AC9" s="47">
        <v>0.2060766993391053</v>
      </c>
      <c r="AD9" s="47">
        <v>0.23629353969870878</v>
      </c>
      <c r="AE9" s="47">
        <v>0.27710592208904017</v>
      </c>
      <c r="AG9" s="58" t="str">
        <f>'RAW &amp; NORM Labeling'!A13</f>
        <v>A8</v>
      </c>
      <c r="AH9" s="58" t="str">
        <f>'RAW &amp; NORM Labeling'!B13</f>
        <v xml:space="preserve">G D S L S W L L R L L N </v>
      </c>
      <c r="AI9" s="60">
        <f>'RAW &amp; NORM Labeling'!E13</f>
        <v>0.33024853430138251</v>
      </c>
      <c r="AJ9" s="60">
        <f>'RAW &amp; NORM_Sfp vs AcpS_PfAcpH'!R13</f>
        <v>3.8024483679376775E-2</v>
      </c>
    </row>
    <row r="10" spans="1:36" x14ac:dyDescent="0.25">
      <c r="A10" s="22" t="s">
        <v>304</v>
      </c>
      <c r="B10" s="47">
        <v>0.16657768582766214</v>
      </c>
      <c r="C10" s="47">
        <v>0.10504378091182655</v>
      </c>
      <c r="D10" s="47">
        <v>0.11338098340102894</v>
      </c>
      <c r="E10" s="47">
        <v>0.13007497780839317</v>
      </c>
      <c r="F10" s="47">
        <v>0.13743007743379654</v>
      </c>
      <c r="G10" s="47">
        <v>0.10168550955320899</v>
      </c>
      <c r="H10" s="47">
        <v>0.19732080935333837</v>
      </c>
      <c r="I10" s="47">
        <v>0.1361658283170751</v>
      </c>
      <c r="J10" s="47">
        <v>0.14605585852572883</v>
      </c>
      <c r="K10" s="47">
        <v>0.23698384778487416</v>
      </c>
      <c r="L10" s="47">
        <v>0.18073587251316589</v>
      </c>
      <c r="M10" s="47">
        <v>0.16377054989573747</v>
      </c>
      <c r="N10" s="47">
        <v>0.19608053535862693</v>
      </c>
      <c r="O10" s="47">
        <v>0.17023973952491836</v>
      </c>
      <c r="P10" s="47">
        <v>0.17858278960485494</v>
      </c>
      <c r="Q10" s="47">
        <v>0.23509419883913632</v>
      </c>
      <c r="R10" s="47">
        <v>0.16595579455308618</v>
      </c>
      <c r="S10" s="47">
        <v>0.16793578877566659</v>
      </c>
      <c r="T10" s="47">
        <v>0.19012564133451382</v>
      </c>
      <c r="U10" s="47">
        <v>0.2538588251254601</v>
      </c>
      <c r="V10" s="47">
        <v>0.20857566723934073</v>
      </c>
      <c r="W10" s="47">
        <v>0.22324084004149455</v>
      </c>
      <c r="X10" s="47">
        <v>0.24503305643042012</v>
      </c>
      <c r="Y10" s="47">
        <v>0.20242166275073009</v>
      </c>
      <c r="Z10" s="47">
        <v>0.36717051457628946</v>
      </c>
      <c r="AA10" s="47">
        <v>0.25682296886859651</v>
      </c>
      <c r="AB10" s="47">
        <v>0.4284883510144985</v>
      </c>
      <c r="AC10" s="47">
        <v>0.20760964525006056</v>
      </c>
      <c r="AD10" s="47">
        <v>0.21548050237821514</v>
      </c>
      <c r="AE10" s="47">
        <v>0.2560142470700647</v>
      </c>
      <c r="AG10" s="58" t="str">
        <f>'RAW &amp; NORM Labeling'!A14</f>
        <v>A9</v>
      </c>
      <c r="AH10" s="58" t="str">
        <f>'RAW &amp; NORM Labeling'!B14</f>
        <v xml:space="preserve">G D A L S W L L R L L N </v>
      </c>
      <c r="AI10" s="60">
        <f>'RAW &amp; NORM Labeling'!E14</f>
        <v>0.22044803070686847</v>
      </c>
      <c r="AJ10" s="60">
        <f>'RAW &amp; NORM_Sfp vs AcpS_PfAcpH'!R14</f>
        <v>9.6342799708842741E-2</v>
      </c>
    </row>
    <row r="11" spans="1:36" x14ac:dyDescent="0.25">
      <c r="A11" s="22" t="s">
        <v>305</v>
      </c>
      <c r="B11" s="52">
        <v>0.11403708308139966</v>
      </c>
      <c r="C11" s="52">
        <v>0.15775367140984248</v>
      </c>
      <c r="D11" s="52">
        <v>0.12115535528207028</v>
      </c>
      <c r="E11" s="52">
        <v>0.14821040333172331</v>
      </c>
      <c r="F11" s="52">
        <v>0.11091827056334519</v>
      </c>
      <c r="G11" s="52">
        <v>0.10129167431726455</v>
      </c>
      <c r="H11" s="52">
        <v>0.10164106786362949</v>
      </c>
      <c r="I11" s="52">
        <v>0.12004080448814283</v>
      </c>
      <c r="J11" s="52">
        <v>0.15674642390588653</v>
      </c>
      <c r="K11" s="52">
        <v>0.25138558662445493</v>
      </c>
      <c r="L11" s="52">
        <v>0.18493210362398591</v>
      </c>
      <c r="M11" s="52">
        <v>0.19165975676361582</v>
      </c>
      <c r="N11" s="52">
        <v>0.24081840540878754</v>
      </c>
      <c r="O11" s="52">
        <v>0.23054243421168047</v>
      </c>
      <c r="P11" s="52">
        <v>0.2318093147442323</v>
      </c>
      <c r="Q11" s="52">
        <v>0.17755244411749915</v>
      </c>
      <c r="R11" s="52">
        <v>0.19200856555090737</v>
      </c>
      <c r="S11" s="52">
        <v>0.24228147261046976</v>
      </c>
      <c r="T11" s="52">
        <v>0.24604205821159628</v>
      </c>
      <c r="U11" s="52">
        <v>0.19270764502317403</v>
      </c>
      <c r="V11" s="52">
        <v>0.25050990991201716</v>
      </c>
      <c r="W11" s="52">
        <v>0.22097957670460194</v>
      </c>
      <c r="X11" s="52">
        <v>0.31375891319017651</v>
      </c>
      <c r="Y11" s="52">
        <v>0.34630221752335827</v>
      </c>
      <c r="Z11" s="52">
        <v>0.23433371966416117</v>
      </c>
      <c r="AA11" s="52">
        <v>0.37340872437147182</v>
      </c>
      <c r="AB11" s="52">
        <v>0.39285401021924954</v>
      </c>
      <c r="AC11" s="52">
        <v>0.26474528479521159</v>
      </c>
      <c r="AD11" s="52">
        <v>0.25044207785950112</v>
      </c>
      <c r="AE11" s="52">
        <v>0.30874226509935643</v>
      </c>
      <c r="AG11" s="58" t="str">
        <f>'RAW &amp; NORM Labeling'!A15</f>
        <v>A10</v>
      </c>
      <c r="AH11" s="58" t="str">
        <f>'RAW &amp; NORM Labeling'!B15</f>
        <v>G D S L A W L L R L L N</v>
      </c>
      <c r="AI11" s="60">
        <f>'RAW &amp; NORM Labeling'!E15</f>
        <v>0.36276172354228348</v>
      </c>
      <c r="AJ11" s="60">
        <f>'RAW &amp; NORM_Sfp vs AcpS_PfAcpH'!R15</f>
        <v>7.1868435742952985E-2</v>
      </c>
    </row>
    <row r="12" spans="1:36" x14ac:dyDescent="0.25">
      <c r="A12" s="22" t="s">
        <v>306</v>
      </c>
      <c r="B12" s="47">
        <v>0.10449820069633113</v>
      </c>
      <c r="C12" s="47">
        <v>0.112925748462376</v>
      </c>
      <c r="D12" s="47">
        <v>0.11954112785991042</v>
      </c>
      <c r="E12" s="47">
        <v>0.13435804564161521</v>
      </c>
      <c r="F12" s="47">
        <v>0.19326638231782128</v>
      </c>
      <c r="G12" s="47">
        <v>0.1255849052631825</v>
      </c>
      <c r="H12" s="47">
        <v>0.1410827749858781</v>
      </c>
      <c r="I12" s="47">
        <v>0.15899862347714122</v>
      </c>
      <c r="J12" s="47">
        <v>0.53005866303024496</v>
      </c>
      <c r="K12" s="47">
        <v>0.1650099467518388</v>
      </c>
      <c r="L12" s="47">
        <v>0.2427428475193936</v>
      </c>
      <c r="M12" s="47">
        <v>0.21480188947351805</v>
      </c>
      <c r="N12" s="47">
        <v>0.22271075594144457</v>
      </c>
      <c r="O12" s="47">
        <v>0.24897842589874553</v>
      </c>
      <c r="P12" s="47">
        <v>0.21828062120125888</v>
      </c>
      <c r="Q12" s="47">
        <v>0.19905462000601137</v>
      </c>
      <c r="R12" s="47">
        <v>0.18744013528985923</v>
      </c>
      <c r="S12" s="47">
        <v>0.38804729063578514</v>
      </c>
      <c r="T12" s="47">
        <v>0.20199040293408715</v>
      </c>
      <c r="U12" s="47">
        <v>0.23295865870302776</v>
      </c>
      <c r="V12" s="47">
        <v>0.24764868376580171</v>
      </c>
      <c r="W12" s="47">
        <v>0.25780507173239553</v>
      </c>
      <c r="X12" s="47">
        <v>0.28016011872948232</v>
      </c>
      <c r="Y12" s="47">
        <v>0.24566664288646439</v>
      </c>
      <c r="Z12" s="47">
        <v>0.28717664285137884</v>
      </c>
      <c r="AA12" s="47">
        <v>0.23948047664881594</v>
      </c>
      <c r="AB12" s="47">
        <v>0.28596648394894819</v>
      </c>
      <c r="AC12" s="47">
        <v>0.28555919925431522</v>
      </c>
      <c r="AD12" s="47">
        <v>0.28397537930397299</v>
      </c>
      <c r="AE12" s="47">
        <v>0.38755083018245656</v>
      </c>
      <c r="AG12" s="58" t="str">
        <f>'RAW &amp; NORM Labeling'!A16</f>
        <v>A11</v>
      </c>
      <c r="AH12" s="58" t="str">
        <f>'RAW &amp; NORM Labeling'!B16</f>
        <v>G D A L A W L L R L L N</v>
      </c>
      <c r="AI12" s="60">
        <f>'RAW &amp; NORM Labeling'!E16</f>
        <v>0.20180064861476424</v>
      </c>
      <c r="AJ12" s="60">
        <f>'RAW &amp; NORM_Sfp vs AcpS_PfAcpH'!R16</f>
        <v>9.5562631610425358E-2</v>
      </c>
    </row>
    <row r="13" spans="1:36" x14ac:dyDescent="0.25">
      <c r="A13" s="22" t="s">
        <v>1171</v>
      </c>
      <c r="B13" s="47">
        <v>0.11684948184498506</v>
      </c>
      <c r="C13" s="47">
        <v>0.13174183354716024</v>
      </c>
      <c r="D13" s="47">
        <v>0.17045142230949425</v>
      </c>
      <c r="E13" s="47">
        <v>0.17984557682389282</v>
      </c>
      <c r="F13" s="47">
        <v>0.4748650083679023</v>
      </c>
      <c r="G13" s="47">
        <v>0.42953097644239602</v>
      </c>
      <c r="H13" s="47">
        <v>0.24832729667049883</v>
      </c>
      <c r="I13" s="47">
        <v>0.20348446236666032</v>
      </c>
      <c r="J13" s="47">
        <v>0.18472071321894667</v>
      </c>
      <c r="K13" s="47">
        <v>0.34125984003330795</v>
      </c>
      <c r="L13" s="47">
        <v>0.16816940002549555</v>
      </c>
      <c r="M13" s="47">
        <v>0.42769249391558189</v>
      </c>
      <c r="N13" s="47">
        <v>0.19221586264243271</v>
      </c>
      <c r="O13" s="47">
        <v>0.24196950364480338</v>
      </c>
      <c r="P13" s="47">
        <v>0.25155692103296523</v>
      </c>
      <c r="Q13" s="47">
        <v>0.23661661908677006</v>
      </c>
      <c r="R13" s="47">
        <v>0.19277518469615337</v>
      </c>
      <c r="S13" s="47">
        <v>0.24145345376251534</v>
      </c>
      <c r="T13" s="47">
        <v>0.23918868187118225</v>
      </c>
      <c r="U13" s="47">
        <v>0.288916301094786</v>
      </c>
      <c r="V13" s="47">
        <v>0.2783915149119412</v>
      </c>
      <c r="W13" s="47">
        <v>0.24925677121769066</v>
      </c>
      <c r="X13" s="47">
        <v>0.27906691164173453</v>
      </c>
      <c r="Y13" s="47">
        <v>0.43195217138586733</v>
      </c>
      <c r="Z13" s="47">
        <v>0.27638023607893314</v>
      </c>
      <c r="AA13" s="47">
        <v>0.25321646728331465</v>
      </c>
      <c r="AB13" s="47">
        <v>0.28763626348308236</v>
      </c>
      <c r="AC13" s="47">
        <v>0.22915977138259269</v>
      </c>
      <c r="AD13" s="47">
        <v>0.7087619130042232</v>
      </c>
      <c r="AE13" s="47">
        <v>0.49728087030862422</v>
      </c>
      <c r="AG13" s="58" t="str">
        <f>'RAW &amp; NORM Labeling'!A17</f>
        <v>A12</v>
      </c>
      <c r="AH13" s="58" t="str">
        <f>'RAW &amp; NORM Labeling'!B17</f>
        <v xml:space="preserve">N S A S F V E D L G A D S L D T V E L V </v>
      </c>
      <c r="AI13" s="60">
        <f>'RAW &amp; NORM Labeling'!E17</f>
        <v>0.2460546305316747</v>
      </c>
      <c r="AJ13" s="60">
        <f>'RAW &amp; NORM_Sfp vs AcpS_PfAcpH'!R17</f>
        <v>0.10991520794224088</v>
      </c>
    </row>
    <row r="14" spans="1:36" x14ac:dyDescent="0.25">
      <c r="A14" s="22" t="s">
        <v>1172</v>
      </c>
      <c r="B14" s="47">
        <v>0.12991621571996123</v>
      </c>
      <c r="C14" s="47">
        <v>0.13654826075108797</v>
      </c>
      <c r="D14" s="47">
        <v>0.18168435173024364</v>
      </c>
      <c r="E14" s="47">
        <v>0.15211191586954262</v>
      </c>
      <c r="F14" s="47">
        <v>0.16603824558243763</v>
      </c>
      <c r="G14" s="47">
        <v>0.22489863201462365</v>
      </c>
      <c r="H14" s="47">
        <v>0.18313309233462721</v>
      </c>
      <c r="I14" s="47">
        <v>0.54261577937274064</v>
      </c>
      <c r="J14" s="47">
        <v>0.19406984128469229</v>
      </c>
      <c r="K14" s="47">
        <v>0.73195433499443896</v>
      </c>
      <c r="L14" s="47">
        <v>0.23836124778230125</v>
      </c>
      <c r="M14" s="47">
        <v>0.22841420356398964</v>
      </c>
      <c r="N14" s="47">
        <v>0.25971957293875353</v>
      </c>
      <c r="O14" s="47">
        <v>0.17844040077047857</v>
      </c>
      <c r="P14" s="47">
        <v>0.2208064880188714</v>
      </c>
      <c r="Q14" s="47">
        <v>0.21192399769371023</v>
      </c>
      <c r="R14" s="47">
        <v>0.2522752975546545</v>
      </c>
      <c r="S14" s="47">
        <v>0.56527987154012682</v>
      </c>
      <c r="T14" s="47">
        <v>0.25244078437243073</v>
      </c>
      <c r="U14" s="47">
        <v>0.25354276284627975</v>
      </c>
      <c r="V14" s="47">
        <v>0.53801226356728771</v>
      </c>
      <c r="W14" s="47">
        <v>0.24184114902818893</v>
      </c>
      <c r="X14" s="47">
        <v>0.25566280686694276</v>
      </c>
      <c r="Y14" s="47">
        <v>0.26872661694655187</v>
      </c>
      <c r="Z14" s="47">
        <v>0.24593621681930827</v>
      </c>
      <c r="AA14" s="47">
        <v>0.22754817537626326</v>
      </c>
      <c r="AB14" s="47">
        <v>0.57141340946116803</v>
      </c>
      <c r="AC14" s="47">
        <v>0.21916243788396744</v>
      </c>
      <c r="AD14" s="47">
        <v>0.26282055030506885</v>
      </c>
      <c r="AE14" s="47">
        <v>0.7789122428668166</v>
      </c>
      <c r="AG14" s="58" t="str">
        <f>'RAW &amp; NORM Labeling'!A18</f>
        <v>A13</v>
      </c>
      <c r="AH14" s="58" t="str">
        <f>'RAW &amp; NORM Labeling'!B18</f>
        <v>N A A S F V E D L G A D S L D T V E L V</v>
      </c>
      <c r="AI14" s="60">
        <f>'RAW &amp; NORM Labeling'!E18</f>
        <v>0.22805691577013359</v>
      </c>
      <c r="AJ14" s="60">
        <f>'RAW &amp; NORM_Sfp vs AcpS_PfAcpH'!R18</f>
        <v>0.1147319902776089</v>
      </c>
    </row>
    <row r="15" spans="1:36" x14ac:dyDescent="0.25">
      <c r="A15" s="22" t="s">
        <v>1173</v>
      </c>
      <c r="B15" s="52">
        <v>0.14961762604189452</v>
      </c>
      <c r="C15" s="52">
        <v>0.16988537552642938</v>
      </c>
      <c r="D15" s="52">
        <v>0.27348041583387234</v>
      </c>
      <c r="E15" s="52">
        <v>0.19650273140963195</v>
      </c>
      <c r="F15" s="52">
        <v>0.15715780191403342</v>
      </c>
      <c r="G15" s="52">
        <v>0.42088268212613722</v>
      </c>
      <c r="H15" s="52">
        <v>0.27084958476258197</v>
      </c>
      <c r="I15" s="52">
        <v>0.25912311868387111</v>
      </c>
      <c r="J15" s="52">
        <v>0.66601339332181753</v>
      </c>
      <c r="K15" s="52">
        <v>0.28903529956622576</v>
      </c>
      <c r="L15" s="52">
        <v>0.21638717132154384</v>
      </c>
      <c r="M15" s="52">
        <v>0.23963953111678463</v>
      </c>
      <c r="N15" s="52">
        <v>0.38235816961053887</v>
      </c>
      <c r="O15" s="52">
        <v>0.26089318439909576</v>
      </c>
      <c r="P15" s="52">
        <v>0.22365514184500845</v>
      </c>
      <c r="Q15" s="52">
        <v>0.22954951330502324</v>
      </c>
      <c r="R15" s="52">
        <v>0.14818818248693355</v>
      </c>
      <c r="S15" s="52">
        <v>0.27234247467700834</v>
      </c>
      <c r="T15" s="52">
        <v>0.27592734017657383</v>
      </c>
      <c r="U15" s="52">
        <v>0.20502559490464334</v>
      </c>
      <c r="V15" s="52">
        <v>0.30971208802261385</v>
      </c>
      <c r="W15" s="52">
        <v>0.26291995934754925</v>
      </c>
      <c r="X15" s="52">
        <v>0.23588303882917205</v>
      </c>
      <c r="Y15" s="52">
        <v>0.32793464264788263</v>
      </c>
      <c r="Z15" s="52">
        <v>0.24487984955318565</v>
      </c>
      <c r="AA15" s="52">
        <v>0.2180829726344449</v>
      </c>
      <c r="AB15" s="52">
        <v>0.26582299576751384</v>
      </c>
      <c r="AC15" s="52">
        <v>0.28113345020718017</v>
      </c>
      <c r="AD15" s="52">
        <v>0.32302412832888733</v>
      </c>
      <c r="AE15" s="52">
        <v>0.32640725194812492</v>
      </c>
      <c r="AG15" s="58" t="str">
        <f>'RAW &amp; NORM Labeling'!A19</f>
        <v>A14</v>
      </c>
      <c r="AH15" s="58" t="str">
        <f>'RAW &amp; NORM Labeling'!B19</f>
        <v>N S A A F V E D L G A D S L D T V E L V</v>
      </c>
      <c r="AI15" s="60">
        <f>'RAW &amp; NORM Labeling'!E19</f>
        <v>0.23372030739614971</v>
      </c>
      <c r="AJ15" s="60">
        <f>'RAW &amp; NORM_Sfp vs AcpS_PfAcpH'!R19</f>
        <v>0.10569370009246207</v>
      </c>
    </row>
    <row r="16" spans="1:36" x14ac:dyDescent="0.25">
      <c r="A16" s="22" t="s">
        <v>1174</v>
      </c>
      <c r="B16" s="52">
        <v>0.20336809531105093</v>
      </c>
      <c r="C16" s="52">
        <v>0.1475335447042464</v>
      </c>
      <c r="D16" s="52">
        <v>0.21986999636279861</v>
      </c>
      <c r="E16" s="52">
        <v>0.19538759585663112</v>
      </c>
      <c r="F16" s="52">
        <v>0.27917479969077946</v>
      </c>
      <c r="G16" s="52">
        <v>0.17706533980934516</v>
      </c>
      <c r="H16" s="52">
        <v>0.21178833358867816</v>
      </c>
      <c r="I16" s="52">
        <v>0.21316368692934826</v>
      </c>
      <c r="J16" s="52">
        <v>0.21354231842938395</v>
      </c>
      <c r="K16" s="52">
        <v>0.29959253987764506</v>
      </c>
      <c r="L16" s="52">
        <v>0.20684536514110824</v>
      </c>
      <c r="M16" s="52">
        <v>0.18104959575605256</v>
      </c>
      <c r="N16" s="52">
        <v>0.19180945508640984</v>
      </c>
      <c r="O16" s="52">
        <v>0.21660470169685389</v>
      </c>
      <c r="P16" s="52">
        <v>0.20982003454756609</v>
      </c>
      <c r="Q16" s="52">
        <v>0.25740889746015744</v>
      </c>
      <c r="R16" s="52">
        <v>0.45514517813515654</v>
      </c>
      <c r="S16" s="52">
        <v>0.23075002368274253</v>
      </c>
      <c r="T16" s="52">
        <v>0.21941593094229248</v>
      </c>
      <c r="U16" s="52">
        <v>0.20916802818070929</v>
      </c>
      <c r="V16" s="52">
        <v>0.1907288203187405</v>
      </c>
      <c r="W16" s="52">
        <v>0.30090503161792315</v>
      </c>
      <c r="X16" s="52">
        <v>0.20518815792705247</v>
      </c>
      <c r="Y16" s="52">
        <v>0.23316010820381897</v>
      </c>
      <c r="Z16" s="52">
        <v>0.50756765954858951</v>
      </c>
      <c r="AA16" s="52">
        <v>0.26129754529836169</v>
      </c>
      <c r="AB16" s="52">
        <v>0.6757528480690671</v>
      </c>
      <c r="AC16" s="52">
        <v>0.28302602294828511</v>
      </c>
      <c r="AD16" s="52">
        <v>0.34291178441570297</v>
      </c>
      <c r="AE16" s="52">
        <v>0.74733466814337823</v>
      </c>
      <c r="AG16" s="58" t="str">
        <f>'RAW &amp; NORM Labeling'!A20</f>
        <v>A15</v>
      </c>
      <c r="AH16" s="58" t="str">
        <f>'RAW &amp; NORM Labeling'!B20</f>
        <v xml:space="preserve">N S A S F V E D L G A D A L D T V E L V </v>
      </c>
      <c r="AI16" s="60">
        <f>'RAW &amp; NORM Labeling'!E20</f>
        <v>0.18172148393140544</v>
      </c>
      <c r="AJ16" s="60">
        <f>'RAW &amp; NORM_Sfp vs AcpS_PfAcpH'!R20</f>
        <v>9.5898216921930388E-2</v>
      </c>
    </row>
    <row r="17" spans="1:36" x14ac:dyDescent="0.25">
      <c r="A17" s="22" t="s">
        <v>1175</v>
      </c>
      <c r="B17" s="47">
        <v>0.19215417056018752</v>
      </c>
      <c r="C17" s="47">
        <v>0.22137428907915654</v>
      </c>
      <c r="D17" s="47">
        <v>0.18040782267298053</v>
      </c>
      <c r="E17" s="47">
        <v>0.17606598655288033</v>
      </c>
      <c r="F17" s="47">
        <v>0.35642235042740045</v>
      </c>
      <c r="G17" s="47">
        <v>0.41294194628870956</v>
      </c>
      <c r="H17" s="47">
        <v>0.19660798804284646</v>
      </c>
      <c r="I17" s="47">
        <v>0.18083118824213235</v>
      </c>
      <c r="J17" s="47">
        <v>0.17262643368305827</v>
      </c>
      <c r="K17" s="47">
        <v>0.23115379982293496</v>
      </c>
      <c r="L17" s="47">
        <v>0.17621773153243131</v>
      </c>
      <c r="M17" s="47">
        <v>0.26460055692454154</v>
      </c>
      <c r="N17" s="47">
        <v>0.23019362542438893</v>
      </c>
      <c r="O17" s="47">
        <v>0.16814220872858177</v>
      </c>
      <c r="P17" s="47">
        <v>0.24803608665193855</v>
      </c>
      <c r="Q17" s="47">
        <v>0.22196723477959851</v>
      </c>
      <c r="R17" s="47">
        <v>0.15086901045900081</v>
      </c>
      <c r="S17" s="47">
        <v>0.22644298072751051</v>
      </c>
      <c r="T17" s="47">
        <v>0.20862800317641131</v>
      </c>
      <c r="U17" s="47">
        <v>0.17756969451016485</v>
      </c>
      <c r="V17" s="47">
        <v>0.42967745859028622</v>
      </c>
      <c r="W17" s="47">
        <v>0.2907410417833749</v>
      </c>
      <c r="X17" s="47">
        <v>0.2678562030657749</v>
      </c>
      <c r="Y17" s="47">
        <v>0.28349324544794308</v>
      </c>
      <c r="Z17" s="47">
        <v>0.28316051753517035</v>
      </c>
      <c r="AA17" s="47">
        <v>0.24892258140723444</v>
      </c>
      <c r="AB17" s="47">
        <v>0.32757852437217344</v>
      </c>
      <c r="AC17" s="47">
        <v>0.31436793976513738</v>
      </c>
      <c r="AD17" s="47">
        <v>0.72175935292899973</v>
      </c>
      <c r="AE17" s="47">
        <v>0.6956431355717132</v>
      </c>
      <c r="AG17" s="58" t="str">
        <f>'RAW &amp; NORM Labeling'!A21</f>
        <v>A16</v>
      </c>
      <c r="AH17" s="58" t="str">
        <f>'RAW &amp; NORM Labeling'!B21</f>
        <v>N A A A F V E D L G A D A L D T V E L V</v>
      </c>
      <c r="AI17" s="60">
        <f>'RAW &amp; NORM Labeling'!E21</f>
        <v>0.16657213061646475</v>
      </c>
      <c r="AJ17" s="60">
        <f>'RAW &amp; NORM_Sfp vs AcpS_PfAcpH'!R21</f>
        <v>8.9850804148135677E-2</v>
      </c>
    </row>
    <row r="18" spans="1:36" x14ac:dyDescent="0.25">
      <c r="A18" s="22" t="s">
        <v>1176</v>
      </c>
      <c r="B18" s="47">
        <v>0.25306238326746999</v>
      </c>
      <c r="C18" s="47">
        <v>0.66170605798704873</v>
      </c>
      <c r="D18" s="47">
        <v>0.16111457418429034</v>
      </c>
      <c r="E18" s="47">
        <v>0.10832457169321671</v>
      </c>
      <c r="F18" s="47">
        <v>0.11405082491962491</v>
      </c>
      <c r="G18" s="47">
        <v>0.15197303558960676</v>
      </c>
      <c r="H18" s="47">
        <v>0.16909127270473298</v>
      </c>
      <c r="I18" s="47">
        <v>0.39908549528508763</v>
      </c>
      <c r="J18" s="47">
        <v>0.20726756119211326</v>
      </c>
      <c r="K18" s="47">
        <v>0.18238255406390014</v>
      </c>
      <c r="L18" s="47">
        <v>1</v>
      </c>
      <c r="M18" s="47">
        <v>0.29332860068323252</v>
      </c>
      <c r="N18" s="47">
        <v>0.17601131157951613</v>
      </c>
      <c r="O18" s="47">
        <v>0.22970622873669819</v>
      </c>
      <c r="P18" s="47">
        <v>0.6426297551145953</v>
      </c>
      <c r="Q18" s="47">
        <v>0.32719170624511001</v>
      </c>
      <c r="R18" s="47">
        <v>0.29747454251373895</v>
      </c>
      <c r="S18" s="47">
        <v>0.46693947626638344</v>
      </c>
      <c r="T18" s="47">
        <v>0.30418523764023991</v>
      </c>
      <c r="U18" s="47">
        <v>0.19706585439732976</v>
      </c>
      <c r="V18" s="47">
        <v>0.19938939457554097</v>
      </c>
      <c r="W18" s="47">
        <v>0.23537312891715487</v>
      </c>
      <c r="X18" s="47">
        <v>0.26889005710757113</v>
      </c>
      <c r="Y18" s="47">
        <v>0.3037601177938678</v>
      </c>
      <c r="Z18" s="47">
        <v>0.29703743510636182</v>
      </c>
      <c r="AA18" s="47">
        <v>0.30618248225548589</v>
      </c>
      <c r="AB18" s="47">
        <v>0.21755464281161521</v>
      </c>
      <c r="AC18" s="47">
        <v>0.23990384221796782</v>
      </c>
      <c r="AD18" s="47">
        <v>0.33040320307630056</v>
      </c>
      <c r="AE18" s="47">
        <v>0.36026918799185553</v>
      </c>
      <c r="AG18" s="58" t="str">
        <f>'RAW &amp; NORM Labeling'!A22</f>
        <v>A17</v>
      </c>
      <c r="AH18" s="58" t="str">
        <f>'RAW &amp; NORM Labeling'!B22</f>
        <v xml:space="preserve">N N A S F V E D L G A D S L D T V T L V </v>
      </c>
      <c r="AI18" s="60">
        <f>'RAW &amp; NORM Labeling'!E22</f>
        <v>0.30524979153339032</v>
      </c>
      <c r="AJ18" s="60">
        <f>'RAW &amp; NORM_Sfp vs AcpS_PfAcpH'!R22</f>
        <v>0.11184018233893264</v>
      </c>
    </row>
    <row r="19" spans="1:36" x14ac:dyDescent="0.25">
      <c r="A19" s="22" t="s">
        <v>1177</v>
      </c>
      <c r="B19" s="47">
        <v>0.27206997694879737</v>
      </c>
      <c r="C19" s="47">
        <v>0.21357740397378877</v>
      </c>
      <c r="D19" s="47">
        <v>0.16617040113302922</v>
      </c>
      <c r="E19" s="47">
        <v>0.10187701814975211</v>
      </c>
      <c r="F19" s="47">
        <v>0.10354650530434956</v>
      </c>
      <c r="G19" s="47">
        <v>0.12023114356653918</v>
      </c>
      <c r="H19" s="47">
        <v>0.18330091818869709</v>
      </c>
      <c r="I19" s="47">
        <v>0.21775521517379623</v>
      </c>
      <c r="J19" s="47">
        <v>0.24787761694304333</v>
      </c>
      <c r="K19" s="47">
        <v>0.15846853937709127</v>
      </c>
      <c r="L19" s="47">
        <v>0.28847714703065191</v>
      </c>
      <c r="M19" s="47">
        <v>0.25293987624158976</v>
      </c>
      <c r="N19" s="47">
        <v>0.22863114918022628</v>
      </c>
      <c r="O19" s="47">
        <v>0.21156290896587701</v>
      </c>
      <c r="P19" s="47">
        <v>0.18514729496300233</v>
      </c>
      <c r="Q19" s="47">
        <v>0.2375534031223796</v>
      </c>
      <c r="R19" s="47">
        <v>0.18812488816482725</v>
      </c>
      <c r="S19" s="47">
        <v>0.60619137059340189</v>
      </c>
      <c r="T19" s="47">
        <v>0.3329822829695937</v>
      </c>
      <c r="U19" s="47">
        <v>0.19051070518435706</v>
      </c>
      <c r="V19" s="47">
        <v>0.20683659375500704</v>
      </c>
      <c r="W19" s="47">
        <v>0.19246497000770718</v>
      </c>
      <c r="X19" s="47">
        <v>0.26963796396246786</v>
      </c>
      <c r="Y19" s="47">
        <v>0.39375073825833018</v>
      </c>
      <c r="Z19" s="47">
        <v>0.46212281577867109</v>
      </c>
      <c r="AA19" s="47">
        <v>0.28822482349047374</v>
      </c>
      <c r="AB19" s="47">
        <v>0.24693703197345662</v>
      </c>
      <c r="AC19" s="47">
        <v>0.25914153859468364</v>
      </c>
      <c r="AD19" s="47">
        <v>0.31268851170629186</v>
      </c>
      <c r="AE19" s="47">
        <v>0.3110169778949376</v>
      </c>
      <c r="AG19" s="58" t="str">
        <f>'RAW &amp; NORM Labeling'!A23</f>
        <v>A18</v>
      </c>
      <c r="AH19" s="58" t="str">
        <f>'RAW &amp; NORM Labeling'!B23</f>
        <v xml:space="preserve">N N A S F V E D L G A D A L D T V T L V </v>
      </c>
      <c r="AI19" s="60">
        <f>'RAW &amp; NORM Labeling'!E23</f>
        <v>0.17783283609320127</v>
      </c>
      <c r="AJ19" s="60">
        <f>'RAW &amp; NORM_Sfp vs AcpS_PfAcpH'!R23</f>
        <v>9.7054273568887323E-2</v>
      </c>
    </row>
    <row r="20" spans="1:36" x14ac:dyDescent="0.25">
      <c r="A20" s="22" t="s">
        <v>1178</v>
      </c>
      <c r="B20" s="47">
        <v>0.22226341525028276</v>
      </c>
      <c r="C20" s="47">
        <v>0.20402653402771526</v>
      </c>
      <c r="D20" s="47">
        <v>0.21203364001997538</v>
      </c>
      <c r="E20" s="47">
        <v>0.13667339919279856</v>
      </c>
      <c r="F20" s="47">
        <v>0.25918247172982262</v>
      </c>
      <c r="G20" s="47">
        <v>0.42289893141126927</v>
      </c>
      <c r="H20" s="47">
        <v>0.16052952273133947</v>
      </c>
      <c r="I20" s="47">
        <v>0.16517134025610108</v>
      </c>
      <c r="J20" s="47">
        <v>0.19340116928424325</v>
      </c>
      <c r="K20" s="47">
        <v>0.23689321012849499</v>
      </c>
      <c r="L20" s="47">
        <v>0.22744291874304867</v>
      </c>
      <c r="M20" s="47">
        <v>0.71362389232012524</v>
      </c>
      <c r="N20" s="47">
        <v>0.20240353521945428</v>
      </c>
      <c r="O20" s="47">
        <v>0.19508556779521274</v>
      </c>
      <c r="P20" s="47">
        <v>0.2195738158921143</v>
      </c>
      <c r="Q20" s="47">
        <v>0.34786440138798419</v>
      </c>
      <c r="R20" s="47">
        <v>0.42654168805910275</v>
      </c>
      <c r="S20" s="47">
        <v>0.46410748807383878</v>
      </c>
      <c r="T20" s="47">
        <v>0.27818831113392978</v>
      </c>
      <c r="U20" s="47">
        <v>0.19249420796137787</v>
      </c>
      <c r="V20" s="47">
        <v>0.27280852765851943</v>
      </c>
      <c r="W20" s="47">
        <v>0.26466195662725001</v>
      </c>
      <c r="X20" s="47">
        <v>0.28330319874908344</v>
      </c>
      <c r="Y20" s="47">
        <v>0.34447923111198958</v>
      </c>
      <c r="Z20" s="47">
        <v>0.29464284670073088</v>
      </c>
      <c r="AA20" s="47">
        <v>0.30086760703722459</v>
      </c>
      <c r="AB20" s="47">
        <v>0.32253877829795347</v>
      </c>
      <c r="AC20" s="47">
        <v>0.27494699158999508</v>
      </c>
      <c r="AD20" s="47">
        <v>0.43766994560571104</v>
      </c>
      <c r="AE20" s="47">
        <v>0.26026953884729959</v>
      </c>
      <c r="AG20" s="58" t="str">
        <f>'RAW &amp; NORM Labeling'!A24</f>
        <v>A19</v>
      </c>
      <c r="AH20" s="58" t="str">
        <f>'RAW &amp; NORM Labeling'!B24</f>
        <v xml:space="preserve">N G A E S S S S K V V G C M </v>
      </c>
      <c r="AI20" s="60">
        <f>'RAW &amp; NORM Labeling'!E24</f>
        <v>0.2628202579255321</v>
      </c>
      <c r="AJ20" s="60">
        <f>'RAW &amp; NORM_Sfp vs AcpS_PfAcpH'!R24</f>
        <v>0.10249050974323615</v>
      </c>
    </row>
    <row r="21" spans="1:36" x14ac:dyDescent="0.25">
      <c r="A21" s="22" t="s">
        <v>1179</v>
      </c>
      <c r="B21" s="52">
        <v>0.2287273420478029</v>
      </c>
      <c r="C21" s="52">
        <v>0.1955136114369519</v>
      </c>
      <c r="D21" s="52">
        <v>0.12244767283431553</v>
      </c>
      <c r="E21" s="52">
        <v>0.19966744751494941</v>
      </c>
      <c r="F21" s="52">
        <v>0.12390079913174973</v>
      </c>
      <c r="G21" s="52">
        <v>0.11000136833623179</v>
      </c>
      <c r="H21" s="52">
        <v>0.53271843967566923</v>
      </c>
      <c r="I21" s="52">
        <v>0.21072933490672507</v>
      </c>
      <c r="J21" s="52">
        <v>0.16701976368716329</v>
      </c>
      <c r="K21" s="52">
        <v>0.19400873396152055</v>
      </c>
      <c r="L21" s="52">
        <v>0.20650532773991792</v>
      </c>
      <c r="M21" s="52">
        <v>0.2045595419231323</v>
      </c>
      <c r="N21" s="52">
        <v>0.18372194472155531</v>
      </c>
      <c r="O21" s="52">
        <v>0.19183284544934645</v>
      </c>
      <c r="P21" s="52">
        <v>0.17765594647349348</v>
      </c>
      <c r="Q21" s="52">
        <v>0.24897725638059864</v>
      </c>
      <c r="R21" s="52">
        <v>0.59813339056175474</v>
      </c>
      <c r="S21" s="52">
        <v>0.89833320273714035</v>
      </c>
      <c r="T21" s="52">
        <v>0.33974355975594495</v>
      </c>
      <c r="U21" s="52">
        <v>0.25530405717540322</v>
      </c>
      <c r="V21" s="52">
        <v>0.22438082785511543</v>
      </c>
      <c r="W21" s="52">
        <v>0.20824118504934783</v>
      </c>
      <c r="X21" s="52">
        <v>0.23713822418025551</v>
      </c>
      <c r="Y21" s="52">
        <v>0.31324110903066837</v>
      </c>
      <c r="Z21" s="52">
        <v>0.67900586279447017</v>
      </c>
      <c r="AA21" s="52">
        <v>0.29959809508884244</v>
      </c>
      <c r="AB21" s="52">
        <v>0.28995629510685311</v>
      </c>
      <c r="AC21" s="52">
        <v>0.31341302819825206</v>
      </c>
      <c r="AD21" s="52">
        <v>0.24176717700540207</v>
      </c>
      <c r="AE21" s="52">
        <v>0.15923428138372708</v>
      </c>
      <c r="AG21" s="58" t="str">
        <f>'RAW &amp; NORM Labeling'!A25</f>
        <v>A20</v>
      </c>
      <c r="AH21" s="58" t="str">
        <f>'RAW &amp; NORM Labeling'!B25</f>
        <v xml:space="preserve">N G A E A S S S K V V G C M </v>
      </c>
      <c r="AI21" s="60">
        <f>'RAW &amp; NORM Labeling'!E25</f>
        <v>0.27999463191170609</v>
      </c>
      <c r="AJ21" s="60">
        <f>'RAW &amp; NORM_Sfp vs AcpS_PfAcpH'!R25</f>
        <v>0.11212035983830737</v>
      </c>
    </row>
    <row r="22" spans="1:36" x14ac:dyDescent="0.25">
      <c r="AG22" s="58" t="str">
        <f>'RAW &amp; NORM Labeling'!A26</f>
        <v>A21</v>
      </c>
      <c r="AH22" s="58" t="str">
        <f>'RAW &amp; NORM Labeling'!B26</f>
        <v xml:space="preserve">N G A E S A S S K V V G C M </v>
      </c>
      <c r="AI22" s="60">
        <f>'RAW &amp; NORM Labeling'!E26</f>
        <v>0.32072076233870889</v>
      </c>
      <c r="AJ22" s="60">
        <f>'RAW &amp; NORM_Sfp vs AcpS_PfAcpH'!R26</f>
        <v>0.12271511720040035</v>
      </c>
    </row>
    <row r="23" spans="1:36" x14ac:dyDescent="0.25">
      <c r="AG23" s="58" t="str">
        <f>'RAW &amp; NORM Labeling'!A27</f>
        <v>A22</v>
      </c>
      <c r="AH23" s="58" t="str">
        <f>'RAW &amp; NORM Labeling'!B27</f>
        <v xml:space="preserve">N G A E S S A S K V V G C M </v>
      </c>
      <c r="AI23" s="60">
        <f>'RAW &amp; NORM Labeling'!E27</f>
        <v>0.24368811056156758</v>
      </c>
      <c r="AJ23" s="60">
        <f>'RAW &amp; NORM_Sfp vs AcpS_PfAcpH'!R27</f>
        <v>0.1268987614358085</v>
      </c>
    </row>
    <row r="24" spans="1:36" x14ac:dyDescent="0.25">
      <c r="B24" s="90" t="s">
        <v>301</v>
      </c>
      <c r="C24" s="73" t="s">
        <v>1170</v>
      </c>
      <c r="D24" s="73"/>
      <c r="E24" s="73"/>
      <c r="F24" s="73"/>
      <c r="G24" s="73"/>
      <c r="H24" s="73"/>
      <c r="AG24" s="58" t="str">
        <f>'RAW &amp; NORM Labeling'!A28</f>
        <v>A23</v>
      </c>
      <c r="AH24" s="58" t="str">
        <f>'RAW &amp; NORM Labeling'!B28</f>
        <v xml:space="preserve">N G A E S S S A K V V G C M </v>
      </c>
      <c r="AI24" s="60">
        <f>'RAW &amp; NORM Labeling'!E28</f>
        <v>0.21825518418156536</v>
      </c>
      <c r="AJ24" s="60">
        <f>'RAW &amp; NORM_Sfp vs AcpS_PfAcpH'!R28</f>
        <v>0.13743089325348423</v>
      </c>
    </row>
    <row r="25" spans="1:36" x14ac:dyDescent="0.25">
      <c r="B25" s="58">
        <v>1</v>
      </c>
      <c r="C25" s="58">
        <v>2</v>
      </c>
      <c r="D25" s="58">
        <v>3</v>
      </c>
      <c r="E25" s="58">
        <v>4</v>
      </c>
      <c r="F25" s="58">
        <v>5</v>
      </c>
      <c r="G25" s="58">
        <v>6</v>
      </c>
      <c r="H25" s="58">
        <v>7</v>
      </c>
      <c r="I25" s="58">
        <v>8</v>
      </c>
      <c r="J25" s="58">
        <v>9</v>
      </c>
      <c r="K25" s="58">
        <v>10</v>
      </c>
      <c r="L25" s="58">
        <v>11</v>
      </c>
      <c r="M25" s="58">
        <v>12</v>
      </c>
      <c r="N25" s="58">
        <v>13</v>
      </c>
      <c r="O25" s="58">
        <v>14</v>
      </c>
      <c r="P25" s="58">
        <v>15</v>
      </c>
      <c r="Q25" s="58">
        <v>16</v>
      </c>
      <c r="R25" s="58">
        <v>17</v>
      </c>
      <c r="S25" s="58">
        <v>18</v>
      </c>
      <c r="T25" s="58">
        <v>19</v>
      </c>
      <c r="U25" s="58">
        <v>20</v>
      </c>
      <c r="V25" s="58">
        <v>21</v>
      </c>
      <c r="W25" s="58">
        <v>22</v>
      </c>
      <c r="X25" s="58">
        <v>23</v>
      </c>
      <c r="Y25" s="58">
        <v>24</v>
      </c>
      <c r="Z25" s="58">
        <v>25</v>
      </c>
      <c r="AA25" s="58">
        <v>26</v>
      </c>
      <c r="AB25" s="58">
        <v>27</v>
      </c>
      <c r="AC25" s="58">
        <v>28</v>
      </c>
      <c r="AD25" s="58">
        <v>29</v>
      </c>
      <c r="AE25" s="58">
        <v>30</v>
      </c>
      <c r="AG25" s="58" t="str">
        <f>'RAW &amp; NORM Labeling'!A29</f>
        <v>A24</v>
      </c>
      <c r="AH25" s="58" t="str">
        <f>'RAW &amp; NORM Labeling'!B29</f>
        <v xml:space="preserve">N G A E A A A A K V V G C M </v>
      </c>
      <c r="AI25" s="60">
        <f>'RAW &amp; NORM Labeling'!E29</f>
        <v>0.25050669373711337</v>
      </c>
      <c r="AJ25" s="60">
        <f>'RAW &amp; NORM_Sfp vs AcpS_PfAcpH'!R29</f>
        <v>0.16220879108029307</v>
      </c>
    </row>
    <row r="26" spans="1:36" x14ac:dyDescent="0.25">
      <c r="A26" s="58" t="s">
        <v>298</v>
      </c>
      <c r="B26" s="47">
        <v>3.7699406677837832E-2</v>
      </c>
      <c r="C26" s="47">
        <v>0.12334069410913437</v>
      </c>
      <c r="D26" s="47">
        <v>0.12483370868880891</v>
      </c>
      <c r="E26" s="47">
        <v>4.5162072168777573E-2</v>
      </c>
      <c r="F26" s="47">
        <v>8.2087905985124901E-2</v>
      </c>
      <c r="G26" s="47">
        <v>5.8059744858340284E-2</v>
      </c>
      <c r="H26" s="47">
        <v>8.2515760103505739E-2</v>
      </c>
      <c r="I26" s="47">
        <v>3.8024483679376775E-2</v>
      </c>
      <c r="J26" s="47">
        <v>9.6342799708842741E-2</v>
      </c>
      <c r="K26" s="47">
        <v>7.1868435742952985E-2</v>
      </c>
      <c r="L26" s="47">
        <v>9.5562631610425358E-2</v>
      </c>
      <c r="M26" s="47">
        <v>0.10991520794224088</v>
      </c>
      <c r="N26" s="47">
        <v>0.1147319902776089</v>
      </c>
      <c r="O26" s="47">
        <v>0.10569370009246207</v>
      </c>
      <c r="P26" s="47">
        <v>9.5898216921930388E-2</v>
      </c>
      <c r="Q26" s="47">
        <v>8.9850804148135677E-2</v>
      </c>
      <c r="R26" s="47">
        <v>0.11184018233893264</v>
      </c>
      <c r="S26" s="47">
        <v>9.7054273568887323E-2</v>
      </c>
      <c r="T26" s="47">
        <v>0.10249050974323615</v>
      </c>
      <c r="U26" s="47">
        <v>0.11212035983830737</v>
      </c>
      <c r="V26" s="47">
        <v>0.12271511720040035</v>
      </c>
      <c r="W26" s="47">
        <v>0.1268987614358085</v>
      </c>
      <c r="X26" s="47">
        <v>0.13743089325348423</v>
      </c>
      <c r="Y26" s="47">
        <v>0.16220879108029307</v>
      </c>
      <c r="Z26" s="47">
        <v>0.31732236249134776</v>
      </c>
      <c r="AA26" s="47">
        <v>0.37492754495029668</v>
      </c>
      <c r="AB26" s="47">
        <v>0.39181567557274649</v>
      </c>
      <c r="AC26" s="47">
        <v>0.38564609081856777</v>
      </c>
      <c r="AD26" s="47">
        <v>0.36784990807040002</v>
      </c>
      <c r="AE26" s="47">
        <v>0.32521228266011803</v>
      </c>
      <c r="AG26" s="58" t="str">
        <f>'RAW &amp; NORM Labeling'!A30</f>
        <v>A25</v>
      </c>
      <c r="AH26" s="58" t="str">
        <f>'RAW &amp; NORM Labeling'!B30</f>
        <v xml:space="preserve">D D D H K A S L D F S K </v>
      </c>
      <c r="AI26" s="60">
        <f>'RAW &amp; NORM Labeling'!E30</f>
        <v>0.64841389948927142</v>
      </c>
      <c r="AJ26" s="60">
        <f>'RAW &amp; NORM_Sfp vs AcpS_PfAcpH'!R30</f>
        <v>0.31732236249134776</v>
      </c>
    </row>
    <row r="27" spans="1:36" x14ac:dyDescent="0.25">
      <c r="A27" s="58" t="s">
        <v>299</v>
      </c>
      <c r="B27" s="47">
        <v>7.7781941223044548E-2</v>
      </c>
      <c r="C27" s="47">
        <v>-0.10973645022433731</v>
      </c>
      <c r="D27" s="47">
        <v>6.7650363350841194E-2</v>
      </c>
      <c r="E27" s="47">
        <v>7.7090594301277821E-2</v>
      </c>
      <c r="F27" s="47">
        <v>7.9191232711785381E-2</v>
      </c>
      <c r="G27" s="47">
        <v>7.7694951388191977E-2</v>
      </c>
      <c r="H27" s="47">
        <v>8.0796330382462478E-2</v>
      </c>
      <c r="I27" s="47">
        <v>8.2249199208202853E-2</v>
      </c>
      <c r="J27" s="47">
        <v>0.10052151708430133</v>
      </c>
      <c r="K27" s="47">
        <v>9.9100819860550179E-2</v>
      </c>
      <c r="L27" s="47">
        <v>9.9875420223327877E-2</v>
      </c>
      <c r="M27" s="47">
        <v>9.0203966395807411E-2</v>
      </c>
      <c r="N27" s="47">
        <v>8.7357106495094219E-2</v>
      </c>
      <c r="O27" s="47">
        <v>7.2185737798533822E-2</v>
      </c>
      <c r="P27" s="47">
        <v>6.3139069545658372E-2</v>
      </c>
      <c r="Q27" s="47">
        <v>8.5700729693844541E-2</v>
      </c>
      <c r="R27" s="47">
        <v>8.030433619455947E-2</v>
      </c>
      <c r="S27" s="47">
        <v>9.247266608002272E-2</v>
      </c>
      <c r="T27" s="47">
        <v>9.8533496194546877E-2</v>
      </c>
      <c r="U27" s="47">
        <v>9.9083869078874051E-2</v>
      </c>
      <c r="V27" s="47">
        <v>0.10295668877389237</v>
      </c>
      <c r="W27" s="47">
        <v>0.10651268132892072</v>
      </c>
      <c r="X27" s="47">
        <v>0.10612434639183015</v>
      </c>
      <c r="Y27" s="47">
        <v>0.12112596581706081</v>
      </c>
      <c r="Z27" s="47">
        <v>0.14402417036698373</v>
      </c>
      <c r="AA27" s="47">
        <v>0.15843619933747444</v>
      </c>
      <c r="AB27" s="47">
        <v>0.1739071050360774</v>
      </c>
      <c r="AC27" s="47">
        <v>0.17984654397994598</v>
      </c>
      <c r="AD27" s="47">
        <v>0.21904539701487274</v>
      </c>
      <c r="AE27" s="47">
        <v>0.22713114769790671</v>
      </c>
      <c r="AG27" s="58" t="str">
        <f>'RAW &amp; NORM Labeling'!A31</f>
        <v>A26</v>
      </c>
      <c r="AH27" s="58" t="str">
        <f>'RAW &amp; NORM Labeling'!B31</f>
        <v xml:space="preserve">D D D H K A A L D F S K </v>
      </c>
      <c r="AI27" s="60">
        <f>'RAW &amp; NORM Labeling'!E31</f>
        <v>0.78979782539795784</v>
      </c>
      <c r="AJ27" s="60">
        <f>'RAW &amp; NORM_Sfp vs AcpS_PfAcpH'!R31</f>
        <v>0.37492754495029668</v>
      </c>
    </row>
    <row r="28" spans="1:36" x14ac:dyDescent="0.25">
      <c r="A28" s="58" t="s">
        <v>300</v>
      </c>
      <c r="B28" s="47">
        <v>7.9179370014447817E-2</v>
      </c>
      <c r="C28" s="47">
        <v>7.8713291367479635E-2</v>
      </c>
      <c r="D28" s="47">
        <v>8.0335213372492803E-2</v>
      </c>
      <c r="E28" s="47">
        <v>9.082924390534125E-2</v>
      </c>
      <c r="F28" s="47">
        <v>0.14230541306913436</v>
      </c>
      <c r="G28" s="47">
        <v>8.6339884965402208E-2</v>
      </c>
      <c r="H28" s="47">
        <v>8.40367591954847E-2</v>
      </c>
      <c r="I28" s="47">
        <v>8.5511660356261274E-2</v>
      </c>
      <c r="J28" s="47">
        <v>8.9512694504433249E-2</v>
      </c>
      <c r="K28" s="47">
        <v>9.7962452129931432E-2</v>
      </c>
      <c r="L28" s="47">
        <v>8.6564105785567974E-2</v>
      </c>
      <c r="M28" s="47">
        <v>8.7850651011350783E-2</v>
      </c>
      <c r="N28" s="47">
        <v>9.0447283396484862E-2</v>
      </c>
      <c r="O28" s="47">
        <v>7.6370211316882E-2</v>
      </c>
      <c r="P28" s="47">
        <v>7.8324183846922538E-2</v>
      </c>
      <c r="Q28" s="47">
        <v>8.5874667018858986E-2</v>
      </c>
      <c r="R28" s="47">
        <v>7.8615319785526327E-2</v>
      </c>
      <c r="S28" s="47">
        <v>8.9916005326017623E-2</v>
      </c>
      <c r="T28" s="47">
        <v>8.8811333265414322E-2</v>
      </c>
      <c r="U28" s="47">
        <v>0.10312539551696814</v>
      </c>
      <c r="V28" s="47">
        <v>9.310671270894999E-2</v>
      </c>
      <c r="W28" s="47">
        <v>9.8395612015077363E-2</v>
      </c>
      <c r="X28" s="47">
        <v>9.7295947448998388E-2</v>
      </c>
      <c r="Y28" s="47">
        <v>0.11345664725689805</v>
      </c>
      <c r="Z28" s="47">
        <v>0.10687872231553468</v>
      </c>
      <c r="AA28" s="47">
        <v>0.13019887206081182</v>
      </c>
      <c r="AB28" s="47">
        <v>0.13318960967977028</v>
      </c>
      <c r="AC28" s="47">
        <v>0.14629478143870847</v>
      </c>
      <c r="AD28" s="47">
        <v>0.17992212812377362</v>
      </c>
      <c r="AE28" s="47">
        <v>0.20161333031943052</v>
      </c>
      <c r="AG28" s="58" t="str">
        <f>'RAW &amp; NORM Labeling'!A32</f>
        <v>A27</v>
      </c>
      <c r="AH28" s="58" t="str">
        <f>'RAW &amp; NORM Labeling'!B32</f>
        <v>D D D H K A A L D F A K</v>
      </c>
      <c r="AI28" s="60">
        <f>'RAW &amp; NORM Labeling'!E32</f>
        <v>0.8438933025204286</v>
      </c>
      <c r="AJ28" s="60">
        <f>'RAW &amp; NORM_Sfp vs AcpS_PfAcpH'!R32</f>
        <v>0.39181567557274649</v>
      </c>
    </row>
    <row r="29" spans="1:36" x14ac:dyDescent="0.25">
      <c r="A29" s="22" t="s">
        <v>301</v>
      </c>
      <c r="B29" s="47">
        <v>6.7660222790408717E-2</v>
      </c>
      <c r="C29" s="47">
        <v>9.439168704750589E-2</v>
      </c>
      <c r="D29" s="47">
        <v>0.1066401644932652</v>
      </c>
      <c r="E29" s="47">
        <v>0.11484376264866093</v>
      </c>
      <c r="F29" s="47">
        <v>0.11297047190036517</v>
      </c>
      <c r="G29" s="47">
        <v>0.10424265907359492</v>
      </c>
      <c r="H29" s="47">
        <v>9.6164657803018458E-2</v>
      </c>
      <c r="I29" s="47">
        <v>9.1629624541550034E-2</v>
      </c>
      <c r="J29" s="47">
        <v>9.4184766859613828E-2</v>
      </c>
      <c r="K29" s="47">
        <v>9.161750868329388E-2</v>
      </c>
      <c r="L29" s="47">
        <v>9.9325603941331109E-2</v>
      </c>
      <c r="M29" s="47">
        <v>0.10013620985944693</v>
      </c>
      <c r="N29" s="47">
        <v>9.8749135826866549E-2</v>
      </c>
      <c r="O29" s="47">
        <v>9.4398169554763572E-2</v>
      </c>
      <c r="P29" s="47">
        <v>8.4973732580060482E-2</v>
      </c>
      <c r="Q29" s="47">
        <v>8.1771504940280515E-2</v>
      </c>
      <c r="R29" s="47">
        <v>9.0686494000958004E-2</v>
      </c>
      <c r="S29" s="47">
        <v>9.9907815072009326E-2</v>
      </c>
      <c r="T29" s="47">
        <v>9.9745673554749753E-2</v>
      </c>
      <c r="U29" s="47">
        <v>0.13749291388590051</v>
      </c>
      <c r="V29" s="47">
        <v>0.10486092613136991</v>
      </c>
      <c r="W29" s="47">
        <v>0.10481367506478799</v>
      </c>
      <c r="X29" s="47">
        <v>0.11015942672369228</v>
      </c>
      <c r="Y29" s="47">
        <v>0.10598861844287405</v>
      </c>
      <c r="Z29" s="47">
        <v>0.12370168744747743</v>
      </c>
      <c r="AA29" s="47">
        <v>0.10923965763398287</v>
      </c>
      <c r="AB29" s="47">
        <v>0.12065566011616732</v>
      </c>
      <c r="AC29" s="47">
        <v>0.11303298924426583</v>
      </c>
      <c r="AD29" s="47">
        <v>0.14572682634692716</v>
      </c>
      <c r="AE29" s="47">
        <v>0.15892520628796286</v>
      </c>
      <c r="AG29" s="58" t="str">
        <f>'RAW &amp; NORM Labeling'!A33</f>
        <v>A28</v>
      </c>
      <c r="AH29" s="58" t="str">
        <f>'RAW &amp; NORM Labeling'!B33</f>
        <v>D D D H K A A L D F A K</v>
      </c>
      <c r="AI29" s="60">
        <f>'RAW &amp; NORM Labeling'!E33</f>
        <v>0.79873528307601993</v>
      </c>
      <c r="AJ29" s="60">
        <f>'RAW &amp; NORM_Sfp vs AcpS_PfAcpH'!R33</f>
        <v>0.38564609081856777</v>
      </c>
    </row>
    <row r="30" spans="1:36" x14ac:dyDescent="0.25">
      <c r="A30" s="22" t="s">
        <v>302</v>
      </c>
      <c r="B30" s="47">
        <v>9.3049742521857715E-2</v>
      </c>
      <c r="C30" s="47">
        <v>0.11717856954146402</v>
      </c>
      <c r="D30" s="47">
        <v>0.12285540555155677</v>
      </c>
      <c r="E30" s="47">
        <v>0.11110672813706789</v>
      </c>
      <c r="F30" s="47">
        <v>0.11146798604892633</v>
      </c>
      <c r="G30" s="47">
        <v>0.10405023172464704</v>
      </c>
      <c r="H30" s="47">
        <v>9.4877222807997957E-2</v>
      </c>
      <c r="I30" s="47">
        <v>9.4958315463765375E-2</v>
      </c>
      <c r="J30" s="47">
        <v>8.6232853830926742E-2</v>
      </c>
      <c r="K30" s="47">
        <v>9.7896483443194821E-2</v>
      </c>
      <c r="L30" s="47">
        <v>9.5657241106636759E-2</v>
      </c>
      <c r="M30" s="47">
        <v>9.6233307911702121E-2</v>
      </c>
      <c r="N30" s="47">
        <v>9.2346253963216704E-2</v>
      </c>
      <c r="O30" s="47">
        <v>0.10037628211826895</v>
      </c>
      <c r="P30" s="47">
        <v>9.6521381797388284E-2</v>
      </c>
      <c r="Q30" s="47">
        <v>0.10332367098137621</v>
      </c>
      <c r="R30" s="47">
        <v>0.10005557280574943</v>
      </c>
      <c r="S30" s="47">
        <v>0.10521013276192367</v>
      </c>
      <c r="T30" s="47">
        <v>0.14608256099367442</v>
      </c>
      <c r="U30" s="47">
        <v>0.10445614268622191</v>
      </c>
      <c r="V30" s="47">
        <v>0.10692874744048608</v>
      </c>
      <c r="W30" s="47">
        <v>0.11304179192364604</v>
      </c>
      <c r="X30" s="47">
        <v>0.11739645304574667</v>
      </c>
      <c r="Y30" s="47">
        <v>0.11332882407378654</v>
      </c>
      <c r="Z30" s="47">
        <v>0.12346158079061832</v>
      </c>
      <c r="AA30" s="47">
        <v>0.13251102351691613</v>
      </c>
      <c r="AB30" s="47">
        <v>0.12597028298559523</v>
      </c>
      <c r="AC30" s="47">
        <v>0.14814122990263789</v>
      </c>
      <c r="AD30" s="47">
        <v>0.13495764157406692</v>
      </c>
      <c r="AE30" s="47">
        <v>0.1456725871962917</v>
      </c>
      <c r="AG30" s="58" t="str">
        <f>'RAW &amp; NORM Labeling'!A34</f>
        <v>A29</v>
      </c>
      <c r="AH30" s="58" t="str">
        <f>'RAW &amp; NORM Labeling'!B34</f>
        <v xml:space="preserve">D V V D Y H I S K A A </v>
      </c>
      <c r="AI30" s="60">
        <f>'RAW &amp; NORM Labeling'!E34</f>
        <v>0.72534363366949184</v>
      </c>
      <c r="AJ30" s="60">
        <f>'RAW &amp; NORM_Sfp vs AcpS_PfAcpH'!R34</f>
        <v>0.36784990807040002</v>
      </c>
    </row>
    <row r="31" spans="1:36" x14ac:dyDescent="0.25">
      <c r="A31" s="22" t="s">
        <v>303</v>
      </c>
      <c r="B31" s="47">
        <v>0.17939977740394181</v>
      </c>
      <c r="C31" s="47">
        <v>9.7506539337325504E-2</v>
      </c>
      <c r="D31" s="47">
        <v>0.11020660254460429</v>
      </c>
      <c r="E31" s="47">
        <v>0.10246723731111197</v>
      </c>
      <c r="F31" s="47">
        <v>0.10402487683813651</v>
      </c>
      <c r="G31" s="47">
        <v>9.4939576430991907E-2</v>
      </c>
      <c r="H31" s="47">
        <v>8.7454508694887398E-2</v>
      </c>
      <c r="I31" s="47">
        <v>9.6795147184947486E-2</v>
      </c>
      <c r="J31" s="47">
        <v>8.3164292090737404E-2</v>
      </c>
      <c r="K31" s="47">
        <v>8.4107674426952939E-2</v>
      </c>
      <c r="L31" s="47">
        <v>0.10695310036289152</v>
      </c>
      <c r="M31" s="47">
        <v>0.10343413796357545</v>
      </c>
      <c r="N31" s="47">
        <v>0.10204371994151831</v>
      </c>
      <c r="O31" s="47">
        <v>9.7170743410724625E-2</v>
      </c>
      <c r="P31" s="47">
        <v>8.3528341508105036E-2</v>
      </c>
      <c r="Q31" s="47">
        <v>9.3400044488098174E-2</v>
      </c>
      <c r="R31" s="47">
        <v>0.10581885656087478</v>
      </c>
      <c r="S31" s="47">
        <v>0.10170466790774493</v>
      </c>
      <c r="T31" s="47">
        <v>0.11590768898579076</v>
      </c>
      <c r="U31" s="47">
        <v>0.11739507066032884</v>
      </c>
      <c r="V31" s="47">
        <v>0.13245060181317717</v>
      </c>
      <c r="W31" s="47">
        <v>0.12436373234145195</v>
      </c>
      <c r="X31" s="47">
        <v>0.12131869341352895</v>
      </c>
      <c r="Y31" s="47">
        <v>0.13123493107567136</v>
      </c>
      <c r="Z31" s="47">
        <v>0.13454095949385722</v>
      </c>
      <c r="AA31" s="47">
        <v>0.13555231047256461</v>
      </c>
      <c r="AB31" s="47">
        <v>0.13018193068680628</v>
      </c>
      <c r="AC31" s="47">
        <v>0.12518965349490763</v>
      </c>
      <c r="AD31" s="47">
        <v>0.13490779825407984</v>
      </c>
      <c r="AE31" s="47">
        <v>0.14473994318663008</v>
      </c>
      <c r="AG31" s="58" t="str">
        <f>'RAW &amp; NORM Labeling'!A35</f>
        <v>A30</v>
      </c>
      <c r="AH31" s="58" t="str">
        <f>'RAW &amp; NORM Labeling'!B35</f>
        <v xml:space="preserve">L E K L D S M A T H D K K A Q </v>
      </c>
      <c r="AI31" s="60">
        <f>'RAW &amp; NORM Labeling'!E35</f>
        <v>0.79136000926258376</v>
      </c>
      <c r="AJ31" s="60">
        <f>'RAW &amp; NORM_Sfp vs AcpS_PfAcpH'!R35</f>
        <v>0.32521228266011803</v>
      </c>
    </row>
    <row r="32" spans="1:36" x14ac:dyDescent="0.25">
      <c r="A32" s="22" t="s">
        <v>307</v>
      </c>
      <c r="B32" s="47">
        <v>0.10030647945279962</v>
      </c>
      <c r="C32" s="47">
        <v>9.6707327388382711E-2</v>
      </c>
      <c r="D32" s="47">
        <v>8.8311511341172322E-2</v>
      </c>
      <c r="E32" s="47">
        <v>8.9430184780564553E-2</v>
      </c>
      <c r="F32" s="47">
        <v>7.8058173053780822E-2</v>
      </c>
      <c r="G32" s="47">
        <v>7.4432475856866839E-2</v>
      </c>
      <c r="H32" s="47">
        <v>8.6886842076650608E-2</v>
      </c>
      <c r="I32" s="47">
        <v>8.4761157344486179E-2</v>
      </c>
      <c r="J32" s="47">
        <v>9.0877143122470389E-2</v>
      </c>
      <c r="K32" s="47">
        <v>9.1784847398834857E-2</v>
      </c>
      <c r="L32" s="47">
        <v>8.796938384742202E-2</v>
      </c>
      <c r="M32" s="47">
        <v>9.7152265613798333E-2</v>
      </c>
      <c r="N32" s="47">
        <v>0.10606075010295485</v>
      </c>
      <c r="O32" s="47">
        <v>9.9325151095816577E-2</v>
      </c>
      <c r="P32" s="47">
        <v>9.2120286408670066E-2</v>
      </c>
      <c r="Q32" s="47">
        <v>9.2538396722716354E-2</v>
      </c>
      <c r="R32" s="47">
        <v>9.801649899406506E-2</v>
      </c>
      <c r="S32" s="47">
        <v>0.10861865245013708</v>
      </c>
      <c r="T32" s="47">
        <v>0.12262753860786069</v>
      </c>
      <c r="U32" s="47">
        <v>0.13036585652991536</v>
      </c>
      <c r="V32" s="47">
        <v>0.12824048472841007</v>
      </c>
      <c r="W32" s="47">
        <v>0.12643003270357656</v>
      </c>
      <c r="X32" s="47">
        <v>0.12728357602452461</v>
      </c>
      <c r="Y32" s="47">
        <v>0.14603535129344436</v>
      </c>
      <c r="Z32" s="47">
        <v>0.16457815406160298</v>
      </c>
      <c r="AA32" s="47">
        <v>0.15104713146317483</v>
      </c>
      <c r="AB32" s="47">
        <v>0.14365637335826115</v>
      </c>
      <c r="AC32" s="47">
        <v>0.14438610036991628</v>
      </c>
      <c r="AD32" s="47">
        <v>0.1658476082343196</v>
      </c>
      <c r="AE32" s="47">
        <v>0.16630533703056416</v>
      </c>
      <c r="AG32" s="58" t="str">
        <f>'RAW &amp; NORM Labeling'!A36</f>
        <v>B1</v>
      </c>
      <c r="AH32" s="58" t="str">
        <f>'RAW &amp; NORM Labeling'!B36</f>
        <v xml:space="preserve">I S A G Y M V S K I Q </v>
      </c>
      <c r="AI32" s="60">
        <f>'RAW &amp; NORM Labeling'!E36</f>
        <v>0.49409100956314989</v>
      </c>
      <c r="AJ32" s="60">
        <f>'RAW &amp; NORM_Sfp vs AcpS_PfAcpH'!R36</f>
        <v>7.7781941223044548E-2</v>
      </c>
    </row>
    <row r="33" spans="1:36" x14ac:dyDescent="0.25">
      <c r="A33" s="22" t="s">
        <v>304</v>
      </c>
      <c r="B33" s="47">
        <v>9.0893201209968147E-2</v>
      </c>
      <c r="C33" s="47">
        <v>7.9091254947702777E-2</v>
      </c>
      <c r="D33" s="47">
        <v>7.4755393653734681E-2</v>
      </c>
      <c r="E33" s="47">
        <v>6.5807682696494396E-2</v>
      </c>
      <c r="F33" s="47">
        <v>6.5352834869798287E-2</v>
      </c>
      <c r="G33" s="47">
        <v>6.2465450556940812E-2</v>
      </c>
      <c r="H33" s="47">
        <v>5.8545376242395308E-2</v>
      </c>
      <c r="I33" s="47">
        <v>7.6229145588030511E-2</v>
      </c>
      <c r="J33" s="47">
        <v>8.2119928658520108E-2</v>
      </c>
      <c r="K33" s="47">
        <v>9.9759866749569881E-2</v>
      </c>
      <c r="L33" s="47">
        <v>9.9309822300727629E-2</v>
      </c>
      <c r="M33" s="47">
        <v>9.6802296674370264E-2</v>
      </c>
      <c r="N33" s="47">
        <v>0.10718319297416239</v>
      </c>
      <c r="O33" s="47">
        <v>0.11372175202534088</v>
      </c>
      <c r="P33" s="47">
        <v>9.975232335407376E-2</v>
      </c>
      <c r="Q33" s="47">
        <v>0.10251198215145008</v>
      </c>
      <c r="R33" s="47">
        <v>9.8225401268931894E-2</v>
      </c>
      <c r="S33" s="47">
        <v>0.1147364242016598</v>
      </c>
      <c r="T33" s="47">
        <v>0.12693362644163425</v>
      </c>
      <c r="U33" s="47">
        <v>0.14106010764150317</v>
      </c>
      <c r="V33" s="47">
        <v>0.14355252800430401</v>
      </c>
      <c r="W33" s="47">
        <v>0.15072056214534574</v>
      </c>
      <c r="X33" s="47">
        <v>0.15204964921368275</v>
      </c>
      <c r="Y33" s="47">
        <v>0.15256709895662457</v>
      </c>
      <c r="Z33" s="47">
        <v>0.20271394363662382</v>
      </c>
      <c r="AA33" s="47">
        <v>0.17228407354754005</v>
      </c>
      <c r="AB33" s="47">
        <v>0.21212971043378753</v>
      </c>
      <c r="AC33" s="47">
        <v>0.16989928630860021</v>
      </c>
      <c r="AD33" s="47">
        <v>0.16315262839774319</v>
      </c>
      <c r="AE33" s="47">
        <v>0.17586594124115124</v>
      </c>
      <c r="AG33" s="58" t="str">
        <f>'RAW &amp; NORM Labeling'!A37</f>
        <v>B2</v>
      </c>
      <c r="AH33" s="58" t="str">
        <f>'RAW &amp; NORM Labeling'!B37</f>
        <v xml:space="preserve">Q P C I D R K M S L C F S K S </v>
      </c>
      <c r="AI33" s="60">
        <f>'RAW &amp; NORM Labeling'!E37</f>
        <v>0.70361544839910506</v>
      </c>
      <c r="AJ33" s="60">
        <f>'RAW &amp; NORM_Sfp vs AcpS_PfAcpH'!R37</f>
        <v>-0.10973645022433731</v>
      </c>
    </row>
    <row r="34" spans="1:36" x14ac:dyDescent="0.25">
      <c r="A34" s="22" t="s">
        <v>305</v>
      </c>
      <c r="B34" s="47">
        <v>6.8447521351699597E-2</v>
      </c>
      <c r="C34" s="47">
        <v>6.6599731709038781E-2</v>
      </c>
      <c r="D34" s="47">
        <v>5.8372576466382886E-2</v>
      </c>
      <c r="E34" s="47">
        <v>5.9393582701718406E-2</v>
      </c>
      <c r="F34" s="47">
        <v>3.8668055341618768E-2</v>
      </c>
      <c r="G34" s="47">
        <v>4.9541701323531986E-2</v>
      </c>
      <c r="H34" s="47">
        <v>5.46090732237937E-2</v>
      </c>
      <c r="I34" s="47">
        <v>5.5981275384664783E-2</v>
      </c>
      <c r="J34" s="47">
        <v>8.0138424351241397E-2</v>
      </c>
      <c r="K34" s="47">
        <v>0.10096862973706144</v>
      </c>
      <c r="L34" s="47">
        <v>9.6498009851598066E-2</v>
      </c>
      <c r="M34" s="47">
        <v>0.10507203013464084</v>
      </c>
      <c r="N34" s="47">
        <v>0.11401453585800614</v>
      </c>
      <c r="O34" s="47">
        <v>0.11803929452598699</v>
      </c>
      <c r="P34" s="47">
        <v>0.11581723039719742</v>
      </c>
      <c r="Q34" s="47">
        <v>9.9672333388488993E-2</v>
      </c>
      <c r="R34" s="47">
        <v>0.10895518062179631</v>
      </c>
      <c r="S34" s="47">
        <v>0.12419648537797266</v>
      </c>
      <c r="T34" s="47">
        <v>0.14448159300130198</v>
      </c>
      <c r="U34" s="47">
        <v>0.13696704038763938</v>
      </c>
      <c r="V34" s="47">
        <v>0.15612747863219845</v>
      </c>
      <c r="W34" s="47">
        <v>0.15547628923000933</v>
      </c>
      <c r="X34" s="47">
        <v>0.15068413532086827</v>
      </c>
      <c r="Y34" s="47">
        <v>0.20935989694604049</v>
      </c>
      <c r="Z34" s="47">
        <v>0.17290390514254322</v>
      </c>
      <c r="AA34" s="47">
        <v>0.1901074119662837</v>
      </c>
      <c r="AB34" s="47">
        <v>0.21019355819729194</v>
      </c>
      <c r="AC34" s="47">
        <v>0.18499892500810711</v>
      </c>
      <c r="AD34" s="47">
        <v>0.17737206502241157</v>
      </c>
      <c r="AE34" s="47">
        <v>0.20238926435511012</v>
      </c>
      <c r="AG34" s="58" t="str">
        <f>'RAW &amp; NORM Labeling'!A38</f>
        <v>B3</v>
      </c>
      <c r="AH34" s="58" t="str">
        <f>'RAW &amp; NORM Labeling'!B38</f>
        <v>P L E S L D T L D</v>
      </c>
      <c r="AI34" s="60">
        <f>'RAW &amp; NORM Labeling'!E38</f>
        <v>0.15973775894593673</v>
      </c>
      <c r="AJ34" s="60">
        <f>'RAW &amp; NORM_Sfp vs AcpS_PfAcpH'!R38</f>
        <v>6.7650363350841194E-2</v>
      </c>
    </row>
    <row r="35" spans="1:36" x14ac:dyDescent="0.25">
      <c r="A35" s="22" t="s">
        <v>306</v>
      </c>
      <c r="B35" s="47">
        <v>7.0970665238593106E-2</v>
      </c>
      <c r="C35" s="47">
        <v>6.3064888728621357E-2</v>
      </c>
      <c r="D35" s="47">
        <v>6.0736057441482284E-2</v>
      </c>
      <c r="E35" s="47">
        <v>4.6814661646954164E-2</v>
      </c>
      <c r="F35" s="47">
        <v>3.750417266833278E-2</v>
      </c>
      <c r="G35" s="47">
        <v>5.056116294340042E-2</v>
      </c>
      <c r="H35" s="47">
        <v>5.0061712748195125E-2</v>
      </c>
      <c r="I35" s="47">
        <v>7.2061637880262916E-2</v>
      </c>
      <c r="J35" s="47">
        <v>0.13090337931200874</v>
      </c>
      <c r="K35" s="47">
        <v>0.10740110486674168</v>
      </c>
      <c r="L35" s="47">
        <v>0.11403263371591044</v>
      </c>
      <c r="M35" s="47">
        <v>0.10068798333338635</v>
      </c>
      <c r="N35" s="47">
        <v>0.11871177389547623</v>
      </c>
      <c r="O35" s="47">
        <v>0.13311590536238449</v>
      </c>
      <c r="P35" s="47">
        <v>0.11747831967081537</v>
      </c>
      <c r="Q35" s="47">
        <v>0.10533955832899837</v>
      </c>
      <c r="R35" s="47">
        <v>0.10834822186101761</v>
      </c>
      <c r="S35" s="47">
        <v>0.1246092701852477</v>
      </c>
      <c r="T35" s="47">
        <v>0.11980784586802157</v>
      </c>
      <c r="U35" s="47">
        <v>0.14886014779216433</v>
      </c>
      <c r="V35" s="47">
        <v>0.16508671349456605</v>
      </c>
      <c r="W35" s="47">
        <v>0.18300400685704515</v>
      </c>
      <c r="X35" s="47">
        <v>0.19632636864912623</v>
      </c>
      <c r="Y35" s="47">
        <v>0.18375866831675874</v>
      </c>
      <c r="Z35" s="47">
        <v>0.19375616487689531</v>
      </c>
      <c r="AA35" s="47">
        <v>0.19179834339889826</v>
      </c>
      <c r="AB35" s="47">
        <v>0.19478570366332465</v>
      </c>
      <c r="AC35" s="47">
        <v>0.20751340590296002</v>
      </c>
      <c r="AD35" s="47">
        <v>0.19761298104138725</v>
      </c>
      <c r="AE35" s="47">
        <v>0.20589971669582482</v>
      </c>
      <c r="AG35" s="58" t="str">
        <f>'RAW &amp; NORM Labeling'!A39</f>
        <v>B4</v>
      </c>
      <c r="AH35" s="58" t="str">
        <f>'RAW &amp; NORM Labeling'!B39</f>
        <v>N R A S F S E D L G A D S L G T V E L V</v>
      </c>
      <c r="AI35" s="60">
        <f>'RAW &amp; NORM Labeling'!E39</f>
        <v>0.29374845769794389</v>
      </c>
      <c r="AJ35" s="60">
        <f>'RAW &amp; NORM_Sfp vs AcpS_PfAcpH'!R39</f>
        <v>7.7090594301277821E-2</v>
      </c>
    </row>
    <row r="36" spans="1:36" x14ac:dyDescent="0.25">
      <c r="A36" s="22" t="s">
        <v>1171</v>
      </c>
      <c r="B36" s="47">
        <v>8.0769439907399682E-2</v>
      </c>
      <c r="C36" s="47">
        <v>7.339603535787248E-2</v>
      </c>
      <c r="D36" s="47">
        <v>7.1880202971548762E-2</v>
      </c>
      <c r="E36" s="47">
        <v>3.163087335270931E-2</v>
      </c>
      <c r="F36" s="47">
        <v>3.5652637045310964E-2</v>
      </c>
      <c r="G36" s="47">
        <v>1.5378433114733414E-2</v>
      </c>
      <c r="H36" s="47">
        <v>5.7352559294023525E-2</v>
      </c>
      <c r="I36" s="47">
        <v>6.4411794631230312E-2</v>
      </c>
      <c r="J36" s="47">
        <v>8.3793818356499725E-2</v>
      </c>
      <c r="K36" s="47">
        <v>0.1177794976137187</v>
      </c>
      <c r="L36" s="47">
        <v>0.11286884843490926</v>
      </c>
      <c r="M36" s="47">
        <v>0.19520564414531741</v>
      </c>
      <c r="N36" s="47">
        <v>0.12480589954989366</v>
      </c>
      <c r="O36" s="47">
        <v>0.12384839760063503</v>
      </c>
      <c r="P36" s="47">
        <v>0.12892924766101238</v>
      </c>
      <c r="Q36" s="47">
        <v>0.11987631201722515</v>
      </c>
      <c r="R36" s="47">
        <v>0.10487094395002489</v>
      </c>
      <c r="S36" s="47">
        <v>0.12643492050437982</v>
      </c>
      <c r="T36" s="47">
        <v>0.13779323655274359</v>
      </c>
      <c r="U36" s="47">
        <v>0.15674232638855787</v>
      </c>
      <c r="V36" s="47">
        <v>0.17320491982900382</v>
      </c>
      <c r="W36" s="47">
        <v>0.19055243583364825</v>
      </c>
      <c r="X36" s="47">
        <v>0.21081793174964031</v>
      </c>
      <c r="Y36" s="47">
        <v>0.29269559593963435</v>
      </c>
      <c r="Z36" s="47">
        <v>0.21593755862124683</v>
      </c>
      <c r="AA36" s="47">
        <v>0.1971312427933023</v>
      </c>
      <c r="AB36" s="47">
        <v>0.18291855022138137</v>
      </c>
      <c r="AC36" s="47">
        <v>0.17712283608695856</v>
      </c>
      <c r="AD36" s="47">
        <v>0.34739519042519429</v>
      </c>
      <c r="AE36" s="47">
        <v>0.25744831579407101</v>
      </c>
      <c r="AG36" s="58" t="str">
        <f>'RAW &amp; NORM Labeling'!A40</f>
        <v>B5</v>
      </c>
      <c r="AH36" s="58" t="str">
        <f>'RAW &amp; NORM Labeling'!B40</f>
        <v>G I K N D S I E T F E N M V C</v>
      </c>
      <c r="AI36" s="60">
        <f>'RAW &amp; NORM Labeling'!E40</f>
        <v>0.21763563194328309</v>
      </c>
      <c r="AJ36" s="60">
        <f>'RAW &amp; NORM_Sfp vs AcpS_PfAcpH'!R40</f>
        <v>7.9191232711785381E-2</v>
      </c>
    </row>
    <row r="37" spans="1:36" x14ac:dyDescent="0.25">
      <c r="A37" s="22" t="s">
        <v>1172</v>
      </c>
      <c r="B37" s="47">
        <v>9.8450103449439927E-2</v>
      </c>
      <c r="C37" s="47">
        <v>8.1943907539595406E-2</v>
      </c>
      <c r="D37" s="47">
        <v>8.3993901212684227E-2</v>
      </c>
      <c r="E37" s="47">
        <v>6.0654445604602869E-2</v>
      </c>
      <c r="F37" s="47">
        <v>4.9511006365228344E-2</v>
      </c>
      <c r="G37" s="47">
        <v>4.8216009006874394E-2</v>
      </c>
      <c r="H37" s="47">
        <v>6.3035061240638124E-2</v>
      </c>
      <c r="I37" s="47">
        <v>0.15076444837796238</v>
      </c>
      <c r="J37" s="47">
        <v>9.2784740592735365E-2</v>
      </c>
      <c r="K37" s="47">
        <v>0.13754970224322605</v>
      </c>
      <c r="L37" s="47">
        <v>0.13207087506930132</v>
      </c>
      <c r="M37" s="47">
        <v>0.13173507977322427</v>
      </c>
      <c r="N37" s="47">
        <v>0.12886708282834922</v>
      </c>
      <c r="O37" s="47">
        <v>0.11137306934094905</v>
      </c>
      <c r="P37" s="47">
        <v>0.12297487590707405</v>
      </c>
      <c r="Q37" s="47">
        <v>0.12441772660645449</v>
      </c>
      <c r="R37" s="47">
        <v>0.13752285058800506</v>
      </c>
      <c r="S37" s="47">
        <v>0.19519029025987733</v>
      </c>
      <c r="T37" s="47">
        <v>0.15628687449449907</v>
      </c>
      <c r="U37" s="47">
        <v>0.16158890744479432</v>
      </c>
      <c r="V37" s="47">
        <v>0.20994145213995846</v>
      </c>
      <c r="W37" s="47">
        <v>0.19529526720231341</v>
      </c>
      <c r="X37" s="47">
        <v>0.21449233204042903</v>
      </c>
      <c r="Y37" s="47">
        <v>0.20730276699933836</v>
      </c>
      <c r="Z37" s="47">
        <v>0.18321606603486734</v>
      </c>
      <c r="AA37" s="47">
        <v>0.16262577117561233</v>
      </c>
      <c r="AB37" s="47">
        <v>0.17769119029486974</v>
      </c>
      <c r="AC37" s="47">
        <v>0.15667788778850111</v>
      </c>
      <c r="AD37" s="47">
        <v>0.15527827969762992</v>
      </c>
      <c r="AE37" s="47">
        <v>0.30491082859995228</v>
      </c>
      <c r="AG37" s="58" t="str">
        <f>'RAW &amp; NORM Labeling'!A41</f>
        <v>B6</v>
      </c>
      <c r="AH37" s="58" t="str">
        <f>'RAW &amp; NORM Labeling'!B41</f>
        <v>D S V D Y L E</v>
      </c>
      <c r="AI37" s="60">
        <f>'RAW &amp; NORM Labeling'!E41</f>
        <v>0.14311042707294169</v>
      </c>
      <c r="AJ37" s="60">
        <f>'RAW &amp; NORM_Sfp vs AcpS_PfAcpH'!R41</f>
        <v>7.7694951388191977E-2</v>
      </c>
    </row>
    <row r="38" spans="1:36" x14ac:dyDescent="0.25">
      <c r="A38" s="22" t="s">
        <v>1173</v>
      </c>
      <c r="B38" s="47">
        <v>0.12768688005257375</v>
      </c>
      <c r="C38" s="47">
        <v>0.11016739385888016</v>
      </c>
      <c r="D38" s="47">
        <v>8.5715282217464717E-2</v>
      </c>
      <c r="E38" s="47">
        <v>7.4813484410641271E-2</v>
      </c>
      <c r="F38" s="47">
        <v>5.1009253525760842E-2</v>
      </c>
      <c r="G38" s="47">
        <v>-1.6058843174593218E-2</v>
      </c>
      <c r="H38" s="47">
        <v>6.8254199620071759E-2</v>
      </c>
      <c r="I38" s="47">
        <v>9.0615938993114375E-2</v>
      </c>
      <c r="J38" s="47">
        <v>-0.17594029639704556</v>
      </c>
      <c r="K38" s="47">
        <v>0.14695847452243588</v>
      </c>
      <c r="L38" s="47">
        <v>0.12070744510876365</v>
      </c>
      <c r="M38" s="47">
        <v>0.1186179850858444</v>
      </c>
      <c r="N38" s="47">
        <v>0.14051223986924899</v>
      </c>
      <c r="O38" s="47">
        <v>0.13183271753197523</v>
      </c>
      <c r="P38" s="47">
        <v>0.12687760257657013</v>
      </c>
      <c r="Q38" s="47">
        <v>0.14085330962408554</v>
      </c>
      <c r="R38" s="47">
        <v>0.12145794229352228</v>
      </c>
      <c r="S38" s="47">
        <v>0.12870326250450487</v>
      </c>
      <c r="T38" s="47">
        <v>0.18789320425452682</v>
      </c>
      <c r="U38" s="47">
        <v>0.16108457526727621</v>
      </c>
      <c r="V38" s="47">
        <v>0.23225281115436003</v>
      </c>
      <c r="W38" s="47">
        <v>0.20642814970230228</v>
      </c>
      <c r="X38" s="47">
        <v>0.20188363926299541</v>
      </c>
      <c r="Y38" s="47">
        <v>0.20964023258074144</v>
      </c>
      <c r="Z38" s="47">
        <v>0.14824811099241098</v>
      </c>
      <c r="AA38" s="47">
        <v>0.12399678188337909</v>
      </c>
      <c r="AB38" s="47">
        <v>0.13349195393530258</v>
      </c>
      <c r="AC38" s="47">
        <v>0.12435626881320613</v>
      </c>
      <c r="AD38" s="47">
        <v>0.15318817400692356</v>
      </c>
      <c r="AE38" s="47">
        <v>0.15770721768495863</v>
      </c>
      <c r="AG38" s="58" t="str">
        <f>'RAW &amp; NORM Labeling'!A42</f>
        <v>B7</v>
      </c>
      <c r="AH38" s="58" t="str">
        <f>'RAW &amp; NORM Labeling'!B42</f>
        <v>E S P M D S L E T S P</v>
      </c>
      <c r="AI38" s="60">
        <f>'RAW &amp; NORM Labeling'!E42</f>
        <v>0.13670526856229967</v>
      </c>
      <c r="AJ38" s="60">
        <f>'RAW &amp; NORM_Sfp vs AcpS_PfAcpH'!R42</f>
        <v>8.0796330382462478E-2</v>
      </c>
    </row>
    <row r="39" spans="1:36" x14ac:dyDescent="0.25">
      <c r="A39" s="22" t="s">
        <v>1174</v>
      </c>
      <c r="B39" s="47">
        <v>0.15869906623109981</v>
      </c>
      <c r="C39" s="47">
        <v>0.1290871042628414</v>
      </c>
      <c r="D39" s="47">
        <v>0.10992996684478262</v>
      </c>
      <c r="E39" s="47">
        <v>7.8530648220955276E-2</v>
      </c>
      <c r="F39" s="47">
        <v>6.7903941077039343E-2</v>
      </c>
      <c r="G39" s="47">
        <v>7.7733305869591318E-2</v>
      </c>
      <c r="H39" s="47">
        <v>8.4926475120076006E-2</v>
      </c>
      <c r="I39" s="47">
        <v>9.5846472968797988E-2</v>
      </c>
      <c r="J39" s="47">
        <v>0.11618389588700402</v>
      </c>
      <c r="K39" s="47">
        <v>0.14459578394339059</v>
      </c>
      <c r="L39" s="47">
        <v>0.10935936697952264</v>
      </c>
      <c r="M39" s="47">
        <v>0.10703486060635167</v>
      </c>
      <c r="N39" s="47">
        <v>0.11054709930484842</v>
      </c>
      <c r="O39" s="47">
        <v>0.12874585798924792</v>
      </c>
      <c r="P39" s="47">
        <v>0.13636364983516791</v>
      </c>
      <c r="Q39" s="47">
        <v>0.15086536170021433</v>
      </c>
      <c r="R39" s="47">
        <v>0.1893584408302561</v>
      </c>
      <c r="S39" s="47">
        <v>0.14714425289073318</v>
      </c>
      <c r="T39" s="47">
        <v>0.15929434640671084</v>
      </c>
      <c r="U39" s="47">
        <v>0.16111841087443038</v>
      </c>
      <c r="V39" s="47">
        <v>0.16337992121349293</v>
      </c>
      <c r="W39" s="47">
        <v>0.2007117794072199</v>
      </c>
      <c r="X39" s="47">
        <v>0.16919990416224626</v>
      </c>
      <c r="Y39" s="47">
        <v>0.15435084932869791</v>
      </c>
      <c r="Z39" s="47">
        <v>0.13673184373729808</v>
      </c>
      <c r="AA39" s="47">
        <v>0.1149636709560389</v>
      </c>
      <c r="AB39" s="47">
        <v>-0.1811874975713923</v>
      </c>
      <c r="AC39" s="47">
        <v>0.15022344837287993</v>
      </c>
      <c r="AD39" s="47">
        <v>0.17180438164986353</v>
      </c>
      <c r="AE39" s="47">
        <v>0.26750719014437369</v>
      </c>
      <c r="AG39" s="58" t="str">
        <f>'RAW &amp; NORM Labeling'!A43</f>
        <v>B8</v>
      </c>
      <c r="AH39" s="58" t="str">
        <f>'RAW &amp; NORM Labeling'!B43</f>
        <v>D P P D S L D S M S</v>
      </c>
      <c r="AI39" s="60">
        <f>'RAW &amp; NORM Labeling'!E43</f>
        <v>0.14987024196160945</v>
      </c>
      <c r="AJ39" s="60">
        <f>'RAW &amp; NORM_Sfp vs AcpS_PfAcpH'!R43</f>
        <v>8.2249199208202853E-2</v>
      </c>
    </row>
    <row r="40" spans="1:36" x14ac:dyDescent="0.25">
      <c r="A40" s="22" t="s">
        <v>1175</v>
      </c>
      <c r="B40" s="47">
        <v>0.17218842047187866</v>
      </c>
      <c r="C40" s="47">
        <v>0.17414148710103855</v>
      </c>
      <c r="D40" s="47">
        <v>0.12229398015497582</v>
      </c>
      <c r="E40" s="47">
        <v>9.7707053045293077E-2</v>
      </c>
      <c r="F40" s="47">
        <v>0.1041838125168969</v>
      </c>
      <c r="G40" s="47">
        <v>7.0628725279357818E-2</v>
      </c>
      <c r="H40" s="47">
        <v>8.5693413340197061E-2</v>
      </c>
      <c r="I40" s="47">
        <v>7.8555305468552203E-2</v>
      </c>
      <c r="J40" s="47">
        <v>8.9229422995203631E-2</v>
      </c>
      <c r="K40" s="47">
        <v>0.10467731913390735</v>
      </c>
      <c r="L40" s="47">
        <v>0.10615817194335068</v>
      </c>
      <c r="M40" s="47">
        <v>0.11242637014455684</v>
      </c>
      <c r="N40" s="47">
        <v>0.10127332605577227</v>
      </c>
      <c r="O40" s="47">
        <v>0.11197811931033325</v>
      </c>
      <c r="P40" s="47">
        <v>0.14510343796338276</v>
      </c>
      <c r="Q40" s="47">
        <v>0.14232856869701832</v>
      </c>
      <c r="R40" s="47">
        <v>0.13889512734212631</v>
      </c>
      <c r="S40" s="47">
        <v>0.15980907503803554</v>
      </c>
      <c r="T40" s="47">
        <v>0.17550241376048231</v>
      </c>
      <c r="U40" s="47">
        <v>0.16128176727267074</v>
      </c>
      <c r="V40" s="47">
        <v>0.22883400149645225</v>
      </c>
      <c r="W40" s="47">
        <v>0.18757411786682329</v>
      </c>
      <c r="X40" s="47">
        <v>0.14131411205829861</v>
      </c>
      <c r="Y40" s="47">
        <v>0.12259619996673779</v>
      </c>
      <c r="Z40" s="47">
        <v>0.12335465780472932</v>
      </c>
      <c r="AA40" s="47">
        <v>0.1183520831200614</v>
      </c>
      <c r="AB40" s="47">
        <v>0.16729715551560223</v>
      </c>
      <c r="AC40" s="47">
        <v>0.19570505154590082</v>
      </c>
      <c r="AD40" s="47">
        <v>0.10442689616719369</v>
      </c>
      <c r="AE40" s="47">
        <v>0.20069976920568317</v>
      </c>
      <c r="AG40" s="58" t="str">
        <f>'RAW &amp; NORM Labeling'!A44</f>
        <v>B9</v>
      </c>
      <c r="AH40" s="58" t="str">
        <f>'RAW &amp; NORM Labeling'!B44</f>
        <v>P I D S Q E C I T I A I P</v>
      </c>
      <c r="AI40" s="60">
        <f>'RAW &amp; NORM Labeling'!E44</f>
        <v>0.20459141129263334</v>
      </c>
      <c r="AJ40" s="60">
        <f>'RAW &amp; NORM_Sfp vs AcpS_PfAcpH'!R44</f>
        <v>0.10052151708430133</v>
      </c>
    </row>
    <row r="41" spans="1:36" x14ac:dyDescent="0.25">
      <c r="A41" s="22" t="s">
        <v>1176</v>
      </c>
      <c r="B41" s="47">
        <v>0.15844799631636824</v>
      </c>
      <c r="C41" s="47">
        <v>2.2567117202680675E-2</v>
      </c>
      <c r="D41" s="47">
        <v>0.12643057402258409</v>
      </c>
      <c r="E41" s="47">
        <v>9.6606502545242889E-2</v>
      </c>
      <c r="F41" s="47">
        <v>8.729540096761719E-2</v>
      </c>
      <c r="G41" s="47">
        <v>7.150661912579083E-2</v>
      </c>
      <c r="H41" s="47">
        <v>8.1627747734042216E-2</v>
      </c>
      <c r="I41" s="47">
        <v>8.6423499101089818E-2</v>
      </c>
      <c r="J41" s="47">
        <v>0.10022863439135851</v>
      </c>
      <c r="K41" s="47">
        <v>9.1550370015690469E-2</v>
      </c>
      <c r="L41" s="47">
        <v>0.17012424208484422</v>
      </c>
      <c r="M41" s="47">
        <v>0.13077042123039612</v>
      </c>
      <c r="N41" s="47">
        <v>0.10363053845138183</v>
      </c>
      <c r="O41" s="47">
        <v>0.13165889785060761</v>
      </c>
      <c r="P41" s="47">
        <v>-0.27028712721561798</v>
      </c>
      <c r="Q41" s="47">
        <v>0.18395410874917087</v>
      </c>
      <c r="R41" s="47">
        <v>0.1893271989694961</v>
      </c>
      <c r="S41" s="47">
        <v>0.23255522910502383</v>
      </c>
      <c r="T41" s="47">
        <v>0.18793601386332562</v>
      </c>
      <c r="U41" s="47">
        <v>0.1528789617484026</v>
      </c>
      <c r="V41" s="47">
        <v>0.13064104725969886</v>
      </c>
      <c r="W41" s="47">
        <v>0.12718734700452788</v>
      </c>
      <c r="X41" s="47">
        <v>0.11524792229360953</v>
      </c>
      <c r="Y41" s="47">
        <v>0.14775568015051088</v>
      </c>
      <c r="Z41" s="47">
        <v>0.15628176329315108</v>
      </c>
      <c r="AA41" s="47">
        <v>0.1479025594768425</v>
      </c>
      <c r="AB41" s="47">
        <v>0.14334307670656843</v>
      </c>
      <c r="AC41" s="47">
        <v>0.18794146410238896</v>
      </c>
      <c r="AD41" s="47">
        <v>0.23907165160434299</v>
      </c>
      <c r="AE41" s="47">
        <v>0.30368426471285065</v>
      </c>
      <c r="AG41" s="58" t="str">
        <f>'RAW &amp; NORM Labeling'!A45</f>
        <v>B10</v>
      </c>
      <c r="AH41" s="58" t="str">
        <f>'RAW &amp; NORM Labeling'!B45</f>
        <v>A P A E S L E S V S L V M</v>
      </c>
      <c r="AI41" s="60">
        <f>'RAW &amp; NORM Labeling'!E45</f>
        <v>0.22246047905802332</v>
      </c>
      <c r="AJ41" s="60">
        <f>'RAW &amp; NORM_Sfp vs AcpS_PfAcpH'!R45</f>
        <v>9.9100819860550179E-2</v>
      </c>
    </row>
    <row r="42" spans="1:36" x14ac:dyDescent="0.25">
      <c r="A42" s="22" t="s">
        <v>1177</v>
      </c>
      <c r="B42" s="47">
        <v>0.11601517178824763</v>
      </c>
      <c r="C42" s="47">
        <v>0.11089394194923988</v>
      </c>
      <c r="D42" s="47">
        <v>9.5039206342621044E-2</v>
      </c>
      <c r="E42" s="47">
        <v>9.0270950454483551E-2</v>
      </c>
      <c r="F42" s="47">
        <v>8.2642991573567928E-2</v>
      </c>
      <c r="G42" s="47">
        <v>7.7689147992253377E-2</v>
      </c>
      <c r="H42" s="47">
        <v>9.3890622405452359E-2</v>
      </c>
      <c r="I42" s="47">
        <v>8.8453845773786011E-2</v>
      </c>
      <c r="J42" s="47">
        <v>0.10027627053978114</v>
      </c>
      <c r="K42" s="47">
        <v>9.6050262330562963E-2</v>
      </c>
      <c r="L42" s="47">
        <v>9.937826830436694E-2</v>
      </c>
      <c r="M42" s="47">
        <v>0.11521785324351627</v>
      </c>
      <c r="N42" s="47">
        <v>0.12294286711682814</v>
      </c>
      <c r="O42" s="47">
        <v>0.12877892398069898</v>
      </c>
      <c r="P42" s="47">
        <v>0.13636569183120312</v>
      </c>
      <c r="Q42" s="47">
        <v>0.16739973580380704</v>
      </c>
      <c r="R42" s="47">
        <v>0.16138735793603279</v>
      </c>
      <c r="S42" s="47">
        <v>-0.19137660732971995</v>
      </c>
      <c r="T42" s="47">
        <v>0.28716673014301503</v>
      </c>
      <c r="U42" s="47">
        <v>0.13820171902283243</v>
      </c>
      <c r="V42" s="47">
        <v>0.10555149306305012</v>
      </c>
      <c r="W42" s="47">
        <v>0.10692236936048458</v>
      </c>
      <c r="X42" s="47">
        <v>0.11277926671830005</v>
      </c>
      <c r="Y42" s="47">
        <v>0.18003904325220327</v>
      </c>
      <c r="Z42" s="47">
        <v>0.2010517372709546</v>
      </c>
      <c r="AA42" s="47">
        <v>0.17679630129331012</v>
      </c>
      <c r="AB42" s="47">
        <v>0.17658951598674039</v>
      </c>
      <c r="AC42" s="47">
        <v>0.20739090287046172</v>
      </c>
      <c r="AD42" s="47">
        <v>0.25569402098485006</v>
      </c>
      <c r="AE42" s="47">
        <v>0.26020145489123098</v>
      </c>
      <c r="AG42" s="58" t="str">
        <f>'RAW &amp; NORM Labeling'!A46</f>
        <v>B11</v>
      </c>
      <c r="AH42" s="58" t="str">
        <f>'RAW &amp; NORM Labeling'!B46</f>
        <v>N E A K F D D D C G A D S L D N V E C V</v>
      </c>
      <c r="AI42" s="60">
        <f>'RAW &amp; NORM Labeling'!E46</f>
        <v>0.23979770844614315</v>
      </c>
      <c r="AJ42" s="60">
        <f>'RAW &amp; NORM_Sfp vs AcpS_PfAcpH'!R46</f>
        <v>9.9875420223327877E-2</v>
      </c>
    </row>
    <row r="43" spans="1:36" x14ac:dyDescent="0.25">
      <c r="A43" s="22" t="s">
        <v>1178</v>
      </c>
      <c r="B43" s="47">
        <v>8.2226143287560033E-2</v>
      </c>
      <c r="C43" s="47">
        <v>6.828044198372854E-2</v>
      </c>
      <c r="D43" s="47">
        <v>6.4995283167441492E-2</v>
      </c>
      <c r="E43" s="47">
        <v>5.8063953560225604E-2</v>
      </c>
      <c r="F43" s="47">
        <v>7.3265030717806656E-2</v>
      </c>
      <c r="G43" s="47">
        <v>9.4344989457181894E-2</v>
      </c>
      <c r="H43" s="47">
        <v>9.2431645390823894E-2</v>
      </c>
      <c r="I43" s="47">
        <v>9.2416787131956446E-2</v>
      </c>
      <c r="J43" s="47">
        <v>9.3977015806465572E-2</v>
      </c>
      <c r="K43" s="47">
        <v>0.11574210028688092</v>
      </c>
      <c r="L43" s="47">
        <v>0.10263121704334376</v>
      </c>
      <c r="M43" s="47">
        <v>0.1868144558332332</v>
      </c>
      <c r="N43" s="47">
        <v>0.10664295588696968</v>
      </c>
      <c r="O43" s="47">
        <v>0.12232074234848266</v>
      </c>
      <c r="P43" s="47">
        <v>0.1497548274706787</v>
      </c>
      <c r="Q43" s="47">
        <v>0.21053272664815562</v>
      </c>
      <c r="R43" s="47">
        <v>0.20169678356187995</v>
      </c>
      <c r="S43" s="47">
        <v>0.2113566594950444</v>
      </c>
      <c r="T43" s="47">
        <v>0.17434871577065741</v>
      </c>
      <c r="U43" s="47">
        <v>0.112335629809879</v>
      </c>
      <c r="V43" s="47">
        <v>9.1729681949467429E-2</v>
      </c>
      <c r="W43" s="47">
        <v>0.11884931981482461</v>
      </c>
      <c r="X43" s="47">
        <v>0.14383620637247227</v>
      </c>
      <c r="Y43" s="47">
        <v>0.18176796091610631</v>
      </c>
      <c r="Z43" s="47">
        <v>0.1755372545145884</v>
      </c>
      <c r="AA43" s="47">
        <v>0.19034338059282008</v>
      </c>
      <c r="AB43" s="47">
        <v>0.21627789709173098</v>
      </c>
      <c r="AC43" s="47">
        <v>0.20831805637919043</v>
      </c>
      <c r="AD43" s="47">
        <v>0.24002217493166778</v>
      </c>
      <c r="AE43" s="47">
        <v>0.20113244045369205</v>
      </c>
      <c r="AG43" s="58" t="str">
        <f>'RAW &amp; NORM Labeling'!A47</f>
        <v>B12</v>
      </c>
      <c r="AH43" s="58" t="str">
        <f>'RAW &amp; NORM Labeling'!B47</f>
        <v>G V D S M E S V D</v>
      </c>
      <c r="AI43" s="60">
        <f>'RAW &amp; NORM Labeling'!E47</f>
        <v>0.17661010487069226</v>
      </c>
      <c r="AJ43" s="60">
        <f>'RAW &amp; NORM_Sfp vs AcpS_PfAcpH'!R47</f>
        <v>9.0203966395807411E-2</v>
      </c>
    </row>
    <row r="44" spans="1:36" x14ac:dyDescent="0.25">
      <c r="A44" s="22" t="s">
        <v>1179</v>
      </c>
      <c r="B44" s="47">
        <v>7.109026784385819E-2</v>
      </c>
      <c r="C44" s="47">
        <v>4.9364307535921387E-2</v>
      </c>
      <c r="D44" s="47">
        <v>3.837103202960164E-2</v>
      </c>
      <c r="E44" s="47">
        <v>1.1138848374775995E-2</v>
      </c>
      <c r="F44" s="47">
        <v>4.4097775887803239E-2</v>
      </c>
      <c r="G44" s="47">
        <v>6.3248051867180299E-2</v>
      </c>
      <c r="H44" s="47">
        <v>7.8326557859071944E-2</v>
      </c>
      <c r="I44" s="47">
        <v>0.10625749465658407</v>
      </c>
      <c r="J44" s="47">
        <v>9.5365343175389555E-2</v>
      </c>
      <c r="K44" s="47">
        <v>0.10388202651925595</v>
      </c>
      <c r="L44" s="47">
        <v>9.3416002936367773E-2</v>
      </c>
      <c r="M44" s="47">
        <v>9.9224163845329061E-2</v>
      </c>
      <c r="N44" s="47">
        <v>0.10258650182871019</v>
      </c>
      <c r="O44" s="47">
        <v>0.11373502775457496</v>
      </c>
      <c r="P44" s="47">
        <v>0.12700246107444024</v>
      </c>
      <c r="Q44" s="47">
        <v>0.14016386869452874</v>
      </c>
      <c r="R44" s="47">
        <v>0.20657863146097399</v>
      </c>
      <c r="S44" s="47">
        <v>0.2547589381525962</v>
      </c>
      <c r="T44" s="47">
        <v>0.12922755116960874</v>
      </c>
      <c r="U44" s="47">
        <v>0.10708570868652814</v>
      </c>
      <c r="V44" s="47">
        <v>0.1056715485016223</v>
      </c>
      <c r="W44" s="47">
        <v>0.11629064330030929</v>
      </c>
      <c r="X44" s="47">
        <v>0.14171861968455696</v>
      </c>
      <c r="Y44" s="47">
        <v>0.15322549510033862</v>
      </c>
      <c r="Z44" s="47">
        <v>0.20505978652346907</v>
      </c>
      <c r="AA44" s="47">
        <v>0.19598250263098052</v>
      </c>
      <c r="AB44" s="47">
        <v>0.19848192521443414</v>
      </c>
      <c r="AC44" s="47">
        <v>0.18372926330586953</v>
      </c>
      <c r="AD44" s="47">
        <v>0.14629654226202124</v>
      </c>
      <c r="AE44" s="47">
        <v>9.4326457253842477E-2</v>
      </c>
      <c r="AG44" s="58" t="str">
        <f>'RAW &amp; NORM Labeling'!A48</f>
        <v>B13</v>
      </c>
      <c r="AH44" s="58" t="str">
        <f>'RAW &amp; NORM Labeling'!B48</f>
        <v>D S M E P A D V G L L</v>
      </c>
      <c r="AI44" s="60">
        <f>'RAW &amp; NORM Labeling'!E48</f>
        <v>0.21013521968813631</v>
      </c>
      <c r="AJ44" s="60">
        <f>'RAW &amp; NORM_Sfp vs AcpS_PfAcpH'!R48</f>
        <v>8.7357106495094219E-2</v>
      </c>
    </row>
    <row r="45" spans="1:36" x14ac:dyDescent="0.25">
      <c r="AG45" s="58" t="str">
        <f>'RAW &amp; NORM Labeling'!A49</f>
        <v>B14</v>
      </c>
      <c r="AH45" s="58" t="str">
        <f>'RAW &amp; NORM Labeling'!B49</f>
        <v>D D I G V E S M E S I D A</v>
      </c>
      <c r="AI45" s="60">
        <f>'RAW &amp; NORM Labeling'!E49</f>
        <v>0.16014299698381274</v>
      </c>
      <c r="AJ45" s="60">
        <f>'RAW &amp; NORM_Sfp vs AcpS_PfAcpH'!R49</f>
        <v>7.2185737798533822E-2</v>
      </c>
    </row>
    <row r="46" spans="1:36" x14ac:dyDescent="0.25">
      <c r="AG46" s="58" t="str">
        <f>'RAW &amp; NORM Labeling'!A50</f>
        <v>B15</v>
      </c>
      <c r="AH46" s="58" t="str">
        <f>'RAW &amp; NORM Labeling'!B50</f>
        <v>L E S L E S M E A M C P</v>
      </c>
      <c r="AI46" s="60">
        <f>'RAW &amp; NORM Labeling'!E50</f>
        <v>0.17609551688608779</v>
      </c>
      <c r="AJ46" s="60">
        <f>'RAW &amp; NORM_Sfp vs AcpS_PfAcpH'!R50</f>
        <v>6.3139069545658372E-2</v>
      </c>
    </row>
    <row r="47" spans="1:36" x14ac:dyDescent="0.25">
      <c r="AG47" s="58" t="str">
        <f>'RAW &amp; NORM Labeling'!A51</f>
        <v>B16</v>
      </c>
      <c r="AH47" s="58" t="str">
        <f>'RAW &amp; NORM Labeling'!B51</f>
        <v>A P I E S V D T I</v>
      </c>
      <c r="AI47" s="60">
        <f>'RAW &amp; NORM Labeling'!E51</f>
        <v>0.18438096819729305</v>
      </c>
      <c r="AJ47" s="60">
        <f>'RAW &amp; NORM_Sfp vs AcpS_PfAcpH'!R51</f>
        <v>8.5700729693844541E-2</v>
      </c>
    </row>
    <row r="48" spans="1:36" x14ac:dyDescent="0.25">
      <c r="AG48" s="58" t="str">
        <f>'RAW &amp; NORM Labeling'!A52</f>
        <v>B17</v>
      </c>
      <c r="AH48" s="58" t="str">
        <f>'RAW &amp; NORM Labeling'!B52</f>
        <v>E V G A D S A D S V E M A V G</v>
      </c>
      <c r="AI48" s="60">
        <f>'RAW &amp; NORM Labeling'!E52</f>
        <v>0.1539737887592933</v>
      </c>
      <c r="AJ48" s="60">
        <f>'RAW &amp; NORM_Sfp vs AcpS_PfAcpH'!R52</f>
        <v>8.030433619455947E-2</v>
      </c>
    </row>
    <row r="49" spans="33:36" x14ac:dyDescent="0.25">
      <c r="AG49" s="58" t="str">
        <f>'RAW &amp; NORM Labeling'!A53</f>
        <v>B18</v>
      </c>
      <c r="AH49" s="58" t="str">
        <f>'RAW &amp; NORM Labeling'!B53</f>
        <v>E A G I D S M D S L</v>
      </c>
      <c r="AI49" s="60">
        <f>'RAW &amp; NORM Labeling'!E53</f>
        <v>0.17702382191513275</v>
      </c>
      <c r="AJ49" s="60">
        <f>'RAW &amp; NORM_Sfp vs AcpS_PfAcpH'!R53</f>
        <v>9.247266608002272E-2</v>
      </c>
    </row>
    <row r="50" spans="33:36" x14ac:dyDescent="0.25">
      <c r="AG50" s="58" t="str">
        <f>'RAW &amp; NORM Labeling'!A54</f>
        <v>B19</v>
      </c>
      <c r="AH50" s="58" t="str">
        <f>'RAW &amp; NORM Labeling'!B54</f>
        <v>A D A Q S L D T V D I C C Y</v>
      </c>
      <c r="AI50" s="60">
        <f>'RAW &amp; NORM Labeling'!E54</f>
        <v>0.26754335696149834</v>
      </c>
      <c r="AJ50" s="60">
        <f>'RAW &amp; NORM_Sfp vs AcpS_PfAcpH'!R54</f>
        <v>9.8533496194546877E-2</v>
      </c>
    </row>
    <row r="51" spans="33:36" x14ac:dyDescent="0.25">
      <c r="AG51" s="58" t="str">
        <f>'RAW &amp; NORM Labeling'!A55</f>
        <v>B20</v>
      </c>
      <c r="AH51" s="58" t="str">
        <f>'RAW &amp; NORM Labeling'!B55</f>
        <v>G C E S M D Y V P L M S S</v>
      </c>
      <c r="AI51" s="60">
        <f>'RAW &amp; NORM Labeling'!E55</f>
        <v>0.21379025627651155</v>
      </c>
      <c r="AJ51" s="60">
        <f>'RAW &amp; NORM_Sfp vs AcpS_PfAcpH'!R55</f>
        <v>9.9083869078874051E-2</v>
      </c>
    </row>
    <row r="52" spans="33:36" x14ac:dyDescent="0.25">
      <c r="AG52" s="58" t="str">
        <f>'RAW &amp; NORM Labeling'!A56</f>
        <v>B21</v>
      </c>
      <c r="AH52" s="58" t="str">
        <f>'RAW &amp; NORM Labeling'!B56</f>
        <v>E S M E T M E I V M G</v>
      </c>
      <c r="AI52" s="60">
        <f>'RAW &amp; NORM Labeling'!E56</f>
        <v>0.18129110125337261</v>
      </c>
      <c r="AJ52" s="60">
        <f>'RAW &amp; NORM_Sfp vs AcpS_PfAcpH'!R56</f>
        <v>0.10295668877389237</v>
      </c>
    </row>
    <row r="53" spans="33:36" x14ac:dyDescent="0.25">
      <c r="AG53" s="58" t="str">
        <f>'RAW &amp; NORM Labeling'!A57</f>
        <v>B22</v>
      </c>
      <c r="AH53" s="58" t="str">
        <f>'RAW &amp; NORM Labeling'!B57</f>
        <v>M P A E S I E S A D A V C P</v>
      </c>
      <c r="AI53" s="60">
        <f>'RAW &amp; NORM Labeling'!E57</f>
        <v>0.20774443221648253</v>
      </c>
      <c r="AJ53" s="60">
        <f>'RAW &amp; NORM_Sfp vs AcpS_PfAcpH'!R57</f>
        <v>0.10651268132892072</v>
      </c>
    </row>
    <row r="54" spans="33:36" x14ac:dyDescent="0.25">
      <c r="AG54" s="58" t="str">
        <f>'RAW &amp; NORM Labeling'!A58</f>
        <v>B23</v>
      </c>
      <c r="AH54" s="58" t="str">
        <f>'RAW &amp; NORM Labeling'!B58</f>
        <v>P A D S I E S V D V M L P</v>
      </c>
      <c r="AI54" s="60">
        <f>'RAW &amp; NORM Labeling'!E58</f>
        <v>0.17384214779668627</v>
      </c>
      <c r="AJ54" s="60">
        <f>'RAW &amp; NORM_Sfp vs AcpS_PfAcpH'!R58</f>
        <v>0.10612434639183015</v>
      </c>
    </row>
    <row r="55" spans="33:36" x14ac:dyDescent="0.25">
      <c r="AG55" s="58" t="str">
        <f>'RAW &amp; NORM Labeling'!A59</f>
        <v>B24</v>
      </c>
      <c r="AH55" s="58" t="str">
        <f>'RAW &amp; NORM Labeling'!B59</f>
        <v>R P C D S A E P V D Q A E P</v>
      </c>
      <c r="AI55" s="60">
        <f>'RAW &amp; NORM Labeling'!E59</f>
        <v>0.17504207341533215</v>
      </c>
      <c r="AJ55" s="60">
        <f>'RAW &amp; NORM_Sfp vs AcpS_PfAcpH'!R59</f>
        <v>0.12112596581706081</v>
      </c>
    </row>
    <row r="56" spans="33:36" x14ac:dyDescent="0.25">
      <c r="AG56" s="58" t="str">
        <f>'RAW &amp; NORM Labeling'!A60</f>
        <v>B25</v>
      </c>
      <c r="AH56" s="58" t="str">
        <f>'RAW &amp; NORM Labeling'!B60</f>
        <v>G L E S I D I A D L S</v>
      </c>
      <c r="AI56" s="60">
        <f>'RAW &amp; NORM Labeling'!E60</f>
        <v>0.2172479366776095</v>
      </c>
      <c r="AJ56" s="60">
        <f>'RAW &amp; NORM_Sfp vs AcpS_PfAcpH'!R60</f>
        <v>0.14402417036698373</v>
      </c>
    </row>
    <row r="57" spans="33:36" x14ac:dyDescent="0.25">
      <c r="AG57" s="58" t="str">
        <f>'RAW &amp; NORM Labeling'!A61</f>
        <v>B26</v>
      </c>
      <c r="AH57" s="58" t="str">
        <f>'RAW &amp; NORM Labeling'!B61</f>
        <v>R A G A E S A E T N E H</v>
      </c>
      <c r="AI57" s="60">
        <f>'RAW &amp; NORM Labeling'!E61</f>
        <v>0.195468584988299</v>
      </c>
      <c r="AJ57" s="60">
        <f>'RAW &amp; NORM_Sfp vs AcpS_PfAcpH'!R61</f>
        <v>0.15843619933747444</v>
      </c>
    </row>
    <row r="58" spans="33:36" x14ac:dyDescent="0.25">
      <c r="AG58" s="58" t="str">
        <f>'RAW &amp; NORM Labeling'!A62</f>
        <v>B27</v>
      </c>
      <c r="AH58" s="58" t="str">
        <f>'RAW &amp; NORM Labeling'!B62</f>
        <v>D E I G I D S L D S</v>
      </c>
      <c r="AI58" s="60">
        <f>'RAW &amp; NORM Labeling'!E62</f>
        <v>0.19758248903869119</v>
      </c>
      <c r="AJ58" s="60">
        <f>'RAW &amp; NORM_Sfp vs AcpS_PfAcpH'!R62</f>
        <v>0.1739071050360774</v>
      </c>
    </row>
    <row r="59" spans="33:36" x14ac:dyDescent="0.25">
      <c r="AG59" s="58" t="str">
        <f>'RAW &amp; NORM Labeling'!A63</f>
        <v>B28</v>
      </c>
      <c r="AH59" s="58" t="str">
        <f>'RAW &amp; NORM Labeling'!B63</f>
        <v>D I G L E S V E T M E</v>
      </c>
      <c r="AI59" s="60">
        <f>'RAW &amp; NORM Labeling'!E63</f>
        <v>0.19948821885894796</v>
      </c>
      <c r="AJ59" s="60">
        <f>'RAW &amp; NORM_Sfp vs AcpS_PfAcpH'!R63</f>
        <v>0.17984654397994598</v>
      </c>
    </row>
    <row r="60" spans="33:36" x14ac:dyDescent="0.25">
      <c r="AG60" s="58" t="str">
        <f>'RAW &amp; NORM Labeling'!A64</f>
        <v>B29</v>
      </c>
      <c r="AH60" s="58" t="str">
        <f>'RAW &amp; NORM Labeling'!B64</f>
        <v>I G C E S V D Q I C M</v>
      </c>
      <c r="AI60" s="60">
        <f>'RAW &amp; NORM Labeling'!E64</f>
        <v>0.30141318725272004</v>
      </c>
      <c r="AJ60" s="60">
        <f>'RAW &amp; NORM_Sfp vs AcpS_PfAcpH'!R64</f>
        <v>0.21904539701487274</v>
      </c>
    </row>
    <row r="61" spans="33:36" x14ac:dyDescent="0.25">
      <c r="AG61" s="58" t="str">
        <f>'RAW &amp; NORM Labeling'!A65</f>
        <v>B30</v>
      </c>
      <c r="AH61" s="58" t="str">
        <f>'RAW &amp; NORM Labeling'!B65</f>
        <v>E S A D T C D R V C</v>
      </c>
      <c r="AI61" s="60">
        <f>'RAW &amp; NORM Labeling'!E65</f>
        <v>0.30321161378300526</v>
      </c>
      <c r="AJ61" s="60">
        <f>'RAW &amp; NORM_Sfp vs AcpS_PfAcpH'!R65</f>
        <v>0.22713114769790671</v>
      </c>
    </row>
    <row r="62" spans="33:36" x14ac:dyDescent="0.25">
      <c r="AG62" s="58" t="str">
        <f>'RAW &amp; NORM Labeling'!A66</f>
        <v>C1</v>
      </c>
      <c r="AH62" s="58" t="str">
        <f>'RAW &amp; NORM Labeling'!B66</f>
        <v>E Q C A E S I E C V D S N Q N</v>
      </c>
      <c r="AI62" s="60">
        <f>'RAW &amp; NORM Labeling'!E66</f>
        <v>0.18329565535703637</v>
      </c>
      <c r="AJ62" s="60">
        <f>'RAW &amp; NORM_Sfp vs AcpS_PfAcpH'!R66</f>
        <v>7.9179370014447817E-2</v>
      </c>
    </row>
    <row r="63" spans="33:36" x14ac:dyDescent="0.25">
      <c r="AG63" s="58" t="str">
        <f>'RAW &amp; NORM Labeling'!A67</f>
        <v>C2</v>
      </c>
      <c r="AH63" s="58" t="str">
        <f>'RAW &amp; NORM Labeling'!B67</f>
        <v>A D S A D T I D L M M</v>
      </c>
      <c r="AI63" s="60">
        <f>'RAW &amp; NORM Labeling'!E67</f>
        <v>0.20223366270862742</v>
      </c>
      <c r="AJ63" s="60">
        <f>'RAW &amp; NORM_Sfp vs AcpS_PfAcpH'!R67</f>
        <v>7.8713291367479635E-2</v>
      </c>
    </row>
    <row r="64" spans="33:36" x14ac:dyDescent="0.25">
      <c r="AG64" s="58" t="str">
        <f>'RAW &amp; NORM Labeling'!A68</f>
        <v>C3</v>
      </c>
      <c r="AH64" s="58" t="str">
        <f>'RAW &amp; NORM Labeling'!B68</f>
        <v>L G I D S M E T V E K M A N</v>
      </c>
      <c r="AI64" s="60">
        <f>'RAW &amp; NORM Labeling'!E68</f>
        <v>0.21204328854468674</v>
      </c>
      <c r="AJ64" s="60">
        <f>'RAW &amp; NORM_Sfp vs AcpS_PfAcpH'!R68</f>
        <v>8.0335213372492803E-2</v>
      </c>
    </row>
    <row r="65" spans="33:36" x14ac:dyDescent="0.25">
      <c r="AG65" s="58" t="str">
        <f>'RAW &amp; NORM Labeling'!A69</f>
        <v>C4</v>
      </c>
      <c r="AH65" s="58" t="str">
        <f>'RAW &amp; NORM Labeling'!B69</f>
        <v>V E S C E T V D</v>
      </c>
      <c r="AI65" s="60">
        <f>'RAW &amp; NORM Labeling'!E69</f>
        <v>0.17824041316737094</v>
      </c>
      <c r="AJ65" s="60">
        <f>'RAW &amp; NORM_Sfp vs AcpS_PfAcpH'!R69</f>
        <v>9.082924390534125E-2</v>
      </c>
    </row>
    <row r="66" spans="33:36" x14ac:dyDescent="0.25">
      <c r="AG66" s="58" t="str">
        <f>'RAW &amp; NORM Labeling'!A70</f>
        <v>C5</v>
      </c>
      <c r="AH66" s="58" t="str">
        <f>'RAW &amp; NORM Labeling'!B70</f>
        <v>N S T S F S E D L G A D S L D T L K T V</v>
      </c>
      <c r="AI66" s="60">
        <f>'RAW &amp; NORM Labeling'!E70</f>
        <v>0.45536504754676022</v>
      </c>
      <c r="AJ66" s="60">
        <f>'RAW &amp; NORM_Sfp vs AcpS_PfAcpH'!R70</f>
        <v>0.14230541306913436</v>
      </c>
    </row>
    <row r="67" spans="33:36" x14ac:dyDescent="0.25">
      <c r="AG67" s="58" t="str">
        <f>'RAW &amp; NORM Labeling'!A71</f>
        <v>C6</v>
      </c>
      <c r="AH67" s="58" t="str">
        <f>'RAW &amp; NORM Labeling'!B71</f>
        <v>G L D S V W S M</v>
      </c>
      <c r="AI67" s="60">
        <f>'RAW &amp; NORM Labeling'!E71</f>
        <v>0.12042908451288983</v>
      </c>
      <c r="AJ67" s="60">
        <f>'RAW &amp; NORM_Sfp vs AcpS_PfAcpH'!R71</f>
        <v>8.6339884965402208E-2</v>
      </c>
    </row>
    <row r="68" spans="33:36" x14ac:dyDescent="0.25">
      <c r="AG68" s="58" t="str">
        <f>'RAW &amp; NORM Labeling'!A72</f>
        <v>C7</v>
      </c>
      <c r="AH68" s="58" t="str">
        <f>'RAW &amp; NORM Labeling'!B72</f>
        <v>G A E S I E S A P T N C S</v>
      </c>
      <c r="AI68" s="60">
        <f>'RAW &amp; NORM Labeling'!E72</f>
        <v>0.16073886647962177</v>
      </c>
      <c r="AJ68" s="60">
        <f>'RAW &amp; NORM_Sfp vs AcpS_PfAcpH'!R72</f>
        <v>8.40367591954847E-2</v>
      </c>
    </row>
    <row r="69" spans="33:36" x14ac:dyDescent="0.25">
      <c r="AG69" s="58" t="str">
        <f>'RAW &amp; NORM Labeling'!A73</f>
        <v>C8</v>
      </c>
      <c r="AH69" s="58" t="str">
        <f>'RAW &amp; NORM Labeling'!B73</f>
        <v>E S V D S A D M V C</v>
      </c>
      <c r="AI69" s="60">
        <f>'RAW &amp; NORM Labeling'!E73</f>
        <v>0.1763753241027165</v>
      </c>
      <c r="AJ69" s="60">
        <f>'RAW &amp; NORM_Sfp vs AcpS_PfAcpH'!R73</f>
        <v>8.5511660356261274E-2</v>
      </c>
    </row>
    <row r="70" spans="33:36" x14ac:dyDescent="0.25">
      <c r="AG70" s="58" t="str">
        <f>'RAW &amp; NORM Labeling'!A74</f>
        <v>C9</v>
      </c>
      <c r="AH70" s="58" t="str">
        <f>'RAW &amp; NORM Labeling'!B74</f>
        <v>D M E A E S I E D</v>
      </c>
      <c r="AI70" s="60">
        <f>'RAW &amp; NORM Labeling'!E74</f>
        <v>0.13375194286202141</v>
      </c>
      <c r="AJ70" s="60">
        <f>'RAW &amp; NORM_Sfp vs AcpS_PfAcpH'!R74</f>
        <v>8.9512694504433249E-2</v>
      </c>
    </row>
    <row r="71" spans="33:36" x14ac:dyDescent="0.25">
      <c r="AG71" s="58" t="str">
        <f>'RAW &amp; NORM Labeling'!A75</f>
        <v>C10</v>
      </c>
      <c r="AH71" s="58" t="str">
        <f>'RAW &amp; NORM Labeling'!B75</f>
        <v>N S A S F C E D L G A D S L D T W E L E</v>
      </c>
      <c r="AI71" s="60">
        <f>'RAW &amp; NORM Labeling'!E75</f>
        <v>0.15885711178137496</v>
      </c>
      <c r="AJ71" s="60">
        <f>'RAW &amp; NORM_Sfp vs AcpS_PfAcpH'!R75</f>
        <v>9.7962452129931432E-2</v>
      </c>
    </row>
    <row r="72" spans="33:36" x14ac:dyDescent="0.25">
      <c r="AG72" s="58" t="str">
        <f>'RAW &amp; NORM Labeling'!A76</f>
        <v>C11</v>
      </c>
      <c r="AH72" s="58" t="str">
        <f>'RAW &amp; NORM Labeling'!B76</f>
        <v>E D G N E S C D S A</v>
      </c>
      <c r="AI72" s="60">
        <f>'RAW &amp; NORM Labeling'!E76</f>
        <v>0.20736463119829998</v>
      </c>
      <c r="AJ72" s="60">
        <f>'RAW &amp; NORM_Sfp vs AcpS_PfAcpH'!R76</f>
        <v>8.6564105785567974E-2</v>
      </c>
    </row>
    <row r="73" spans="33:36" x14ac:dyDescent="0.25">
      <c r="AG73" s="58" t="str">
        <f>'RAW &amp; NORM Labeling'!A77</f>
        <v>C12</v>
      </c>
      <c r="AH73" s="58" t="str">
        <f>'RAW &amp; NORM Labeling'!B77</f>
        <v>N N A S F T E D L H N D S L D T V E G G</v>
      </c>
      <c r="AI73" s="60">
        <f>'RAW &amp; NORM Labeling'!E77</f>
        <v>0.19090921849288875</v>
      </c>
      <c r="AJ73" s="60">
        <f>'RAW &amp; NORM_Sfp vs AcpS_PfAcpH'!R77</f>
        <v>8.7850651011350783E-2</v>
      </c>
    </row>
    <row r="74" spans="33:36" x14ac:dyDescent="0.25">
      <c r="AG74" s="58" t="str">
        <f>'RAW &amp; NORM Labeling'!A78</f>
        <v>C13</v>
      </c>
      <c r="AH74" s="58" t="str">
        <f>'RAW &amp; NORM Labeling'!B78</f>
        <v>D M G V D S A E T V E I L C G</v>
      </c>
      <c r="AI74" s="60">
        <f>'RAW &amp; NORM Labeling'!E78</f>
        <v>0.24278085685916548</v>
      </c>
      <c r="AJ74" s="60">
        <f>'RAW &amp; NORM_Sfp vs AcpS_PfAcpH'!R78</f>
        <v>9.0447283396484862E-2</v>
      </c>
    </row>
    <row r="75" spans="33:36" x14ac:dyDescent="0.25">
      <c r="AG75" s="58" t="str">
        <f>'RAW &amp; NORM Labeling'!A79</f>
        <v>C14</v>
      </c>
      <c r="AH75" s="58" t="str">
        <f>'RAW &amp; NORM Labeling'!B79</f>
        <v>D S V D Y M E C A</v>
      </c>
      <c r="AI75" s="60">
        <f>'RAW &amp; NORM Labeling'!E79</f>
        <v>0.19426134988123547</v>
      </c>
      <c r="AJ75" s="60">
        <f>'RAW &amp; NORM_Sfp vs AcpS_PfAcpH'!R79</f>
        <v>7.6370211316882E-2</v>
      </c>
    </row>
    <row r="76" spans="33:36" x14ac:dyDescent="0.25">
      <c r="AG76" s="58" t="str">
        <f>'RAW &amp; NORM Labeling'!A80</f>
        <v>C15</v>
      </c>
      <c r="AH76" s="58" t="str">
        <f>'RAW &amp; NORM Labeling'!B80</f>
        <v>D H D M D S C D T V E</v>
      </c>
      <c r="AI76" s="60">
        <f>'RAW &amp; NORM Labeling'!E80</f>
        <v>0.15605319202435408</v>
      </c>
      <c r="AJ76" s="60">
        <f>'RAW &amp; NORM_Sfp vs AcpS_PfAcpH'!R80</f>
        <v>7.8324183846922538E-2</v>
      </c>
    </row>
    <row r="77" spans="33:36" x14ac:dyDescent="0.25">
      <c r="AG77" s="58" t="str">
        <f>'RAW &amp; NORM Labeling'!A81</f>
        <v>C16</v>
      </c>
      <c r="AH77" s="58" t="str">
        <f>'RAW &amp; NORM Labeling'!B81</f>
        <v>D S V E T I E M V L</v>
      </c>
      <c r="AI77" s="60">
        <f>'RAW &amp; NORM Labeling'!E81</f>
        <v>0.16434361378768336</v>
      </c>
      <c r="AJ77" s="60">
        <f>'RAW &amp; NORM_Sfp vs AcpS_PfAcpH'!R81</f>
        <v>8.5874667018858986E-2</v>
      </c>
    </row>
    <row r="78" spans="33:36" x14ac:dyDescent="0.25">
      <c r="AG78" s="58" t="str">
        <f>'RAW &amp; NORM Labeling'!A82</f>
        <v>C17</v>
      </c>
      <c r="AH78" s="58" t="str">
        <f>'RAW &amp; NORM Labeling'!B82</f>
        <v>M P V E S A E S V</v>
      </c>
      <c r="AI78" s="60">
        <f>'RAW &amp; NORM Labeling'!E82</f>
        <v>0.16291563213040597</v>
      </c>
      <c r="AJ78" s="60">
        <f>'RAW &amp; NORM_Sfp vs AcpS_PfAcpH'!R82</f>
        <v>7.8615319785526327E-2</v>
      </c>
    </row>
    <row r="79" spans="33:36" x14ac:dyDescent="0.25">
      <c r="AG79" s="58" t="str">
        <f>'RAW &amp; NORM Labeling'!A83</f>
        <v>C18</v>
      </c>
      <c r="AH79" s="58" t="str">
        <f>'RAW &amp; NORM Labeling'!B83</f>
        <v>E V G L E S A D T L D A L V P</v>
      </c>
      <c r="AI79" s="60">
        <f>'RAW &amp; NORM Labeling'!E83</f>
        <v>0.17748490444451981</v>
      </c>
      <c r="AJ79" s="60">
        <f>'RAW &amp; NORM_Sfp vs AcpS_PfAcpH'!R83</f>
        <v>8.9916005326017623E-2</v>
      </c>
    </row>
    <row r="80" spans="33:36" x14ac:dyDescent="0.25">
      <c r="AG80" s="58" t="str">
        <f>'RAW &amp; NORM Labeling'!A84</f>
        <v>C19</v>
      </c>
      <c r="AH80" s="58" t="str">
        <f>'RAW &amp; NORM Labeling'!B84</f>
        <v>I P A D S V E S A E A I A P</v>
      </c>
      <c r="AI80" s="60">
        <f>'RAW &amp; NORM Labeling'!E84</f>
        <v>0.16977280940479714</v>
      </c>
      <c r="AJ80" s="60">
        <f>'RAW &amp; NORM_Sfp vs AcpS_PfAcpH'!R84</f>
        <v>8.8811333265414322E-2</v>
      </c>
    </row>
    <row r="81" spans="33:36" x14ac:dyDescent="0.25">
      <c r="AG81" s="58" t="str">
        <f>'RAW &amp; NORM Labeling'!A85</f>
        <v>C20</v>
      </c>
      <c r="AH81" s="58" t="str">
        <f>'RAW &amp; NORM Labeling'!B85</f>
        <v>A E S L E T G D H L R</v>
      </c>
      <c r="AI81" s="60">
        <f>'RAW &amp; NORM Labeling'!E85</f>
        <v>0.28294737285291088</v>
      </c>
      <c r="AJ81" s="60">
        <f>'RAW &amp; NORM_Sfp vs AcpS_PfAcpH'!R85</f>
        <v>0.10312539551696814</v>
      </c>
    </row>
    <row r="82" spans="33:36" x14ac:dyDescent="0.25">
      <c r="AG82" s="58" t="str">
        <f>'RAW &amp; NORM Labeling'!A86</f>
        <v>C21</v>
      </c>
      <c r="AH82" s="58" t="str">
        <f>'RAW &amp; NORM Labeling'!B86</f>
        <v>Q D S L D T</v>
      </c>
      <c r="AI82" s="60">
        <f>'RAW &amp; NORM Labeling'!E86</f>
        <v>0.16813840779460459</v>
      </c>
      <c r="AJ82" s="60">
        <f>'RAW &amp; NORM_Sfp vs AcpS_PfAcpH'!R86</f>
        <v>9.310671270894999E-2</v>
      </c>
    </row>
    <row r="83" spans="33:36" x14ac:dyDescent="0.25">
      <c r="AG83" s="58" t="str">
        <f>'RAW &amp; NORM Labeling'!A87</f>
        <v>C22</v>
      </c>
      <c r="AH83" s="58" t="str">
        <f>'RAW &amp; NORM Labeling'!B87</f>
        <v>I D S V E S L E L</v>
      </c>
      <c r="AI83" s="60">
        <f>'RAW &amp; NORM Labeling'!E87</f>
        <v>0.16848897085911632</v>
      </c>
      <c r="AJ83" s="60">
        <f>'RAW &amp; NORM_Sfp vs AcpS_PfAcpH'!R87</f>
        <v>9.8395612015077363E-2</v>
      </c>
    </row>
    <row r="84" spans="33:36" x14ac:dyDescent="0.25">
      <c r="AG84" s="58" t="str">
        <f>'RAW &amp; NORM Labeling'!A88</f>
        <v>C23</v>
      </c>
      <c r="AH84" s="58" t="str">
        <f>'RAW &amp; NORM Labeling'!B88</f>
        <v>A E S A D S</v>
      </c>
      <c r="AI84" s="60">
        <f>'RAW &amp; NORM Labeling'!E88</f>
        <v>0.16479504779235907</v>
      </c>
      <c r="AJ84" s="60">
        <f>'RAW &amp; NORM_Sfp vs AcpS_PfAcpH'!R88</f>
        <v>9.7295947448998388E-2</v>
      </c>
    </row>
    <row r="85" spans="33:36" x14ac:dyDescent="0.25">
      <c r="AG85" s="58" t="str">
        <f>'RAW &amp; NORM Labeling'!A89</f>
        <v>C24</v>
      </c>
      <c r="AH85" s="58" t="str">
        <f>'RAW &amp; NORM Labeling'!B89</f>
        <v>N E D S F V D K W D A D S L D N V E L V</v>
      </c>
      <c r="AI85" s="60">
        <f>'RAW &amp; NORM Labeling'!E89</f>
        <v>0.18354271606555386</v>
      </c>
      <c r="AJ85" s="60">
        <f>'RAW &amp; NORM_Sfp vs AcpS_PfAcpH'!R89</f>
        <v>0.11345664725689805</v>
      </c>
    </row>
    <row r="86" spans="33:36" x14ac:dyDescent="0.25">
      <c r="AG86" s="58" t="str">
        <f>'RAW &amp; NORM Labeling'!A90</f>
        <v>C25</v>
      </c>
      <c r="AH86" s="58" t="str">
        <f>'RAW &amp; NORM Labeling'!B90</f>
        <v>M E S A E S</v>
      </c>
      <c r="AI86" s="60">
        <f>'RAW &amp; NORM Labeling'!E90</f>
        <v>0.16407170081854577</v>
      </c>
      <c r="AJ86" s="60">
        <f>'RAW &amp; NORM_Sfp vs AcpS_PfAcpH'!R90</f>
        <v>0.10687872231553468</v>
      </c>
    </row>
    <row r="87" spans="33:36" x14ac:dyDescent="0.25">
      <c r="AG87" s="58" t="str">
        <f>'RAW &amp; NORM Labeling'!A91</f>
        <v>C26</v>
      </c>
      <c r="AH87" s="58" t="str">
        <f>'RAW &amp; NORM Labeling'!B91</f>
        <v>D D T P N D S A E C C D L E E</v>
      </c>
      <c r="AI87" s="60">
        <f>'RAW &amp; NORM Labeling'!E91</f>
        <v>0.19527502973499888</v>
      </c>
      <c r="AJ87" s="60">
        <f>'RAW &amp; NORM_Sfp vs AcpS_PfAcpH'!R91</f>
        <v>0.13019887206081182</v>
      </c>
    </row>
    <row r="88" spans="33:36" x14ac:dyDescent="0.25">
      <c r="AG88" s="58" t="str">
        <f>'RAW &amp; NORM Labeling'!A92</f>
        <v>C27</v>
      </c>
      <c r="AH88" s="58" t="str">
        <f>'RAW &amp; NORM Labeling'!B92</f>
        <v>D E M G L E S M D S V E A</v>
      </c>
      <c r="AI88" s="60">
        <f>'RAW &amp; NORM Labeling'!E92</f>
        <v>0.18238840165463427</v>
      </c>
      <c r="AJ88" s="60">
        <f>'RAW &amp; NORM_Sfp vs AcpS_PfAcpH'!R92</f>
        <v>0.13318960967977028</v>
      </c>
    </row>
    <row r="89" spans="33:36" x14ac:dyDescent="0.25">
      <c r="AG89" s="58" t="str">
        <f>'RAW &amp; NORM Labeling'!A93</f>
        <v>C28</v>
      </c>
      <c r="AH89" s="58" t="str">
        <f>'RAW &amp; NORM Labeling'!B93</f>
        <v>G I D S I D S M E A V M C</v>
      </c>
      <c r="AI89" s="60">
        <f>'RAW &amp; NORM Labeling'!E93</f>
        <v>0.23569182261216562</v>
      </c>
      <c r="AJ89" s="60">
        <f>'RAW &amp; NORM_Sfp vs AcpS_PfAcpH'!R93</f>
        <v>0.14629478143870847</v>
      </c>
    </row>
    <row r="90" spans="33:36" x14ac:dyDescent="0.25">
      <c r="AG90" s="58" t="str">
        <f>'RAW &amp; NORM Labeling'!A94</f>
        <v>C29</v>
      </c>
      <c r="AH90" s="58" t="str">
        <f>'RAW &amp; NORM Labeling'!B94</f>
        <v>E P L D S M D F</v>
      </c>
      <c r="AI90" s="60">
        <f>'RAW &amp; NORM Labeling'!E94</f>
        <v>0.24442900030758327</v>
      </c>
      <c r="AJ90" s="60">
        <f>'RAW &amp; NORM_Sfp vs AcpS_PfAcpH'!R94</f>
        <v>0.17992212812377362</v>
      </c>
    </row>
    <row r="91" spans="33:36" x14ac:dyDescent="0.25">
      <c r="AG91" s="58" t="str">
        <f>'RAW &amp; NORM Labeling'!A95</f>
        <v>C30</v>
      </c>
      <c r="AH91" s="58" t="str">
        <f>'RAW &amp; NORM Labeling'!B95</f>
        <v>E S I E T V E A V</v>
      </c>
      <c r="AI91" s="60">
        <f>'RAW &amp; NORM Labeling'!E95</f>
        <v>0.24549735513471097</v>
      </c>
      <c r="AJ91" s="60">
        <f>'RAW &amp; NORM_Sfp vs AcpS_PfAcpH'!R95</f>
        <v>0.20161333031943052</v>
      </c>
    </row>
    <row r="92" spans="33:36" x14ac:dyDescent="0.25">
      <c r="AG92" s="58" t="str">
        <f>'RAW &amp; NORM Labeling'!A96</f>
        <v>D1</v>
      </c>
      <c r="AH92" s="58" t="str">
        <f>'RAW &amp; NORM Labeling'!B96</f>
        <v>N D S A D S L</v>
      </c>
      <c r="AI92" s="60">
        <f>'RAW &amp; NORM Labeling'!E96</f>
        <v>0.15310308249897964</v>
      </c>
      <c r="AJ92" s="60">
        <f>'RAW &amp; NORM_Sfp vs AcpS_PfAcpH'!R96</f>
        <v>6.7660222790408717E-2</v>
      </c>
    </row>
    <row r="93" spans="33:36" x14ac:dyDescent="0.25">
      <c r="AG93" s="58" t="str">
        <f>'RAW &amp; NORM Labeling'!A97</f>
        <v>D2</v>
      </c>
      <c r="AH93" s="58" t="str">
        <f>'RAW &amp; NORM Labeling'!B97</f>
        <v>C P L P I E S L E T</v>
      </c>
      <c r="AI93" s="60">
        <f>'RAW &amp; NORM Labeling'!E97</f>
        <v>0.20128547587108636</v>
      </c>
      <c r="AJ93" s="60">
        <f>'RAW &amp; NORM_Sfp vs AcpS_PfAcpH'!R97</f>
        <v>9.439168704750589E-2</v>
      </c>
    </row>
    <row r="94" spans="33:36" x14ac:dyDescent="0.25">
      <c r="AG94" s="58" t="str">
        <f>'RAW &amp; NORM Labeling'!A98</f>
        <v>D3</v>
      </c>
      <c r="AH94" s="58" t="str">
        <f>'RAW &amp; NORM Labeling'!B98</f>
        <v>P I E S A E T M D L M V G</v>
      </c>
      <c r="AI94" s="60">
        <f>'RAW &amp; NORM Labeling'!E98</f>
        <v>0.20315758204462181</v>
      </c>
      <c r="AJ94" s="60">
        <f>'RAW &amp; NORM_Sfp vs AcpS_PfAcpH'!R98</f>
        <v>0.1066401644932652</v>
      </c>
    </row>
    <row r="95" spans="33:36" x14ac:dyDescent="0.25">
      <c r="AG95" s="58" t="str">
        <f>'RAW &amp; NORM Labeling'!A99</f>
        <v>D4</v>
      </c>
      <c r="AH95" s="58" t="str">
        <f>'RAW &amp; NORM Labeling'!B99</f>
        <v>D R T P M E S I E S G</v>
      </c>
      <c r="AI95" s="60">
        <f>'RAW &amp; NORM Labeling'!E99</f>
        <v>0.19065747971178398</v>
      </c>
      <c r="AJ95" s="60">
        <f>'RAW &amp; NORM_Sfp vs AcpS_PfAcpH'!R99</f>
        <v>0.11484376264866093</v>
      </c>
    </row>
    <row r="96" spans="33:36" x14ac:dyDescent="0.25">
      <c r="AG96" s="58" t="str">
        <f>'RAW &amp; NORM Labeling'!A100</f>
        <v>D5</v>
      </c>
      <c r="AH96" s="58" t="str">
        <f>'RAW &amp; NORM Labeling'!B100</f>
        <v>I G V D S M E S V E L L D T</v>
      </c>
      <c r="AI96" s="60">
        <f>'RAW &amp; NORM Labeling'!E100</f>
        <v>0.17700481724524678</v>
      </c>
      <c r="AJ96" s="60">
        <f>'RAW &amp; NORM_Sfp vs AcpS_PfAcpH'!R100</f>
        <v>0.11297047190036517</v>
      </c>
    </row>
    <row r="97" spans="33:36" x14ac:dyDescent="0.25">
      <c r="AG97" s="58" t="str">
        <f>'RAW &amp; NORM Labeling'!A101</f>
        <v>D6</v>
      </c>
      <c r="AH97" s="58" t="str">
        <f>'RAW &amp; NORM Labeling'!B101</f>
        <v>N E D S F V D D L G E D S D D P V T L V</v>
      </c>
      <c r="AI97" s="60">
        <f>'RAW &amp; NORM Labeling'!E101</f>
        <v>0.15569473471235115</v>
      </c>
      <c r="AJ97" s="60">
        <f>'RAW &amp; NORM_Sfp vs AcpS_PfAcpH'!R101</f>
        <v>0.10424265907359492</v>
      </c>
    </row>
    <row r="98" spans="33:36" x14ac:dyDescent="0.25">
      <c r="AG98" s="58" t="str">
        <f>'RAW &amp; NORM Labeling'!A102</f>
        <v>D7</v>
      </c>
      <c r="AH98" s="58" t="str">
        <f>'RAW &amp; NORM Labeling'!B102</f>
        <v>D N S M E S M D S D E H</v>
      </c>
      <c r="AI98" s="60">
        <f>'RAW &amp; NORM Labeling'!E102</f>
        <v>0.12627813714471503</v>
      </c>
      <c r="AJ98" s="60">
        <f>'RAW &amp; NORM_Sfp vs AcpS_PfAcpH'!R102</f>
        <v>9.6164657803018458E-2</v>
      </c>
    </row>
    <row r="99" spans="33:36" x14ac:dyDescent="0.25">
      <c r="AG99" s="58" t="str">
        <f>'RAW &amp; NORM Labeling'!A103</f>
        <v>D8</v>
      </c>
      <c r="AH99" s="58" t="str">
        <f>'RAW &amp; NORM Labeling'!B103</f>
        <v>D S M E C V E A</v>
      </c>
      <c r="AI99" s="60">
        <f>'RAW &amp; NORM Labeling'!E103</f>
        <v>0.16053039986994957</v>
      </c>
      <c r="AJ99" s="60">
        <f>'RAW &amp; NORM_Sfp vs AcpS_PfAcpH'!R103</f>
        <v>9.1629624541550034E-2</v>
      </c>
    </row>
    <row r="100" spans="33:36" x14ac:dyDescent="0.25">
      <c r="AG100" s="58" t="str">
        <f>'RAW &amp; NORM Labeling'!A104</f>
        <v>D9</v>
      </c>
      <c r="AH100" s="58" t="str">
        <f>'RAW &amp; NORM Labeling'!B104</f>
        <v>L E A S F V D D L G N D S R D T V E L C</v>
      </c>
      <c r="AI100" s="60">
        <f>'RAW &amp; NORM Labeling'!E104</f>
        <v>0.16700426757171777</v>
      </c>
      <c r="AJ100" s="60">
        <f>'RAW &amp; NORM_Sfp vs AcpS_PfAcpH'!R104</f>
        <v>9.4184766859613828E-2</v>
      </c>
    </row>
    <row r="101" spans="33:36" x14ac:dyDescent="0.25">
      <c r="AG101" s="58" t="str">
        <f>'RAW &amp; NORM Labeling'!A105</f>
        <v>D10</v>
      </c>
      <c r="AH101" s="58" t="str">
        <f>'RAW &amp; NORM Labeling'!B105</f>
        <v>E A D S I E T</v>
      </c>
      <c r="AI101" s="60">
        <f>'RAW &amp; NORM Labeling'!E105</f>
        <v>0.14804403937533697</v>
      </c>
      <c r="AJ101" s="60">
        <f>'RAW &amp; NORM_Sfp vs AcpS_PfAcpH'!R105</f>
        <v>9.161750868329388E-2</v>
      </c>
    </row>
    <row r="102" spans="33:36" x14ac:dyDescent="0.25">
      <c r="AG102" s="58" t="str">
        <f>'RAW &amp; NORM Labeling'!A106</f>
        <v>D11</v>
      </c>
      <c r="AH102" s="58" t="str">
        <f>'RAW &amp; NORM Labeling'!B106</f>
        <v>E G E V D S M D T C D</v>
      </c>
      <c r="AI102" s="60">
        <f>'RAW &amp; NORM Labeling'!E106</f>
        <v>0.18568468855146994</v>
      </c>
      <c r="AJ102" s="60">
        <f>'RAW &amp; NORM_Sfp vs AcpS_PfAcpH'!R106</f>
        <v>9.9325603941331109E-2</v>
      </c>
    </row>
    <row r="103" spans="33:36" x14ac:dyDescent="0.25">
      <c r="AG103" s="58" t="str">
        <f>'RAW &amp; NORM Labeling'!A107</f>
        <v>D12</v>
      </c>
      <c r="AH103" s="58" t="str">
        <f>'RAW &amp; NORM Labeling'!B107</f>
        <v>G M E S A E T L D M I M</v>
      </c>
      <c r="AI103" s="60">
        <f>'RAW &amp; NORM Labeling'!E107</f>
        <v>0.19503060044231177</v>
      </c>
      <c r="AJ103" s="60">
        <f>'RAW &amp; NORM_Sfp vs AcpS_PfAcpH'!R107</f>
        <v>0.10013620985944693</v>
      </c>
    </row>
    <row r="104" spans="33:36" x14ac:dyDescent="0.25">
      <c r="AG104" s="58" t="str">
        <f>'RAW &amp; NORM Labeling'!A108</f>
        <v>D13</v>
      </c>
      <c r="AH104" s="58" t="str">
        <f>'RAW &amp; NORM Labeling'!B108</f>
        <v>E D K C C D S A E S A L N</v>
      </c>
      <c r="AI104" s="60">
        <f>'RAW &amp; NORM Labeling'!E108</f>
        <v>0.18017187238685792</v>
      </c>
      <c r="AJ104" s="60">
        <f>'RAW &amp; NORM_Sfp vs AcpS_PfAcpH'!R108</f>
        <v>9.8749135826866549E-2</v>
      </c>
    </row>
    <row r="105" spans="33:36" x14ac:dyDescent="0.25">
      <c r="AG105" s="58" t="str">
        <f>'RAW &amp; NORM Labeling'!A109</f>
        <v>D14</v>
      </c>
      <c r="AH105" s="58" t="str">
        <f>'RAW &amp; NORM Labeling'!B109</f>
        <v>D D M P I D S M D T V E M I V G</v>
      </c>
      <c r="AI105" s="60">
        <f>'RAW &amp; NORM Labeling'!E109</f>
        <v>0.16635313834347115</v>
      </c>
      <c r="AJ105" s="60">
        <f>'RAW &amp; NORM_Sfp vs AcpS_PfAcpH'!R109</f>
        <v>9.4398169554763572E-2</v>
      </c>
    </row>
    <row r="106" spans="33:36" x14ac:dyDescent="0.25">
      <c r="AG106" s="58" t="str">
        <f>'RAW &amp; NORM Labeling'!A110</f>
        <v>D15</v>
      </c>
      <c r="AH106" s="58" t="str">
        <f>'RAW &amp; NORM Labeling'!B110</f>
        <v>A D S V D T M E V L</v>
      </c>
      <c r="AI106" s="60">
        <f>'RAW &amp; NORM Labeling'!E110</f>
        <v>0.14812035043441751</v>
      </c>
      <c r="AJ106" s="60">
        <f>'RAW &amp; NORM_Sfp vs AcpS_PfAcpH'!R110</f>
        <v>8.4973732580060482E-2</v>
      </c>
    </row>
    <row r="107" spans="33:36" x14ac:dyDescent="0.25">
      <c r="AG107" s="58" t="str">
        <f>'RAW &amp; NORM Labeling'!A111</f>
        <v>D16</v>
      </c>
      <c r="AH107" s="58" t="str">
        <f>'RAW &amp; NORM Labeling'!B111</f>
        <v>E S I E S W D A</v>
      </c>
      <c r="AI107" s="60">
        <f>'RAW &amp; NORM Labeling'!E111</f>
        <v>0.11740354106704497</v>
      </c>
      <c r="AJ107" s="60">
        <f>'RAW &amp; NORM_Sfp vs AcpS_PfAcpH'!R111</f>
        <v>8.1771504940280515E-2</v>
      </c>
    </row>
    <row r="108" spans="33:36" x14ac:dyDescent="0.25">
      <c r="AG108" s="58" t="str">
        <f>'RAW &amp; NORM Labeling'!A112</f>
        <v>D17</v>
      </c>
      <c r="AH108" s="58" t="str">
        <f>'RAW &amp; NORM Labeling'!B112</f>
        <v>D M G I D S M E S I</v>
      </c>
      <c r="AI108" s="60">
        <f>'RAW &amp; NORM Labeling'!E112</f>
        <v>0.16541167623527434</v>
      </c>
      <c r="AJ108" s="60">
        <f>'RAW &amp; NORM_Sfp vs AcpS_PfAcpH'!R112</f>
        <v>9.0686494000958004E-2</v>
      </c>
    </row>
    <row r="109" spans="33:36" x14ac:dyDescent="0.25">
      <c r="AG109" s="58" t="str">
        <f>'RAW &amp; NORM Labeling'!A113</f>
        <v>D18</v>
      </c>
      <c r="AH109" s="58" t="str">
        <f>'RAW &amp; NORM Labeling'!B113</f>
        <v>D S A E T A E V A G</v>
      </c>
      <c r="AI109" s="60">
        <f>'RAW &amp; NORM Labeling'!E113</f>
        <v>0.14509012891598533</v>
      </c>
      <c r="AJ109" s="60">
        <f>'RAW &amp; NORM_Sfp vs AcpS_PfAcpH'!R113</f>
        <v>9.9907815072009326E-2</v>
      </c>
    </row>
    <row r="110" spans="33:36" x14ac:dyDescent="0.25">
      <c r="AG110" s="58" t="str">
        <f>'RAW &amp; NORM Labeling'!A114</f>
        <v>D19</v>
      </c>
      <c r="AH110" s="58" t="str">
        <f>'RAW &amp; NORM Labeling'!B114</f>
        <v>M D S A D S L E</v>
      </c>
      <c r="AI110" s="60">
        <f>'RAW &amp; NORM Labeling'!E114</f>
        <v>0.15359749629555125</v>
      </c>
      <c r="AJ110" s="60">
        <f>'RAW &amp; NORM_Sfp vs AcpS_PfAcpH'!R114</f>
        <v>9.9745673554749753E-2</v>
      </c>
    </row>
    <row r="111" spans="33:36" x14ac:dyDescent="0.25">
      <c r="AG111" s="58" t="str">
        <f>'RAW &amp; NORM Labeling'!A115</f>
        <v>D20</v>
      </c>
      <c r="AH111" s="58" t="str">
        <f>'RAW &amp; NORM Labeling'!B115</f>
        <v>G M C S A E T M D Q D K</v>
      </c>
      <c r="AI111" s="60">
        <f>'RAW &amp; NORM Labeling'!E115</f>
        <v>0.25534031223795489</v>
      </c>
      <c r="AJ111" s="60">
        <f>'RAW &amp; NORM_Sfp vs AcpS_PfAcpH'!R115</f>
        <v>0.13749291388590051</v>
      </c>
    </row>
    <row r="112" spans="33:36" x14ac:dyDescent="0.25">
      <c r="AG112" s="58" t="str">
        <f>'RAW &amp; NORM Labeling'!A116</f>
        <v>D21</v>
      </c>
      <c r="AH112" s="58" t="str">
        <f>'RAW &amp; NORM Labeling'!B116</f>
        <v>P A E S V E S</v>
      </c>
      <c r="AI112" s="60">
        <f>'RAW &amp; NORM Labeling'!E116</f>
        <v>0.17796937733684351</v>
      </c>
      <c r="AJ112" s="60">
        <f>'RAW &amp; NORM_Sfp vs AcpS_PfAcpH'!R116</f>
        <v>0.10486092613136991</v>
      </c>
    </row>
    <row r="113" spans="33:36" x14ac:dyDescent="0.25">
      <c r="AG113" s="58" t="str">
        <f>'RAW &amp; NORM Labeling'!A117</f>
        <v>D22</v>
      </c>
      <c r="AH113" s="58" t="str">
        <f>'RAW &amp; NORM Labeling'!B117</f>
        <v>N W A H F V D D L G A D S L D T V I E V</v>
      </c>
      <c r="AI113" s="60">
        <f>'RAW &amp; NORM Labeling'!E117</f>
        <v>0.20759356437554166</v>
      </c>
      <c r="AJ113" s="60">
        <f>'RAW &amp; NORM_Sfp vs AcpS_PfAcpH'!R117</f>
        <v>0.10481367506478799</v>
      </c>
    </row>
    <row r="114" spans="33:36" x14ac:dyDescent="0.25">
      <c r="AG114" s="58" t="str">
        <f>'RAW &amp; NORM Labeling'!A118</f>
        <v>D23</v>
      </c>
      <c r="AH114" s="58" t="str">
        <f>'RAW &amp; NORM Labeling'!B118</f>
        <v>E E A P I E S I D S L E L V C</v>
      </c>
      <c r="AI114" s="60">
        <f>'RAW &amp; NORM Labeling'!E118</f>
        <v>0.24921817711884531</v>
      </c>
      <c r="AJ114" s="60">
        <f>'RAW &amp; NORM_Sfp vs AcpS_PfAcpH'!R118</f>
        <v>0.11015942672369228</v>
      </c>
    </row>
    <row r="115" spans="33:36" x14ac:dyDescent="0.25">
      <c r="AG115" s="58" t="str">
        <f>'RAW &amp; NORM Labeling'!A119</f>
        <v>D24</v>
      </c>
      <c r="AH115" s="58" t="str">
        <f>'RAW &amp; NORM Labeling'!B119</f>
        <v>V G L D S A D T I E I I G P</v>
      </c>
      <c r="AI115" s="60">
        <f>'RAW &amp; NORM Labeling'!E119</f>
        <v>0.18566042104992322</v>
      </c>
      <c r="AJ115" s="60">
        <f>'RAW &amp; NORM_Sfp vs AcpS_PfAcpH'!R119</f>
        <v>0.10598861844287405</v>
      </c>
    </row>
    <row r="116" spans="33:36" x14ac:dyDescent="0.25">
      <c r="AG116" s="58" t="str">
        <f>'RAW &amp; NORM Labeling'!A120</f>
        <v>D25</v>
      </c>
      <c r="AH116" s="58" t="str">
        <f>'RAW &amp; NORM Labeling'!B120</f>
        <v>A G I D S L D T L D V I M C</v>
      </c>
      <c r="AI116" s="60">
        <f>'RAW &amp; NORM Labeling'!E120</f>
        <v>0.24801766674112602</v>
      </c>
      <c r="AJ116" s="60">
        <f>'RAW &amp; NORM_Sfp vs AcpS_PfAcpH'!R120</f>
        <v>0.12370168744747743</v>
      </c>
    </row>
    <row r="117" spans="33:36" x14ac:dyDescent="0.25">
      <c r="AG117" s="58" t="str">
        <f>'RAW &amp; NORM Labeling'!A121</f>
        <v>D26</v>
      </c>
      <c r="AH117" s="58" t="str">
        <f>'RAW &amp; NORM Labeling'!B121</f>
        <v>L D S M E T</v>
      </c>
      <c r="AI117" s="60">
        <f>'RAW &amp; NORM Labeling'!E121</f>
        <v>0.19019318100749316</v>
      </c>
      <c r="AJ117" s="60">
        <f>'RAW &amp; NORM_Sfp vs AcpS_PfAcpH'!R121</f>
        <v>0.10923965763398287</v>
      </c>
    </row>
    <row r="118" spans="33:36" x14ac:dyDescent="0.25">
      <c r="AG118" s="58" t="str">
        <f>'RAW &amp; NORM Labeling'!A122</f>
        <v>D27</v>
      </c>
      <c r="AH118" s="58" t="str">
        <f>'RAW &amp; NORM Labeling'!B122</f>
        <v>K F G A E S A D S</v>
      </c>
      <c r="AI118" s="60">
        <f>'RAW &amp; NORM Labeling'!E122</f>
        <v>0.21901712525422401</v>
      </c>
      <c r="AJ118" s="60">
        <f>'RAW &amp; NORM_Sfp vs AcpS_PfAcpH'!R122</f>
        <v>0.12065566011616732</v>
      </c>
    </row>
    <row r="119" spans="33:36" x14ac:dyDescent="0.25">
      <c r="AG119" s="58" t="str">
        <f>'RAW &amp; NORM Labeling'!A123</f>
        <v>D28</v>
      </c>
      <c r="AH119" s="58" t="str">
        <f>'RAW &amp; NORM Labeling'!B123</f>
        <v>I E S L D S A E</v>
      </c>
      <c r="AI119" s="60">
        <f>'RAW &amp; NORM Labeling'!E123</f>
        <v>0.19043030081176257</v>
      </c>
      <c r="AJ119" s="60">
        <f>'RAW &amp; NORM_Sfp vs AcpS_PfAcpH'!R123</f>
        <v>0.11303298924426583</v>
      </c>
    </row>
    <row r="120" spans="33:36" x14ac:dyDescent="0.25">
      <c r="AG120" s="58" t="str">
        <f>'RAW &amp; NORM Labeling'!A124</f>
        <v>D29</v>
      </c>
      <c r="AH120" s="58" t="str">
        <f>'RAW &amp; NORM Labeling'!B124</f>
        <v>E L G L D S M E S L D V A V Q</v>
      </c>
      <c r="AI120" s="60">
        <f>'RAW &amp; NORM Labeling'!E124</f>
        <v>0.23476731851709781</v>
      </c>
      <c r="AJ120" s="60">
        <f>'RAW &amp; NORM_Sfp vs AcpS_PfAcpH'!R124</f>
        <v>0.14572682634692716</v>
      </c>
    </row>
    <row r="121" spans="33:36" x14ac:dyDescent="0.25">
      <c r="AG121" s="58" t="str">
        <f>'RAW &amp; NORM Labeling'!A125</f>
        <v>D30</v>
      </c>
      <c r="AH121" s="58" t="str">
        <f>'RAW &amp; NORM Labeling'!B125</f>
        <v>A P V D S I E T I D M M</v>
      </c>
      <c r="AI121" s="60">
        <f>'RAW &amp; NORM Labeling'!E125</f>
        <v>0.24117072275051957</v>
      </c>
      <c r="AJ121" s="60">
        <f>'RAW &amp; NORM_Sfp vs AcpS_PfAcpH'!R125</f>
        <v>0.15892520628796286</v>
      </c>
    </row>
    <row r="122" spans="33:36" x14ac:dyDescent="0.25">
      <c r="AG122" s="58" t="str">
        <f>'RAW &amp; NORM Labeling'!A126</f>
        <v>E1</v>
      </c>
      <c r="AH122" s="58" t="str">
        <f>'RAW &amp; NORM Labeling'!B126</f>
        <v>V E S L D T M E M</v>
      </c>
      <c r="AI122" s="60">
        <f>'RAW &amp; NORM Labeling'!E126</f>
        <v>0.16352582822351366</v>
      </c>
      <c r="AJ122" s="60">
        <f>'RAW &amp; NORM_Sfp vs AcpS_PfAcpH'!R126</f>
        <v>9.3049742521857715E-2</v>
      </c>
    </row>
    <row r="123" spans="33:36" x14ac:dyDescent="0.25">
      <c r="AG123" s="58" t="str">
        <f>'RAW &amp; NORM Labeling'!A127</f>
        <v>E2</v>
      </c>
      <c r="AH123" s="58" t="str">
        <f>'RAW &amp; NORM Labeling'!B127</f>
        <v>N S T S F V E D C H A D S L D T V E L V</v>
      </c>
      <c r="AI123" s="60">
        <f>'RAW &amp; NORM Labeling'!E127</f>
        <v>0.22577226207030443</v>
      </c>
      <c r="AJ123" s="60">
        <f>'RAW &amp; NORM_Sfp vs AcpS_PfAcpH'!R127</f>
        <v>0.11717856954146402</v>
      </c>
    </row>
    <row r="124" spans="33:36" x14ac:dyDescent="0.25">
      <c r="AG124" s="58" t="str">
        <f>'RAW &amp; NORM Labeling'!A128</f>
        <v>E3</v>
      </c>
      <c r="AH124" s="58" t="str">
        <f>'RAW &amp; NORM Labeling'!B128</f>
        <v>E K Y P Q D S A D C I</v>
      </c>
      <c r="AI124" s="60">
        <f>'RAW &amp; NORM Labeling'!E128</f>
        <v>0.19955254235702352</v>
      </c>
      <c r="AJ124" s="60">
        <f>'RAW &amp; NORM_Sfp vs AcpS_PfAcpH'!R128</f>
        <v>0.12285540555155677</v>
      </c>
    </row>
    <row r="125" spans="33:36" x14ac:dyDescent="0.25">
      <c r="AG125" s="58" t="str">
        <f>'RAW &amp; NORM Labeling'!A129</f>
        <v>E4</v>
      </c>
      <c r="AH125" s="58" t="str">
        <f>'RAW &amp; NORM Labeling'!B129</f>
        <v>G A D S M E T I D V I</v>
      </c>
      <c r="AI125" s="60">
        <f>'RAW &amp; NORM Labeling'!E129</f>
        <v>0.18237378267779894</v>
      </c>
      <c r="AJ125" s="60">
        <f>'RAW &amp; NORM_Sfp vs AcpS_PfAcpH'!R129</f>
        <v>0.11110672813706789</v>
      </c>
    </row>
    <row r="126" spans="33:36" x14ac:dyDescent="0.25">
      <c r="AG126" s="58" t="str">
        <f>'RAW &amp; NORM Labeling'!A130</f>
        <v>E5</v>
      </c>
      <c r="AH126" s="58" t="str">
        <f>'RAW &amp; NORM Labeling'!B130</f>
        <v>G I D S A E T M E M C C C</v>
      </c>
      <c r="AI126" s="60">
        <f>'RAW &amp; NORM Labeling'!E130</f>
        <v>0.18390409717292383</v>
      </c>
      <c r="AJ126" s="60">
        <f>'RAW &amp; NORM_Sfp vs AcpS_PfAcpH'!R130</f>
        <v>0.11146798604892633</v>
      </c>
    </row>
    <row r="127" spans="33:36" x14ac:dyDescent="0.25">
      <c r="AG127" s="58" t="str">
        <f>'RAW &amp; NORM Labeling'!A131</f>
        <v>E6</v>
      </c>
      <c r="AH127" s="58" t="str">
        <f>'RAW &amp; NORM Labeling'!B131</f>
        <v>D M G I E S L E T M D V</v>
      </c>
      <c r="AI127" s="60">
        <f>'RAW &amp; NORM Labeling'!E131</f>
        <v>0.15599471611701266</v>
      </c>
      <c r="AJ127" s="60">
        <f>'RAW &amp; NORM_Sfp vs AcpS_PfAcpH'!R131</f>
        <v>0.10405023172464704</v>
      </c>
    </row>
    <row r="128" spans="33:36" x14ac:dyDescent="0.25">
      <c r="AG128" s="58" t="str">
        <f>'RAW &amp; NORM Labeling'!A132</f>
        <v>E7</v>
      </c>
      <c r="AH128" s="58" t="str">
        <f>'RAW &amp; NORM Labeling'!B132</f>
        <v>A P A E S V E S A D A L</v>
      </c>
      <c r="AI128" s="60">
        <f>'RAW &amp; NORM Labeling'!E132</f>
        <v>0.14144795702722524</v>
      </c>
      <c r="AJ128" s="60">
        <f>'RAW &amp; NORM_Sfp vs AcpS_PfAcpH'!R132</f>
        <v>9.4877222807997957E-2</v>
      </c>
    </row>
    <row r="129" spans="33:36" x14ac:dyDescent="0.25">
      <c r="AG129" s="58" t="str">
        <f>'RAW &amp; NORM Labeling'!A133</f>
        <v>E8</v>
      </c>
      <c r="AH129" s="58" t="str">
        <f>'RAW &amp; NORM Labeling'!B133</f>
        <v>G A D S I E T V D V I M Q</v>
      </c>
      <c r="AI129" s="60">
        <f>'RAW &amp; NORM Labeling'!E133</f>
        <v>0.16229140181953636</v>
      </c>
      <c r="AJ129" s="60">
        <f>'RAW &amp; NORM_Sfp vs AcpS_PfAcpH'!R133</f>
        <v>9.4958315463765375E-2</v>
      </c>
    </row>
    <row r="130" spans="33:36" x14ac:dyDescent="0.25">
      <c r="AG130" s="58" t="str">
        <f>'RAW &amp; NORM Labeling'!A134</f>
        <v>E9</v>
      </c>
      <c r="AH130" s="58" t="str">
        <f>'RAW &amp; NORM Labeling'!B134</f>
        <v>V D S I D Q C E V</v>
      </c>
      <c r="AI130" s="60">
        <f>'RAW &amp; NORM Labeling'!E134</f>
        <v>0.15695547527463213</v>
      </c>
      <c r="AJ130" s="60">
        <f>'RAW &amp; NORM_Sfp vs AcpS_PfAcpH'!R134</f>
        <v>8.6232853830926742E-2</v>
      </c>
    </row>
    <row r="131" spans="33:36" x14ac:dyDescent="0.25">
      <c r="AG131" s="58" t="str">
        <f>'RAW &amp; NORM Labeling'!A135</f>
        <v>E10</v>
      </c>
      <c r="AH131" s="58" t="str">
        <f>'RAW &amp; NORM Labeling'!B135</f>
        <v>S P A N Q S E D L G A D S L D T L E T V</v>
      </c>
      <c r="AI131" s="60">
        <f>'RAW &amp; NORM Labeling'!E135</f>
        <v>0.16756271248682833</v>
      </c>
      <c r="AJ131" s="60">
        <f>'RAW &amp; NORM_Sfp vs AcpS_PfAcpH'!R135</f>
        <v>9.7896483443194821E-2</v>
      </c>
    </row>
    <row r="132" spans="33:36" x14ac:dyDescent="0.25">
      <c r="AG132" s="58" t="str">
        <f>'RAW &amp; NORM Labeling'!A136</f>
        <v>E11</v>
      </c>
      <c r="AH132" s="58" t="str">
        <f>'RAW &amp; NORM Labeling'!B136</f>
        <v>G M D S A E T A D A A</v>
      </c>
      <c r="AI132" s="60">
        <f>'RAW &amp; NORM Labeling'!E136</f>
        <v>0.15164703240617838</v>
      </c>
      <c r="AJ132" s="60">
        <f>'RAW &amp; NORM_Sfp vs AcpS_PfAcpH'!R136</f>
        <v>9.5657241106636759E-2</v>
      </c>
    </row>
    <row r="133" spans="33:36" x14ac:dyDescent="0.25">
      <c r="AG133" s="58" t="str">
        <f>'RAW &amp; NORM Labeling'!A137</f>
        <v>E12</v>
      </c>
      <c r="AH133" s="58" t="str">
        <f>'RAW &amp; NORM Labeling'!B137</f>
        <v>D S A E S L</v>
      </c>
      <c r="AI133" s="60">
        <f>'RAW &amp; NORM Labeling'!E137</f>
        <v>0.16660633902225949</v>
      </c>
      <c r="AJ133" s="60">
        <f>'RAW &amp; NORM_Sfp vs AcpS_PfAcpH'!R137</f>
        <v>9.6233307911702121E-2</v>
      </c>
    </row>
    <row r="134" spans="33:36" x14ac:dyDescent="0.25">
      <c r="AG134" s="58" t="str">
        <f>'RAW &amp; NORM Labeling'!A138</f>
        <v>E13</v>
      </c>
      <c r="AH134" s="58" t="str">
        <f>'RAW &amp; NORM Labeling'!B138</f>
        <v>A P V E S V E T A E V L I F</v>
      </c>
      <c r="AI134" s="60">
        <f>'RAW &amp; NORM Labeling'!E138</f>
        <v>0.18910026629928206</v>
      </c>
      <c r="AJ134" s="60">
        <f>'RAW &amp; NORM_Sfp vs AcpS_PfAcpH'!R138</f>
        <v>9.2346253963216704E-2</v>
      </c>
    </row>
    <row r="135" spans="33:36" x14ac:dyDescent="0.25">
      <c r="AG135" s="58" t="str">
        <f>'RAW &amp; NORM Labeling'!A139</f>
        <v>E14</v>
      </c>
      <c r="AH135" s="58" t="str">
        <f>'RAW &amp; NORM Labeling'!B139</f>
        <v>D A G A E S L E S A E A V L L</v>
      </c>
      <c r="AI135" s="60">
        <f>'RAW &amp; NORM Labeling'!E139</f>
        <v>0.19720385753865549</v>
      </c>
      <c r="AJ135" s="60">
        <f>'RAW &amp; NORM_Sfp vs AcpS_PfAcpH'!R139</f>
        <v>0.10037628211826895</v>
      </c>
    </row>
    <row r="136" spans="33:36" x14ac:dyDescent="0.25">
      <c r="AG136" s="58" t="str">
        <f>'RAW &amp; NORM Labeling'!A140</f>
        <v>E15</v>
      </c>
      <c r="AH136" s="58" t="str">
        <f>'RAW &amp; NORM Labeling'!B140</f>
        <v>E I P V E S M D T A E I A M</v>
      </c>
      <c r="AI136" s="60">
        <f>'RAW &amp; NORM Labeling'!E140</f>
        <v>0.16650605284116893</v>
      </c>
      <c r="AJ136" s="60">
        <f>'RAW &amp; NORM_Sfp vs AcpS_PfAcpH'!R140</f>
        <v>9.6521381797388284E-2</v>
      </c>
    </row>
    <row r="137" spans="33:36" x14ac:dyDescent="0.25">
      <c r="AG137" s="58" t="str">
        <f>'RAW &amp; NORM Labeling'!A141</f>
        <v>E16</v>
      </c>
      <c r="AH137" s="58" t="str">
        <f>'RAW &amp; NORM Labeling'!B141</f>
        <v>N W C S E E E D L G A D S L D T V E E V</v>
      </c>
      <c r="AI137" s="60">
        <f>'RAW &amp; NORM Labeling'!E141</f>
        <v>0.14386885959115986</v>
      </c>
      <c r="AJ137" s="60">
        <f>'RAW &amp; NORM_Sfp vs AcpS_PfAcpH'!R141</f>
        <v>0.10332367098137621</v>
      </c>
    </row>
    <row r="138" spans="33:36" x14ac:dyDescent="0.25">
      <c r="AG138" s="58" t="str">
        <f>'RAW &amp; NORM Labeling'!A142</f>
        <v>E17</v>
      </c>
      <c r="AH138" s="58" t="str">
        <f>'RAW &amp; NORM Labeling'!B142</f>
        <v>D L P V E S M D T I D I I</v>
      </c>
      <c r="AI138" s="60">
        <f>'RAW &amp; NORM Labeling'!E142</f>
        <v>0.15092543970958527</v>
      </c>
      <c r="AJ138" s="60">
        <f>'RAW &amp; NORM_Sfp vs AcpS_PfAcpH'!R142</f>
        <v>0.10005557280574943</v>
      </c>
    </row>
    <row r="139" spans="33:36" x14ac:dyDescent="0.25">
      <c r="AG139" s="58" t="str">
        <f>'RAW &amp; NORM Labeling'!A143</f>
        <v>E18</v>
      </c>
      <c r="AH139" s="58" t="str">
        <f>'RAW &amp; NORM Labeling'!B143</f>
        <v>G I E S A D S V D L</v>
      </c>
      <c r="AI139" s="60">
        <f>'RAW &amp; NORM Labeling'!E143</f>
        <v>0.14397323908576429</v>
      </c>
      <c r="AJ139" s="60">
        <f>'RAW &amp; NORM_Sfp vs AcpS_PfAcpH'!R143</f>
        <v>0.10521013276192367</v>
      </c>
    </row>
    <row r="140" spans="33:36" x14ac:dyDescent="0.25">
      <c r="AG140" s="58" t="str">
        <f>'RAW &amp; NORM Labeling'!A144</f>
        <v>E19</v>
      </c>
      <c r="AH140" s="58" t="str">
        <f>'RAW &amp; NORM Labeling'!B144</f>
        <v>N E A P C V D D D C T D S L D T V E L V</v>
      </c>
      <c r="AI140" s="60">
        <f>'RAW &amp; NORM Labeling'!E144</f>
        <v>0.22301132210517946</v>
      </c>
      <c r="AJ140" s="60">
        <f>'RAW &amp; NORM_Sfp vs AcpS_PfAcpH'!R144</f>
        <v>0.14608256099367442</v>
      </c>
    </row>
    <row r="141" spans="33:36" x14ac:dyDescent="0.25">
      <c r="AG141" s="58" t="str">
        <f>'RAW &amp; NORM Labeling'!A145</f>
        <v>E20</v>
      </c>
      <c r="AH141" s="58" t="str">
        <f>'RAW &amp; NORM Labeling'!B145</f>
        <v>L D S I E S A D H V A G</v>
      </c>
      <c r="AI141" s="60">
        <f>'RAW &amp; NORM Labeling'!E145</f>
        <v>0.1727395845637639</v>
      </c>
      <c r="AJ141" s="60">
        <f>'RAW &amp; NORM_Sfp vs AcpS_PfAcpH'!R145</f>
        <v>0.10445614268622191</v>
      </c>
    </row>
    <row r="142" spans="33:36" x14ac:dyDescent="0.25">
      <c r="AG142" s="58" t="str">
        <f>'RAW &amp; NORM Labeling'!A146</f>
        <v>E21</v>
      </c>
      <c r="AH142" s="58" t="str">
        <f>'RAW &amp; NORM Labeling'!B146</f>
        <v>E D Q P W E S V E F</v>
      </c>
      <c r="AI142" s="60">
        <f>'RAW &amp; NORM Labeling'!E146</f>
        <v>0.15518745621616439</v>
      </c>
      <c r="AJ142" s="60">
        <f>'RAW &amp; NORM_Sfp vs AcpS_PfAcpH'!R146</f>
        <v>0.10692874744048608</v>
      </c>
    </row>
    <row r="143" spans="33:36" x14ac:dyDescent="0.25">
      <c r="AG143" s="58" t="str">
        <f>'RAW &amp; NORM Labeling'!A147</f>
        <v>E22</v>
      </c>
      <c r="AH143" s="58" t="str">
        <f>'RAW &amp; NORM Labeling'!B147</f>
        <v>P I E S M E S V D M V S S</v>
      </c>
      <c r="AI143" s="60">
        <f>'RAW &amp; NORM Labeling'!E147</f>
        <v>0.1699812760144693</v>
      </c>
      <c r="AJ143" s="60">
        <f>'RAW &amp; NORM_Sfp vs AcpS_PfAcpH'!R147</f>
        <v>0.11304179192364604</v>
      </c>
    </row>
    <row r="144" spans="33:36" x14ac:dyDescent="0.25">
      <c r="AG144" s="58" t="str">
        <f>'RAW &amp; NORM Labeling'!A148</f>
        <v>E23</v>
      </c>
      <c r="AH144" s="58" t="str">
        <f>'RAW &amp; NORM Labeling'!B148</f>
        <v>L D S V D N Y D A I M</v>
      </c>
      <c r="AI144" s="60">
        <f>'RAW &amp; NORM Labeling'!E148</f>
        <v>0.18906810455024425</v>
      </c>
      <c r="AJ144" s="60">
        <f>'RAW &amp; NORM_Sfp vs AcpS_PfAcpH'!R148</f>
        <v>0.11739645304574667</v>
      </c>
    </row>
    <row r="145" spans="33:36" x14ac:dyDescent="0.25">
      <c r="AG145" s="58" t="str">
        <f>'RAW &amp; NORM Labeling'!A149</f>
        <v>E24</v>
      </c>
      <c r="AH145" s="58" t="str">
        <f>'RAW &amp; NORM Labeling'!B149</f>
        <v>E D L P A D S A E S</v>
      </c>
      <c r="AI145" s="60">
        <f>'RAW &amp; NORM Labeling'!E149</f>
        <v>0.17150164960534611</v>
      </c>
      <c r="AJ145" s="60">
        <f>'RAW &amp; NORM_Sfp vs AcpS_PfAcpH'!R149</f>
        <v>0.11332882407378654</v>
      </c>
    </row>
    <row r="146" spans="33:36" x14ac:dyDescent="0.25">
      <c r="AG146" s="58" t="str">
        <f>'RAW &amp; NORM Labeling'!A150</f>
        <v>E25</v>
      </c>
      <c r="AH146" s="58" t="str">
        <f>'RAW &amp; NORM Labeling'!B150</f>
        <v>P V D S A E S I D V V M C</v>
      </c>
      <c r="AI146" s="60">
        <f>'RAW &amp; NORM Labeling'!E150</f>
        <v>0.23038718067768904</v>
      </c>
      <c r="AJ146" s="60">
        <f>'RAW &amp; NORM_Sfp vs AcpS_PfAcpH'!R150</f>
        <v>0.12346158079061832</v>
      </c>
    </row>
    <row r="147" spans="33:36" x14ac:dyDescent="0.25">
      <c r="AG147" s="58" t="str">
        <f>'RAW &amp; NORM Labeling'!A151</f>
        <v>E26</v>
      </c>
      <c r="AH147" s="58" t="str">
        <f>'RAW &amp; NORM Labeling'!B151</f>
        <v>D V P L E S I E T I D V</v>
      </c>
      <c r="AI147" s="60">
        <f>'RAW &amp; NORM Labeling'!E151</f>
        <v>0.2058998097193975</v>
      </c>
      <c r="AJ147" s="60">
        <f>'RAW &amp; NORM_Sfp vs AcpS_PfAcpH'!R151</f>
        <v>0.13251102351691613</v>
      </c>
    </row>
    <row r="148" spans="33:36" x14ac:dyDescent="0.25">
      <c r="AG148" s="58" t="str">
        <f>'RAW &amp; NORM Labeling'!A152</f>
        <v>E27</v>
      </c>
      <c r="AH148" s="58" t="str">
        <f>'RAW &amp; NORM Labeling'!B152</f>
        <v>D S L D T I D V C V</v>
      </c>
      <c r="AI148" s="60">
        <f>'RAW &amp; NORM Labeling'!E152</f>
        <v>0.25333283433892401</v>
      </c>
      <c r="AJ148" s="60">
        <f>'RAW &amp; NORM_Sfp vs AcpS_PfAcpH'!R152</f>
        <v>0.12597028298559523</v>
      </c>
    </row>
    <row r="149" spans="33:36" x14ac:dyDescent="0.25">
      <c r="AG149" s="58" t="str">
        <f>'RAW &amp; NORM Labeling'!A153</f>
        <v>E28</v>
      </c>
      <c r="AH149" s="58" t="str">
        <f>'RAW &amp; NORM Labeling'!B153</f>
        <v>N E A S F C D D D G A D S L D T V E D C</v>
      </c>
      <c r="AI149" s="60">
        <f>'RAW &amp; NORM Labeling'!E153</f>
        <v>0.26791087803913916</v>
      </c>
      <c r="AJ149" s="60">
        <f>'RAW &amp; NORM_Sfp vs AcpS_PfAcpH'!R153</f>
        <v>0.14814122990263789</v>
      </c>
    </row>
    <row r="150" spans="33:36" x14ac:dyDescent="0.25">
      <c r="AG150" s="58" t="str">
        <f>'RAW &amp; NORM Labeling'!A154</f>
        <v>E29</v>
      </c>
      <c r="AH150" s="58" t="str">
        <f>'RAW &amp; NORM Labeling'!B154</f>
        <v>E V P A E S V E S I E A A V</v>
      </c>
      <c r="AI150" s="60">
        <f>'RAW &amp; NORM Labeling'!E154</f>
        <v>0.24379687574922262</v>
      </c>
      <c r="AJ150" s="60">
        <f>'RAW &amp; NORM_Sfp vs AcpS_PfAcpH'!R154</f>
        <v>0.13495764157406692</v>
      </c>
    </row>
    <row r="151" spans="33:36" x14ac:dyDescent="0.25">
      <c r="AG151" s="58" t="str">
        <f>'RAW &amp; NORM Labeling'!A155</f>
        <v>E30</v>
      </c>
      <c r="AH151" s="58" t="str">
        <f>'RAW &amp; NORM Labeling'!B155</f>
        <v>P M E S L D S A D A C L</v>
      </c>
      <c r="AI151" s="60">
        <f>'RAW &amp; NORM Labeling'!E155</f>
        <v>0.28814705053370965</v>
      </c>
      <c r="AJ151" s="60">
        <f>'RAW &amp; NORM_Sfp vs AcpS_PfAcpH'!R155</f>
        <v>0.1456725871962917</v>
      </c>
    </row>
    <row r="152" spans="33:36" x14ac:dyDescent="0.25">
      <c r="AG152" s="58" t="str">
        <f>'RAW &amp; NORM Labeling'!A156</f>
        <v>F1</v>
      </c>
      <c r="AH152" s="58" t="str">
        <f>'RAW &amp; NORM Labeling'!B156</f>
        <v>E S I E C M D K V K</v>
      </c>
      <c r="AI152" s="60">
        <f>'RAW &amp; NORM Labeling'!E156</f>
        <v>0.66453804617959356</v>
      </c>
      <c r="AJ152" s="60">
        <f>'RAW &amp; NORM_Sfp vs AcpS_PfAcpH'!R156</f>
        <v>0.17939977740394181</v>
      </c>
    </row>
    <row r="153" spans="33:36" x14ac:dyDescent="0.25">
      <c r="AG153" s="58" t="str">
        <f>'RAW &amp; NORM Labeling'!A157</f>
        <v>F2</v>
      </c>
      <c r="AH153" s="58" t="str">
        <f>'RAW &amp; NORM Labeling'!B157</f>
        <v>D M H M C S L E T A E Y M C S</v>
      </c>
      <c r="AI153" s="60">
        <f>'RAW &amp; NORM Labeling'!E157</f>
        <v>0.24517515288525979</v>
      </c>
      <c r="AJ153" s="60">
        <f>'RAW &amp; NORM_Sfp vs AcpS_PfAcpH'!R157</f>
        <v>9.7506539337325504E-2</v>
      </c>
    </row>
    <row r="154" spans="33:36" x14ac:dyDescent="0.25">
      <c r="AG154" s="58" t="str">
        <f>'RAW &amp; NORM Labeling'!A158</f>
        <v>F3</v>
      </c>
      <c r="AH154" s="58" t="str">
        <f>'RAW &amp; NORM Labeling'!B158</f>
        <v>E E P P L E S A E N I Y</v>
      </c>
      <c r="AI154" s="60">
        <f>'RAW &amp; NORM Labeling'!E158</f>
        <v>0.15339078396309938</v>
      </c>
      <c r="AJ154" s="60">
        <f>'RAW &amp; NORM_Sfp vs AcpS_PfAcpH'!R158</f>
        <v>0.11020660254460429</v>
      </c>
    </row>
    <row r="155" spans="33:36" x14ac:dyDescent="0.25">
      <c r="AG155" s="58" t="str">
        <f>'RAW &amp; NORM Labeling'!A159</f>
        <v>F4</v>
      </c>
      <c r="AH155" s="58" t="str">
        <f>'RAW &amp; NORM Labeling'!B159</f>
        <v>E S V C S V D I C R</v>
      </c>
      <c r="AI155" s="60">
        <f>'RAW &amp; NORM Labeling'!E159</f>
        <v>0.19692024938804964</v>
      </c>
      <c r="AJ155" s="60">
        <f>'RAW &amp; NORM_Sfp vs AcpS_PfAcpH'!R159</f>
        <v>0.10246723731111197</v>
      </c>
    </row>
    <row r="156" spans="33:36" x14ac:dyDescent="0.25">
      <c r="AG156" s="58" t="str">
        <f>'RAW &amp; NORM Labeling'!A160</f>
        <v>F5</v>
      </c>
      <c r="AH156" s="58" t="str">
        <f>'RAW &amp; NORM Labeling'!B160</f>
        <v>N S A S F S D M L G E D S G D T V E L V</v>
      </c>
      <c r="AI156" s="60">
        <f>'RAW &amp; NORM Labeling'!E160</f>
        <v>0.17708726827459823</v>
      </c>
      <c r="AJ156" s="60">
        <f>'RAW &amp; NORM_Sfp vs AcpS_PfAcpH'!R160</f>
        <v>0.10402487683813651</v>
      </c>
    </row>
    <row r="157" spans="33:36" x14ac:dyDescent="0.25">
      <c r="AG157" s="58" t="str">
        <f>'RAW &amp; NORM Labeling'!A161</f>
        <v>F6</v>
      </c>
      <c r="AH157" s="58" t="str">
        <f>'RAW &amp; NORM Labeling'!B161</f>
        <v>D S V D S I</v>
      </c>
      <c r="AI157" s="60">
        <f>'RAW &amp; NORM Labeling'!E161</f>
        <v>0.1563309525842258</v>
      </c>
      <c r="AJ157" s="60">
        <f>'RAW &amp; NORM_Sfp vs AcpS_PfAcpH'!R161</f>
        <v>9.4939576430991907E-2</v>
      </c>
    </row>
    <row r="158" spans="33:36" x14ac:dyDescent="0.25">
      <c r="AG158" s="58" t="str">
        <f>'RAW &amp; NORM Labeling'!A162</f>
        <v>F7</v>
      </c>
      <c r="AH158" s="58" t="str">
        <f>'RAW &amp; NORM Labeling'!B162</f>
        <v>V P L D S I E T M E I L C</v>
      </c>
      <c r="AI158" s="60">
        <f>'RAW &amp; NORM Labeling'!E162</f>
        <v>0.2064275547831538</v>
      </c>
      <c r="AJ158" s="60">
        <f>'RAW &amp; NORM_Sfp vs AcpS_PfAcpH'!R162</f>
        <v>8.7454508694887398E-2</v>
      </c>
    </row>
    <row r="159" spans="33:36" x14ac:dyDescent="0.25">
      <c r="AG159" s="58" t="str">
        <f>'RAW &amp; NORM Labeling'!A163</f>
        <v>F8</v>
      </c>
      <c r="AH159" s="58" t="str">
        <f>'RAW &amp; NORM Labeling'!B163</f>
        <v>N N R S F V Q D P G A D S K D T V E L V</v>
      </c>
      <c r="AI159" s="60">
        <f>'RAW &amp; NORM Labeling'!E163</f>
        <v>0.16665224260952247</v>
      </c>
      <c r="AJ159" s="60">
        <f>'RAW &amp; NORM_Sfp vs AcpS_PfAcpH'!R163</f>
        <v>9.6795147184947486E-2</v>
      </c>
    </row>
    <row r="160" spans="33:36" x14ac:dyDescent="0.25">
      <c r="AG160" s="58" t="str">
        <f>'RAW &amp; NORM Labeling'!A164</f>
        <v>F9</v>
      </c>
      <c r="AH160" s="58" t="str">
        <f>'RAW &amp; NORM Labeling'!B164</f>
        <v>D M P V D S L E T M D V L</v>
      </c>
      <c r="AI160" s="60">
        <f>'RAW &amp; NORM Labeling'!E164</f>
        <v>0.15014712538287101</v>
      </c>
      <c r="AJ160" s="60">
        <f>'RAW &amp; NORM_Sfp vs AcpS_PfAcpH'!R164</f>
        <v>8.3164292090737404E-2</v>
      </c>
    </row>
    <row r="161" spans="33:36" x14ac:dyDescent="0.25">
      <c r="AG161" s="58" t="str">
        <f>'RAW &amp; NORM Labeling'!A165</f>
        <v>F10</v>
      </c>
      <c r="AH161" s="58" t="str">
        <f>'RAW &amp; NORM Labeling'!B165</f>
        <v>P L D S L E T</v>
      </c>
      <c r="AI161" s="60">
        <f>'RAW &amp; NORM Labeling'!E165</f>
        <v>0.14921531179938557</v>
      </c>
      <c r="AJ161" s="60">
        <f>'RAW &amp; NORM_Sfp vs AcpS_PfAcpH'!R165</f>
        <v>8.4107674426952939E-2</v>
      </c>
    </row>
    <row r="162" spans="33:36" x14ac:dyDescent="0.25">
      <c r="AG162" s="58" t="str">
        <f>'RAW &amp; NORM Labeling'!A166</f>
        <v>F11</v>
      </c>
      <c r="AH162" s="58" t="str">
        <f>'RAW &amp; NORM Labeling'!B166</f>
        <v>P A D S I C S L S C L</v>
      </c>
      <c r="AI162" s="60">
        <f>'RAW &amp; NORM Labeling'!E166</f>
        <v>0.3034513650031051</v>
      </c>
      <c r="AJ162" s="60">
        <f>'RAW &amp; NORM_Sfp vs AcpS_PfAcpH'!R166</f>
        <v>0.10695310036289152</v>
      </c>
    </row>
    <row r="163" spans="33:36" x14ac:dyDescent="0.25">
      <c r="AG163" s="58" t="str">
        <f>'RAW &amp; NORM Labeling'!A167</f>
        <v>F12</v>
      </c>
      <c r="AH163" s="58" t="str">
        <f>'RAW &amp; NORM Labeling'!B167</f>
        <v>D D A G A E S V E S V D M M</v>
      </c>
      <c r="AI163" s="60">
        <f>'RAW &amp; NORM Labeling'!E167</f>
        <v>0.17205424692972254</v>
      </c>
      <c r="AJ163" s="60">
        <f>'RAW &amp; NORM_Sfp vs AcpS_PfAcpH'!R167</f>
        <v>0.10343413796357545</v>
      </c>
    </row>
    <row r="164" spans="33:36" x14ac:dyDescent="0.25">
      <c r="AG164" s="58" t="str">
        <f>'RAW &amp; NORM Labeling'!A168</f>
        <v>F13</v>
      </c>
      <c r="AH164" s="58" t="str">
        <f>'RAW &amp; NORM Labeling'!B168</f>
        <v>D D V P V E S V D T M E</v>
      </c>
      <c r="AI164" s="60">
        <f>'RAW &amp; NORM Labeling'!E168</f>
        <v>0.15922609475669935</v>
      </c>
      <c r="AJ164" s="60">
        <f>'RAW &amp; NORM_Sfp vs AcpS_PfAcpH'!R168</f>
        <v>0.10204371994151831</v>
      </c>
    </row>
    <row r="165" spans="33:36" x14ac:dyDescent="0.25">
      <c r="AG165" s="58" t="str">
        <f>'RAW &amp; NORM Labeling'!A169</f>
        <v>F14</v>
      </c>
      <c r="AH165" s="58" t="str">
        <f>'RAW &amp; NORM Labeling'!B169</f>
        <v>N N A S F V E D L M A D S R T T F Q L V</v>
      </c>
      <c r="AI165" s="60">
        <f>'RAW &amp; NORM Labeling'!E169</f>
        <v>0.19520018057360192</v>
      </c>
      <c r="AJ165" s="60">
        <f>'RAW &amp; NORM_Sfp vs AcpS_PfAcpH'!R169</f>
        <v>9.7170743410724625E-2</v>
      </c>
    </row>
    <row r="166" spans="33:36" x14ac:dyDescent="0.25">
      <c r="AG166" s="58" t="str">
        <f>'RAW &amp; NORM Labeling'!A170</f>
        <v>F15</v>
      </c>
      <c r="AH166" s="58" t="str">
        <f>'RAW &amp; NORM Labeling'!B170</f>
        <v>D S L E F Q A K R A G S M S G S G S V</v>
      </c>
      <c r="AI166" s="60">
        <f>'RAW &amp; NORM Labeling'!E170</f>
        <v>0.30783676567417467</v>
      </c>
      <c r="AJ166" s="60">
        <f>'RAW &amp; NORM_Sfp vs AcpS_PfAcpH'!R170</f>
        <v>8.3528341508105036E-2</v>
      </c>
    </row>
    <row r="167" spans="33:36" x14ac:dyDescent="0.25">
      <c r="AG167" s="58" t="str">
        <f>'RAW &amp; NORM Labeling'!A171</f>
        <v>F16</v>
      </c>
      <c r="AH167" s="58" t="str">
        <f>'RAW &amp; NORM Labeling'!B171</f>
        <v>M D S L D S L E L I</v>
      </c>
      <c r="AI167" s="60">
        <f>'RAW &amp; NORM Labeling'!E171</f>
        <v>0.18721617256474166</v>
      </c>
      <c r="AJ167" s="60">
        <f>'RAW &amp; NORM_Sfp vs AcpS_PfAcpH'!R171</f>
        <v>9.3400044488098174E-2</v>
      </c>
    </row>
    <row r="168" spans="33:36" x14ac:dyDescent="0.25">
      <c r="AG168" s="58" t="str">
        <f>'RAW &amp; NORM Labeling'!A172</f>
        <v>F17</v>
      </c>
      <c r="AH168" s="58" t="str">
        <f>'RAW &amp; NORM Labeling'!B172</f>
        <v>N N A S F S E D L G A D S Y D T V S L V</v>
      </c>
      <c r="AI168" s="60">
        <f>'RAW &amp; NORM Labeling'!E172</f>
        <v>0.17572565677215329</v>
      </c>
      <c r="AJ168" s="60">
        <f>'RAW &amp; NORM_Sfp vs AcpS_PfAcpH'!R172</f>
        <v>0.10581885656087478</v>
      </c>
    </row>
    <row r="169" spans="33:36" x14ac:dyDescent="0.25">
      <c r="AG169" s="58" t="str">
        <f>'RAW &amp; NORM Labeling'!A173</f>
        <v>F18</v>
      </c>
      <c r="AH169" s="58" t="str">
        <f>'RAW &amp; NORM Labeling'!B173</f>
        <v>L P I D S I D S A E Q</v>
      </c>
      <c r="AI169" s="60">
        <f>'RAW &amp; NORM Labeling'!E173</f>
        <v>0.15687068520898709</v>
      </c>
      <c r="AJ169" s="60">
        <f>'RAW &amp; NORM_Sfp vs AcpS_PfAcpH'!R173</f>
        <v>0.10170466790774493</v>
      </c>
    </row>
    <row r="170" spans="33:36" x14ac:dyDescent="0.25">
      <c r="AG170" s="58" t="str">
        <f>'RAW &amp; NORM Labeling'!A174</f>
        <v>F19</v>
      </c>
      <c r="AH170" s="58" t="str">
        <f>'RAW &amp; NORM Labeling'!B174</f>
        <v>V G L E S V E S M D L I N G</v>
      </c>
      <c r="AI170" s="60">
        <f>'RAW &amp; NORM Labeling'!E174</f>
        <v>0.16688790051610838</v>
      </c>
      <c r="AJ170" s="60">
        <f>'RAW &amp; NORM_Sfp vs AcpS_PfAcpH'!R174</f>
        <v>0.11590768898579076</v>
      </c>
    </row>
    <row r="171" spans="33:36" x14ac:dyDescent="0.25">
      <c r="AG171" s="58" t="str">
        <f>'RAW &amp; NORM Labeling'!A175</f>
        <v>F20</v>
      </c>
      <c r="AH171" s="58" t="str">
        <f>'RAW &amp; NORM Labeling'!B175</f>
        <v>E L P P E S V D S D E</v>
      </c>
      <c r="AI171" s="60">
        <f>'RAW &amp; NORM Labeling'!E175</f>
        <v>0.15228120362129599</v>
      </c>
      <c r="AJ171" s="60">
        <f>'RAW &amp; NORM_Sfp vs AcpS_PfAcpH'!R175</f>
        <v>0.11739507066032884</v>
      </c>
    </row>
    <row r="172" spans="33:36" x14ac:dyDescent="0.25">
      <c r="AG172" s="58" t="str">
        <f>'RAW &amp; NORM Labeling'!A176</f>
        <v>F21</v>
      </c>
      <c r="AH172" s="58" t="str">
        <f>'RAW &amp; NORM Labeling'!B176</f>
        <v>N Q Q S F C E D L G E D S Q D T V E L V</v>
      </c>
      <c r="AI172" s="60">
        <f>'RAW &amp; NORM Labeling'!E176</f>
        <v>0.17965523774549649</v>
      </c>
      <c r="AJ172" s="60">
        <f>'RAW &amp; NORM_Sfp vs AcpS_PfAcpH'!R176</f>
        <v>0.13245060181317717</v>
      </c>
    </row>
    <row r="173" spans="33:36" x14ac:dyDescent="0.25">
      <c r="AG173" s="58" t="str">
        <f>'RAW &amp; NORM Labeling'!A177</f>
        <v>F22</v>
      </c>
      <c r="AH173" s="58" t="str">
        <f>'RAW &amp; NORM Labeling'!B177</f>
        <v>M G M D S A E S V D L A I G</v>
      </c>
      <c r="AI173" s="60">
        <f>'RAW &amp; NORM Labeling'!E177</f>
        <v>0.18660539171256049</v>
      </c>
      <c r="AJ173" s="60">
        <f>'RAW &amp; NORM_Sfp vs AcpS_PfAcpH'!R177</f>
        <v>0.12436373234145195</v>
      </c>
    </row>
    <row r="174" spans="33:36" x14ac:dyDescent="0.25">
      <c r="AG174" s="58" t="str">
        <f>'RAW &amp; NORM Labeling'!A178</f>
        <v>F23</v>
      </c>
      <c r="AH174" s="58" t="str">
        <f>'RAW &amp; NORM Labeling'!B178</f>
        <v>P V D S L D S A E V I P</v>
      </c>
      <c r="AI174" s="60">
        <f>'RAW &amp; NORM Labeling'!E178</f>
        <v>0.18421811279534719</v>
      </c>
      <c r="AJ174" s="60">
        <f>'RAW &amp; NORM_Sfp vs AcpS_PfAcpH'!R178</f>
        <v>0.12131869341352895</v>
      </c>
    </row>
    <row r="175" spans="33:36" x14ac:dyDescent="0.25">
      <c r="AG175" s="58" t="str">
        <f>'RAW &amp; NORM Labeling'!A179</f>
        <v>F24</v>
      </c>
      <c r="AH175" s="58" t="str">
        <f>'RAW &amp; NORM Labeling'!B179</f>
        <v>G I D S P D T M</v>
      </c>
      <c r="AI175" s="60">
        <f>'RAW &amp; NORM Labeling'!E179</f>
        <v>0.18856608888571824</v>
      </c>
      <c r="AJ175" s="60">
        <f>'RAW &amp; NORM_Sfp vs AcpS_PfAcpH'!R179</f>
        <v>0.13123493107567136</v>
      </c>
    </row>
    <row r="176" spans="33:36" x14ac:dyDescent="0.25">
      <c r="AG176" s="58" t="str">
        <f>'RAW &amp; NORM Labeling'!A180</f>
        <v>F25</v>
      </c>
      <c r="AH176" s="58" t="str">
        <f>'RAW &amp; NORM Labeling'!B180</f>
        <v>D Q P C D S A E S</v>
      </c>
      <c r="AI176" s="60">
        <f>'RAW &amp; NORM Labeling'!E180</f>
        <v>0.18905816364599626</v>
      </c>
      <c r="AJ176" s="60">
        <f>'RAW &amp; NORM_Sfp vs AcpS_PfAcpH'!R180</f>
        <v>0.13454095949385722</v>
      </c>
    </row>
    <row r="177" spans="33:36" x14ac:dyDescent="0.25">
      <c r="AG177" s="58" t="str">
        <f>'RAW &amp; NORM Labeling'!A181</f>
        <v>F26</v>
      </c>
      <c r="AH177" s="58" t="str">
        <f>'RAW &amp; NORM Labeling'!B181</f>
        <v>L G L E S I E T L E L</v>
      </c>
      <c r="AI177" s="60">
        <f>'RAW &amp; NORM Labeling'!E181</f>
        <v>0.21006475621978993</v>
      </c>
      <c r="AJ177" s="60">
        <f>'RAW &amp; NORM_Sfp vs AcpS_PfAcpH'!R181</f>
        <v>0.13555231047256461</v>
      </c>
    </row>
    <row r="178" spans="33:36" x14ac:dyDescent="0.25">
      <c r="AG178" s="58" t="str">
        <f>'RAW &amp; NORM Labeling'!A182</f>
        <v>F27</v>
      </c>
      <c r="AH178" s="58" t="str">
        <f>'RAW &amp; NORM Labeling'!B182</f>
        <v>E A E S M D S L</v>
      </c>
      <c r="AI178" s="60">
        <f>'RAW &amp; NORM Labeling'!E182</f>
        <v>0.19579224913543372</v>
      </c>
      <c r="AJ178" s="60">
        <f>'RAW &amp; NORM_Sfp vs AcpS_PfAcpH'!R182</f>
        <v>0.13018193068680628</v>
      </c>
    </row>
    <row r="179" spans="33:36" x14ac:dyDescent="0.25">
      <c r="AG179" s="58" t="str">
        <f>'RAW &amp; NORM Labeling'!A183</f>
        <v>F28</v>
      </c>
      <c r="AH179" s="58" t="str">
        <f>'RAW &amp; NORM Labeling'!B183</f>
        <v>D M P V E S A D T M D A I D</v>
      </c>
      <c r="AI179" s="60">
        <f>'RAW &amp; NORM Labeling'!E183</f>
        <v>0.1896882415476</v>
      </c>
      <c r="AJ179" s="60">
        <f>'RAW &amp; NORM_Sfp vs AcpS_PfAcpH'!R183</f>
        <v>0.12518965349490763</v>
      </c>
    </row>
    <row r="180" spans="33:36" x14ac:dyDescent="0.25">
      <c r="AG180" s="58" t="str">
        <f>'RAW &amp; NORM Labeling'!A184</f>
        <v>F29</v>
      </c>
      <c r="AH180" s="58" t="str">
        <f>'RAW &amp; NORM Labeling'!B184</f>
        <v>N S A S F D D D L G A Y S L P T H E L V</v>
      </c>
      <c r="AI180" s="60">
        <f>'RAW &amp; NORM Labeling'!E184</f>
        <v>0.22593979554483762</v>
      </c>
      <c r="AJ180" s="60">
        <f>'RAW &amp; NORM_Sfp vs AcpS_PfAcpH'!R184</f>
        <v>0.13490779825407984</v>
      </c>
    </row>
    <row r="181" spans="33:36" x14ac:dyDescent="0.25">
      <c r="AG181" s="58" t="str">
        <f>'RAW &amp; NORM Labeling'!A185</f>
        <v>F30</v>
      </c>
      <c r="AH181" s="58" t="str">
        <f>'RAW &amp; NORM Labeling'!B185</f>
        <v>E V G A D S M E T V E V I M T</v>
      </c>
      <c r="AI181" s="60">
        <f>'RAW &amp; NORM Labeling'!E185</f>
        <v>0.23102281379049022</v>
      </c>
      <c r="AJ181" s="60">
        <f>'RAW &amp; NORM_Sfp vs AcpS_PfAcpH'!R185</f>
        <v>0.14473994318663008</v>
      </c>
    </row>
    <row r="182" spans="33:36" x14ac:dyDescent="0.25">
      <c r="AG182" s="58" t="str">
        <f>'RAW &amp; NORM Labeling'!A186</f>
        <v>G1</v>
      </c>
      <c r="AH182" s="58" t="str">
        <f>'RAW &amp; NORM Labeling'!B186</f>
        <v>N E A S F S W R L G A D S L D T V E Q V</v>
      </c>
      <c r="AI182" s="60">
        <f>'RAW &amp; NORM Labeling'!E186</f>
        <v>0.20844321930921242</v>
      </c>
      <c r="AJ182" s="60">
        <f>'RAW &amp; NORM_Sfp vs AcpS_PfAcpH'!R186</f>
        <v>0.10030647945279962</v>
      </c>
    </row>
    <row r="183" spans="33:36" x14ac:dyDescent="0.25">
      <c r="AG183" s="58" t="str">
        <f>'RAW &amp; NORM Labeling'!A187</f>
        <v>G2</v>
      </c>
      <c r="AH183" s="58" t="str">
        <f>'RAW &amp; NORM Labeling'!B187</f>
        <v>E S I E T V E L L C</v>
      </c>
      <c r="AI183" s="60">
        <f>'RAW &amp; NORM Labeling'!E187</f>
        <v>0.17910030138482647</v>
      </c>
      <c r="AJ183" s="60">
        <f>'RAW &amp; NORM_Sfp vs AcpS_PfAcpH'!R187</f>
        <v>9.6707327388382711E-2</v>
      </c>
    </row>
    <row r="184" spans="33:36" x14ac:dyDescent="0.25">
      <c r="AG184" s="58" t="str">
        <f>'RAW &amp; NORM Labeling'!A188</f>
        <v>G3</v>
      </c>
      <c r="AH184" s="58" t="str">
        <f>'RAW &amp; NORM Labeling'!B188</f>
        <v>L G V E S M D S L D</v>
      </c>
      <c r="AI184" s="60">
        <f>'RAW &amp; NORM Labeling'!E188</f>
        <v>0.11253629891948221</v>
      </c>
      <c r="AJ184" s="60">
        <f>'RAW &amp; NORM_Sfp vs AcpS_PfAcpH'!R188</f>
        <v>8.8311511341172322E-2</v>
      </c>
    </row>
    <row r="185" spans="33:36" x14ac:dyDescent="0.25">
      <c r="AG185" s="58" t="str">
        <f>'RAW &amp; NORM Labeling'!A189</f>
        <v>G4</v>
      </c>
      <c r="AH185" s="58" t="str">
        <f>'RAW &amp; NORM Labeling'!B189</f>
        <v>E D M P L D S M D T M D I M C</v>
      </c>
      <c r="AI185" s="60">
        <f>'RAW &amp; NORM Labeling'!E189</f>
        <v>0.16290744550337818</v>
      </c>
      <c r="AJ185" s="60">
        <f>'RAW &amp; NORM_Sfp vs AcpS_PfAcpH'!R189</f>
        <v>8.9430184780564553E-2</v>
      </c>
    </row>
    <row r="186" spans="33:36" x14ac:dyDescent="0.25">
      <c r="AG186" s="58" t="str">
        <f>'RAW &amp; NORM Labeling'!A190</f>
        <v>G5</v>
      </c>
      <c r="AH186" s="58" t="str">
        <f>'RAW &amp; NORM Labeling'!B190</f>
        <v>I P I D S M E S V D A V D</v>
      </c>
      <c r="AI186" s="60">
        <f>'RAW &amp; NORM Labeling'!E190</f>
        <v>0.12366894215914104</v>
      </c>
      <c r="AJ186" s="60">
        <f>'RAW &amp; NORM_Sfp vs AcpS_PfAcpH'!R190</f>
        <v>7.8058173053780822E-2</v>
      </c>
    </row>
    <row r="187" spans="33:36" x14ac:dyDescent="0.25">
      <c r="AG187" s="58" t="str">
        <f>'RAW &amp; NORM Labeling'!A191</f>
        <v>G6</v>
      </c>
      <c r="AH187" s="58" t="str">
        <f>'RAW &amp; NORM Labeling'!B191</f>
        <v>E A P I E S A C W L C</v>
      </c>
      <c r="AI187" s="60">
        <f>'RAW &amp; NORM Labeling'!E191</f>
        <v>0.13389696311222815</v>
      </c>
      <c r="AJ187" s="60">
        <f>'RAW &amp; NORM_Sfp vs AcpS_PfAcpH'!R191</f>
        <v>7.4432475856866839E-2</v>
      </c>
    </row>
    <row r="188" spans="33:36" x14ac:dyDescent="0.25">
      <c r="AG188" s="58" t="str">
        <f>'RAW &amp; NORM Labeling'!A192</f>
        <v>G7</v>
      </c>
      <c r="AH188" s="58" t="str">
        <f>'RAW &amp; NORM Labeling'!B192</f>
        <v>N S A S F S E D L G T C S S D T L E T V</v>
      </c>
      <c r="AI188" s="60">
        <f>'RAW &amp; NORM Labeling'!E192</f>
        <v>0.15513979835168115</v>
      </c>
      <c r="AJ188" s="60">
        <f>'RAW &amp; NORM_Sfp vs AcpS_PfAcpH'!R192</f>
        <v>8.6886842076650608E-2</v>
      </c>
    </row>
    <row r="189" spans="33:36" x14ac:dyDescent="0.25">
      <c r="AG189" s="58" t="str">
        <f>'RAW &amp; NORM Labeling'!A193</f>
        <v>G8</v>
      </c>
      <c r="AH189" s="58" t="str">
        <f>'RAW &amp; NORM Labeling'!B193</f>
        <v>E L K A T S I E S V</v>
      </c>
      <c r="AI189" s="60">
        <f>'RAW &amp; NORM Labeling'!E193</f>
        <v>0.16537337451596568</v>
      </c>
      <c r="AJ189" s="60">
        <f>'RAW &amp; NORM_Sfp vs AcpS_PfAcpH'!R193</f>
        <v>8.4761157344486179E-2</v>
      </c>
    </row>
    <row r="190" spans="33:36" x14ac:dyDescent="0.25">
      <c r="AG190" s="58" t="str">
        <f>'RAW &amp; NORM Labeling'!A194</f>
        <v>G9</v>
      </c>
      <c r="AH190" s="58" t="str">
        <f>'RAW &amp; NORM Labeling'!B194</f>
        <v>D D I P A D S I D S L E L A V</v>
      </c>
      <c r="AI190" s="60">
        <f>'RAW &amp; NORM Labeling'!E194</f>
        <v>0.17324393926458365</v>
      </c>
      <c r="AJ190" s="60">
        <f>'RAW &amp; NORM_Sfp vs AcpS_PfAcpH'!R194</f>
        <v>9.0877143122470389E-2</v>
      </c>
    </row>
    <row r="191" spans="33:36" x14ac:dyDescent="0.25">
      <c r="AG191" s="58" t="str">
        <f>'RAW &amp; NORM Labeling'!A195</f>
        <v>G10</v>
      </c>
      <c r="AH191" s="58" t="str">
        <f>'RAW &amp; NORM Labeling'!B195</f>
        <v>P N E S M E T I D D R Y</v>
      </c>
      <c r="AI191" s="60">
        <f>'RAW &amp; NORM Labeling'!E195</f>
        <v>0.15913019426865938</v>
      </c>
      <c r="AJ191" s="60">
        <f>'RAW &amp; NORM_Sfp vs AcpS_PfAcpH'!R195</f>
        <v>9.1784847398834857E-2</v>
      </c>
    </row>
    <row r="192" spans="33:36" x14ac:dyDescent="0.25">
      <c r="AG192" s="58" t="str">
        <f>'RAW &amp; NORM Labeling'!A196</f>
        <v>G11</v>
      </c>
      <c r="AH192" s="58" t="str">
        <f>'RAW &amp; NORM Labeling'!B196</f>
        <v>D S A E T V E A</v>
      </c>
      <c r="AI192" s="60">
        <f>'RAW &amp; NORM Labeling'!E196</f>
        <v>0.14222480945625593</v>
      </c>
      <c r="AJ192" s="60">
        <f>'RAW &amp; NORM_Sfp vs AcpS_PfAcpH'!R196</f>
        <v>8.796938384742202E-2</v>
      </c>
    </row>
    <row r="193" spans="33:36" x14ac:dyDescent="0.25">
      <c r="AG193" s="58" t="str">
        <f>'RAW &amp; NORM Labeling'!A197</f>
        <v>G12</v>
      </c>
      <c r="AH193" s="58" t="str">
        <f>'RAW &amp; NORM Labeling'!B197</f>
        <v>V P L D S I D T I D</v>
      </c>
      <c r="AI193" s="60">
        <f>'RAW &amp; NORM Labeling'!E197</f>
        <v>0.1804727309301295</v>
      </c>
      <c r="AJ193" s="60">
        <f>'RAW &amp; NORM_Sfp vs AcpS_PfAcpH'!R197</f>
        <v>9.7152265613798333E-2</v>
      </c>
    </row>
    <row r="194" spans="33:36" x14ac:dyDescent="0.25">
      <c r="AG194" s="58" t="str">
        <f>'RAW &amp; NORM Labeling'!A198</f>
        <v>G13</v>
      </c>
      <c r="AH194" s="58" t="str">
        <f>'RAW &amp; NORM Labeling'!B198</f>
        <v>N E A S F V D H L G A F S L D C V H L C</v>
      </c>
      <c r="AI194" s="60">
        <f>'RAW &amp; NORM Labeling'!E198</f>
        <v>0.23469773218736151</v>
      </c>
      <c r="AJ194" s="60">
        <f>'RAW &amp; NORM_Sfp vs AcpS_PfAcpH'!R198</f>
        <v>0.10606075010295485</v>
      </c>
    </row>
    <row r="195" spans="33:36" x14ac:dyDescent="0.25">
      <c r="AG195" s="58" t="str">
        <f>'RAW &amp; NORM Labeling'!A199</f>
        <v>G14</v>
      </c>
      <c r="AH195" s="58" t="str">
        <f>'RAW &amp; NORM Labeling'!B199</f>
        <v>E W P V C S I D T V</v>
      </c>
      <c r="AI195" s="60">
        <f>'RAW &amp; NORM Labeling'!E199</f>
        <v>0.1755835603173137</v>
      </c>
      <c r="AJ195" s="60">
        <f>'RAW &amp; NORM_Sfp vs AcpS_PfAcpH'!R199</f>
        <v>9.9325151095816577E-2</v>
      </c>
    </row>
    <row r="196" spans="33:36" x14ac:dyDescent="0.25">
      <c r="AG196" s="58" t="str">
        <f>'RAW &amp; NORM Labeling'!A200</f>
        <v>G15</v>
      </c>
      <c r="AH196" s="58" t="str">
        <f>'RAW &amp; NORM Labeling'!B200</f>
        <v>L D S L E W A D</v>
      </c>
      <c r="AI196" s="60">
        <f>'RAW &amp; NORM Labeling'!E200</f>
        <v>0.15184555811160244</v>
      </c>
      <c r="AJ196" s="60">
        <f>'RAW &amp; NORM_Sfp vs AcpS_PfAcpH'!R200</f>
        <v>9.2120286408670066E-2</v>
      </c>
    </row>
    <row r="197" spans="33:36" x14ac:dyDescent="0.25">
      <c r="AG197" s="58" t="str">
        <f>'RAW &amp; NORM Labeling'!A201</f>
        <v>G16</v>
      </c>
      <c r="AH197" s="58" t="str">
        <f>'RAW &amp; NORM Labeling'!B201</f>
        <v>D S V E T M D</v>
      </c>
      <c r="AI197" s="60">
        <f>'RAW &amp; NORM Labeling'!E201</f>
        <v>0.14354578020309855</v>
      </c>
      <c r="AJ197" s="60">
        <f>'RAW &amp; NORM_Sfp vs AcpS_PfAcpH'!R201</f>
        <v>9.2538396722716354E-2</v>
      </c>
    </row>
    <row r="198" spans="33:36" x14ac:dyDescent="0.25">
      <c r="AG198" s="58" t="str">
        <f>'RAW &amp; NORM Labeling'!A202</f>
        <v>G17</v>
      </c>
      <c r="AH198" s="58" t="str">
        <f>'RAW &amp; NORM Labeling'!B202</f>
        <v>V E S I D T I E V I L Q</v>
      </c>
      <c r="AI198" s="60">
        <f>'RAW &amp; NORM Labeling'!E202</f>
        <v>0.1670279503141911</v>
      </c>
      <c r="AJ198" s="60">
        <f>'RAW &amp; NORM_Sfp vs AcpS_PfAcpH'!R202</f>
        <v>9.801649899406506E-2</v>
      </c>
    </row>
    <row r="199" spans="33:36" x14ac:dyDescent="0.25">
      <c r="AG199" s="58" t="str">
        <f>'RAW &amp; NORM Labeling'!A203</f>
        <v>G18</v>
      </c>
      <c r="AH199" s="58" t="str">
        <f>'RAW &amp; NORM Labeling'!B203</f>
        <v>L G L E S I E S M E L M E M</v>
      </c>
      <c r="AI199" s="60">
        <f>'RAW &amp; NORM Labeling'!E203</f>
        <v>0.1659981895859087</v>
      </c>
      <c r="AJ199" s="60">
        <f>'RAW &amp; NORM_Sfp vs AcpS_PfAcpH'!R203</f>
        <v>0.10861865245013708</v>
      </c>
    </row>
    <row r="200" spans="33:36" x14ac:dyDescent="0.25">
      <c r="AG200" s="58" t="str">
        <f>'RAW &amp; NORM Labeling'!A204</f>
        <v>G19</v>
      </c>
      <c r="AH200" s="58" t="str">
        <f>'RAW &amp; NORM Labeling'!B204</f>
        <v>D E L P M D S A D S I E V I D</v>
      </c>
      <c r="AI200" s="60">
        <f>'RAW &amp; NORM Labeling'!E204</f>
        <v>0.1602693049436702</v>
      </c>
      <c r="AJ200" s="60">
        <f>'RAW &amp; NORM_Sfp vs AcpS_PfAcpH'!R204</f>
        <v>0.12262753860786069</v>
      </c>
    </row>
    <row r="201" spans="33:36" x14ac:dyDescent="0.25">
      <c r="AG201" s="58" t="str">
        <f>'RAW &amp; NORM Labeling'!A205</f>
        <v>G20</v>
      </c>
      <c r="AH201" s="58" t="str">
        <f>'RAW &amp; NORM Labeling'!B205</f>
        <v>E I G M D S A E S L D</v>
      </c>
      <c r="AI201" s="60">
        <f>'RAW &amp; NORM Labeling'!E205</f>
        <v>0.15590086228572969</v>
      </c>
      <c r="AJ201" s="60">
        <f>'RAW &amp; NORM_Sfp vs AcpS_PfAcpH'!R205</f>
        <v>0.13036585652991536</v>
      </c>
    </row>
    <row r="202" spans="33:36" x14ac:dyDescent="0.25">
      <c r="AG202" s="58" t="str">
        <f>'RAW &amp; NORM Labeling'!A206</f>
        <v>G21</v>
      </c>
      <c r="AH202" s="58" t="str">
        <f>'RAW &amp; NORM Labeling'!B206</f>
        <v>G V D S M D P A C V</v>
      </c>
      <c r="AI202" s="60">
        <f>'RAW &amp; NORM Labeling'!E206</f>
        <v>0.19513351803923268</v>
      </c>
      <c r="AJ202" s="60">
        <f>'RAW &amp; NORM_Sfp vs AcpS_PfAcpH'!R206</f>
        <v>0.12824048472841007</v>
      </c>
    </row>
    <row r="203" spans="33:36" x14ac:dyDescent="0.25">
      <c r="AG203" s="58" t="str">
        <f>'RAW &amp; NORM Labeling'!A207</f>
        <v>G22</v>
      </c>
      <c r="AH203" s="58" t="str">
        <f>'RAW &amp; NORM Labeling'!B207</f>
        <v>I D S M D N A D L Q</v>
      </c>
      <c r="AI203" s="60">
        <f>'RAW &amp; NORM Labeling'!E207</f>
        <v>0.16392931198416938</v>
      </c>
      <c r="AJ203" s="60">
        <f>'RAW &amp; NORM_Sfp vs AcpS_PfAcpH'!R207</f>
        <v>0.12643003270357656</v>
      </c>
    </row>
    <row r="204" spans="33:36" x14ac:dyDescent="0.25">
      <c r="AG204" s="58" t="str">
        <f>'RAW &amp; NORM Labeling'!A208</f>
        <v>G23</v>
      </c>
      <c r="AH204" s="58" t="str">
        <f>'RAW &amp; NORM Labeling'!B208</f>
        <v>D L G V D S V D T M E L M Q</v>
      </c>
      <c r="AI204" s="60">
        <f>'RAW &amp; NORM Labeling'!E208</f>
        <v>0.17760536481364314</v>
      </c>
      <c r="AJ204" s="60">
        <f>'RAW &amp; NORM_Sfp vs AcpS_PfAcpH'!R208</f>
        <v>0.12728357602452461</v>
      </c>
    </row>
    <row r="205" spans="33:36" x14ac:dyDescent="0.25">
      <c r="AG205" s="58" t="str">
        <f>'RAW &amp; NORM Labeling'!A209</f>
        <v>G24</v>
      </c>
      <c r="AH205" s="58" t="str">
        <f>'RAW &amp; NORM Labeling'!B209</f>
        <v>P I E S M D T I E V A P</v>
      </c>
      <c r="AI205" s="60">
        <f>'RAW &amp; NORM Labeling'!E209</f>
        <v>0.18649604176583204</v>
      </c>
      <c r="AJ205" s="60">
        <f>'RAW &amp; NORM_Sfp vs AcpS_PfAcpH'!R209</f>
        <v>0.14603535129344436</v>
      </c>
    </row>
    <row r="206" spans="33:36" x14ac:dyDescent="0.25">
      <c r="AG206" s="58" t="str">
        <f>'RAW &amp; NORM Labeling'!A210</f>
        <v>G25</v>
      </c>
      <c r="AH206" s="58" t="str">
        <f>'RAW &amp; NORM Labeling'!B210</f>
        <v>A D S C E T L D I V</v>
      </c>
      <c r="AI206" s="60">
        <f>'RAW &amp; NORM Labeling'!E210</f>
        <v>0.21690702213780905</v>
      </c>
      <c r="AJ206" s="60">
        <f>'RAW &amp; NORM_Sfp vs AcpS_PfAcpH'!R210</f>
        <v>0.16457815406160298</v>
      </c>
    </row>
    <row r="207" spans="33:36" x14ac:dyDescent="0.25">
      <c r="AG207" s="58" t="str">
        <f>'RAW &amp; NORM Labeling'!A211</f>
        <v>G26</v>
      </c>
      <c r="AH207" s="58" t="str">
        <f>'RAW &amp; NORM Labeling'!B211</f>
        <v>D S V D T L E L I V G</v>
      </c>
      <c r="AI207" s="60">
        <f>'RAW &amp; NORM Labeling'!E211</f>
        <v>0.21975538358440941</v>
      </c>
      <c r="AJ207" s="60">
        <f>'RAW &amp; NORM_Sfp vs AcpS_PfAcpH'!R211</f>
        <v>0.15104713146317483</v>
      </c>
    </row>
    <row r="208" spans="33:36" x14ac:dyDescent="0.25">
      <c r="AG208" s="58" t="str">
        <f>'RAW &amp; NORM Labeling'!A212</f>
        <v>G27</v>
      </c>
      <c r="AH208" s="58" t="str">
        <f>'RAW &amp; NORM Labeling'!B212</f>
        <v>E P P I D S V D T D L P V M T</v>
      </c>
      <c r="AI208" s="60">
        <f>'RAW &amp; NORM Labeling'!E212</f>
        <v>0.20285146066968951</v>
      </c>
      <c r="AJ208" s="60">
        <f>'RAW &amp; NORM_Sfp vs AcpS_PfAcpH'!R212</f>
        <v>0.14365637335826115</v>
      </c>
    </row>
    <row r="209" spans="33:36" x14ac:dyDescent="0.25">
      <c r="AG209" s="58" t="str">
        <f>'RAW &amp; NORM Labeling'!A213</f>
        <v>G28</v>
      </c>
      <c r="AH209" s="58" t="str">
        <f>'RAW &amp; NORM Labeling'!B213</f>
        <v>D E A P A E S A D T V D L I I P</v>
      </c>
      <c r="AI209" s="60">
        <f>'RAW &amp; NORM Labeling'!E213</f>
        <v>0.2060766993391053</v>
      </c>
      <c r="AJ209" s="60">
        <f>'RAW &amp; NORM_Sfp vs AcpS_PfAcpH'!R213</f>
        <v>0.14438610036991628</v>
      </c>
    </row>
    <row r="210" spans="33:36" x14ac:dyDescent="0.25">
      <c r="AG210" s="58" t="str">
        <f>'RAW &amp; NORM Labeling'!A214</f>
        <v>G29</v>
      </c>
      <c r="AH210" s="58" t="str">
        <f>'RAW &amp; NORM Labeling'!B214</f>
        <v>V D S I D S M D V L A N</v>
      </c>
      <c r="AI210" s="60">
        <f>'RAW &amp; NORM Labeling'!E214</f>
        <v>0.23629353969870878</v>
      </c>
      <c r="AJ210" s="60">
        <f>'RAW &amp; NORM_Sfp vs AcpS_PfAcpH'!R214</f>
        <v>0.1658476082343196</v>
      </c>
    </row>
    <row r="211" spans="33:36" x14ac:dyDescent="0.25">
      <c r="AG211" s="58" t="str">
        <f>'RAW &amp; NORM Labeling'!A215</f>
        <v>G30</v>
      </c>
      <c r="AH211" s="58" t="str">
        <f>'RAW &amp; NORM Labeling'!B215</f>
        <v>I G T D S M E E M E C V E C</v>
      </c>
      <c r="AI211" s="60">
        <f>'RAW &amp; NORM Labeling'!E215</f>
        <v>0.27710592208904017</v>
      </c>
      <c r="AJ211" s="60">
        <f>'RAW &amp; NORM_Sfp vs AcpS_PfAcpH'!R215</f>
        <v>0.16630533703056416</v>
      </c>
    </row>
    <row r="212" spans="33:36" x14ac:dyDescent="0.25">
      <c r="AG212" s="58" t="str">
        <f>'RAW &amp; NORM Labeling'!A216</f>
        <v>H1</v>
      </c>
      <c r="AH212" s="58" t="str">
        <f>'RAW &amp; NORM Labeling'!B216</f>
        <v>D F G A E S I D G D E F C F</v>
      </c>
      <c r="AI212" s="60">
        <f>'RAW &amp; NORM Labeling'!E216</f>
        <v>0.16657768582766214</v>
      </c>
      <c r="AJ212" s="60">
        <f>'RAW &amp; NORM_Sfp vs AcpS_PfAcpH'!R216</f>
        <v>9.0893201209968147E-2</v>
      </c>
    </row>
    <row r="213" spans="33:36" x14ac:dyDescent="0.25">
      <c r="AG213" s="58" t="str">
        <f>'RAW &amp; NORM Labeling'!A217</f>
        <v>H2</v>
      </c>
      <c r="AH213" s="58" t="str">
        <f>'RAW &amp; NORM Labeling'!B217</f>
        <v>S D S A E S I E N</v>
      </c>
      <c r="AI213" s="60">
        <f>'RAW &amp; NORM Labeling'!E217</f>
        <v>0.10504378091182655</v>
      </c>
      <c r="AJ213" s="60">
        <f>'RAW &amp; NORM_Sfp vs AcpS_PfAcpH'!R217</f>
        <v>7.9091254947702777E-2</v>
      </c>
    </row>
    <row r="214" spans="33:36" x14ac:dyDescent="0.25">
      <c r="AG214" s="58" t="str">
        <f>'RAW &amp; NORM Labeling'!A218</f>
        <v>H3</v>
      </c>
      <c r="AH214" s="58" t="str">
        <f>'RAW &amp; NORM Labeling'!B218</f>
        <v>V D S A D T V D V V V P</v>
      </c>
      <c r="AI214" s="60">
        <f>'RAW &amp; NORM Labeling'!E218</f>
        <v>0.11338098340102894</v>
      </c>
      <c r="AJ214" s="60">
        <f>'RAW &amp; NORM_Sfp vs AcpS_PfAcpH'!R218</f>
        <v>7.4755393653734681E-2</v>
      </c>
    </row>
    <row r="215" spans="33:36" x14ac:dyDescent="0.25">
      <c r="AG215" s="58" t="str">
        <f>'RAW &amp; NORM Labeling'!A219</f>
        <v>H4</v>
      </c>
      <c r="AH215" s="58" t="str">
        <f>'RAW &amp; NORM Labeling'!B219</f>
        <v>E S I D S V T L Q</v>
      </c>
      <c r="AI215" s="60">
        <f>'RAW &amp; NORM Labeling'!E219</f>
        <v>0.13007497780839317</v>
      </c>
      <c r="AJ215" s="60">
        <f>'RAW &amp; NORM_Sfp vs AcpS_PfAcpH'!R219</f>
        <v>6.5807682696494396E-2</v>
      </c>
    </row>
    <row r="216" spans="33:36" x14ac:dyDescent="0.25">
      <c r="AG216" s="58" t="str">
        <f>'RAW &amp; NORM Labeling'!A220</f>
        <v>H5</v>
      </c>
      <c r="AH216" s="58" t="str">
        <f>'RAW &amp; NORM Labeling'!B220</f>
        <v>E E M G I D S L E T M E V M I S</v>
      </c>
      <c r="AI216" s="60">
        <f>'RAW &amp; NORM Labeling'!E220</f>
        <v>0.13743007743379654</v>
      </c>
      <c r="AJ216" s="60">
        <f>'RAW &amp; NORM_Sfp vs AcpS_PfAcpH'!R220</f>
        <v>6.5352834869798287E-2</v>
      </c>
    </row>
    <row r="217" spans="33:36" x14ac:dyDescent="0.25">
      <c r="AG217" s="58" t="str">
        <f>'RAW &amp; NORM Labeling'!A221</f>
        <v>H6</v>
      </c>
      <c r="AH217" s="58" t="str">
        <f>'RAW &amp; NORM Labeling'!B221</f>
        <v>E L G M E S A E T A D I M P G</v>
      </c>
      <c r="AI217" s="60">
        <f>'RAW &amp; NORM Labeling'!E221</f>
        <v>0.10168550955320899</v>
      </c>
      <c r="AJ217" s="60">
        <f>'RAW &amp; NORM_Sfp vs AcpS_PfAcpH'!R221</f>
        <v>6.2465450556940812E-2</v>
      </c>
    </row>
    <row r="218" spans="33:36" x14ac:dyDescent="0.25">
      <c r="AG218" s="58" t="str">
        <f>'RAW &amp; NORM Labeling'!A222</f>
        <v>H7</v>
      </c>
      <c r="AH218" s="58" t="str">
        <f>'RAW &amp; NORM Labeling'!B222</f>
        <v>I G L D S V D S L D I V C</v>
      </c>
      <c r="AI218" s="60">
        <f>'RAW &amp; NORM Labeling'!E222</f>
        <v>0.19732080935333837</v>
      </c>
      <c r="AJ218" s="60">
        <f>'RAW &amp; NORM_Sfp vs AcpS_PfAcpH'!R222</f>
        <v>5.8545376242395308E-2</v>
      </c>
    </row>
    <row r="219" spans="33:36" x14ac:dyDescent="0.25">
      <c r="AG219" s="58" t="str">
        <f>'RAW &amp; NORM Labeling'!A223</f>
        <v>H8</v>
      </c>
      <c r="AH219" s="58" t="str">
        <f>'RAW &amp; NORM Labeling'!B223</f>
        <v>D L H M E S V D P A S D V Q</v>
      </c>
      <c r="AI219" s="60">
        <f>'RAW &amp; NORM Labeling'!E223</f>
        <v>0.1361658283170751</v>
      </c>
      <c r="AJ219" s="60">
        <f>'RAW &amp; NORM_Sfp vs AcpS_PfAcpH'!R223</f>
        <v>7.6229145588030511E-2</v>
      </c>
    </row>
    <row r="220" spans="33:36" x14ac:dyDescent="0.25">
      <c r="AG220" s="58" t="str">
        <f>'RAW &amp; NORM Labeling'!A224</f>
        <v>H9</v>
      </c>
      <c r="AH220" s="58" t="str">
        <f>'RAW &amp; NORM Labeling'!B224</f>
        <v>M H Q E S A D S L E</v>
      </c>
      <c r="AI220" s="60">
        <f>'RAW &amp; NORM Labeling'!E224</f>
        <v>0.14605585852572883</v>
      </c>
      <c r="AJ220" s="60">
        <f>'RAW &amp; NORM_Sfp vs AcpS_PfAcpH'!R224</f>
        <v>8.2119928658520108E-2</v>
      </c>
    </row>
    <row r="221" spans="33:36" x14ac:dyDescent="0.25">
      <c r="AG221" s="58" t="str">
        <f>'RAW &amp; NORM Labeling'!A225</f>
        <v>H10</v>
      </c>
      <c r="AH221" s="58" t="str">
        <f>'RAW &amp; NORM Labeling'!B225</f>
        <v>N N Y G F N E D L G A M S L D T V E L V</v>
      </c>
      <c r="AI221" s="60">
        <f>'RAW &amp; NORM Labeling'!E225</f>
        <v>0.23698384778487416</v>
      </c>
      <c r="AJ221" s="60">
        <f>'RAW &amp; NORM_Sfp vs AcpS_PfAcpH'!R225</f>
        <v>9.9759866749569881E-2</v>
      </c>
    </row>
    <row r="222" spans="33:36" x14ac:dyDescent="0.25">
      <c r="AG222" s="58" t="str">
        <f>'RAW &amp; NORM Labeling'!A226</f>
        <v>H11</v>
      </c>
      <c r="AH222" s="58" t="str">
        <f>'RAW &amp; NORM Labeling'!B226</f>
        <v>V D S L E D C E M C</v>
      </c>
      <c r="AI222" s="60">
        <f>'RAW &amp; NORM Labeling'!E226</f>
        <v>0.18073587251316589</v>
      </c>
      <c r="AJ222" s="60">
        <f>'RAW &amp; NORM_Sfp vs AcpS_PfAcpH'!R226</f>
        <v>9.9309822300727629E-2</v>
      </c>
    </row>
    <row r="223" spans="33:36" x14ac:dyDescent="0.25">
      <c r="AG223" s="58" t="str">
        <f>'RAW &amp; NORM Labeling'!A227</f>
        <v>H12</v>
      </c>
      <c r="AH223" s="58" t="str">
        <f>'RAW &amp; NORM Labeling'!B227</f>
        <v>D S L D S M D V A</v>
      </c>
      <c r="AI223" s="60">
        <f>'RAW &amp; NORM Labeling'!E227</f>
        <v>0.16377054989573747</v>
      </c>
      <c r="AJ223" s="60">
        <f>'RAW &amp; NORM_Sfp vs AcpS_PfAcpH'!R227</f>
        <v>9.6802296674370264E-2</v>
      </c>
    </row>
    <row r="224" spans="33:36" x14ac:dyDescent="0.25">
      <c r="AG224" s="58" t="str">
        <f>'RAW &amp; NORM Labeling'!A228</f>
        <v>H13</v>
      </c>
      <c r="AH224" s="58" t="str">
        <f>'RAW &amp; NORM Labeling'!B228</f>
        <v>E E G C I E S V C Y V D</v>
      </c>
      <c r="AI224" s="60">
        <f>'RAW &amp; NORM Labeling'!E228</f>
        <v>0.19608053535862693</v>
      </c>
      <c r="AJ224" s="60">
        <f>'RAW &amp; NORM_Sfp vs AcpS_PfAcpH'!R228</f>
        <v>0.10718319297416239</v>
      </c>
    </row>
    <row r="225" spans="33:36" x14ac:dyDescent="0.25">
      <c r="AG225" s="58" t="str">
        <f>'RAW &amp; NORM Labeling'!A229</f>
        <v>H14</v>
      </c>
      <c r="AH225" s="58" t="str">
        <f>'RAW &amp; NORM Labeling'!B229</f>
        <v>D S I D S W E T C P F</v>
      </c>
      <c r="AI225" s="60">
        <f>'RAW &amp; NORM Labeling'!E229</f>
        <v>0.17023973952491836</v>
      </c>
      <c r="AJ225" s="60">
        <f>'RAW &amp; NORM_Sfp vs AcpS_PfAcpH'!R229</f>
        <v>0.11372175202534088</v>
      </c>
    </row>
    <row r="226" spans="33:36" x14ac:dyDescent="0.25">
      <c r="AG226" s="58" t="str">
        <f>'RAW &amp; NORM Labeling'!A230</f>
        <v>H15</v>
      </c>
      <c r="AH226" s="58" t="str">
        <f>'RAW &amp; NORM Labeling'!B230</f>
        <v>N E I P N D S I D C I</v>
      </c>
      <c r="AI226" s="60">
        <f>'RAW &amp; NORM Labeling'!E230</f>
        <v>0.17858278960485494</v>
      </c>
      <c r="AJ226" s="60">
        <f>'RAW &amp; NORM_Sfp vs AcpS_PfAcpH'!R230</f>
        <v>9.975232335407376E-2</v>
      </c>
    </row>
    <row r="227" spans="33:36" x14ac:dyDescent="0.25">
      <c r="AG227" s="58" t="str">
        <f>'RAW &amp; NORM Labeling'!A231</f>
        <v>H16</v>
      </c>
      <c r="AH227" s="58" t="str">
        <f>'RAW &amp; NORM Labeling'!B231</f>
        <v>E M D C D S V D C Q D A I K</v>
      </c>
      <c r="AI227" s="60">
        <f>'RAW &amp; NORM Labeling'!E231</f>
        <v>0.23509419883913632</v>
      </c>
      <c r="AJ227" s="60">
        <f>'RAW &amp; NORM_Sfp vs AcpS_PfAcpH'!R231</f>
        <v>0.10251198215145008</v>
      </c>
    </row>
    <row r="228" spans="33:36" x14ac:dyDescent="0.25">
      <c r="AG228" s="58" t="str">
        <f>'RAW &amp; NORM Labeling'!A232</f>
        <v>H17</v>
      </c>
      <c r="AH228" s="58" t="str">
        <f>'RAW &amp; NORM Labeling'!B232</f>
        <v>A P L E S I E T V D M V M</v>
      </c>
      <c r="AI228" s="60">
        <f>'RAW &amp; NORM Labeling'!E232</f>
        <v>0.16595579455308618</v>
      </c>
      <c r="AJ228" s="60">
        <f>'RAW &amp; NORM_Sfp vs AcpS_PfAcpH'!R232</f>
        <v>9.8225401268931894E-2</v>
      </c>
    </row>
    <row r="229" spans="33:36" x14ac:dyDescent="0.25">
      <c r="AG229" s="58" t="str">
        <f>'RAW &amp; NORM Labeling'!A233</f>
        <v>H18</v>
      </c>
      <c r="AH229" s="58" t="str">
        <f>'RAW &amp; NORM Labeling'!B233</f>
        <v>D L P M D S M E S</v>
      </c>
      <c r="AI229" s="60">
        <f>'RAW &amp; NORM Labeling'!E233</f>
        <v>0.16793578877566659</v>
      </c>
      <c r="AJ229" s="60">
        <f>'RAW &amp; NORM_Sfp vs AcpS_PfAcpH'!R233</f>
        <v>0.1147364242016598</v>
      </c>
    </row>
    <row r="230" spans="33:36" x14ac:dyDescent="0.25">
      <c r="AG230" s="58" t="str">
        <f>'RAW &amp; NORM Labeling'!A234</f>
        <v>H19</v>
      </c>
      <c r="AH230" s="58" t="str">
        <f>'RAW &amp; NORM Labeling'!B234</f>
        <v>V G I D S I E T A E V</v>
      </c>
      <c r="AI230" s="60">
        <f>'RAW &amp; NORM Labeling'!E234</f>
        <v>0.19012564133451382</v>
      </c>
      <c r="AJ230" s="60">
        <f>'RAW &amp; NORM_Sfp vs AcpS_PfAcpH'!R234</f>
        <v>0.12693362644163425</v>
      </c>
    </row>
    <row r="231" spans="33:36" x14ac:dyDescent="0.25">
      <c r="AG231" s="58" t="str">
        <f>'RAW &amp; NORM Labeling'!A235</f>
        <v>H20</v>
      </c>
      <c r="AH231" s="58" t="str">
        <f>'RAW &amp; NORM Labeling'!B235</f>
        <v>E S A E F C E K L C N</v>
      </c>
      <c r="AI231" s="60">
        <f>'RAW &amp; NORM Labeling'!E235</f>
        <v>0.2538588251254601</v>
      </c>
      <c r="AJ231" s="60">
        <f>'RAW &amp; NORM_Sfp vs AcpS_PfAcpH'!R235</f>
        <v>0.14106010764150317</v>
      </c>
    </row>
    <row r="232" spans="33:36" x14ac:dyDescent="0.25">
      <c r="AG232" s="58" t="str">
        <f>'RAW &amp; NORM Labeling'!A236</f>
        <v>H21</v>
      </c>
      <c r="AH232" s="58" t="str">
        <f>'RAW &amp; NORM Labeling'!B236</f>
        <v>D S L D S V D I M I N</v>
      </c>
      <c r="AI232" s="60">
        <f>'RAW &amp; NORM Labeling'!E236</f>
        <v>0.20857566723934073</v>
      </c>
      <c r="AJ232" s="60">
        <f>'RAW &amp; NORM_Sfp vs AcpS_PfAcpH'!R236</f>
        <v>0.14355252800430401</v>
      </c>
    </row>
    <row r="233" spans="33:36" x14ac:dyDescent="0.25">
      <c r="AG233" s="58" t="str">
        <f>'RAW &amp; NORM Labeling'!A237</f>
        <v>H22</v>
      </c>
      <c r="AH233" s="58" t="str">
        <f>'RAW &amp; NORM Labeling'!B237</f>
        <v>L C S L D T L E</v>
      </c>
      <c r="AI233" s="60">
        <f>'RAW &amp; NORM Labeling'!E237</f>
        <v>0.22324084004149455</v>
      </c>
      <c r="AJ233" s="60">
        <f>'RAW &amp; NORM_Sfp vs AcpS_PfAcpH'!R237</f>
        <v>0.15072056214534574</v>
      </c>
    </row>
    <row r="234" spans="33:36" x14ac:dyDescent="0.25">
      <c r="AG234" s="58" t="str">
        <f>'RAW &amp; NORM Labeling'!A238</f>
        <v>H23</v>
      </c>
      <c r="AH234" s="58" t="str">
        <f>'RAW &amp; NORM Labeling'!B238</f>
        <v>N E A S C V G M L G A D S N D T V E L C</v>
      </c>
      <c r="AI234" s="60">
        <f>'RAW &amp; NORM Labeling'!E238</f>
        <v>0.24503305643042012</v>
      </c>
      <c r="AJ234" s="60">
        <f>'RAW &amp; NORM_Sfp vs AcpS_PfAcpH'!R238</f>
        <v>0.15204964921368275</v>
      </c>
    </row>
    <row r="235" spans="33:36" x14ac:dyDescent="0.25">
      <c r="AG235" s="58" t="str">
        <f>'RAW &amp; NORM Labeling'!A239</f>
        <v>H24</v>
      </c>
      <c r="AH235" s="58" t="str">
        <f>'RAW &amp; NORM Labeling'!B239</f>
        <v>E S I E S Q E L</v>
      </c>
      <c r="AI235" s="60">
        <f>'RAW &amp; NORM Labeling'!E239</f>
        <v>0.20242166275073009</v>
      </c>
      <c r="AJ235" s="60">
        <f>'RAW &amp; NORM_Sfp vs AcpS_PfAcpH'!R239</f>
        <v>0.15256709895662457</v>
      </c>
    </row>
    <row r="236" spans="33:36" x14ac:dyDescent="0.25">
      <c r="AG236" s="58" t="str">
        <f>'RAW &amp; NORM Labeling'!A240</f>
        <v>H25</v>
      </c>
      <c r="AH236" s="58" t="str">
        <f>'RAW &amp; NORM Labeling'!B240</f>
        <v>C S S S F C E I L G A D S L D T V E L V</v>
      </c>
      <c r="AI236" s="60">
        <f>'RAW &amp; NORM Labeling'!E240</f>
        <v>0.36717051457628946</v>
      </c>
      <c r="AJ236" s="60">
        <f>'RAW &amp; NORM_Sfp vs AcpS_PfAcpH'!R240</f>
        <v>0.20271394363662382</v>
      </c>
    </row>
    <row r="237" spans="33:36" x14ac:dyDescent="0.25">
      <c r="AG237" s="58" t="str">
        <f>'RAW &amp; NORM Labeling'!A241</f>
        <v>H26</v>
      </c>
      <c r="AH237" s="58" t="str">
        <f>'RAW &amp; NORM Labeling'!B241</f>
        <v>E S L D F A D L T</v>
      </c>
      <c r="AI237" s="60">
        <f>'RAW &amp; NORM Labeling'!E241</f>
        <v>0.25682296886859651</v>
      </c>
      <c r="AJ237" s="60">
        <f>'RAW &amp; NORM_Sfp vs AcpS_PfAcpH'!R241</f>
        <v>0.17228407354754005</v>
      </c>
    </row>
    <row r="238" spans="33:36" x14ac:dyDescent="0.25">
      <c r="AG238" s="58" t="str">
        <f>'RAW &amp; NORM Labeling'!A242</f>
        <v>H27</v>
      </c>
      <c r="AH238" s="58" t="str">
        <f>'RAW &amp; NORM Labeling'!B242</f>
        <v>N G E S R S D D L G A D S L D F V E L V</v>
      </c>
      <c r="AI238" s="60">
        <f>'RAW &amp; NORM Labeling'!E242</f>
        <v>0.4284883510144985</v>
      </c>
      <c r="AJ238" s="60">
        <f>'RAW &amp; NORM_Sfp vs AcpS_PfAcpH'!R242</f>
        <v>0.21212971043378753</v>
      </c>
    </row>
    <row r="239" spans="33:36" x14ac:dyDescent="0.25">
      <c r="AG239" s="58" t="str">
        <f>'RAW &amp; NORM Labeling'!A243</f>
        <v>H28</v>
      </c>
      <c r="AH239" s="58" t="str">
        <f>'RAW &amp; NORM Labeling'!B243</f>
        <v>A G Q D S L E T</v>
      </c>
      <c r="AI239" s="60">
        <f>'RAW &amp; NORM Labeling'!E243</f>
        <v>0.20760964525006056</v>
      </c>
      <c r="AJ239" s="60">
        <f>'RAW &amp; NORM_Sfp vs AcpS_PfAcpH'!R243</f>
        <v>0.16989928630860021</v>
      </c>
    </row>
    <row r="240" spans="33:36" x14ac:dyDescent="0.25">
      <c r="AG240" s="58" t="str">
        <f>'RAW &amp; NORM Labeling'!A244</f>
        <v>H29</v>
      </c>
      <c r="AH240" s="58" t="str">
        <f>'RAW &amp; NORM Labeling'!B244</f>
        <v>P M D S M E S M E V</v>
      </c>
      <c r="AI240" s="60">
        <f>'RAW &amp; NORM Labeling'!E244</f>
        <v>0.21548050237821514</v>
      </c>
      <c r="AJ240" s="60">
        <f>'RAW &amp; NORM_Sfp vs AcpS_PfAcpH'!R244</f>
        <v>0.16315262839774319</v>
      </c>
    </row>
    <row r="241" spans="33:36" x14ac:dyDescent="0.25">
      <c r="AG241" s="58" t="str">
        <f>'RAW &amp; NORM Labeling'!A245</f>
        <v>H30</v>
      </c>
      <c r="AH241" s="58" t="str">
        <f>'RAW &amp; NORM Labeling'!B245</f>
        <v>D P V P C D S L E T</v>
      </c>
      <c r="AI241" s="60">
        <f>'RAW &amp; NORM Labeling'!E245</f>
        <v>0.2560142470700647</v>
      </c>
      <c r="AJ241" s="60">
        <f>'RAW &amp; NORM_Sfp vs AcpS_PfAcpH'!R245</f>
        <v>0.17586594124115124</v>
      </c>
    </row>
    <row r="242" spans="33:36" x14ac:dyDescent="0.25">
      <c r="AG242" s="58" t="str">
        <f>'RAW &amp; NORM Labeling'!A246</f>
        <v>I1</v>
      </c>
      <c r="AH242" s="58" t="str">
        <f>'RAW &amp; NORM Labeling'!B246</f>
        <v>G L E S A E T S</v>
      </c>
      <c r="AI242" s="60">
        <f>'RAW &amp; NORM Labeling'!E246</f>
        <v>0.11403708308139966</v>
      </c>
      <c r="AJ242" s="60">
        <f>'RAW &amp; NORM_Sfp vs AcpS_PfAcpH'!R246</f>
        <v>6.8447521351699597E-2</v>
      </c>
    </row>
    <row r="243" spans="33:36" x14ac:dyDescent="0.25">
      <c r="AG243" s="58" t="str">
        <f>'RAW &amp; NORM Labeling'!A247</f>
        <v>I2</v>
      </c>
      <c r="AH243" s="58" t="str">
        <f>'RAW &amp; NORM Labeling'!B247</f>
        <v>N E A C F V N D L G A D S L D T T T C V</v>
      </c>
      <c r="AI243" s="60">
        <f>'RAW &amp; NORM Labeling'!E247</f>
        <v>0.15775367140984248</v>
      </c>
      <c r="AJ243" s="60">
        <f>'RAW &amp; NORM_Sfp vs AcpS_PfAcpH'!R247</f>
        <v>6.6599731709038781E-2</v>
      </c>
    </row>
    <row r="244" spans="33:36" x14ac:dyDescent="0.25">
      <c r="AG244" s="58" t="str">
        <f>'RAW &amp; NORM Labeling'!A248</f>
        <v>I3</v>
      </c>
      <c r="AH244" s="58" t="str">
        <f>'RAW &amp; NORM Labeling'!B248</f>
        <v>E E L G A D S A D T A D I A Q C</v>
      </c>
      <c r="AI244" s="60">
        <f>'RAW &amp; NORM Labeling'!E248</f>
        <v>0.12115535528207028</v>
      </c>
      <c r="AJ244" s="60">
        <f>'RAW &amp; NORM_Sfp vs AcpS_PfAcpH'!R248</f>
        <v>5.8372576466382886E-2</v>
      </c>
    </row>
    <row r="245" spans="33:36" x14ac:dyDescent="0.25">
      <c r="AG245" s="58" t="str">
        <f>'RAW &amp; NORM Labeling'!A249</f>
        <v>I4</v>
      </c>
      <c r="AH245" s="58" t="str">
        <f>'RAW &amp; NORM Labeling'!B249</f>
        <v>N S A S F V S D R G A D S L D T H E L V</v>
      </c>
      <c r="AI245" s="60">
        <f>'RAW &amp; NORM Labeling'!E249</f>
        <v>0.14821040333172331</v>
      </c>
      <c r="AJ245" s="60">
        <f>'RAW &amp; NORM_Sfp vs AcpS_PfAcpH'!R249</f>
        <v>5.9393582701718406E-2</v>
      </c>
    </row>
    <row r="246" spans="33:36" x14ac:dyDescent="0.25">
      <c r="AG246" s="58" t="str">
        <f>'RAW &amp; NORM Labeling'!A250</f>
        <v>I5</v>
      </c>
      <c r="AH246" s="58" t="str">
        <f>'RAW &amp; NORM Labeling'!B250</f>
        <v>Q Y P A E S M D S</v>
      </c>
      <c r="AI246" s="60">
        <f>'RAW &amp; NORM Labeling'!E250</f>
        <v>0.11091827056334519</v>
      </c>
      <c r="AJ246" s="60">
        <f>'RAW &amp; NORM_Sfp vs AcpS_PfAcpH'!R250</f>
        <v>3.8668055341618768E-2</v>
      </c>
    </row>
    <row r="247" spans="33:36" x14ac:dyDescent="0.25">
      <c r="AG247" s="58" t="str">
        <f>'RAW &amp; NORM Labeling'!A251</f>
        <v>I6</v>
      </c>
      <c r="AH247" s="58" t="str">
        <f>'RAW &amp; NORM Labeling'!B251</f>
        <v>D E R G N D S N D G A E</v>
      </c>
      <c r="AI247" s="60">
        <f>'RAW &amp; NORM Labeling'!E251</f>
        <v>0.10129167431726455</v>
      </c>
      <c r="AJ247" s="60">
        <f>'RAW &amp; NORM_Sfp vs AcpS_PfAcpH'!R251</f>
        <v>4.9541701323531986E-2</v>
      </c>
    </row>
    <row r="248" spans="33:36" x14ac:dyDescent="0.25">
      <c r="AG248" s="58" t="str">
        <f>'RAW &amp; NORM Labeling'!A252</f>
        <v>I7</v>
      </c>
      <c r="AH248" s="58" t="str">
        <f>'RAW &amp; NORM Labeling'!B252</f>
        <v>E D M G A E S M D T V E</v>
      </c>
      <c r="AI248" s="60">
        <f>'RAW &amp; NORM Labeling'!E252</f>
        <v>0.10164106786362949</v>
      </c>
      <c r="AJ248" s="60">
        <f>'RAW &amp; NORM_Sfp vs AcpS_PfAcpH'!R252</f>
        <v>5.46090732237937E-2</v>
      </c>
    </row>
    <row r="249" spans="33:36" x14ac:dyDescent="0.25">
      <c r="AG249" s="58" t="str">
        <f>'RAW &amp; NORM Labeling'!A253</f>
        <v>I8</v>
      </c>
      <c r="AH249" s="58" t="str">
        <f>'RAW &amp; NORM Labeling'!B253</f>
        <v>E S I E T</v>
      </c>
      <c r="AI249" s="60">
        <f>'RAW &amp; NORM Labeling'!E253</f>
        <v>0.12004080448814283</v>
      </c>
      <c r="AJ249" s="60">
        <f>'RAW &amp; NORM_Sfp vs AcpS_PfAcpH'!R253</f>
        <v>5.5981275384664783E-2</v>
      </c>
    </row>
    <row r="250" spans="33:36" x14ac:dyDescent="0.25">
      <c r="AG250" s="58" t="str">
        <f>'RAW &amp; NORM Labeling'!A254</f>
        <v>I9</v>
      </c>
      <c r="AH250" s="58" t="str">
        <f>'RAW &amp; NORM Labeling'!B254</f>
        <v>D D A P I E S L E T A D A V</v>
      </c>
      <c r="AI250" s="60">
        <f>'RAW &amp; NORM Labeling'!E254</f>
        <v>0.15674642390588653</v>
      </c>
      <c r="AJ250" s="60">
        <f>'RAW &amp; NORM_Sfp vs AcpS_PfAcpH'!R254</f>
        <v>8.0138424351241397E-2</v>
      </c>
    </row>
    <row r="251" spans="33:36" x14ac:dyDescent="0.25">
      <c r="AG251" s="58" t="str">
        <f>'RAW &amp; NORM Labeling'!A255</f>
        <v>I10</v>
      </c>
      <c r="AH251" s="58" t="str">
        <f>'RAW &amp; NORM Labeling'!B255</f>
        <v>N E N S F D D D L G A D S L D I V E R V</v>
      </c>
      <c r="AI251" s="60">
        <f>'RAW &amp; NORM Labeling'!E255</f>
        <v>0.25138558662445493</v>
      </c>
      <c r="AJ251" s="60">
        <f>'RAW &amp; NORM_Sfp vs AcpS_PfAcpH'!R255</f>
        <v>0.10096862973706144</v>
      </c>
    </row>
    <row r="252" spans="33:36" x14ac:dyDescent="0.25">
      <c r="AG252" s="58" t="str">
        <f>'RAW &amp; NORM Labeling'!A256</f>
        <v>I11</v>
      </c>
      <c r="AH252" s="58" t="str">
        <f>'RAW &amp; NORM Labeling'!B256</f>
        <v>L E S M D T M E M C V P</v>
      </c>
      <c r="AI252" s="60">
        <f>'RAW &amp; NORM Labeling'!E256</f>
        <v>0.18493210362398591</v>
      </c>
      <c r="AJ252" s="60">
        <f>'RAW &amp; NORM_Sfp vs AcpS_PfAcpH'!R256</f>
        <v>9.6498009851598066E-2</v>
      </c>
    </row>
    <row r="253" spans="33:36" x14ac:dyDescent="0.25">
      <c r="AG253" s="58" t="str">
        <f>'RAW &amp; NORM Labeling'!A257</f>
        <v>I12</v>
      </c>
      <c r="AH253" s="58" t="str">
        <f>'RAW &amp; NORM Labeling'!B257</f>
        <v>Q A E S L D T L S V V</v>
      </c>
      <c r="AI253" s="60">
        <f>'RAW &amp; NORM Labeling'!E257</f>
        <v>0.19165975676361582</v>
      </c>
      <c r="AJ253" s="60">
        <f>'RAW &amp; NORM_Sfp vs AcpS_PfAcpH'!R257</f>
        <v>0.10507203013464084</v>
      </c>
    </row>
    <row r="254" spans="33:36" x14ac:dyDescent="0.25">
      <c r="AG254" s="58" t="str">
        <f>'RAW &amp; NORM Labeling'!A258</f>
        <v>I13</v>
      </c>
      <c r="AH254" s="58" t="str">
        <f>'RAW &amp; NORM Labeling'!B258</f>
        <v>G L E S L D T Y C</v>
      </c>
      <c r="AI254" s="60">
        <f>'RAW &amp; NORM Labeling'!E258</f>
        <v>0.24081840540878754</v>
      </c>
      <c r="AJ254" s="60">
        <f>'RAW &amp; NORM_Sfp vs AcpS_PfAcpH'!R258</f>
        <v>0.11401453585800614</v>
      </c>
    </row>
    <row r="255" spans="33:36" x14ac:dyDescent="0.25">
      <c r="AG255" s="58" t="str">
        <f>'RAW &amp; NORM Labeling'!A259</f>
        <v>I14</v>
      </c>
      <c r="AH255" s="58" t="str">
        <f>'RAW &amp; NORM Labeling'!B259</f>
        <v>G I D S L E S I</v>
      </c>
      <c r="AI255" s="60">
        <f>'RAW &amp; NORM Labeling'!E259</f>
        <v>0.23054243421168047</v>
      </c>
      <c r="AJ255" s="60">
        <f>'RAW &amp; NORM_Sfp vs AcpS_PfAcpH'!R259</f>
        <v>0.11803929452598699</v>
      </c>
    </row>
    <row r="256" spans="33:36" x14ac:dyDescent="0.25">
      <c r="AG256" s="58" t="str">
        <f>'RAW &amp; NORM Labeling'!A260</f>
        <v>I15</v>
      </c>
      <c r="AH256" s="58" t="str">
        <f>'RAW &amp; NORM Labeling'!B260</f>
        <v>G I E S L D T I Q</v>
      </c>
      <c r="AI256" s="60">
        <f>'RAW &amp; NORM Labeling'!E260</f>
        <v>0.2318093147442323</v>
      </c>
      <c r="AJ256" s="60">
        <f>'RAW &amp; NORM_Sfp vs AcpS_PfAcpH'!R260</f>
        <v>0.11581723039719742</v>
      </c>
    </row>
    <row r="257" spans="33:36" x14ac:dyDescent="0.25">
      <c r="AG257" s="58" t="str">
        <f>'RAW &amp; NORM Labeling'!A261</f>
        <v>I16</v>
      </c>
      <c r="AH257" s="58" t="str">
        <f>'RAW &amp; NORM Labeling'!B261</f>
        <v>E I G A P S M D S</v>
      </c>
      <c r="AI257" s="60">
        <f>'RAW &amp; NORM Labeling'!E261</f>
        <v>0.17755244411749915</v>
      </c>
      <c r="AJ257" s="60">
        <f>'RAW &amp; NORM_Sfp vs AcpS_PfAcpH'!R261</f>
        <v>9.9672333388488993E-2</v>
      </c>
    </row>
    <row r="258" spans="33:36" x14ac:dyDescent="0.25">
      <c r="AG258" s="58" t="str">
        <f>'RAW &amp; NORM Labeling'!A262</f>
        <v>I17</v>
      </c>
      <c r="AH258" s="58" t="str">
        <f>'RAW &amp; NORM Labeling'!B262</f>
        <v>L G L E S M D T</v>
      </c>
      <c r="AI258" s="60">
        <f>'RAW &amp; NORM Labeling'!E262</f>
        <v>0.19200856555090737</v>
      </c>
      <c r="AJ258" s="60">
        <f>'RAW &amp; NORM_Sfp vs AcpS_PfAcpH'!R262</f>
        <v>0.10895518062179631</v>
      </c>
    </row>
    <row r="259" spans="33:36" x14ac:dyDescent="0.25">
      <c r="AG259" s="58" t="str">
        <f>'RAW &amp; NORM Labeling'!A263</f>
        <v>I18</v>
      </c>
      <c r="AH259" s="58" t="str">
        <f>'RAW &amp; NORM Labeling'!B263</f>
        <v>P R E S I E F M E T L</v>
      </c>
      <c r="AI259" s="60">
        <f>'RAW &amp; NORM Labeling'!E263</f>
        <v>0.24228147261046976</v>
      </c>
      <c r="AJ259" s="60">
        <f>'RAW &amp; NORM_Sfp vs AcpS_PfAcpH'!R263</f>
        <v>0.12419648537797266</v>
      </c>
    </row>
    <row r="260" spans="33:36" x14ac:dyDescent="0.25">
      <c r="AG260" s="58" t="str">
        <f>'RAW &amp; NORM Labeling'!A264</f>
        <v>I19</v>
      </c>
      <c r="AH260" s="58" t="str">
        <f>'RAW &amp; NORM Labeling'!B264</f>
        <v>D D A P M E S L E S L D L V C G</v>
      </c>
      <c r="AI260" s="60">
        <f>'RAW &amp; NORM Labeling'!E264</f>
        <v>0.24604205821159628</v>
      </c>
      <c r="AJ260" s="60">
        <f>'RAW &amp; NORM_Sfp vs AcpS_PfAcpH'!R264</f>
        <v>0.14448159300130198</v>
      </c>
    </row>
    <row r="261" spans="33:36" x14ac:dyDescent="0.25">
      <c r="AG261" s="58" t="str">
        <f>'RAW &amp; NORM Labeling'!A265</f>
        <v>I20</v>
      </c>
      <c r="AH261" s="58" t="str">
        <f>'RAW &amp; NORM Labeling'!B265</f>
        <v>A E S I E S V</v>
      </c>
      <c r="AI261" s="60">
        <f>'RAW &amp; NORM Labeling'!E265</f>
        <v>0.19270764502317403</v>
      </c>
      <c r="AJ261" s="60">
        <f>'RAW &amp; NORM_Sfp vs AcpS_PfAcpH'!R265</f>
        <v>0.13696704038763938</v>
      </c>
    </row>
    <row r="262" spans="33:36" x14ac:dyDescent="0.25">
      <c r="AG262" s="58" t="str">
        <f>'RAW &amp; NORM Labeling'!A266</f>
        <v>I21</v>
      </c>
      <c r="AH262" s="58" t="str">
        <f>'RAW &amp; NORM Labeling'!B266</f>
        <v>I G V E S V C T</v>
      </c>
      <c r="AI262" s="60">
        <f>'RAW &amp; NORM Labeling'!E266</f>
        <v>0.25050990991201716</v>
      </c>
      <c r="AJ262" s="60">
        <f>'RAW &amp; NORM_Sfp vs AcpS_PfAcpH'!R266</f>
        <v>0.15612747863219845</v>
      </c>
    </row>
    <row r="263" spans="33:36" x14ac:dyDescent="0.25">
      <c r="AG263" s="58" t="str">
        <f>'RAW &amp; NORM Labeling'!A267</f>
        <v>I22</v>
      </c>
      <c r="AH263" s="58" t="str">
        <f>'RAW &amp; NORM Labeling'!B267</f>
        <v>A T S I E T L D</v>
      </c>
      <c r="AI263" s="60">
        <f>'RAW &amp; NORM Labeling'!E267</f>
        <v>0.22097957670460194</v>
      </c>
      <c r="AJ263" s="60">
        <f>'RAW &amp; NORM_Sfp vs AcpS_PfAcpH'!R267</f>
        <v>0.15547628923000933</v>
      </c>
    </row>
    <row r="264" spans="33:36" x14ac:dyDescent="0.25">
      <c r="AG264" s="58" t="str">
        <f>'RAW &amp; NORM Labeling'!A268</f>
        <v>I23</v>
      </c>
      <c r="AH264" s="58" t="str">
        <f>'RAW &amp; NORM Labeling'!B268</f>
        <v>A P A D S L E S A E K</v>
      </c>
      <c r="AI264" s="60">
        <f>'RAW &amp; NORM Labeling'!E268</f>
        <v>0.31375891319017651</v>
      </c>
      <c r="AJ264" s="60">
        <f>'RAW &amp; NORM_Sfp vs AcpS_PfAcpH'!R268</f>
        <v>0.15068413532086827</v>
      </c>
    </row>
    <row r="265" spans="33:36" x14ac:dyDescent="0.25">
      <c r="AG265" s="58" t="str">
        <f>'RAW &amp; NORM Labeling'!A269</f>
        <v>I24</v>
      </c>
      <c r="AH265" s="58" t="str">
        <f>'RAW &amp; NORM Labeling'!B269</f>
        <v>M P L D S I E S A E I V R</v>
      </c>
      <c r="AI265" s="60">
        <f>'RAW &amp; NORM Labeling'!E269</f>
        <v>0.34630221752335827</v>
      </c>
      <c r="AJ265" s="60">
        <f>'RAW &amp; NORM_Sfp vs AcpS_PfAcpH'!R269</f>
        <v>0.20935989694604049</v>
      </c>
    </row>
    <row r="266" spans="33:36" x14ac:dyDescent="0.25">
      <c r="AG266" s="58" t="str">
        <f>'RAW &amp; NORM Labeling'!A270</f>
        <v>I25</v>
      </c>
      <c r="AH266" s="58" t="str">
        <f>'RAW &amp; NORM Labeling'!B270</f>
        <v>D S I D E I D N M</v>
      </c>
      <c r="AI266" s="60">
        <f>'RAW &amp; NORM Labeling'!E270</f>
        <v>0.23433371966416117</v>
      </c>
      <c r="AJ266" s="60">
        <f>'RAW &amp; NORM_Sfp vs AcpS_PfAcpH'!R270</f>
        <v>0.17290390514254322</v>
      </c>
    </row>
    <row r="267" spans="33:36" x14ac:dyDescent="0.25">
      <c r="AG267" s="58" t="str">
        <f>'RAW &amp; NORM Labeling'!A271</f>
        <v>I26</v>
      </c>
      <c r="AH267" s="58" t="str">
        <f>'RAW &amp; NORM Labeling'!B271</f>
        <v>D L P L D S L E S A E M A C C</v>
      </c>
      <c r="AI267" s="60">
        <f>'RAW &amp; NORM Labeling'!E271</f>
        <v>0.37340872437147182</v>
      </c>
      <c r="AJ267" s="60">
        <f>'RAW &amp; NORM_Sfp vs AcpS_PfAcpH'!R271</f>
        <v>0.1901074119662837</v>
      </c>
    </row>
    <row r="268" spans="33:36" x14ac:dyDescent="0.25">
      <c r="AG268" s="58" t="str">
        <f>'RAW &amp; NORM Labeling'!A272</f>
        <v>I27</v>
      </c>
      <c r="AH268" s="58" t="str">
        <f>'RAW &amp; NORM Labeling'!B272</f>
        <v>N N A S F H E D L G A D S L D T V C L V</v>
      </c>
      <c r="AI268" s="60">
        <f>'RAW &amp; NORM Labeling'!E272</f>
        <v>0.39285401021924954</v>
      </c>
      <c r="AJ268" s="60">
        <f>'RAW &amp; NORM_Sfp vs AcpS_PfAcpH'!R272</f>
        <v>0.21019355819729194</v>
      </c>
    </row>
    <row r="269" spans="33:36" x14ac:dyDescent="0.25">
      <c r="AG269" s="58" t="str">
        <f>'RAW &amp; NORM Labeling'!A273</f>
        <v>I28</v>
      </c>
      <c r="AH269" s="58" t="str">
        <f>'RAW &amp; NORM Labeling'!B273</f>
        <v>D S M E T L D V L C P</v>
      </c>
      <c r="AI269" s="60">
        <f>'RAW &amp; NORM Labeling'!E273</f>
        <v>0.26474528479521159</v>
      </c>
      <c r="AJ269" s="60">
        <f>'RAW &amp; NORM_Sfp vs AcpS_PfAcpH'!R273</f>
        <v>0.18499892500810711</v>
      </c>
    </row>
    <row r="270" spans="33:36" x14ac:dyDescent="0.25">
      <c r="AG270" s="58" t="str">
        <f>'RAW &amp; NORM Labeling'!A274</f>
        <v>I29</v>
      </c>
      <c r="AH270" s="58" t="str">
        <f>'RAW &amp; NORM Labeling'!B274</f>
        <v>E D V P V E S M D T I D M V A</v>
      </c>
      <c r="AI270" s="60">
        <f>'RAW &amp; NORM Labeling'!E274</f>
        <v>0.25044207785950112</v>
      </c>
      <c r="AJ270" s="60">
        <f>'RAW &amp; NORM_Sfp vs AcpS_PfAcpH'!R274</f>
        <v>0.17737206502241157</v>
      </c>
    </row>
    <row r="271" spans="33:36" x14ac:dyDescent="0.25">
      <c r="AG271" s="58" t="str">
        <f>'RAW &amp; NORM Labeling'!A275</f>
        <v>I30</v>
      </c>
      <c r="AH271" s="58" t="str">
        <f>'RAW &amp; NORM Labeling'!B275</f>
        <v>N D S M E T D E C A D</v>
      </c>
      <c r="AI271" s="60">
        <f>'RAW &amp; NORM Labeling'!E275</f>
        <v>0.30874226509935643</v>
      </c>
      <c r="AJ271" s="60">
        <f>'RAW &amp; NORM_Sfp vs AcpS_PfAcpH'!R275</f>
        <v>0.20238926435511012</v>
      </c>
    </row>
    <row r="272" spans="33:36" x14ac:dyDescent="0.25">
      <c r="AG272" s="58" t="str">
        <f>'RAW &amp; NORM Labeling'!A276</f>
        <v>J1</v>
      </c>
      <c r="AH272" s="58" t="str">
        <f>'RAW &amp; NORM Labeling'!B276</f>
        <v>E E A G M D S A D T M</v>
      </c>
      <c r="AI272" s="60">
        <f>'RAW &amp; NORM Labeling'!E276</f>
        <v>0.10449820069633113</v>
      </c>
      <c r="AJ272" s="60">
        <f>'RAW &amp; NORM_Sfp vs AcpS_PfAcpH'!R276</f>
        <v>7.0970665238593106E-2</v>
      </c>
    </row>
    <row r="273" spans="33:36" x14ac:dyDescent="0.25">
      <c r="AG273" s="58" t="str">
        <f>'RAW &amp; NORM Labeling'!A277</f>
        <v>J2</v>
      </c>
      <c r="AH273" s="58" t="str">
        <f>'RAW &amp; NORM Labeling'!B277</f>
        <v>E S I E T L D M A I</v>
      </c>
      <c r="AI273" s="60">
        <f>'RAW &amp; NORM Labeling'!E277</f>
        <v>0.112925748462376</v>
      </c>
      <c r="AJ273" s="60">
        <f>'RAW &amp; NORM_Sfp vs AcpS_PfAcpH'!R277</f>
        <v>6.3064888728621357E-2</v>
      </c>
    </row>
    <row r="274" spans="33:36" x14ac:dyDescent="0.25">
      <c r="AG274" s="58" t="str">
        <f>'RAW &amp; NORM Labeling'!A278</f>
        <v>J3</v>
      </c>
      <c r="AH274" s="58" t="str">
        <f>'RAW &amp; NORM Labeling'!B278</f>
        <v>E W C N E S L E T L</v>
      </c>
      <c r="AI274" s="60">
        <f>'RAW &amp; NORM Labeling'!E278</f>
        <v>0.11954112785991042</v>
      </c>
      <c r="AJ274" s="60">
        <f>'RAW &amp; NORM_Sfp vs AcpS_PfAcpH'!R278</f>
        <v>6.0736057441482284E-2</v>
      </c>
    </row>
    <row r="275" spans="33:36" x14ac:dyDescent="0.25">
      <c r="AG275" s="58" t="str">
        <f>'RAW &amp; NORM Labeling'!A279</f>
        <v>J4</v>
      </c>
      <c r="AH275" s="58" t="str">
        <f>'RAW &amp; NORM Labeling'!B279</f>
        <v>A P V D S A E W L E L</v>
      </c>
      <c r="AI275" s="60">
        <f>'RAW &amp; NORM Labeling'!E279</f>
        <v>0.13435804564161521</v>
      </c>
      <c r="AJ275" s="60">
        <f>'RAW &amp; NORM_Sfp vs AcpS_PfAcpH'!R279</f>
        <v>4.6814661646954164E-2</v>
      </c>
    </row>
    <row r="276" spans="33:36" x14ac:dyDescent="0.25">
      <c r="AG276" s="58" t="str">
        <f>'RAW &amp; NORM Labeling'!A280</f>
        <v>J5</v>
      </c>
      <c r="AH276" s="58" t="str">
        <f>'RAW &amp; NORM Labeling'!B280</f>
        <v>N S Q S F H E D R G A D S L D T V E L V</v>
      </c>
      <c r="AI276" s="60">
        <f>'RAW &amp; NORM Labeling'!E280</f>
        <v>0.19326638231782128</v>
      </c>
      <c r="AJ276" s="60">
        <f>'RAW &amp; NORM_Sfp vs AcpS_PfAcpH'!R280</f>
        <v>3.750417266833278E-2</v>
      </c>
    </row>
    <row r="277" spans="33:36" x14ac:dyDescent="0.25">
      <c r="AG277" s="58" t="str">
        <f>'RAW &amp; NORM Labeling'!A281</f>
        <v>J6</v>
      </c>
      <c r="AH277" s="58" t="str">
        <f>'RAW &amp; NORM Labeling'!B281</f>
        <v>N S A S F V P D L G A D S L D T Q E L N</v>
      </c>
      <c r="AI277" s="60">
        <f>'RAW &amp; NORM Labeling'!E281</f>
        <v>0.1255849052631825</v>
      </c>
      <c r="AJ277" s="60">
        <f>'RAW &amp; NORM_Sfp vs AcpS_PfAcpH'!R281</f>
        <v>5.056116294340042E-2</v>
      </c>
    </row>
    <row r="278" spans="33:36" x14ac:dyDescent="0.25">
      <c r="AG278" s="58" t="str">
        <f>'RAW &amp; NORM Labeling'!A282</f>
        <v>J7</v>
      </c>
      <c r="AH278" s="58" t="str">
        <f>'RAW &amp; NORM Labeling'!B282</f>
        <v>D E G N G S I D S L</v>
      </c>
      <c r="AI278" s="60">
        <f>'RAW &amp; NORM Labeling'!E282</f>
        <v>0.1410827749858781</v>
      </c>
      <c r="AJ278" s="60">
        <f>'RAW &amp; NORM_Sfp vs AcpS_PfAcpH'!R282</f>
        <v>5.0061712748195125E-2</v>
      </c>
    </row>
    <row r="279" spans="33:36" x14ac:dyDescent="0.25">
      <c r="AG279" s="58" t="str">
        <f>'RAW &amp; NORM Labeling'!A283</f>
        <v>J8</v>
      </c>
      <c r="AH279" s="58" t="str">
        <f>'RAW &amp; NORM Labeling'!B283</f>
        <v>I P C E S V E T C D</v>
      </c>
      <c r="AI279" s="60">
        <f>'RAW &amp; NORM Labeling'!E283</f>
        <v>0.15899862347714122</v>
      </c>
      <c r="AJ279" s="60">
        <f>'RAW &amp; NORM_Sfp vs AcpS_PfAcpH'!R283</f>
        <v>7.2061637880262916E-2</v>
      </c>
    </row>
    <row r="280" spans="33:36" x14ac:dyDescent="0.25">
      <c r="AG280" s="58" t="str">
        <f>'RAW &amp; NORM Labeling'!A284</f>
        <v>J9</v>
      </c>
      <c r="AH280" s="58" t="str">
        <f>'RAW &amp; NORM Labeling'!B284</f>
        <v>G S L E F D A K K W</v>
      </c>
      <c r="AI280" s="60">
        <f>'RAW &amp; NORM Labeling'!E284</f>
        <v>0.53005866303024496</v>
      </c>
      <c r="AJ280" s="60">
        <f>'RAW &amp; NORM_Sfp vs AcpS_PfAcpH'!R284</f>
        <v>0.13090337931200874</v>
      </c>
    </row>
    <row r="281" spans="33:36" x14ac:dyDescent="0.25">
      <c r="AG281" s="58" t="str">
        <f>'RAW &amp; NORM Labeling'!A285</f>
        <v>J10</v>
      </c>
      <c r="AH281" s="58" t="str">
        <f>'RAW &amp; NORM Labeling'!B285</f>
        <v>D S M E T P D M</v>
      </c>
      <c r="AI281" s="60">
        <f>'RAW &amp; NORM Labeling'!E285</f>
        <v>0.1650099467518388</v>
      </c>
      <c r="AJ281" s="60">
        <f>'RAW &amp; NORM_Sfp vs AcpS_PfAcpH'!R285</f>
        <v>0.10740110486674168</v>
      </c>
    </row>
    <row r="282" spans="33:36" x14ac:dyDescent="0.25">
      <c r="AG282" s="58" t="str">
        <f>'RAW &amp; NORM Labeling'!A286</f>
        <v>J11</v>
      </c>
      <c r="AH282" s="58" t="str">
        <f>'RAW &amp; NORM Labeling'!B286</f>
        <v>D E P Q D S L D S F Y L C</v>
      </c>
      <c r="AI282" s="60">
        <f>'RAW &amp; NORM Labeling'!E286</f>
        <v>0.2427428475193936</v>
      </c>
      <c r="AJ282" s="60">
        <f>'RAW &amp; NORM_Sfp vs AcpS_PfAcpH'!R286</f>
        <v>0.11403263371591044</v>
      </c>
    </row>
    <row r="283" spans="33:36" x14ac:dyDescent="0.25">
      <c r="AG283" s="58" t="str">
        <f>'RAW &amp; NORM Labeling'!A287</f>
        <v>J12</v>
      </c>
      <c r="AH283" s="58" t="str">
        <f>'RAW &amp; NORM Labeling'!B287</f>
        <v>D S A D T M E M I I C</v>
      </c>
      <c r="AI283" s="60">
        <f>'RAW &amp; NORM Labeling'!E287</f>
        <v>0.21480188947351805</v>
      </c>
      <c r="AJ283" s="60">
        <f>'RAW &amp; NORM_Sfp vs AcpS_PfAcpH'!R287</f>
        <v>0.10068798333338635</v>
      </c>
    </row>
    <row r="284" spans="33:36" x14ac:dyDescent="0.25">
      <c r="AG284" s="58" t="str">
        <f>'RAW &amp; NORM Labeling'!A288</f>
        <v>J13</v>
      </c>
      <c r="AH284" s="58" t="str">
        <f>'RAW &amp; NORM Labeling'!B288</f>
        <v>P V D S A P S I</v>
      </c>
      <c r="AI284" s="60">
        <f>'RAW &amp; NORM Labeling'!E288</f>
        <v>0.22271075594144457</v>
      </c>
      <c r="AJ284" s="60">
        <f>'RAW &amp; NORM_Sfp vs AcpS_PfAcpH'!R288</f>
        <v>0.11871177389547623</v>
      </c>
    </row>
    <row r="285" spans="33:36" x14ac:dyDescent="0.25">
      <c r="AG285" s="58" t="str">
        <f>'RAW &amp; NORM Labeling'!A289</f>
        <v>J14</v>
      </c>
      <c r="AH285" s="58" t="str">
        <f>'RAW &amp; NORM Labeling'!B289</f>
        <v>N E A Q F V D D D G Q D S L D T V E L V</v>
      </c>
      <c r="AI285" s="60">
        <f>'RAW &amp; NORM Labeling'!E289</f>
        <v>0.24897842589874553</v>
      </c>
      <c r="AJ285" s="60">
        <f>'RAW &amp; NORM_Sfp vs AcpS_PfAcpH'!R289</f>
        <v>0.13311590536238449</v>
      </c>
    </row>
    <row r="286" spans="33:36" x14ac:dyDescent="0.25">
      <c r="AG286" s="58" t="str">
        <f>'RAW &amp; NORM Labeling'!A290</f>
        <v>J15</v>
      </c>
      <c r="AH286" s="58" t="str">
        <f>'RAW &amp; NORM Labeling'!B290</f>
        <v>G V D S M E S L E A A A</v>
      </c>
      <c r="AI286" s="60">
        <f>'RAW &amp; NORM Labeling'!E290</f>
        <v>0.21828062120125888</v>
      </c>
      <c r="AJ286" s="60">
        <f>'RAW &amp; NORM_Sfp vs AcpS_PfAcpH'!R290</f>
        <v>0.11747831967081537</v>
      </c>
    </row>
    <row r="287" spans="33:36" x14ac:dyDescent="0.25">
      <c r="AG287" s="58" t="str">
        <f>'RAW &amp; NORM Labeling'!A291</f>
        <v>J16</v>
      </c>
      <c r="AH287" s="58" t="str">
        <f>'RAW &amp; NORM Labeling'!B291</f>
        <v>D L P L E S L D S</v>
      </c>
      <c r="AI287" s="60">
        <f>'RAW &amp; NORM Labeling'!E291</f>
        <v>0.19905462000601137</v>
      </c>
      <c r="AJ287" s="60">
        <f>'RAW &amp; NORM_Sfp vs AcpS_PfAcpH'!R291</f>
        <v>0.10533955832899837</v>
      </c>
    </row>
    <row r="288" spans="33:36" x14ac:dyDescent="0.25">
      <c r="AG288" s="58" t="str">
        <f>'RAW &amp; NORM Labeling'!A292</f>
        <v>J17</v>
      </c>
      <c r="AH288" s="58" t="str">
        <f>'RAW &amp; NORM Labeling'!B292</f>
        <v>G F D S M D T T E I V Y P</v>
      </c>
      <c r="AI288" s="60">
        <f>'RAW &amp; NORM Labeling'!E292</f>
        <v>0.18744013528985923</v>
      </c>
      <c r="AJ288" s="60">
        <f>'RAW &amp; NORM_Sfp vs AcpS_PfAcpH'!R292</f>
        <v>0.10834822186101761</v>
      </c>
    </row>
    <row r="289" spans="33:36" x14ac:dyDescent="0.25">
      <c r="AG289" s="58" t="str">
        <f>'RAW &amp; NORM Labeling'!A293</f>
        <v>J18</v>
      </c>
      <c r="AH289" s="58" t="str">
        <f>'RAW &amp; NORM Labeling'!B293</f>
        <v>M C M D S V E F A L M C I</v>
      </c>
      <c r="AI289" s="60">
        <f>'RAW &amp; NORM Labeling'!E293</f>
        <v>0.38804729063578514</v>
      </c>
      <c r="AJ289" s="60">
        <f>'RAW &amp; NORM_Sfp vs AcpS_PfAcpH'!R293</f>
        <v>0.1246092701852477</v>
      </c>
    </row>
    <row r="290" spans="33:36" x14ac:dyDescent="0.25">
      <c r="AG290" s="58" t="str">
        <f>'RAW &amp; NORM Labeling'!A294</f>
        <v>J19</v>
      </c>
      <c r="AH290" s="58" t="str">
        <f>'RAW &amp; NORM Labeling'!B294</f>
        <v>I E S M D T V E I I E</v>
      </c>
      <c r="AI290" s="60">
        <f>'RAW &amp; NORM Labeling'!E294</f>
        <v>0.20199040293408715</v>
      </c>
      <c r="AJ290" s="60">
        <f>'RAW &amp; NORM_Sfp vs AcpS_PfAcpH'!R294</f>
        <v>0.11980784586802157</v>
      </c>
    </row>
    <row r="291" spans="33:36" x14ac:dyDescent="0.25">
      <c r="AG291" s="58" t="str">
        <f>'RAW &amp; NORM Labeling'!A295</f>
        <v>J20</v>
      </c>
      <c r="AH291" s="58" t="str">
        <f>'RAW &amp; NORM Labeling'!B295</f>
        <v>F W N D S M E S A D S A C P</v>
      </c>
      <c r="AI291" s="60">
        <f>'RAW &amp; NORM Labeling'!E295</f>
        <v>0.23295865870302776</v>
      </c>
      <c r="AJ291" s="60">
        <f>'RAW &amp; NORM_Sfp vs AcpS_PfAcpH'!R295</f>
        <v>0.14886014779216433</v>
      </c>
    </row>
    <row r="292" spans="33:36" x14ac:dyDescent="0.25">
      <c r="AG292" s="58" t="str">
        <f>'RAW &amp; NORM Labeling'!A296</f>
        <v>J21</v>
      </c>
      <c r="AH292" s="58" t="str">
        <f>'RAW &amp; NORM Labeling'!B296</f>
        <v>V E S M F S V E</v>
      </c>
      <c r="AI292" s="60">
        <f>'RAW &amp; NORM Labeling'!E296</f>
        <v>0.24764868376580171</v>
      </c>
      <c r="AJ292" s="60">
        <f>'RAW &amp; NORM_Sfp vs AcpS_PfAcpH'!R296</f>
        <v>0.16508671349456605</v>
      </c>
    </row>
    <row r="293" spans="33:36" x14ac:dyDescent="0.25">
      <c r="AG293" s="58" t="str">
        <f>'RAW &amp; NORM Labeling'!A297</f>
        <v>J22</v>
      </c>
      <c r="AH293" s="58" t="str">
        <f>'RAW &amp; NORM Labeling'!B297</f>
        <v>K M D S I C T A D</v>
      </c>
      <c r="AI293" s="60">
        <f>'RAW &amp; NORM Labeling'!E297</f>
        <v>0.25780507173239553</v>
      </c>
      <c r="AJ293" s="60">
        <f>'RAW &amp; NORM_Sfp vs AcpS_PfAcpH'!R297</f>
        <v>0.18300400685704515</v>
      </c>
    </row>
    <row r="294" spans="33:36" x14ac:dyDescent="0.25">
      <c r="AG294" s="58" t="str">
        <f>'RAW &amp; NORM Labeling'!A298</f>
        <v>J23</v>
      </c>
      <c r="AH294" s="58" t="str">
        <f>'RAW &amp; NORM Labeling'!B298</f>
        <v>N P A S F V D D W D A W S L D C V E L C</v>
      </c>
      <c r="AI294" s="60">
        <f>'RAW &amp; NORM Labeling'!E298</f>
        <v>0.28016011872948232</v>
      </c>
      <c r="AJ294" s="60">
        <f>'RAW &amp; NORM_Sfp vs AcpS_PfAcpH'!R298</f>
        <v>0.19632636864912623</v>
      </c>
    </row>
    <row r="295" spans="33:36" x14ac:dyDescent="0.25">
      <c r="AG295" s="58" t="str">
        <f>'RAW &amp; NORM Labeling'!A299</f>
        <v>J24</v>
      </c>
      <c r="AH295" s="58" t="str">
        <f>'RAW &amp; NORM Labeling'!B299</f>
        <v>D E H P N E S A D Q</v>
      </c>
      <c r="AI295" s="60">
        <f>'RAW &amp; NORM Labeling'!E299</f>
        <v>0.24566664288646439</v>
      </c>
      <c r="AJ295" s="60">
        <f>'RAW &amp; NORM_Sfp vs AcpS_PfAcpH'!R299</f>
        <v>0.18375866831675874</v>
      </c>
    </row>
    <row r="296" spans="33:36" x14ac:dyDescent="0.25">
      <c r="AG296" s="58" t="str">
        <f>'RAW &amp; NORM Labeling'!A300</f>
        <v>J25</v>
      </c>
      <c r="AH296" s="58" t="str">
        <f>'RAW &amp; NORM Labeling'!B300</f>
        <v>L G L E S M D F</v>
      </c>
      <c r="AI296" s="60">
        <f>'RAW &amp; NORM Labeling'!E300</f>
        <v>0.28717664285137884</v>
      </c>
      <c r="AJ296" s="60">
        <f>'RAW &amp; NORM_Sfp vs AcpS_PfAcpH'!R300</f>
        <v>0.19375616487689531</v>
      </c>
    </row>
    <row r="297" spans="33:36" x14ac:dyDescent="0.25">
      <c r="AG297" s="58" t="str">
        <f>'RAW &amp; NORM Labeling'!A301</f>
        <v>J26</v>
      </c>
      <c r="AH297" s="58" t="str">
        <f>'RAW &amp; NORM Labeling'!B301</f>
        <v>I G L D S I E K V D E P</v>
      </c>
      <c r="AI297" s="60">
        <f>'RAW &amp; NORM Labeling'!E301</f>
        <v>0.23948047664881594</v>
      </c>
      <c r="AJ297" s="60">
        <f>'RAW &amp; NORM_Sfp vs AcpS_PfAcpH'!R301</f>
        <v>0.19179834339889826</v>
      </c>
    </row>
    <row r="298" spans="33:36" x14ac:dyDescent="0.25">
      <c r="AG298" s="58" t="str">
        <f>'RAW &amp; NORM Labeling'!A302</f>
        <v>J27</v>
      </c>
      <c r="AH298" s="58" t="str">
        <f>'RAW &amp; NORM Labeling'!B302</f>
        <v>I E S V D T V I S L</v>
      </c>
      <c r="AI298" s="60">
        <f>'RAW &amp; NORM Labeling'!E302</f>
        <v>0.28596648394894819</v>
      </c>
      <c r="AJ298" s="60">
        <f>'RAW &amp; NORM_Sfp vs AcpS_PfAcpH'!R302</f>
        <v>0.19478570366332465</v>
      </c>
    </row>
    <row r="299" spans="33:36" x14ac:dyDescent="0.25">
      <c r="AG299" s="58" t="str">
        <f>'RAW &amp; NORM Labeling'!A303</f>
        <v>J28</v>
      </c>
      <c r="AH299" s="58" t="str">
        <f>'RAW &amp; NORM Labeling'!B303</f>
        <v>D S I E T F E T L A W</v>
      </c>
      <c r="AI299" s="60">
        <f>'RAW &amp; NORM Labeling'!E303</f>
        <v>0.28555919925431522</v>
      </c>
      <c r="AJ299" s="60">
        <f>'RAW &amp; NORM_Sfp vs AcpS_PfAcpH'!R303</f>
        <v>0.20751340590296002</v>
      </c>
    </row>
    <row r="300" spans="33:36" x14ac:dyDescent="0.25">
      <c r="AG300" s="58" t="str">
        <f>'RAW &amp; NORM Labeling'!A304</f>
        <v>J29</v>
      </c>
      <c r="AH300" s="58" t="str">
        <f>'RAW &amp; NORM Labeling'!B304</f>
        <v>M E S A D T V E L I L I</v>
      </c>
      <c r="AI300" s="60">
        <f>'RAW &amp; NORM Labeling'!E304</f>
        <v>0.28397537930397299</v>
      </c>
      <c r="AJ300" s="60">
        <f>'RAW &amp; NORM_Sfp vs AcpS_PfAcpH'!R304</f>
        <v>0.19761298104138725</v>
      </c>
    </row>
    <row r="301" spans="33:36" x14ac:dyDescent="0.25">
      <c r="AG301" s="58" t="str">
        <f>'RAW &amp; NORM Labeling'!A305</f>
        <v>J30</v>
      </c>
      <c r="AH301" s="58" t="str">
        <f>'RAW &amp; NORM Labeling'!B305</f>
        <v>V D S L D S L E A L C S</v>
      </c>
      <c r="AI301" s="60">
        <f>'RAW &amp; NORM Labeling'!E305</f>
        <v>0.38755083018245656</v>
      </c>
      <c r="AJ301" s="60">
        <f>'RAW &amp; NORM_Sfp vs AcpS_PfAcpH'!R305</f>
        <v>0.20589971669582482</v>
      </c>
    </row>
    <row r="302" spans="33:36" x14ac:dyDescent="0.25">
      <c r="AG302" s="58" t="str">
        <f>'RAW &amp; NORM Labeling'!A306</f>
        <v>K1</v>
      </c>
      <c r="AH302" s="58" t="str">
        <f>'RAW &amp; NORM Labeling'!B306</f>
        <v>V D S I E S V E L V A P</v>
      </c>
      <c r="AI302" s="60">
        <f>'RAW &amp; NORM Labeling'!E306</f>
        <v>0.11684948184498506</v>
      </c>
      <c r="AJ302" s="60">
        <f>'RAW &amp; NORM_Sfp vs AcpS_PfAcpH'!R306</f>
        <v>8.0769439907399682E-2</v>
      </c>
    </row>
    <row r="303" spans="33:36" x14ac:dyDescent="0.25">
      <c r="AG303" s="58" t="str">
        <f>'RAW &amp; NORM Labeling'!A307</f>
        <v>K2</v>
      </c>
      <c r="AH303" s="58" t="str">
        <f>'RAW &amp; NORM Labeling'!B307</f>
        <v>M D S T D T C V T G L</v>
      </c>
      <c r="AI303" s="60">
        <f>'RAW &amp; NORM Labeling'!E307</f>
        <v>0.13174183354716024</v>
      </c>
      <c r="AJ303" s="60">
        <f>'RAW &amp; NORM_Sfp vs AcpS_PfAcpH'!R307</f>
        <v>7.339603535787248E-2</v>
      </c>
    </row>
    <row r="304" spans="33:36" x14ac:dyDescent="0.25">
      <c r="AG304" s="58" t="str">
        <f>'RAW &amp; NORM Labeling'!A308</f>
        <v>K3</v>
      </c>
      <c r="AH304" s="58" t="str">
        <f>'RAW &amp; NORM Labeling'!B308</f>
        <v>T L N G V I S S D S C</v>
      </c>
      <c r="AI304" s="60">
        <f>'RAW &amp; NORM Labeling'!E308</f>
        <v>0.17045142230949425</v>
      </c>
      <c r="AJ304" s="60">
        <f>'RAW &amp; NORM_Sfp vs AcpS_PfAcpH'!R308</f>
        <v>7.1880202971548762E-2</v>
      </c>
    </row>
    <row r="305" spans="33:36" x14ac:dyDescent="0.25">
      <c r="AG305" s="58" t="str">
        <f>'RAW &amp; NORM Labeling'!A309</f>
        <v>K4</v>
      </c>
      <c r="AH305" s="58" t="str">
        <f>'RAW &amp; NORM Labeling'!B309</f>
        <v>M M E L I S L I T Q I H G</v>
      </c>
      <c r="AI305" s="60">
        <f>'RAW &amp; NORM Labeling'!E309</f>
        <v>0.17984557682389282</v>
      </c>
      <c r="AJ305" s="60">
        <f>'RAW &amp; NORM_Sfp vs AcpS_PfAcpH'!R309</f>
        <v>3.163087335270931E-2</v>
      </c>
    </row>
    <row r="306" spans="33:36" x14ac:dyDescent="0.25">
      <c r="AG306" s="58" t="str">
        <f>'RAW &amp; NORM Labeling'!A310</f>
        <v>K5</v>
      </c>
      <c r="AH306" s="58" t="str">
        <f>'RAW &amp; NORM Labeling'!B310</f>
        <v>E S K E Y C L K</v>
      </c>
      <c r="AI306" s="60">
        <f>'RAW &amp; NORM Labeling'!E310</f>
        <v>0.4748650083679023</v>
      </c>
      <c r="AJ306" s="60">
        <f>'RAW &amp; NORM_Sfp vs AcpS_PfAcpH'!R310</f>
        <v>3.5652637045310964E-2</v>
      </c>
    </row>
    <row r="307" spans="33:36" x14ac:dyDescent="0.25">
      <c r="AG307" s="58" t="str">
        <f>'RAW &amp; NORM Labeling'!A311</f>
        <v>K6</v>
      </c>
      <c r="AH307" s="58" t="str">
        <f>'RAW &amp; NORM Labeling'!B311</f>
        <v>V C S L S Y M M R T S</v>
      </c>
      <c r="AI307" s="60">
        <f>'RAW &amp; NORM Labeling'!E311</f>
        <v>0.42953097644239602</v>
      </c>
      <c r="AJ307" s="60">
        <f>'RAW &amp; NORM_Sfp vs AcpS_PfAcpH'!R311</f>
        <v>1.5378433114733414E-2</v>
      </c>
    </row>
    <row r="308" spans="33:36" x14ac:dyDescent="0.25">
      <c r="AG308" s="58" t="str">
        <f>'RAW &amp; NORM Labeling'!A312</f>
        <v>K7</v>
      </c>
      <c r="AH308" s="58" t="str">
        <f>'RAW &amp; NORM Labeling'!B312</f>
        <v>V D S S E Y C L S G V L</v>
      </c>
      <c r="AI308" s="60">
        <f>'RAW &amp; NORM Labeling'!E312</f>
        <v>0.24832729667049883</v>
      </c>
      <c r="AJ308" s="60">
        <f>'RAW &amp; NORM_Sfp vs AcpS_PfAcpH'!R312</f>
        <v>5.7352559294023525E-2</v>
      </c>
    </row>
    <row r="309" spans="33:36" x14ac:dyDescent="0.25">
      <c r="AG309" s="58" t="str">
        <f>'RAW &amp; NORM Labeling'!A313</f>
        <v>K8</v>
      </c>
      <c r="AH309" s="58" t="str">
        <f>'RAW &amp; NORM Labeling'!B313</f>
        <v>D D P M E S K E L C V V T</v>
      </c>
      <c r="AI309" s="60">
        <f>'RAW &amp; NORM Labeling'!E313</f>
        <v>0.20348446236666032</v>
      </c>
      <c r="AJ309" s="60">
        <f>'RAW &amp; NORM_Sfp vs AcpS_PfAcpH'!R313</f>
        <v>6.4411794631230312E-2</v>
      </c>
    </row>
    <row r="310" spans="33:36" x14ac:dyDescent="0.25">
      <c r="AG310" s="58" t="str">
        <f>'RAW &amp; NORM Labeling'!A314</f>
        <v>K9</v>
      </c>
      <c r="AH310" s="58" t="str">
        <f>'RAW &amp; NORM Labeling'!B314</f>
        <v>T V V Y M D S M I S M</v>
      </c>
      <c r="AI310" s="60">
        <f>'RAW &amp; NORM Labeling'!E314</f>
        <v>0.18472071321894667</v>
      </c>
      <c r="AJ310" s="60">
        <f>'RAW &amp; NORM_Sfp vs AcpS_PfAcpH'!R314</f>
        <v>8.3793818356499725E-2</v>
      </c>
    </row>
    <row r="311" spans="33:36" x14ac:dyDescent="0.25">
      <c r="AG311" s="58" t="str">
        <f>'RAW &amp; NORM Labeling'!A315</f>
        <v>K10</v>
      </c>
      <c r="AH311" s="58" t="str">
        <f>'RAW &amp; NORM Labeling'!B315</f>
        <v>A G A D S T S T A W L S C R</v>
      </c>
      <c r="AI311" s="60">
        <f>'RAW &amp; NORM Labeling'!E315</f>
        <v>0.34125984003330795</v>
      </c>
      <c r="AJ311" s="60">
        <f>'RAW &amp; NORM_Sfp vs AcpS_PfAcpH'!R315</f>
        <v>0.1177794976137187</v>
      </c>
    </row>
    <row r="312" spans="33:36" x14ac:dyDescent="0.25">
      <c r="AG312" s="58" t="str">
        <f>'RAW &amp; NORM Labeling'!A316</f>
        <v>K11</v>
      </c>
      <c r="AH312" s="58" t="str">
        <f>'RAW &amp; NORM Labeling'!B316</f>
        <v>A D I D S S E V M M</v>
      </c>
      <c r="AI312" s="60">
        <f>'RAW &amp; NORM Labeling'!E316</f>
        <v>0.16816940002549555</v>
      </c>
      <c r="AJ312" s="60">
        <f>'RAW &amp; NORM_Sfp vs AcpS_PfAcpH'!R316</f>
        <v>0.11286884843490926</v>
      </c>
    </row>
    <row r="313" spans="33:36" x14ac:dyDescent="0.25">
      <c r="AG313" s="58" t="str">
        <f>'RAW &amp; NORM Labeling'!A317</f>
        <v>K12</v>
      </c>
      <c r="AH313" s="58" t="str">
        <f>'RAW &amp; NORM Labeling'!B317</f>
        <v>E A C S A E F Y M K S G L</v>
      </c>
      <c r="AI313" s="60">
        <f>'RAW &amp; NORM Labeling'!E317</f>
        <v>0.42769249391558189</v>
      </c>
      <c r="AJ313" s="60">
        <f>'RAW &amp; NORM_Sfp vs AcpS_PfAcpH'!R317</f>
        <v>0.19520564414531741</v>
      </c>
    </row>
    <row r="314" spans="33:36" x14ac:dyDescent="0.25">
      <c r="AG314" s="58" t="str">
        <f>'RAW &amp; NORM Labeling'!A318</f>
        <v>K13</v>
      </c>
      <c r="AH314" s="58" t="str">
        <f>'RAW &amp; NORM Labeling'!B318</f>
        <v>C V E S S E M</v>
      </c>
      <c r="AI314" s="60">
        <f>'RAW &amp; NORM Labeling'!E318</f>
        <v>0.19221586264243271</v>
      </c>
      <c r="AJ314" s="60">
        <f>'RAW &amp; NORM_Sfp vs AcpS_PfAcpH'!R318</f>
        <v>0.12480589954989366</v>
      </c>
    </row>
    <row r="315" spans="33:36" x14ac:dyDescent="0.25">
      <c r="AG315" s="58" t="str">
        <f>'RAW &amp; NORM Labeling'!A319</f>
        <v>K14</v>
      </c>
      <c r="AH315" s="58" t="str">
        <f>'RAW &amp; NORM Labeling'!B319</f>
        <v>S V Q C I L S A L W Q S S</v>
      </c>
      <c r="AI315" s="60">
        <f>'RAW &amp; NORM Labeling'!E319</f>
        <v>0.24196950364480338</v>
      </c>
      <c r="AJ315" s="60">
        <f>'RAW &amp; NORM_Sfp vs AcpS_PfAcpH'!R319</f>
        <v>0.12384839760063503</v>
      </c>
    </row>
    <row r="316" spans="33:36" x14ac:dyDescent="0.25">
      <c r="AG316" s="58" t="str">
        <f>'RAW &amp; NORM Labeling'!A320</f>
        <v>K15</v>
      </c>
      <c r="AH316" s="58" t="str">
        <f>'RAW &amp; NORM Labeling'!B320</f>
        <v>V E S S D S C A T G C</v>
      </c>
      <c r="AI316" s="60">
        <f>'RAW &amp; NORM Labeling'!E320</f>
        <v>0.25155692103296523</v>
      </c>
      <c r="AJ316" s="60">
        <f>'RAW &amp; NORM_Sfp vs AcpS_PfAcpH'!R320</f>
        <v>0.12892924766101238</v>
      </c>
    </row>
    <row r="317" spans="33:36" x14ac:dyDescent="0.25">
      <c r="AG317" s="58" t="str">
        <f>'RAW &amp; NORM Labeling'!A321</f>
        <v>K16</v>
      </c>
      <c r="AH317" s="58" t="str">
        <f>'RAW &amp; NORM Labeling'!B321</f>
        <v>T R E P V D S S D F</v>
      </c>
      <c r="AI317" s="60">
        <f>'RAW &amp; NORM Labeling'!E321</f>
        <v>0.23661661908677006</v>
      </c>
      <c r="AJ317" s="60">
        <f>'RAW &amp; NORM_Sfp vs AcpS_PfAcpH'!R321</f>
        <v>0.11987631201722515</v>
      </c>
    </row>
    <row r="318" spans="33:36" x14ac:dyDescent="0.25">
      <c r="AG318" s="58" t="str">
        <f>'RAW &amp; NORM Labeling'!A322</f>
        <v>K17</v>
      </c>
      <c r="AH318" s="58" t="str">
        <f>'RAW &amp; NORM Labeling'!B322</f>
        <v>A E S S D T R L W</v>
      </c>
      <c r="AI318" s="60">
        <f>'RAW &amp; NORM Labeling'!E322</f>
        <v>0.19277518469615337</v>
      </c>
      <c r="AJ318" s="60">
        <f>'RAW &amp; NORM_Sfp vs AcpS_PfAcpH'!R322</f>
        <v>0.10487094395002489</v>
      </c>
    </row>
    <row r="319" spans="33:36" x14ac:dyDescent="0.25">
      <c r="AG319" s="58" t="str">
        <f>'RAW &amp; NORM Labeling'!A323</f>
        <v>K18</v>
      </c>
      <c r="AH319" s="58" t="str">
        <f>'RAW &amp; NORM Labeling'!B323</f>
        <v>I D Y V D S V E V H I S P V</v>
      </c>
      <c r="AI319" s="60">
        <f>'RAW &amp; NORM Labeling'!E323</f>
        <v>0.24145345376251534</v>
      </c>
      <c r="AJ319" s="60">
        <f>'RAW &amp; NORM_Sfp vs AcpS_PfAcpH'!R323</f>
        <v>0.12643492050437982</v>
      </c>
    </row>
    <row r="320" spans="33:36" x14ac:dyDescent="0.25">
      <c r="AG320" s="58" t="str">
        <f>'RAW &amp; NORM Labeling'!A324</f>
        <v>K19</v>
      </c>
      <c r="AH320" s="58" t="str">
        <f>'RAW &amp; NORM Labeling'!B324</f>
        <v>S L C P V E S T E S A M S</v>
      </c>
      <c r="AI320" s="60">
        <f>'RAW &amp; NORM Labeling'!E324</f>
        <v>0.23918868187118225</v>
      </c>
      <c r="AJ320" s="60">
        <f>'RAW &amp; NORM_Sfp vs AcpS_PfAcpH'!R324</f>
        <v>0.13779323655274359</v>
      </c>
    </row>
    <row r="321" spans="33:36" x14ac:dyDescent="0.25">
      <c r="AG321" s="58" t="str">
        <f>'RAW &amp; NORM Labeling'!A325</f>
        <v>K20</v>
      </c>
      <c r="AH321" s="58" t="str">
        <f>'RAW &amp; NORM Labeling'!B325</f>
        <v>C L E S T D S C V T P C M</v>
      </c>
      <c r="AI321" s="60">
        <f>'RAW &amp; NORM Labeling'!E325</f>
        <v>0.288916301094786</v>
      </c>
      <c r="AJ321" s="60">
        <f>'RAW &amp; NORM_Sfp vs AcpS_PfAcpH'!R325</f>
        <v>0.15674232638855787</v>
      </c>
    </row>
    <row r="322" spans="33:36" x14ac:dyDescent="0.25">
      <c r="AG322" s="58" t="str">
        <f>'RAW &amp; NORM Labeling'!A326</f>
        <v>K21</v>
      </c>
      <c r="AH322" s="58" t="str">
        <f>'RAW &amp; NORM Labeling'!B326</f>
        <v>C G L D S S E W V L S P L V</v>
      </c>
      <c r="AI322" s="60">
        <f>'RAW &amp; NORM Labeling'!E326</f>
        <v>0.2783915149119412</v>
      </c>
      <c r="AJ322" s="60">
        <f>'RAW &amp; NORM_Sfp vs AcpS_PfAcpH'!R326</f>
        <v>0.17320491982900382</v>
      </c>
    </row>
    <row r="323" spans="33:36" x14ac:dyDescent="0.25">
      <c r="AG323" s="58" t="str">
        <f>'RAW &amp; NORM Labeling'!A327</f>
        <v>K22</v>
      </c>
      <c r="AH323" s="58" t="str">
        <f>'RAW &amp; NORM Labeling'!B327</f>
        <v>P V E S T E T A V T P</v>
      </c>
      <c r="AI323" s="60">
        <f>'RAW &amp; NORM Labeling'!E327</f>
        <v>0.24925677121769066</v>
      </c>
      <c r="AJ323" s="60">
        <f>'RAW &amp; NORM_Sfp vs AcpS_PfAcpH'!R327</f>
        <v>0.19055243583364825</v>
      </c>
    </row>
    <row r="324" spans="33:36" x14ac:dyDescent="0.25">
      <c r="AG324" s="58" t="str">
        <f>'RAW &amp; NORM Labeling'!A328</f>
        <v>K23</v>
      </c>
      <c r="AH324" s="58" t="str">
        <f>'RAW &amp; NORM Labeling'!B328</f>
        <v>N G N D S D S T G L L S S E</v>
      </c>
      <c r="AI324" s="60">
        <f>'RAW &amp; NORM Labeling'!E328</f>
        <v>0.27906691164173453</v>
      </c>
      <c r="AJ324" s="60">
        <f>'RAW &amp; NORM_Sfp vs AcpS_PfAcpH'!R328</f>
        <v>0.21081793174964031</v>
      </c>
    </row>
    <row r="325" spans="33:36" x14ac:dyDescent="0.25">
      <c r="AG325" s="58" t="str">
        <f>'RAW &amp; NORM Labeling'!A329</f>
        <v>K24</v>
      </c>
      <c r="AH325" s="58" t="str">
        <f>'RAW &amp; NORM Labeling'!B329</f>
        <v>S E P I E S V D A Q V K</v>
      </c>
      <c r="AI325" s="60">
        <f>'RAW &amp; NORM Labeling'!E329</f>
        <v>0.43195217138586733</v>
      </c>
      <c r="AJ325" s="60">
        <f>'RAW &amp; NORM_Sfp vs AcpS_PfAcpH'!R329</f>
        <v>0.29269559593963435</v>
      </c>
    </row>
    <row r="326" spans="33:36" x14ac:dyDescent="0.25">
      <c r="AG326" s="58" t="str">
        <f>'RAW &amp; NORM Labeling'!A330</f>
        <v>K25</v>
      </c>
      <c r="AH326" s="58" t="str">
        <f>'RAW &amp; NORM Labeling'!B330</f>
        <v>E Y L D S T V A N M I T M</v>
      </c>
      <c r="AI326" s="60">
        <f>'RAW &amp; NORM Labeling'!E330</f>
        <v>0.27638023607893314</v>
      </c>
      <c r="AJ326" s="60">
        <f>'RAW &amp; NORM_Sfp vs AcpS_PfAcpH'!R330</f>
        <v>0.21593755862124683</v>
      </c>
    </row>
    <row r="327" spans="33:36" x14ac:dyDescent="0.25">
      <c r="AG327" s="58" t="str">
        <f>'RAW &amp; NORM Labeling'!A331</f>
        <v>K26</v>
      </c>
      <c r="AH327" s="58" t="str">
        <f>'RAW &amp; NORM Labeling'!B331</f>
        <v>T M V G V D S T A V M</v>
      </c>
      <c r="AI327" s="60">
        <f>'RAW &amp; NORM Labeling'!E331</f>
        <v>0.25321646728331465</v>
      </c>
      <c r="AJ327" s="60">
        <f>'RAW &amp; NORM_Sfp vs AcpS_PfAcpH'!R331</f>
        <v>0.1971312427933023</v>
      </c>
    </row>
    <row r="328" spans="33:36" x14ac:dyDescent="0.25">
      <c r="AG328" s="58" t="str">
        <f>'RAW &amp; NORM Labeling'!A332</f>
        <v>K27</v>
      </c>
      <c r="AH328" s="58" t="str">
        <f>'RAW &amp; NORM Labeling'!B332</f>
        <v>S L D P I D S I L S N C</v>
      </c>
      <c r="AI328" s="60">
        <f>'RAW &amp; NORM Labeling'!E332</f>
        <v>0.28763626348308236</v>
      </c>
      <c r="AJ328" s="60">
        <f>'RAW &amp; NORM_Sfp vs AcpS_PfAcpH'!R332</f>
        <v>0.18291855022138137</v>
      </c>
    </row>
    <row r="329" spans="33:36" x14ac:dyDescent="0.25">
      <c r="AG329" s="58" t="str">
        <f>'RAW &amp; NORM Labeling'!A333</f>
        <v>K28</v>
      </c>
      <c r="AH329" s="58" t="str">
        <f>'RAW &amp; NORM Labeling'!B333</f>
        <v>C N E L D S T E I C E T S</v>
      </c>
      <c r="AI329" s="60">
        <f>'RAW &amp; NORM Labeling'!E333</f>
        <v>0.22915977138259269</v>
      </c>
      <c r="AJ329" s="60">
        <f>'RAW &amp; NORM_Sfp vs AcpS_PfAcpH'!R333</f>
        <v>0.17712283608695856</v>
      </c>
    </row>
    <row r="330" spans="33:36" x14ac:dyDescent="0.25">
      <c r="AG330" s="58" t="str">
        <f>'RAW &amp; NORM Labeling'!A334</f>
        <v>K29</v>
      </c>
      <c r="AH330" s="58" t="str">
        <f>'RAW &amp; NORM Labeling'!B334</f>
        <v>E V E S S D S C M F P K T</v>
      </c>
      <c r="AI330" s="60">
        <f>'RAW &amp; NORM Labeling'!E334</f>
        <v>0.7087619130042232</v>
      </c>
      <c r="AJ330" s="60">
        <f>'RAW &amp; NORM_Sfp vs AcpS_PfAcpH'!R334</f>
        <v>0.34739519042519429</v>
      </c>
    </row>
    <row r="331" spans="33:36" x14ac:dyDescent="0.25">
      <c r="AG331" s="58" t="str">
        <f>'RAW &amp; NORM Labeling'!A335</f>
        <v>K30</v>
      </c>
      <c r="AH331" s="58" t="str">
        <f>'RAW &amp; NORM Labeling'!B335</f>
        <v>C E C C I C S L C M M V R P</v>
      </c>
      <c r="AI331" s="60">
        <f>'RAW &amp; NORM Labeling'!E335</f>
        <v>0.49728087030862422</v>
      </c>
      <c r="AJ331" s="60">
        <f>'RAW &amp; NORM_Sfp vs AcpS_PfAcpH'!R335</f>
        <v>0.25744831579407101</v>
      </c>
    </row>
    <row r="332" spans="33:36" x14ac:dyDescent="0.25">
      <c r="AG332" s="58" t="str">
        <f>'RAW &amp; NORM Labeling'!A336</f>
        <v>L1</v>
      </c>
      <c r="AH332" s="58" t="str">
        <f>'RAW &amp; NORM Labeling'!B336</f>
        <v>D E P A M S R E Y M</v>
      </c>
      <c r="AI332" s="60">
        <f>'RAW &amp; NORM Labeling'!E336</f>
        <v>0.12991621571996123</v>
      </c>
      <c r="AJ332" s="60">
        <f>'RAW &amp; NORM_Sfp vs AcpS_PfAcpH'!R336</f>
        <v>9.8450103449439927E-2</v>
      </c>
    </row>
    <row r="333" spans="33:36" x14ac:dyDescent="0.25">
      <c r="AG333" s="58" t="str">
        <f>'RAW &amp; NORM Labeling'!A337</f>
        <v>L2</v>
      </c>
      <c r="AH333" s="58" t="str">
        <f>'RAW &amp; NORM Labeling'!B337</f>
        <v>M E S T E S C</v>
      </c>
      <c r="AI333" s="60">
        <f>'RAW &amp; NORM Labeling'!E337</f>
        <v>0.13654826075108797</v>
      </c>
      <c r="AJ333" s="60">
        <f>'RAW &amp; NORM_Sfp vs AcpS_PfAcpH'!R337</f>
        <v>8.1943907539595406E-2</v>
      </c>
    </row>
    <row r="334" spans="33:36" x14ac:dyDescent="0.25">
      <c r="AG334" s="58" t="str">
        <f>'RAW &amp; NORM Labeling'!A338</f>
        <v>L3</v>
      </c>
      <c r="AH334" s="58" t="str">
        <f>'RAW &amp; NORM Labeling'!B338</f>
        <v>S M E P V E S T E T I I S G V</v>
      </c>
      <c r="AI334" s="60">
        <f>'RAW &amp; NORM Labeling'!E338</f>
        <v>0.18168435173024364</v>
      </c>
      <c r="AJ334" s="60">
        <f>'RAW &amp; NORM_Sfp vs AcpS_PfAcpH'!R338</f>
        <v>8.3993901212684227E-2</v>
      </c>
    </row>
    <row r="335" spans="33:36" x14ac:dyDescent="0.25">
      <c r="AG335" s="58" t="str">
        <f>'RAW &amp; NORM Labeling'!A339</f>
        <v>L4</v>
      </c>
      <c r="AH335" s="58" t="str">
        <f>'RAW &amp; NORM Labeling'!B339</f>
        <v>D S T D T N</v>
      </c>
      <c r="AI335" s="60">
        <f>'RAW &amp; NORM Labeling'!E339</f>
        <v>0.15211191586954262</v>
      </c>
      <c r="AJ335" s="60">
        <f>'RAW &amp; NORM_Sfp vs AcpS_PfAcpH'!R339</f>
        <v>6.0654445604602869E-2</v>
      </c>
    </row>
    <row r="336" spans="33:36" x14ac:dyDescent="0.25">
      <c r="AG336" s="58" t="str">
        <f>'RAW &amp; NORM Labeling'!A340</f>
        <v>L5</v>
      </c>
      <c r="AH336" s="58" t="str">
        <f>'RAW &amp; NORM Labeling'!B340</f>
        <v>E I D S M D S N I S</v>
      </c>
      <c r="AI336" s="60">
        <f>'RAW &amp; NORM Labeling'!E340</f>
        <v>0.16603824558243763</v>
      </c>
      <c r="AJ336" s="60">
        <f>'RAW &amp; NORM_Sfp vs AcpS_PfAcpH'!R340</f>
        <v>4.9511006365228344E-2</v>
      </c>
    </row>
    <row r="337" spans="33:36" x14ac:dyDescent="0.25">
      <c r="AG337" s="58" t="str">
        <f>'RAW &amp; NORM Labeling'!A341</f>
        <v>L6</v>
      </c>
      <c r="AH337" s="58" t="str">
        <f>'RAW &amp; NORM Labeling'!B341</f>
        <v>M L S V V V C M T</v>
      </c>
      <c r="AI337" s="60">
        <f>'RAW &amp; NORM Labeling'!E341</f>
        <v>0.22489863201462365</v>
      </c>
      <c r="AJ337" s="60">
        <f>'RAW &amp; NORM_Sfp vs AcpS_PfAcpH'!R341</f>
        <v>4.8216009006874394E-2</v>
      </c>
    </row>
    <row r="338" spans="33:36" x14ac:dyDescent="0.25">
      <c r="AG338" s="58" t="str">
        <f>'RAW &amp; NORM Labeling'!A342</f>
        <v>L7</v>
      </c>
      <c r="AH338" s="58" t="str">
        <f>'RAW &amp; NORM Labeling'!B342</f>
        <v>T D D E A V S T D I N A R T V A</v>
      </c>
      <c r="AI338" s="60">
        <f>'RAW &amp; NORM Labeling'!E342</f>
        <v>0.18313309233462721</v>
      </c>
      <c r="AJ338" s="60">
        <f>'RAW &amp; NORM_Sfp vs AcpS_PfAcpH'!R342</f>
        <v>6.3035061240638124E-2</v>
      </c>
    </row>
    <row r="339" spans="33:36" x14ac:dyDescent="0.25">
      <c r="AG339" s="58" t="str">
        <f>'RAW &amp; NORM Labeling'!A343</f>
        <v>L8</v>
      </c>
      <c r="AH339" s="58" t="str">
        <f>'RAW &amp; NORM Labeling'!B343</f>
        <v>A E S S E F Q L K S L</v>
      </c>
      <c r="AI339" s="60">
        <f>'RAW &amp; NORM Labeling'!E343</f>
        <v>0.54261577937274064</v>
      </c>
      <c r="AJ339" s="60">
        <f>'RAW &amp; NORM_Sfp vs AcpS_PfAcpH'!R343</f>
        <v>0.15076444837796238</v>
      </c>
    </row>
    <row r="340" spans="33:36" x14ac:dyDescent="0.25">
      <c r="AG340" s="58" t="str">
        <f>'RAW &amp; NORM Labeling'!A344</f>
        <v>L9</v>
      </c>
      <c r="AH340" s="58" t="str">
        <f>'RAW &amp; NORM Labeling'!B344</f>
        <v>V E S R D W V V H P C M</v>
      </c>
      <c r="AI340" s="60">
        <f>'RAW &amp; NORM Labeling'!E344</f>
        <v>0.19406984128469229</v>
      </c>
      <c r="AJ340" s="60">
        <f>'RAW &amp; NORM_Sfp vs AcpS_PfAcpH'!R344</f>
        <v>9.2784740592735365E-2</v>
      </c>
    </row>
    <row r="341" spans="33:36" x14ac:dyDescent="0.25">
      <c r="AG341" s="58" t="str">
        <f>'RAW &amp; NORM Labeling'!A345</f>
        <v>L10</v>
      </c>
      <c r="AH341" s="58" t="str">
        <f>'RAW &amp; NORM Labeling'!B345</f>
        <v>C Q P L C S K T L M I H R</v>
      </c>
      <c r="AI341" s="60">
        <f>'RAW &amp; NORM Labeling'!E345</f>
        <v>0.73195433499443896</v>
      </c>
      <c r="AJ341" s="60">
        <f>'RAW &amp; NORM_Sfp vs AcpS_PfAcpH'!R345</f>
        <v>0.13754970224322605</v>
      </c>
    </row>
    <row r="342" spans="33:36" x14ac:dyDescent="0.25">
      <c r="AG342" s="58" t="str">
        <f>'RAW &amp; NORM Labeling'!A346</f>
        <v>L11</v>
      </c>
      <c r="AH342" s="58" t="str">
        <f>'RAW &amp; NORM Labeling'!B346</f>
        <v>C A C S H I W N D R P L</v>
      </c>
      <c r="AI342" s="60">
        <f>'RAW &amp; NORM Labeling'!E346</f>
        <v>0.23836124778230125</v>
      </c>
      <c r="AJ342" s="60">
        <f>'RAW &amp; NORM_Sfp vs AcpS_PfAcpH'!R346</f>
        <v>0.13207087506930132</v>
      </c>
    </row>
    <row r="343" spans="33:36" x14ac:dyDescent="0.25">
      <c r="AG343" s="58" t="str">
        <f>'RAW &amp; NORM Labeling'!A347</f>
        <v>L12</v>
      </c>
      <c r="AH343" s="58" t="str">
        <f>'RAW &amp; NORM Labeling'!B347</f>
        <v>C P L E S H D T</v>
      </c>
      <c r="AI343" s="60">
        <f>'RAW &amp; NORM Labeling'!E347</f>
        <v>0.22841420356398964</v>
      </c>
      <c r="AJ343" s="60">
        <f>'RAW &amp; NORM_Sfp vs AcpS_PfAcpH'!R347</f>
        <v>0.13173507977322427</v>
      </c>
    </row>
    <row r="344" spans="33:36" x14ac:dyDescent="0.25">
      <c r="AG344" s="58" t="str">
        <f>'RAW &amp; NORM Labeling'!A348</f>
        <v>L13</v>
      </c>
      <c r="AH344" s="58" t="str">
        <f>'RAW &amp; NORM Labeling'!B348</f>
        <v>S Y M E S H L T C V S S C</v>
      </c>
      <c r="AI344" s="60">
        <f>'RAW &amp; NORM Labeling'!E348</f>
        <v>0.25971957293875353</v>
      </c>
      <c r="AJ344" s="60">
        <f>'RAW &amp; NORM_Sfp vs AcpS_PfAcpH'!R348</f>
        <v>0.12886708282834922</v>
      </c>
    </row>
    <row r="345" spans="33:36" x14ac:dyDescent="0.25">
      <c r="AG345" s="58" t="str">
        <f>'RAW &amp; NORM Labeling'!A349</f>
        <v>L14</v>
      </c>
      <c r="AH345" s="58" t="str">
        <f>'RAW &amp; NORM Labeling'!B349</f>
        <v>G L E S T D S</v>
      </c>
      <c r="AI345" s="60">
        <f>'RAW &amp; NORM Labeling'!E349</f>
        <v>0.17844040077047857</v>
      </c>
      <c r="AJ345" s="60">
        <f>'RAW &amp; NORM_Sfp vs AcpS_PfAcpH'!R349</f>
        <v>0.11137306934094905</v>
      </c>
    </row>
    <row r="346" spans="33:36" x14ac:dyDescent="0.25">
      <c r="AG346" s="58" t="str">
        <f>'RAW &amp; NORM Labeling'!A350</f>
        <v>L15</v>
      </c>
      <c r="AH346" s="58" t="str">
        <f>'RAW &amp; NORM Labeling'!B350</f>
        <v>N S H E F I A S F N A</v>
      </c>
      <c r="AI346" s="60">
        <f>'RAW &amp; NORM Labeling'!E350</f>
        <v>0.2208064880188714</v>
      </c>
      <c r="AJ346" s="60">
        <f>'RAW &amp; NORM_Sfp vs AcpS_PfAcpH'!R350</f>
        <v>0.12297487590707405</v>
      </c>
    </row>
    <row r="347" spans="33:36" x14ac:dyDescent="0.25">
      <c r="AG347" s="58" t="str">
        <f>'RAW &amp; NORM Labeling'!A351</f>
        <v>L16</v>
      </c>
      <c r="AH347" s="58" t="str">
        <f>'RAW &amp; NORM Labeling'!B351</f>
        <v>S I D D M E S L D T M M T S S</v>
      </c>
      <c r="AI347" s="60">
        <f>'RAW &amp; NORM Labeling'!E351</f>
        <v>0.21192399769371023</v>
      </c>
      <c r="AJ347" s="60">
        <f>'RAW &amp; NORM_Sfp vs AcpS_PfAcpH'!R351</f>
        <v>0.12441772660645449</v>
      </c>
    </row>
    <row r="348" spans="33:36" x14ac:dyDescent="0.25">
      <c r="AG348" s="58" t="str">
        <f>'RAW &amp; NORM Labeling'!A352</f>
        <v>L17</v>
      </c>
      <c r="AH348" s="58" t="str">
        <f>'RAW &amp; NORM Labeling'!B352</f>
        <v>T L D C V E S R E T</v>
      </c>
      <c r="AI348" s="60">
        <f>'RAW &amp; NORM Labeling'!E352</f>
        <v>0.2522752975546545</v>
      </c>
      <c r="AJ348" s="60">
        <f>'RAW &amp; NORM_Sfp vs AcpS_PfAcpH'!R352</f>
        <v>0.13752285058800506</v>
      </c>
    </row>
    <row r="349" spans="33:36" x14ac:dyDescent="0.25">
      <c r="AG349" s="58" t="str">
        <f>'RAW &amp; NORM Labeling'!A353</f>
        <v>L18</v>
      </c>
      <c r="AH349" s="58" t="str">
        <f>'RAW &amp; NORM Labeling'!B353</f>
        <v>A C S K T W N V M C M</v>
      </c>
      <c r="AI349" s="60">
        <f>'RAW &amp; NORM Labeling'!E353</f>
        <v>0.56527987154012682</v>
      </c>
      <c r="AJ349" s="60">
        <f>'RAW &amp; NORM_Sfp vs AcpS_PfAcpH'!R353</f>
        <v>0.19519029025987733</v>
      </c>
    </row>
    <row r="350" spans="33:36" x14ac:dyDescent="0.25">
      <c r="AG350" s="58" t="str">
        <f>'RAW &amp; NORM Labeling'!A354</f>
        <v>L19</v>
      </c>
      <c r="AH350" s="58" t="str">
        <f>'RAW &amp; NORM Labeling'!B354</f>
        <v>D G M D S S L F M</v>
      </c>
      <c r="AI350" s="60">
        <f>'RAW &amp; NORM Labeling'!E354</f>
        <v>0.25244078437243073</v>
      </c>
      <c r="AJ350" s="60">
        <f>'RAW &amp; NORM_Sfp vs AcpS_PfAcpH'!R354</f>
        <v>0.15628687449449907</v>
      </c>
    </row>
    <row r="351" spans="33:36" x14ac:dyDescent="0.25">
      <c r="AG351" s="58" t="str">
        <f>'RAW &amp; NORM Labeling'!A355</f>
        <v>L20</v>
      </c>
      <c r="AH351" s="58" t="str">
        <f>'RAW &amp; NORM Labeling'!B355</f>
        <v>M D G M E S T D S Q I H</v>
      </c>
      <c r="AI351" s="60">
        <f>'RAW &amp; NORM Labeling'!E355</f>
        <v>0.25354276284627975</v>
      </c>
      <c r="AJ351" s="60">
        <f>'RAW &amp; NORM_Sfp vs AcpS_PfAcpH'!R355</f>
        <v>0.16158890744479432</v>
      </c>
    </row>
    <row r="352" spans="33:36" x14ac:dyDescent="0.25">
      <c r="AG352" s="58" t="str">
        <f>'RAW &amp; NORM Labeling'!A356</f>
        <v>L21</v>
      </c>
      <c r="AH352" s="58" t="str">
        <f>'RAW &amp; NORM Labeling'!B356</f>
        <v>D S L E F I N F K Q A</v>
      </c>
      <c r="AI352" s="60">
        <f>'RAW &amp; NORM Labeling'!E356</f>
        <v>0.53801226356728771</v>
      </c>
      <c r="AJ352" s="60">
        <f>'RAW &amp; NORM_Sfp vs AcpS_PfAcpH'!R356</f>
        <v>0.20994145213995846</v>
      </c>
    </row>
    <row r="353" spans="33:36" x14ac:dyDescent="0.25">
      <c r="AG353" s="58" t="str">
        <f>'RAW &amp; NORM Labeling'!A357</f>
        <v>L22</v>
      </c>
      <c r="AH353" s="58" t="str">
        <f>'RAW &amp; NORM Labeling'!B357</f>
        <v>N G A E S Q S S W V V G C T</v>
      </c>
      <c r="AI353" s="60">
        <f>'RAW &amp; NORM Labeling'!E357</f>
        <v>0.24184114902818893</v>
      </c>
      <c r="AJ353" s="60">
        <f>'RAW &amp; NORM_Sfp vs AcpS_PfAcpH'!R357</f>
        <v>0.19529526720231341</v>
      </c>
    </row>
    <row r="354" spans="33:36" x14ac:dyDescent="0.25">
      <c r="AG354" s="58" t="str">
        <f>'RAW &amp; NORM Labeling'!A358</f>
        <v>L23</v>
      </c>
      <c r="AH354" s="58" t="str">
        <f>'RAW &amp; NORM Labeling'!B358</f>
        <v>D G V E S T L S</v>
      </c>
      <c r="AI354" s="60">
        <f>'RAW &amp; NORM Labeling'!E358</f>
        <v>0.25566280686694276</v>
      </c>
      <c r="AJ354" s="60">
        <f>'RAW &amp; NORM_Sfp vs AcpS_PfAcpH'!R358</f>
        <v>0.21449233204042903</v>
      </c>
    </row>
    <row r="355" spans="33:36" x14ac:dyDescent="0.25">
      <c r="AG355" s="58" t="str">
        <f>'RAW &amp; NORM Labeling'!A359</f>
        <v>L24</v>
      </c>
      <c r="AH355" s="58" t="str">
        <f>'RAW &amp; NORM Labeling'!B359</f>
        <v>I E G A E S K D S A L R G I</v>
      </c>
      <c r="AI355" s="60">
        <f>'RAW &amp; NORM Labeling'!E359</f>
        <v>0.26872661694655187</v>
      </c>
      <c r="AJ355" s="60">
        <f>'RAW &amp; NORM_Sfp vs AcpS_PfAcpH'!R359</f>
        <v>0.20730276699933836</v>
      </c>
    </row>
    <row r="356" spans="33:36" x14ac:dyDescent="0.25">
      <c r="AG356" s="58" t="str">
        <f>'RAW &amp; NORM Labeling'!A360</f>
        <v>L25</v>
      </c>
      <c r="AH356" s="58" t="str">
        <f>'RAW &amp; NORM Labeling'!B360</f>
        <v>P V D S S D S Q I S G L M</v>
      </c>
      <c r="AI356" s="60">
        <f>'RAW &amp; NORM Labeling'!E360</f>
        <v>0.24593621681930827</v>
      </c>
      <c r="AJ356" s="60">
        <f>'RAW &amp; NORM_Sfp vs AcpS_PfAcpH'!R360</f>
        <v>0.18321606603486734</v>
      </c>
    </row>
    <row r="357" spans="33:36" x14ac:dyDescent="0.25">
      <c r="AG357" s="58" t="str">
        <f>'RAW &amp; NORM Labeling'!A361</f>
        <v>L26</v>
      </c>
      <c r="AH357" s="58" t="str">
        <f>'RAW &amp; NORM Labeling'!B361</f>
        <v>I D G I E S L D T F M</v>
      </c>
      <c r="AI357" s="60">
        <f>'RAW &amp; NORM Labeling'!E361</f>
        <v>0.22754817537626326</v>
      </c>
      <c r="AJ357" s="60">
        <f>'RAW &amp; NORM_Sfp vs AcpS_PfAcpH'!R361</f>
        <v>0.16262577117561233</v>
      </c>
    </row>
    <row r="358" spans="33:36" x14ac:dyDescent="0.25">
      <c r="AG358" s="58" t="str">
        <f>'RAW &amp; NORM Labeling'!A362</f>
        <v>L27</v>
      </c>
      <c r="AH358" s="58" t="str">
        <f>'RAW &amp; NORM Labeling'!B362</f>
        <v>T M C P V E S K E T L I K</v>
      </c>
      <c r="AI358" s="60">
        <f>'RAW &amp; NORM Labeling'!E362</f>
        <v>0.57141340946116803</v>
      </c>
      <c r="AJ358" s="60">
        <f>'RAW &amp; NORM_Sfp vs AcpS_PfAcpH'!R362</f>
        <v>0.17769119029486974</v>
      </c>
    </row>
    <row r="359" spans="33:36" x14ac:dyDescent="0.25">
      <c r="AG359" s="58" t="str">
        <f>'RAW &amp; NORM Labeling'!A363</f>
        <v>L28</v>
      </c>
      <c r="AH359" s="58" t="str">
        <f>'RAW &amp; NORM Labeling'!B363</f>
        <v>C C G V E S E D V Q V T S M T</v>
      </c>
      <c r="AI359" s="60">
        <f>'RAW &amp; NORM Labeling'!E363</f>
        <v>0.21916243788396744</v>
      </c>
      <c r="AJ359" s="60">
        <f>'RAW &amp; NORM_Sfp vs AcpS_PfAcpH'!R363</f>
        <v>0.15667788778850111</v>
      </c>
    </row>
    <row r="360" spans="33:36" x14ac:dyDescent="0.25">
      <c r="AG360" s="58" t="str">
        <f>'RAW &amp; NORM Labeling'!A364</f>
        <v>L29</v>
      </c>
      <c r="AH360" s="58" t="str">
        <f>'RAW &amp; NORM Labeling'!B364</f>
        <v>N E A S F V D P L G A D S R D T R E L T</v>
      </c>
      <c r="AI360" s="60">
        <f>'RAW &amp; NORM Labeling'!E364</f>
        <v>0.26282055030506885</v>
      </c>
      <c r="AJ360" s="60">
        <f>'RAW &amp; NORM_Sfp vs AcpS_PfAcpH'!R364</f>
        <v>0.15527827969762992</v>
      </c>
    </row>
    <row r="361" spans="33:36" x14ac:dyDescent="0.25">
      <c r="AG361" s="58" t="str">
        <f>'RAW &amp; NORM Labeling'!A365</f>
        <v>L30</v>
      </c>
      <c r="AH361" s="58" t="str">
        <f>'RAW &amp; NORM Labeling'!B365</f>
        <v>A Q C I A S T S W K L</v>
      </c>
      <c r="AI361" s="60">
        <f>'RAW &amp; NORM Labeling'!E365</f>
        <v>0.7789122428668166</v>
      </c>
      <c r="AJ361" s="60">
        <f>'RAW &amp; NORM_Sfp vs AcpS_PfAcpH'!R365</f>
        <v>0.30491082859995228</v>
      </c>
    </row>
    <row r="362" spans="33:36" x14ac:dyDescent="0.25">
      <c r="AG362" s="58" t="str">
        <f>'RAW &amp; NORM Labeling'!A366</f>
        <v>M1</v>
      </c>
      <c r="AH362" s="58" t="str">
        <f>'RAW &amp; NORM Labeling'!B366</f>
        <v>R E A S I V D D L G A D S T D T Q E L T</v>
      </c>
      <c r="AI362" s="60">
        <f>'RAW &amp; NORM Labeling'!E366</f>
        <v>0.14961762604189452</v>
      </c>
      <c r="AJ362" s="60">
        <f>'RAW &amp; NORM_Sfp vs AcpS_PfAcpH'!R366</f>
        <v>0.12768688005257375</v>
      </c>
    </row>
    <row r="363" spans="33:36" x14ac:dyDescent="0.25">
      <c r="AG363" s="58" t="str">
        <f>'RAW &amp; NORM Labeling'!A367</f>
        <v>M2</v>
      </c>
      <c r="AH363" s="58" t="str">
        <f>'RAW &amp; NORM Labeling'!B367</f>
        <v>L D S S L I H I V G A P</v>
      </c>
      <c r="AI363" s="60">
        <f>'RAW &amp; NORM Labeling'!E367</f>
        <v>0.16988537552642938</v>
      </c>
      <c r="AJ363" s="60">
        <f>'RAW &amp; NORM_Sfp vs AcpS_PfAcpH'!R367</f>
        <v>0.11016739385888016</v>
      </c>
    </row>
    <row r="364" spans="33:36" x14ac:dyDescent="0.25">
      <c r="AG364" s="58" t="str">
        <f>'RAW &amp; NORM Labeling'!A368</f>
        <v>M3</v>
      </c>
      <c r="AH364" s="58" t="str">
        <f>'RAW &amp; NORM Labeling'!B368</f>
        <v>D S M M Y C L T S C S</v>
      </c>
      <c r="AI364" s="60">
        <f>'RAW &amp; NORM Labeling'!E368</f>
        <v>0.27348041583387234</v>
      </c>
      <c r="AJ364" s="60">
        <f>'RAW &amp; NORM_Sfp vs AcpS_PfAcpH'!R368</f>
        <v>8.5715282217464717E-2</v>
      </c>
    </row>
    <row r="365" spans="33:36" x14ac:dyDescent="0.25">
      <c r="AG365" s="58" t="str">
        <f>'RAW &amp; NORM Labeling'!A369</f>
        <v>M4</v>
      </c>
      <c r="AH365" s="58" t="str">
        <f>'RAW &amp; NORM Labeling'!B369</f>
        <v>N S A S F V E D L C A D S L D T V Q E P</v>
      </c>
      <c r="AI365" s="60">
        <f>'RAW &amp; NORM Labeling'!E369</f>
        <v>0.19650273140963195</v>
      </c>
      <c r="AJ365" s="60">
        <f>'RAW &amp; NORM_Sfp vs AcpS_PfAcpH'!R369</f>
        <v>7.4813484410641271E-2</v>
      </c>
    </row>
    <row r="366" spans="33:36" x14ac:dyDescent="0.25">
      <c r="AG366" s="58" t="str">
        <f>'RAW &amp; NORM Labeling'!A370</f>
        <v>M5</v>
      </c>
      <c r="AH366" s="58" t="str">
        <f>'RAW &amp; NORM Labeling'!B370</f>
        <v>E S T E Y N A S Q A A</v>
      </c>
      <c r="AI366" s="60">
        <f>'RAW &amp; NORM Labeling'!E370</f>
        <v>0.15715780191403342</v>
      </c>
      <c r="AJ366" s="60">
        <f>'RAW &amp; NORM_Sfp vs AcpS_PfAcpH'!R370</f>
        <v>5.1009253525760842E-2</v>
      </c>
    </row>
    <row r="367" spans="33:36" x14ac:dyDescent="0.25">
      <c r="AG367" s="58" t="str">
        <f>'RAW &amp; NORM Labeling'!A371</f>
        <v>M6</v>
      </c>
      <c r="AH367" s="58" t="str">
        <f>'RAW &amp; NORM Labeling'!B371</f>
        <v>D S L E K I A C C L A</v>
      </c>
      <c r="AI367" s="60">
        <f>'RAW &amp; NORM Labeling'!E371</f>
        <v>0.42088268212613722</v>
      </c>
      <c r="AJ367" s="60">
        <f>'RAW &amp; NORM_Sfp vs AcpS_PfAcpH'!R371</f>
        <v>-1.6058843174593218E-2</v>
      </c>
    </row>
    <row r="368" spans="33:36" x14ac:dyDescent="0.25">
      <c r="AG368" s="58" t="str">
        <f>'RAW &amp; NORM Labeling'!A372</f>
        <v>M7</v>
      </c>
      <c r="AH368" s="58" t="str">
        <f>'RAW &amp; NORM Labeling'!B372</f>
        <v>D S S D A A L R S V</v>
      </c>
      <c r="AI368" s="60">
        <f>'RAW &amp; NORM Labeling'!E372</f>
        <v>0.27084958476258197</v>
      </c>
      <c r="AJ368" s="60">
        <f>'RAW &amp; NORM_Sfp vs AcpS_PfAcpH'!R372</f>
        <v>6.8254199620071759E-2</v>
      </c>
    </row>
    <row r="369" spans="33:36" x14ac:dyDescent="0.25">
      <c r="AG369" s="58" t="str">
        <f>'RAW &amp; NORM Labeling'!A373</f>
        <v>M8</v>
      </c>
      <c r="AH369" s="58" t="str">
        <f>'RAW &amp; NORM Labeling'!B373</f>
        <v>P M I S R D S C V</v>
      </c>
      <c r="AI369" s="60">
        <f>'RAW &amp; NORM Labeling'!E373</f>
        <v>0.25912311868387111</v>
      </c>
      <c r="AJ369" s="60">
        <f>'RAW &amp; NORM_Sfp vs AcpS_PfAcpH'!R373</f>
        <v>9.0615938993114375E-2</v>
      </c>
    </row>
    <row r="370" spans="33:36" x14ac:dyDescent="0.25">
      <c r="AG370" s="58" t="str">
        <f>'RAW &amp; NORM Labeling'!A374</f>
        <v>M9</v>
      </c>
      <c r="AH370" s="58" t="str">
        <f>'RAW &amp; NORM Labeling'!B374</f>
        <v>Y I E S K A Y K M R</v>
      </c>
      <c r="AI370" s="60">
        <f>'RAW &amp; NORM Labeling'!E374</f>
        <v>0.66601339332181753</v>
      </c>
      <c r="AJ370" s="60">
        <f>'RAW &amp; NORM_Sfp vs AcpS_PfAcpH'!R374</f>
        <v>-0.17594029639704556</v>
      </c>
    </row>
    <row r="371" spans="33:36" x14ac:dyDescent="0.25">
      <c r="AG371" s="58" t="str">
        <f>'RAW &amp; NORM Labeling'!A375</f>
        <v>M10</v>
      </c>
      <c r="AH371" s="58" t="str">
        <f>'RAW &amp; NORM Labeling'!B375</f>
        <v>A G A Y S T S T A L L S C E</v>
      </c>
      <c r="AI371" s="60">
        <f>'RAW &amp; NORM Labeling'!E375</f>
        <v>0.28903529956622576</v>
      </c>
      <c r="AJ371" s="60">
        <f>'RAW &amp; NORM_Sfp vs AcpS_PfAcpH'!R375</f>
        <v>0.14695847452243588</v>
      </c>
    </row>
    <row r="372" spans="33:36" x14ac:dyDescent="0.25">
      <c r="AG372" s="58" t="str">
        <f>'RAW &amp; NORM Labeling'!A376</f>
        <v>M11</v>
      </c>
      <c r="AH372" s="58" t="str">
        <f>'RAW &amp; NORM Labeling'!B376</f>
        <v>D E G A V S I V T I M H</v>
      </c>
      <c r="AI372" s="60">
        <f>'RAW &amp; NORM Labeling'!E376</f>
        <v>0.21638717132154384</v>
      </c>
      <c r="AJ372" s="60">
        <f>'RAW &amp; NORM_Sfp vs AcpS_PfAcpH'!R376</f>
        <v>0.12070744510876365</v>
      </c>
    </row>
    <row r="373" spans="33:36" x14ac:dyDescent="0.25">
      <c r="AG373" s="58" t="str">
        <f>'RAW &amp; NORM Labeling'!A377</f>
        <v>M12</v>
      </c>
      <c r="AH373" s="58" t="str">
        <f>'RAW &amp; NORM Labeling'!B377</f>
        <v>E C A D S R E I L</v>
      </c>
      <c r="AI373" s="60">
        <f>'RAW &amp; NORM Labeling'!E377</f>
        <v>0.23963953111678463</v>
      </c>
      <c r="AJ373" s="60">
        <f>'RAW &amp; NORM_Sfp vs AcpS_PfAcpH'!R377</f>
        <v>0.1186179850858444</v>
      </c>
    </row>
    <row r="374" spans="33:36" x14ac:dyDescent="0.25">
      <c r="AG374" s="58" t="str">
        <f>'RAW &amp; NORM Labeling'!A378</f>
        <v>M13</v>
      </c>
      <c r="AH374" s="58" t="str">
        <f>'RAW &amp; NORM Labeling'!B378</f>
        <v>D S S D Y M L K P</v>
      </c>
      <c r="AI374" s="60">
        <f>'RAW &amp; NORM Labeling'!E378</f>
        <v>0.38235816961053887</v>
      </c>
      <c r="AJ374" s="60">
        <f>'RAW &amp; NORM_Sfp vs AcpS_PfAcpH'!R378</f>
        <v>0.14051223986924899</v>
      </c>
    </row>
    <row r="375" spans="33:36" x14ac:dyDescent="0.25">
      <c r="AG375" s="58" t="str">
        <f>'RAW &amp; NORM Labeling'!A379</f>
        <v>M14</v>
      </c>
      <c r="AH375" s="58" t="str">
        <f>'RAW &amp; NORM Labeling'!B379</f>
        <v>C V D S S E S C M S P C</v>
      </c>
      <c r="AI375" s="60">
        <f>'RAW &amp; NORM Labeling'!E379</f>
        <v>0.26089318439909576</v>
      </c>
      <c r="AJ375" s="60">
        <f>'RAW &amp; NORM_Sfp vs AcpS_PfAcpH'!R379</f>
        <v>0.13183271753197523</v>
      </c>
    </row>
    <row r="376" spans="33:36" x14ac:dyDescent="0.25">
      <c r="AG376" s="58" t="str">
        <f>'RAW &amp; NORM Labeling'!A380</f>
        <v>M15</v>
      </c>
      <c r="AH376" s="58" t="str">
        <f>'RAW &amp; NORM Labeling'!B380</f>
        <v>G V E S S E T I V R G A</v>
      </c>
      <c r="AI376" s="60">
        <f>'RAW &amp; NORM Labeling'!E380</f>
        <v>0.22365514184500845</v>
      </c>
      <c r="AJ376" s="60">
        <f>'RAW &amp; NORM_Sfp vs AcpS_PfAcpH'!R380</f>
        <v>0.12687760257657013</v>
      </c>
    </row>
    <row r="377" spans="33:36" x14ac:dyDescent="0.25">
      <c r="AG377" s="58" t="str">
        <f>'RAW &amp; NORM Labeling'!A381</f>
        <v>M16</v>
      </c>
      <c r="AH377" s="58" t="str">
        <f>'RAW &amp; NORM Labeling'!B381</f>
        <v>S C C P V E S M E A C V C H A</v>
      </c>
      <c r="AI377" s="60">
        <f>'RAW &amp; NORM Labeling'!E381</f>
        <v>0.22954951330502324</v>
      </c>
      <c r="AJ377" s="60">
        <f>'RAW &amp; NORM_Sfp vs AcpS_PfAcpH'!R381</f>
        <v>0.14085330962408554</v>
      </c>
    </row>
    <row r="378" spans="33:36" x14ac:dyDescent="0.25">
      <c r="AG378" s="58" t="str">
        <f>'RAW &amp; NORM Labeling'!A382</f>
        <v>M17</v>
      </c>
      <c r="AH378" s="58" t="str">
        <f>'RAW &amp; NORM Labeling'!B382</f>
        <v>E S T D W</v>
      </c>
      <c r="AI378" s="60">
        <f>'RAW &amp; NORM Labeling'!E382</f>
        <v>0.14818818248693355</v>
      </c>
      <c r="AJ378" s="60">
        <f>'RAW &amp; NORM_Sfp vs AcpS_PfAcpH'!R382</f>
        <v>0.12145794229352228</v>
      </c>
    </row>
    <row r="379" spans="33:36" x14ac:dyDescent="0.25">
      <c r="AG379" s="58" t="str">
        <f>'RAW &amp; NORM Labeling'!A383</f>
        <v>M18</v>
      </c>
      <c r="AH379" s="58" t="str">
        <f>'RAW &amp; NORM Labeling'!B383</f>
        <v>T L D P L E S T D S Q V R G</v>
      </c>
      <c r="AI379" s="60">
        <f>'RAW &amp; NORM Labeling'!E383</f>
        <v>0.27234247467700834</v>
      </c>
      <c r="AJ379" s="60">
        <f>'RAW &amp; NORM_Sfp vs AcpS_PfAcpH'!R383</f>
        <v>0.12870326250450487</v>
      </c>
    </row>
    <row r="380" spans="33:36" x14ac:dyDescent="0.25">
      <c r="AG380" s="58" t="str">
        <f>'RAW &amp; NORM Labeling'!A384</f>
        <v>M19</v>
      </c>
      <c r="AH380" s="58" t="str">
        <f>'RAW &amp; NORM Labeling'!B384</f>
        <v>M S S T L C I S G C</v>
      </c>
      <c r="AI380" s="60">
        <f>'RAW &amp; NORM Labeling'!E384</f>
        <v>0.27592734017657383</v>
      </c>
      <c r="AJ380" s="60">
        <f>'RAW &amp; NORM_Sfp vs AcpS_PfAcpH'!R384</f>
        <v>0.18789320425452682</v>
      </c>
    </row>
    <row r="381" spans="33:36" x14ac:dyDescent="0.25">
      <c r="AG381" s="58" t="str">
        <f>'RAW &amp; NORM Labeling'!A385</f>
        <v>M20</v>
      </c>
      <c r="AH381" s="58" t="str">
        <f>'RAW &amp; NORM Labeling'!B385</f>
        <v>N E A S F V D D L G N D S T C T Q E Y T</v>
      </c>
      <c r="AI381" s="60">
        <f>'RAW &amp; NORM Labeling'!E385</f>
        <v>0.20502559490464334</v>
      </c>
      <c r="AJ381" s="60">
        <f>'RAW &amp; NORM_Sfp vs AcpS_PfAcpH'!R385</f>
        <v>0.16108457526727621</v>
      </c>
    </row>
    <row r="382" spans="33:36" x14ac:dyDescent="0.25">
      <c r="AG382" s="58" t="str">
        <f>'RAW &amp; NORM Labeling'!A386</f>
        <v>M21</v>
      </c>
      <c r="AH382" s="58" t="str">
        <f>'RAW &amp; NORM Labeling'!B386</f>
        <v>C W M D S T D W K A</v>
      </c>
      <c r="AI382" s="60">
        <f>'RAW &amp; NORM Labeling'!E386</f>
        <v>0.30971208802261385</v>
      </c>
      <c r="AJ382" s="60">
        <f>'RAW &amp; NORM_Sfp vs AcpS_PfAcpH'!R386</f>
        <v>0.23225281115436003</v>
      </c>
    </row>
    <row r="383" spans="33:36" x14ac:dyDescent="0.25">
      <c r="AG383" s="58" t="str">
        <f>'RAW &amp; NORM Labeling'!A387</f>
        <v>M22</v>
      </c>
      <c r="AH383" s="58" t="str">
        <f>'RAW &amp; NORM Labeling'!B387</f>
        <v>S E C Y I V S Y D S H V</v>
      </c>
      <c r="AI383" s="60">
        <f>'RAW &amp; NORM Labeling'!E387</f>
        <v>0.26291995934754925</v>
      </c>
      <c r="AJ383" s="60">
        <f>'RAW &amp; NORM_Sfp vs AcpS_PfAcpH'!R387</f>
        <v>0.20642814970230228</v>
      </c>
    </row>
    <row r="384" spans="33:36" x14ac:dyDescent="0.25">
      <c r="AG384" s="58" t="str">
        <f>'RAW &amp; NORM Labeling'!A388</f>
        <v>M23</v>
      </c>
      <c r="AH384" s="58" t="str">
        <f>'RAW &amp; NORM Labeling'!B388</f>
        <v>A D S S E T C</v>
      </c>
      <c r="AI384" s="60">
        <f>'RAW &amp; NORM Labeling'!E388</f>
        <v>0.23588303882917205</v>
      </c>
      <c r="AJ384" s="60">
        <f>'RAW &amp; NORM_Sfp vs AcpS_PfAcpH'!R388</f>
        <v>0.20188363926299541</v>
      </c>
    </row>
    <row r="385" spans="33:36" x14ac:dyDescent="0.25">
      <c r="AG385" s="58" t="str">
        <f>'RAW &amp; NORM Labeling'!A389</f>
        <v>M24</v>
      </c>
      <c r="AH385" s="58" t="str">
        <f>'RAW &amp; NORM Labeling'!B389</f>
        <v>T L A F A D S K I S C L I T S V</v>
      </c>
      <c r="AI385" s="60">
        <f>'RAW &amp; NORM Labeling'!E389</f>
        <v>0.32793464264788263</v>
      </c>
      <c r="AJ385" s="60">
        <f>'RAW &amp; NORM_Sfp vs AcpS_PfAcpH'!R389</f>
        <v>0.20964023258074144</v>
      </c>
    </row>
    <row r="386" spans="33:36" x14ac:dyDescent="0.25">
      <c r="AG386" s="58" t="str">
        <f>'RAW &amp; NORM Labeling'!A390</f>
        <v>M25</v>
      </c>
      <c r="AH386" s="58" t="str">
        <f>'RAW &amp; NORM Labeling'!B390</f>
        <v>E C P V D S S S L V I M G M M</v>
      </c>
      <c r="AI386" s="60">
        <f>'RAW &amp; NORM Labeling'!E390</f>
        <v>0.24487984955318565</v>
      </c>
      <c r="AJ386" s="60">
        <f>'RAW &amp; NORM_Sfp vs AcpS_PfAcpH'!R390</f>
        <v>0.14824811099241098</v>
      </c>
    </row>
    <row r="387" spans="33:36" x14ac:dyDescent="0.25">
      <c r="AG387" s="58" t="str">
        <f>'RAW &amp; NORM Labeling'!A391</f>
        <v>M26</v>
      </c>
      <c r="AH387" s="58" t="str">
        <f>'RAW &amp; NORM Labeling'!B391</f>
        <v>D Q P M D S R T Y Q I H T</v>
      </c>
      <c r="AI387" s="60">
        <f>'RAW &amp; NORM Labeling'!E391</f>
        <v>0.2180829726344449</v>
      </c>
      <c r="AJ387" s="60">
        <f>'RAW &amp; NORM_Sfp vs AcpS_PfAcpH'!R391</f>
        <v>0.12399678188337909</v>
      </c>
    </row>
    <row r="388" spans="33:36" x14ac:dyDescent="0.25">
      <c r="AG388" s="58" t="str">
        <f>'RAW &amp; NORM Labeling'!A392</f>
        <v>M27</v>
      </c>
      <c r="AH388" s="58" t="str">
        <f>'RAW &amp; NORM Labeling'!B392</f>
        <v>S A D C M E S T D S C L S P C</v>
      </c>
      <c r="AI388" s="60">
        <f>'RAW &amp; NORM Labeling'!E392</f>
        <v>0.26582299576751384</v>
      </c>
      <c r="AJ388" s="60">
        <f>'RAW &amp; NORM_Sfp vs AcpS_PfAcpH'!R392</f>
        <v>0.13349195393530258</v>
      </c>
    </row>
    <row r="389" spans="33:36" x14ac:dyDescent="0.25">
      <c r="AG389" s="58" t="str">
        <f>'RAW &amp; NORM Labeling'!A393</f>
        <v>M28</v>
      </c>
      <c r="AH389" s="58" t="str">
        <f>'RAW &amp; NORM Labeling'!B393</f>
        <v>T S E P I D S R D M I V</v>
      </c>
      <c r="AI389" s="60">
        <f>'RAW &amp; NORM Labeling'!E393</f>
        <v>0.28113345020718017</v>
      </c>
      <c r="AJ389" s="60">
        <f>'RAW &amp; NORM_Sfp vs AcpS_PfAcpH'!R393</f>
        <v>0.12435626881320613</v>
      </c>
    </row>
    <row r="390" spans="33:36" x14ac:dyDescent="0.25">
      <c r="AG390" s="58" t="str">
        <f>'RAW &amp; NORM Labeling'!A394</f>
        <v>M29</v>
      </c>
      <c r="AH390" s="58" t="str">
        <f>'RAW &amp; NORM Labeling'!B394</f>
        <v>S G C D S T S T A L L S S E</v>
      </c>
      <c r="AI390" s="60">
        <f>'RAW &amp; NORM Labeling'!E394</f>
        <v>0.32302412832888733</v>
      </c>
      <c r="AJ390" s="60">
        <f>'RAW &amp; NORM_Sfp vs AcpS_PfAcpH'!R394</f>
        <v>0.15318817400692356</v>
      </c>
    </row>
    <row r="391" spans="33:36" x14ac:dyDescent="0.25">
      <c r="AG391" s="58" t="str">
        <f>'RAW &amp; NORM Labeling'!A395</f>
        <v>M30</v>
      </c>
      <c r="AH391" s="58" t="str">
        <f>'RAW &amp; NORM Labeling'!B395</f>
        <v>P A D S I S T H A I T A</v>
      </c>
      <c r="AI391" s="60">
        <f>'RAW &amp; NORM Labeling'!E395</f>
        <v>0.32640725194812492</v>
      </c>
      <c r="AJ391" s="60">
        <f>'RAW &amp; NORM_Sfp vs AcpS_PfAcpH'!R395</f>
        <v>0.15770721768495863</v>
      </c>
    </row>
    <row r="392" spans="33:36" x14ac:dyDescent="0.25">
      <c r="AG392" s="58" t="str">
        <f>'RAW &amp; NORM Labeling'!A396</f>
        <v>N1</v>
      </c>
      <c r="AH392" s="58" t="str">
        <f>'RAW &amp; NORM Labeling'!B396</f>
        <v>V E S T E A V I T T V</v>
      </c>
      <c r="AI392" s="60">
        <f>'RAW &amp; NORM Labeling'!E396</f>
        <v>0.20336809531105093</v>
      </c>
      <c r="AJ392" s="60">
        <f>'RAW &amp; NORM_Sfp vs AcpS_PfAcpH'!R396</f>
        <v>0.15869906623109981</v>
      </c>
    </row>
    <row r="393" spans="33:36" x14ac:dyDescent="0.25">
      <c r="AG393" s="58" t="str">
        <f>'RAW &amp; NORM Labeling'!A397</f>
        <v>N2</v>
      </c>
      <c r="AH393" s="58" t="str">
        <f>'RAW &amp; NORM Labeling'!B397</f>
        <v>G L D S T D W</v>
      </c>
      <c r="AI393" s="60">
        <f>'RAW &amp; NORM Labeling'!E397</f>
        <v>0.1475335447042464</v>
      </c>
      <c r="AJ393" s="60">
        <f>'RAW &amp; NORM_Sfp vs AcpS_PfAcpH'!R397</f>
        <v>0.1290871042628414</v>
      </c>
    </row>
    <row r="394" spans="33:36" x14ac:dyDescent="0.25">
      <c r="AG394" s="58" t="str">
        <f>'RAW &amp; NORM Labeling'!A398</f>
        <v>N3</v>
      </c>
      <c r="AH394" s="58" t="str">
        <f>'RAW &amp; NORM Labeling'!B398</f>
        <v>D E A E S H M S C M T H C V</v>
      </c>
      <c r="AI394" s="60">
        <f>'RAW &amp; NORM Labeling'!E398</f>
        <v>0.21986999636279861</v>
      </c>
      <c r="AJ394" s="60">
        <f>'RAW &amp; NORM_Sfp vs AcpS_PfAcpH'!R398</f>
        <v>0.10992996684478262</v>
      </c>
    </row>
    <row r="395" spans="33:36" x14ac:dyDescent="0.25">
      <c r="AG395" s="58" t="str">
        <f>'RAW &amp; NORM Labeling'!A399</f>
        <v>N4</v>
      </c>
      <c r="AH395" s="58" t="str">
        <f>'RAW &amp; NORM Labeling'!B399</f>
        <v>P I D S V A S V L I</v>
      </c>
      <c r="AI395" s="60">
        <f>'RAW &amp; NORM Labeling'!E399</f>
        <v>0.19538759585663112</v>
      </c>
      <c r="AJ395" s="60">
        <f>'RAW &amp; NORM_Sfp vs AcpS_PfAcpH'!R399</f>
        <v>7.8530648220955276E-2</v>
      </c>
    </row>
    <row r="396" spans="33:36" x14ac:dyDescent="0.25">
      <c r="AG396" s="58" t="str">
        <f>'RAW &amp; NORM Labeling'!A400</f>
        <v>N5</v>
      </c>
      <c r="AH396" s="58" t="str">
        <f>'RAW &amp; NORM Labeling'!B400</f>
        <v>T L C W V C S R T C C I H G</v>
      </c>
      <c r="AI396" s="60">
        <f>'RAW &amp; NORM Labeling'!E400</f>
        <v>0.27917479969077946</v>
      </c>
      <c r="AJ396" s="60">
        <f>'RAW &amp; NORM_Sfp vs AcpS_PfAcpH'!R400</f>
        <v>6.7903941077039343E-2</v>
      </c>
    </row>
    <row r="397" spans="33:36" x14ac:dyDescent="0.25">
      <c r="AG397" s="58" t="str">
        <f>'RAW &amp; NORM Labeling'!A401</f>
        <v>N6</v>
      </c>
      <c r="AH397" s="58" t="str">
        <f>'RAW &amp; NORM Labeling'!B401</f>
        <v>A M C L E S H M S I E T</v>
      </c>
      <c r="AI397" s="60">
        <f>'RAW &amp; NORM Labeling'!E401</f>
        <v>0.17706533980934516</v>
      </c>
      <c r="AJ397" s="60">
        <f>'RAW &amp; NORM_Sfp vs AcpS_PfAcpH'!R401</f>
        <v>7.7733305869591318E-2</v>
      </c>
    </row>
    <row r="398" spans="33:36" x14ac:dyDescent="0.25">
      <c r="AG398" s="58" t="str">
        <f>'RAW &amp; NORM Labeling'!A402</f>
        <v>N7</v>
      </c>
      <c r="AH398" s="58" t="str">
        <f>'RAW &amp; NORM Labeling'!B402</f>
        <v>M E S S D T K I</v>
      </c>
      <c r="AI398" s="60">
        <f>'RAW &amp; NORM Labeling'!E402</f>
        <v>0.21178833358867816</v>
      </c>
      <c r="AJ398" s="60">
        <f>'RAW &amp; NORM_Sfp vs AcpS_PfAcpH'!R402</f>
        <v>8.4926475120076006E-2</v>
      </c>
    </row>
    <row r="399" spans="33:36" x14ac:dyDescent="0.25">
      <c r="AG399" s="58" t="str">
        <f>'RAW &amp; NORM Labeling'!A403</f>
        <v>N8</v>
      </c>
      <c r="AH399" s="58" t="str">
        <f>'RAW &amp; NORM Labeling'!B403</f>
        <v>C A D S T D F</v>
      </c>
      <c r="AI399" s="60">
        <f>'RAW &amp; NORM Labeling'!E403</f>
        <v>0.21316368692934826</v>
      </c>
      <c r="AJ399" s="60">
        <f>'RAW &amp; NORM_Sfp vs AcpS_PfAcpH'!R403</f>
        <v>9.5846472968797988E-2</v>
      </c>
    </row>
    <row r="400" spans="33:36" x14ac:dyDescent="0.25">
      <c r="AG400" s="58" t="str">
        <f>'RAW &amp; NORM Labeling'!A404</f>
        <v>N9</v>
      </c>
      <c r="AH400" s="58" t="str">
        <f>'RAW &amp; NORM Labeling'!B404</f>
        <v>M G Y C S S P S W I Y G M E</v>
      </c>
      <c r="AI400" s="60">
        <f>'RAW &amp; NORM Labeling'!E404</f>
        <v>0.21354231842938395</v>
      </c>
      <c r="AJ400" s="60">
        <f>'RAW &amp; NORM_Sfp vs AcpS_PfAcpH'!R404</f>
        <v>0.11618389588700402</v>
      </c>
    </row>
    <row r="401" spans="33:36" x14ac:dyDescent="0.25">
      <c r="AG401" s="58" t="str">
        <f>'RAW &amp; NORM Labeling'!A405</f>
        <v>N10</v>
      </c>
      <c r="AH401" s="58" t="str">
        <f>'RAW &amp; NORM Labeling'!B405</f>
        <v>E M E S I E S L C R G A T</v>
      </c>
      <c r="AI401" s="60">
        <f>'RAW &amp; NORM Labeling'!E405</f>
        <v>0.29959253987764506</v>
      </c>
      <c r="AJ401" s="60">
        <f>'RAW &amp; NORM_Sfp vs AcpS_PfAcpH'!R405</f>
        <v>0.14459578394339059</v>
      </c>
    </row>
    <row r="402" spans="33:36" x14ac:dyDescent="0.25">
      <c r="AG402" s="58" t="str">
        <f>'RAW &amp; NORM Labeling'!A406</f>
        <v>N11</v>
      </c>
      <c r="AH402" s="58" t="str">
        <f>'RAW &amp; NORM Labeling'!B406</f>
        <v>C P V D S S D V V A S S M</v>
      </c>
      <c r="AI402" s="60">
        <f>'RAW &amp; NORM Labeling'!E406</f>
        <v>0.20684536514110824</v>
      </c>
      <c r="AJ402" s="60">
        <f>'RAW &amp; NORM_Sfp vs AcpS_PfAcpH'!R406</f>
        <v>0.10935936697952264</v>
      </c>
    </row>
    <row r="403" spans="33:36" x14ac:dyDescent="0.25">
      <c r="AG403" s="58" t="str">
        <f>'RAW &amp; NORM Labeling'!A407</f>
        <v>N12</v>
      </c>
      <c r="AH403" s="58" t="str">
        <f>'RAW &amp; NORM Labeling'!B407</f>
        <v>W M D S S E S V I T P L</v>
      </c>
      <c r="AI403" s="60">
        <f>'RAW &amp; NORM Labeling'!E407</f>
        <v>0.18104959575605256</v>
      </c>
      <c r="AJ403" s="60">
        <f>'RAW &amp; NORM_Sfp vs AcpS_PfAcpH'!R407</f>
        <v>0.10703486060635167</v>
      </c>
    </row>
    <row r="404" spans="33:36" x14ac:dyDescent="0.25">
      <c r="AG404" s="58" t="str">
        <f>'RAW &amp; NORM Labeling'!A408</f>
        <v>N13</v>
      </c>
      <c r="AH404" s="58" t="str">
        <f>'RAW &amp; NORM Labeling'!B408</f>
        <v>M D S S D T I I S</v>
      </c>
      <c r="AI404" s="60">
        <f>'RAW &amp; NORM Labeling'!E408</f>
        <v>0.19180945508640984</v>
      </c>
      <c r="AJ404" s="60">
        <f>'RAW &amp; NORM_Sfp vs AcpS_PfAcpH'!R408</f>
        <v>0.11054709930484842</v>
      </c>
    </row>
    <row r="405" spans="33:36" x14ac:dyDescent="0.25">
      <c r="AG405" s="58" t="str">
        <f>'RAW &amp; NORM Labeling'!A409</f>
        <v>N14</v>
      </c>
      <c r="AH405" s="58" t="str">
        <f>'RAW &amp; NORM Labeling'!B409</f>
        <v>N E A H F V D D L G A D S T D Y H E L T</v>
      </c>
      <c r="AI405" s="60">
        <f>'RAW &amp; NORM Labeling'!E409</f>
        <v>0.21660470169685389</v>
      </c>
      <c r="AJ405" s="60">
        <f>'RAW &amp; NORM_Sfp vs AcpS_PfAcpH'!R409</f>
        <v>0.12874585798924792</v>
      </c>
    </row>
    <row r="406" spans="33:36" x14ac:dyDescent="0.25">
      <c r="AG406" s="58" t="str">
        <f>'RAW &amp; NORM Labeling'!A410</f>
        <v>N15</v>
      </c>
      <c r="AH406" s="58" t="str">
        <f>'RAW &amp; NORM Labeling'!B410</f>
        <v>C P G A V S H V W I E S G</v>
      </c>
      <c r="AI406" s="60">
        <f>'RAW &amp; NORM Labeling'!E410</f>
        <v>0.20982003454756609</v>
      </c>
      <c r="AJ406" s="60">
        <f>'RAW &amp; NORM_Sfp vs AcpS_PfAcpH'!R410</f>
        <v>0.13636364983516791</v>
      </c>
    </row>
    <row r="407" spans="33:36" x14ac:dyDescent="0.25">
      <c r="AG407" s="58" t="str">
        <f>'RAW &amp; NORM Labeling'!A411</f>
        <v>N16</v>
      </c>
      <c r="AH407" s="58" t="str">
        <f>'RAW &amp; NORM Labeling'!B411</f>
        <v>C M E S L D T Q D K Q C</v>
      </c>
      <c r="AI407" s="60">
        <f>'RAW &amp; NORM Labeling'!E411</f>
        <v>0.25740889746015744</v>
      </c>
      <c r="AJ407" s="60">
        <f>'RAW &amp; NORM_Sfp vs AcpS_PfAcpH'!R411</f>
        <v>0.15086536170021433</v>
      </c>
    </row>
    <row r="408" spans="33:36" x14ac:dyDescent="0.25">
      <c r="AG408" s="58" t="str">
        <f>'RAW &amp; NORM Labeling'!A412</f>
        <v>N17</v>
      </c>
      <c r="AH408" s="58" t="str">
        <f>'RAW &amp; NORM Labeling'!B412</f>
        <v>E C M E S S D F N A K</v>
      </c>
      <c r="AI408" s="60">
        <f>'RAW &amp; NORM Labeling'!E412</f>
        <v>0.45514517813515654</v>
      </c>
      <c r="AJ408" s="60">
        <f>'RAW &amp; NORM_Sfp vs AcpS_PfAcpH'!R412</f>
        <v>0.1893584408302561</v>
      </c>
    </row>
    <row r="409" spans="33:36" x14ac:dyDescent="0.25">
      <c r="AG409" s="58" t="str">
        <f>'RAW &amp; NORM Labeling'!A413</f>
        <v>N18</v>
      </c>
      <c r="AH409" s="58" t="str">
        <f>'RAW &amp; NORM Labeling'!B413</f>
        <v>M E S L L F N M T T</v>
      </c>
      <c r="AI409" s="60">
        <f>'RAW &amp; NORM Labeling'!E413</f>
        <v>0.23075002368274253</v>
      </c>
      <c r="AJ409" s="60">
        <f>'RAW &amp; NORM_Sfp vs AcpS_PfAcpH'!R413</f>
        <v>0.14714425289073318</v>
      </c>
    </row>
    <row r="410" spans="33:36" x14ac:dyDescent="0.25">
      <c r="AG410" s="58" t="str">
        <f>'RAW &amp; NORM Labeling'!A414</f>
        <v>N19</v>
      </c>
      <c r="AH410" s="58" t="str">
        <f>'RAW &amp; NORM Labeling'!B414</f>
        <v>E S S D S I L T</v>
      </c>
      <c r="AI410" s="60">
        <f>'RAW &amp; NORM Labeling'!E414</f>
        <v>0.21941593094229248</v>
      </c>
      <c r="AJ410" s="60">
        <f>'RAW &amp; NORM_Sfp vs AcpS_PfAcpH'!R414</f>
        <v>0.15929434640671084</v>
      </c>
    </row>
    <row r="411" spans="33:36" x14ac:dyDescent="0.25">
      <c r="AG411" s="58" t="str">
        <f>'RAW &amp; NORM Labeling'!A415</f>
        <v>N20</v>
      </c>
      <c r="AH411" s="58" t="str">
        <f>'RAW &amp; NORM Labeling'!B415</f>
        <v>L D S T D Y L</v>
      </c>
      <c r="AI411" s="60">
        <f>'RAW &amp; NORM Labeling'!E415</f>
        <v>0.20916802818070929</v>
      </c>
      <c r="AJ411" s="60">
        <f>'RAW &amp; NORM_Sfp vs AcpS_PfAcpH'!R415</f>
        <v>0.16111841087443038</v>
      </c>
    </row>
    <row r="412" spans="33:36" x14ac:dyDescent="0.25">
      <c r="AG412" s="58" t="str">
        <f>'RAW &amp; NORM Labeling'!A416</f>
        <v>N21</v>
      </c>
      <c r="AH412" s="58" t="str">
        <f>'RAW &amp; NORM Labeling'!B416</f>
        <v>D S T E W I V H P I A</v>
      </c>
      <c r="AI412" s="60">
        <f>'RAW &amp; NORM Labeling'!E416</f>
        <v>0.1907288203187405</v>
      </c>
      <c r="AJ412" s="60">
        <f>'RAW &amp; NORM_Sfp vs AcpS_PfAcpH'!R416</f>
        <v>0.16337992121349293</v>
      </c>
    </row>
    <row r="413" spans="33:36" x14ac:dyDescent="0.25">
      <c r="AG413" s="58" t="str">
        <f>'RAW &amp; NORM Labeling'!A417</f>
        <v>N22</v>
      </c>
      <c r="AH413" s="58" t="str">
        <f>'RAW &amp; NORM Labeling'!B417</f>
        <v>N E E C K D S S D T C M K G C</v>
      </c>
      <c r="AI413" s="60">
        <f>'RAW &amp; NORM Labeling'!E417</f>
        <v>0.30090503161792315</v>
      </c>
      <c r="AJ413" s="60">
        <f>'RAW &amp; NORM_Sfp vs AcpS_PfAcpH'!R417</f>
        <v>0.2007117794072199</v>
      </c>
    </row>
    <row r="414" spans="33:36" x14ac:dyDescent="0.25">
      <c r="AG414" s="58" t="str">
        <f>'RAW &amp; NORM Labeling'!A418</f>
        <v>N23</v>
      </c>
      <c r="AH414" s="58" t="str">
        <f>'RAW &amp; NORM Labeling'!B418</f>
        <v>T E C W V D S S I C C L S C H G</v>
      </c>
      <c r="AI414" s="60">
        <f>'RAW &amp; NORM Labeling'!E418</f>
        <v>0.20518815792705247</v>
      </c>
      <c r="AJ414" s="60">
        <f>'RAW &amp; NORM_Sfp vs AcpS_PfAcpH'!R418</f>
        <v>0.16919990416224626</v>
      </c>
    </row>
    <row r="415" spans="33:36" x14ac:dyDescent="0.25">
      <c r="AG415" s="58" t="str">
        <f>'RAW &amp; NORM Labeling'!A419</f>
        <v>N24</v>
      </c>
      <c r="AH415" s="58" t="str">
        <f>'RAW &amp; NORM Labeling'!B419</f>
        <v>G I D S S D S C M T P C M</v>
      </c>
      <c r="AI415" s="60">
        <f>'RAW &amp; NORM Labeling'!E419</f>
        <v>0.23316010820381897</v>
      </c>
      <c r="AJ415" s="60">
        <f>'RAW &amp; NORM_Sfp vs AcpS_PfAcpH'!R419</f>
        <v>0.15435084932869791</v>
      </c>
    </row>
    <row r="416" spans="33:36" x14ac:dyDescent="0.25">
      <c r="AG416" s="58" t="str">
        <f>'RAW &amp; NORM Labeling'!A420</f>
        <v>N25</v>
      </c>
      <c r="AH416" s="58" t="str">
        <f>'RAW &amp; NORM Labeling'!B420</f>
        <v>T L D P L E S K E T Q M K G</v>
      </c>
      <c r="AI416" s="60">
        <f>'RAW &amp; NORM Labeling'!E420</f>
        <v>0.50756765954858951</v>
      </c>
      <c r="AJ416" s="60">
        <f>'RAW &amp; NORM_Sfp vs AcpS_PfAcpH'!R420</f>
        <v>0.13673184373729808</v>
      </c>
    </row>
    <row r="417" spans="33:36" x14ac:dyDescent="0.25">
      <c r="AG417" s="58" t="str">
        <f>'RAW &amp; NORM Labeling'!A421</f>
        <v>N26</v>
      </c>
      <c r="AH417" s="58" t="str">
        <f>'RAW &amp; NORM Labeling'!B421</f>
        <v>M M P I D S H T I M M T</v>
      </c>
      <c r="AI417" s="60">
        <f>'RAW &amp; NORM Labeling'!E421</f>
        <v>0.26129754529836169</v>
      </c>
      <c r="AJ417" s="60">
        <f>'RAW &amp; NORM_Sfp vs AcpS_PfAcpH'!R421</f>
        <v>0.1149636709560389</v>
      </c>
    </row>
    <row r="418" spans="33:36" x14ac:dyDescent="0.25">
      <c r="AG418" s="58" t="str">
        <f>'RAW &amp; NORM Labeling'!A422</f>
        <v>N27</v>
      </c>
      <c r="AH418" s="58" t="str">
        <f>'RAW &amp; NORM Labeling'!B422</f>
        <v>N T A E S N S S K V K G S M</v>
      </c>
      <c r="AI418" s="60">
        <f>'RAW &amp; NORM Labeling'!E422</f>
        <v>0.6757528480690671</v>
      </c>
      <c r="AJ418" s="60">
        <f>'RAW &amp; NORM_Sfp vs AcpS_PfAcpH'!R422</f>
        <v>-0.1811874975713923</v>
      </c>
    </row>
    <row r="419" spans="33:36" x14ac:dyDescent="0.25">
      <c r="AG419" s="58" t="str">
        <f>'RAW &amp; NORM Labeling'!A423</f>
        <v>N28</v>
      </c>
      <c r="AH419" s="58" t="str">
        <f>'RAW &amp; NORM Labeling'!B423</f>
        <v>P M D S T D T M I</v>
      </c>
      <c r="AI419" s="60">
        <f>'RAW &amp; NORM Labeling'!E423</f>
        <v>0.28302602294828511</v>
      </c>
      <c r="AJ419" s="60">
        <f>'RAW &amp; NORM_Sfp vs AcpS_PfAcpH'!R423</f>
        <v>0.15022344837287993</v>
      </c>
    </row>
    <row r="420" spans="33:36" x14ac:dyDescent="0.25">
      <c r="AG420" s="58" t="str">
        <f>'RAW &amp; NORM Labeling'!A424</f>
        <v>N29</v>
      </c>
      <c r="AH420" s="58" t="str">
        <f>'RAW &amp; NORM Labeling'!B424</f>
        <v>F V E S T E A L A T G V M</v>
      </c>
      <c r="AI420" s="60">
        <f>'RAW &amp; NORM Labeling'!E424</f>
        <v>0.34291178441570297</v>
      </c>
      <c r="AJ420" s="60">
        <f>'RAW &amp; NORM_Sfp vs AcpS_PfAcpH'!R424</f>
        <v>0.17180438164986353</v>
      </c>
    </row>
    <row r="421" spans="33:36" x14ac:dyDescent="0.25">
      <c r="AG421" s="58" t="str">
        <f>'RAW &amp; NORM Labeling'!A425</f>
        <v>N30</v>
      </c>
      <c r="AH421" s="58" t="str">
        <f>'RAW &amp; NORM Labeling'!B425</f>
        <v>D S R E Y N L S K</v>
      </c>
      <c r="AI421" s="60">
        <f>'RAW &amp; NORM Labeling'!E425</f>
        <v>0.74733466814337823</v>
      </c>
      <c r="AJ421" s="60">
        <f>'RAW &amp; NORM_Sfp vs AcpS_PfAcpH'!R425</f>
        <v>0.26750719014437369</v>
      </c>
    </row>
    <row r="422" spans="33:36" x14ac:dyDescent="0.25">
      <c r="AG422" s="58" t="str">
        <f>'RAW &amp; NORM Labeling'!A426</f>
        <v>O1</v>
      </c>
      <c r="AH422" s="58" t="str">
        <f>'RAW &amp; NORM Labeling'!B426</f>
        <v>T D C F A E S H E S W</v>
      </c>
      <c r="AI422" s="60">
        <f>'RAW &amp; NORM Labeling'!E426</f>
        <v>0.19215417056018752</v>
      </c>
      <c r="AJ422" s="60">
        <f>'RAW &amp; NORM_Sfp vs AcpS_PfAcpH'!R426</f>
        <v>0.17218842047187866</v>
      </c>
    </row>
    <row r="423" spans="33:36" x14ac:dyDescent="0.25">
      <c r="AG423" s="58" t="str">
        <f>'RAW &amp; NORM Labeling'!A427</f>
        <v>O2</v>
      </c>
      <c r="AH423" s="58" t="str">
        <f>'RAW &amp; NORM Labeling'!B427</f>
        <v>S A C C V D S A L T A</v>
      </c>
      <c r="AI423" s="60">
        <f>'RAW &amp; NORM Labeling'!E427</f>
        <v>0.22137428907915654</v>
      </c>
      <c r="AJ423" s="60">
        <f>'RAW &amp; NORM_Sfp vs AcpS_PfAcpH'!R427</f>
        <v>0.17414148710103855</v>
      </c>
    </row>
    <row r="424" spans="33:36" x14ac:dyDescent="0.25">
      <c r="AG424" s="58" t="str">
        <f>'RAW &amp; NORM Labeling'!A428</f>
        <v>O3</v>
      </c>
      <c r="AH424" s="58" t="str">
        <f>'RAW &amp; NORM Labeling'!B428</f>
        <v>D C L D S T E T</v>
      </c>
      <c r="AI424" s="60">
        <f>'RAW &amp; NORM Labeling'!E428</f>
        <v>0.18040782267298053</v>
      </c>
      <c r="AJ424" s="60">
        <f>'RAW &amp; NORM_Sfp vs AcpS_PfAcpH'!R428</f>
        <v>0.12229398015497582</v>
      </c>
    </row>
    <row r="425" spans="33:36" x14ac:dyDescent="0.25">
      <c r="AG425" s="58" t="str">
        <f>'RAW &amp; NORM Labeling'!A429</f>
        <v>O4</v>
      </c>
      <c r="AH425" s="58" t="str">
        <f>'RAW &amp; NORM Labeling'!B429</f>
        <v>E M E S T D Y R Y T T I A</v>
      </c>
      <c r="AI425" s="60">
        <f>'RAW &amp; NORM Labeling'!E429</f>
        <v>0.17606598655288033</v>
      </c>
      <c r="AJ425" s="60">
        <f>'RAW &amp; NORM_Sfp vs AcpS_PfAcpH'!R429</f>
        <v>9.7707053045293077E-2</v>
      </c>
    </row>
    <row r="426" spans="33:36" x14ac:dyDescent="0.25">
      <c r="AG426" s="58" t="str">
        <f>'RAW &amp; NORM Labeling'!A430</f>
        <v>O5</v>
      </c>
      <c r="AH426" s="58" t="str">
        <f>'RAW &amp; NORM Labeling'!B430</f>
        <v>S V S T Y F N R Y G L D S S K S I S L T</v>
      </c>
      <c r="AI426" s="60">
        <f>'RAW &amp; NORM Labeling'!E430</f>
        <v>0.35642235042740045</v>
      </c>
      <c r="AJ426" s="60">
        <f>'RAW &amp; NORM_Sfp vs AcpS_PfAcpH'!R430</f>
        <v>0.1041838125168969</v>
      </c>
    </row>
    <row r="427" spans="33:36" x14ac:dyDescent="0.25">
      <c r="AG427" s="58" t="str">
        <f>'RAW &amp; NORM Labeling'!A431</f>
        <v>O6</v>
      </c>
      <c r="AH427" s="58" t="str">
        <f>'RAW &amp; NORM Labeling'!B431</f>
        <v>C C V M S S D C I V K Q V</v>
      </c>
      <c r="AI427" s="60">
        <f>'RAW &amp; NORM Labeling'!E431</f>
        <v>0.41294194628870956</v>
      </c>
      <c r="AJ427" s="60">
        <f>'RAW &amp; NORM_Sfp vs AcpS_PfAcpH'!R431</f>
        <v>7.0628725279357818E-2</v>
      </c>
    </row>
    <row r="428" spans="33:36" x14ac:dyDescent="0.25">
      <c r="AG428" s="58" t="str">
        <f>'RAW &amp; NORM Labeling'!A432</f>
        <v>O7</v>
      </c>
      <c r="AH428" s="58" t="str">
        <f>'RAW &amp; NORM Labeling'!B432</f>
        <v>T M C W V C S L S S</v>
      </c>
      <c r="AI428" s="60">
        <f>'RAW &amp; NORM Labeling'!E432</f>
        <v>0.19660798804284646</v>
      </c>
      <c r="AJ428" s="60">
        <f>'RAW &amp; NORM_Sfp vs AcpS_PfAcpH'!R432</f>
        <v>8.5693413340197061E-2</v>
      </c>
    </row>
    <row r="429" spans="33:36" x14ac:dyDescent="0.25">
      <c r="AG429" s="58" t="str">
        <f>'RAW &amp; NORM Labeling'!A433</f>
        <v>O8</v>
      </c>
      <c r="AH429" s="58" t="str">
        <f>'RAW &amp; NORM Labeling'!B433</f>
        <v>E G L D S S D T C</v>
      </c>
      <c r="AI429" s="60">
        <f>'RAW &amp; NORM Labeling'!E433</f>
        <v>0.18083118824213235</v>
      </c>
      <c r="AJ429" s="60">
        <f>'RAW &amp; NORM_Sfp vs AcpS_PfAcpH'!R433</f>
        <v>7.8555305468552203E-2</v>
      </c>
    </row>
    <row r="430" spans="33:36" x14ac:dyDescent="0.25">
      <c r="AG430" s="58" t="str">
        <f>'RAW &amp; NORM Labeling'!A434</f>
        <v>O9</v>
      </c>
      <c r="AH430" s="58" t="str">
        <f>'RAW &amp; NORM Labeling'!B434</f>
        <v>E G M D S S D S</v>
      </c>
      <c r="AI430" s="60">
        <f>'RAW &amp; NORM Labeling'!E434</f>
        <v>0.17262643368305827</v>
      </c>
      <c r="AJ430" s="60">
        <f>'RAW &amp; NORM_Sfp vs AcpS_PfAcpH'!R434</f>
        <v>8.9229422995203631E-2</v>
      </c>
    </row>
    <row r="431" spans="33:36" x14ac:dyDescent="0.25">
      <c r="AG431" s="58" t="str">
        <f>'RAW &amp; NORM Labeling'!A435</f>
        <v>O10</v>
      </c>
      <c r="AH431" s="58" t="str">
        <f>'RAW &amp; NORM Labeling'!B435</f>
        <v>T A C P A E S S D F A M H G C L</v>
      </c>
      <c r="AI431" s="60">
        <f>'RAW &amp; NORM Labeling'!E435</f>
        <v>0.23115379982293496</v>
      </c>
      <c r="AJ431" s="60">
        <f>'RAW &amp; NORM_Sfp vs AcpS_PfAcpH'!R435</f>
        <v>0.10467731913390735</v>
      </c>
    </row>
    <row r="432" spans="33:36" x14ac:dyDescent="0.25">
      <c r="AG432" s="58" t="str">
        <f>'RAW &amp; NORM Labeling'!A436</f>
        <v>O11</v>
      </c>
      <c r="AH432" s="58" t="str">
        <f>'RAW &amp; NORM Labeling'!B436</f>
        <v>M E S S E G M I K G M D</v>
      </c>
      <c r="AI432" s="60">
        <f>'RAW &amp; NORM Labeling'!E436</f>
        <v>0.17621773153243131</v>
      </c>
      <c r="AJ432" s="60">
        <f>'RAW &amp; NORM_Sfp vs AcpS_PfAcpH'!R436</f>
        <v>0.10615817194335068</v>
      </c>
    </row>
    <row r="433" spans="33:36" x14ac:dyDescent="0.25">
      <c r="AG433" s="58" t="str">
        <f>'RAW &amp; NORM Labeling'!A437</f>
        <v>O12</v>
      </c>
      <c r="AH433" s="58" t="str">
        <f>'RAW &amp; NORM Labeling'!B437</f>
        <v>S L D G L E S R I S</v>
      </c>
      <c r="AI433" s="60">
        <f>'RAW &amp; NORM Labeling'!E437</f>
        <v>0.26460055692454154</v>
      </c>
      <c r="AJ433" s="60">
        <f>'RAW &amp; NORM_Sfp vs AcpS_PfAcpH'!R437</f>
        <v>0.11242637014455684</v>
      </c>
    </row>
    <row r="434" spans="33:36" x14ac:dyDescent="0.25">
      <c r="AG434" s="58" t="str">
        <f>'RAW &amp; NORM Labeling'!A438</f>
        <v>O13</v>
      </c>
      <c r="AH434" s="58" t="str">
        <f>'RAW &amp; NORM Labeling'!B438</f>
        <v>D S H E F C V</v>
      </c>
      <c r="AI434" s="60">
        <f>'RAW &amp; NORM Labeling'!E438</f>
        <v>0.23019362542438893</v>
      </c>
      <c r="AJ434" s="60">
        <f>'RAW &amp; NORM_Sfp vs AcpS_PfAcpH'!R438</f>
        <v>0.10127332605577227</v>
      </c>
    </row>
    <row r="435" spans="33:36" x14ac:dyDescent="0.25">
      <c r="AG435" s="58" t="str">
        <f>'RAW &amp; NORM Labeling'!A439</f>
        <v>O14</v>
      </c>
      <c r="AH435" s="58" t="str">
        <f>'RAW &amp; NORM Labeling'!B439</f>
        <v>L D G L E S S D T</v>
      </c>
      <c r="AI435" s="60">
        <f>'RAW &amp; NORM Labeling'!E439</f>
        <v>0.16814220872858177</v>
      </c>
      <c r="AJ435" s="60">
        <f>'RAW &amp; NORM_Sfp vs AcpS_PfAcpH'!R439</f>
        <v>0.11197811931033325</v>
      </c>
    </row>
    <row r="436" spans="33:36" x14ac:dyDescent="0.25">
      <c r="AG436" s="58" t="str">
        <f>'RAW &amp; NORM Labeling'!A440</f>
        <v>O15</v>
      </c>
      <c r="AH436" s="58" t="str">
        <f>'RAW &amp; NORM Labeling'!B440</f>
        <v>S I I E L C S V E F M M T P M</v>
      </c>
      <c r="AI436" s="60">
        <f>'RAW &amp; NORM Labeling'!E440</f>
        <v>0.24803608665193855</v>
      </c>
      <c r="AJ436" s="60">
        <f>'RAW &amp; NORM_Sfp vs AcpS_PfAcpH'!R440</f>
        <v>0.14510343796338276</v>
      </c>
    </row>
    <row r="437" spans="33:36" x14ac:dyDescent="0.25">
      <c r="AG437" s="58" t="str">
        <f>'RAW &amp; NORM Labeling'!A441</f>
        <v>O16</v>
      </c>
      <c r="AH437" s="58" t="str">
        <f>'RAW &amp; NORM Labeling'!B441</f>
        <v>D P M D S T E S C A T G A</v>
      </c>
      <c r="AI437" s="60">
        <f>'RAW &amp; NORM Labeling'!E441</f>
        <v>0.22196723477959851</v>
      </c>
      <c r="AJ437" s="60">
        <f>'RAW &amp; NORM_Sfp vs AcpS_PfAcpH'!R441</f>
        <v>0.14232856869701832</v>
      </c>
    </row>
    <row r="438" spans="33:36" x14ac:dyDescent="0.25">
      <c r="AG438" s="58" t="str">
        <f>'RAW &amp; NORM Labeling'!A442</f>
        <v>O17</v>
      </c>
      <c r="AH438" s="58" t="str">
        <f>'RAW &amp; NORM Labeling'!B442</f>
        <v>E G M E S R E W M</v>
      </c>
      <c r="AI438" s="60">
        <f>'RAW &amp; NORM Labeling'!E442</f>
        <v>0.15086901045900081</v>
      </c>
      <c r="AJ438" s="60">
        <f>'RAW &amp; NORM_Sfp vs AcpS_PfAcpH'!R442</f>
        <v>0.13889512734212631</v>
      </c>
    </row>
    <row r="439" spans="33:36" x14ac:dyDescent="0.25">
      <c r="AG439" s="58" t="str">
        <f>'RAW &amp; NORM Labeling'!A443</f>
        <v>O18</v>
      </c>
      <c r="AH439" s="58" t="str">
        <f>'RAW &amp; NORM Labeling'!B443</f>
        <v>C I D S T E Y C</v>
      </c>
      <c r="AI439" s="60">
        <f>'RAW &amp; NORM Labeling'!E443</f>
        <v>0.22644298072751051</v>
      </c>
      <c r="AJ439" s="60">
        <f>'RAW &amp; NORM_Sfp vs AcpS_PfAcpH'!R443</f>
        <v>0.15980907503803554</v>
      </c>
    </row>
    <row r="440" spans="33:36" x14ac:dyDescent="0.25">
      <c r="AG440" s="58" t="str">
        <f>'RAW &amp; NORM Labeling'!A444</f>
        <v>O19</v>
      </c>
      <c r="AH440" s="58" t="str">
        <f>'RAW &amp; NORM Labeling'!B444</f>
        <v>E P I E S T D S C M</v>
      </c>
      <c r="AI440" s="60">
        <f>'RAW &amp; NORM Labeling'!E444</f>
        <v>0.20862800317641131</v>
      </c>
      <c r="AJ440" s="60">
        <f>'RAW &amp; NORM_Sfp vs AcpS_PfAcpH'!R444</f>
        <v>0.17550241376048231</v>
      </c>
    </row>
    <row r="441" spans="33:36" x14ac:dyDescent="0.25">
      <c r="AG441" s="58" t="str">
        <f>'RAW &amp; NORM Labeling'!A445</f>
        <v>O20</v>
      </c>
      <c r="AH441" s="58" t="str">
        <f>'RAW &amp; NORM Labeling'!B445</f>
        <v>T D E D A D S L E T D I</v>
      </c>
      <c r="AI441" s="60">
        <f>'RAW &amp; NORM Labeling'!E445</f>
        <v>0.17756969451016485</v>
      </c>
      <c r="AJ441" s="60">
        <f>'RAW &amp; NORM_Sfp vs AcpS_PfAcpH'!R445</f>
        <v>0.16128176727267074</v>
      </c>
    </row>
    <row r="442" spans="33:36" x14ac:dyDescent="0.25">
      <c r="AG442" s="58" t="str">
        <f>'RAW &amp; NORM Labeling'!A446</f>
        <v>O21</v>
      </c>
      <c r="AH442" s="58" t="str">
        <f>'RAW &amp; NORM Labeling'!B446</f>
        <v>M D S S E W C A K G</v>
      </c>
      <c r="AI442" s="60">
        <f>'RAW &amp; NORM Labeling'!E446</f>
        <v>0.42967745859028622</v>
      </c>
      <c r="AJ442" s="60">
        <f>'RAW &amp; NORM_Sfp vs AcpS_PfAcpH'!R446</f>
        <v>0.22883400149645225</v>
      </c>
    </row>
    <row r="443" spans="33:36" x14ac:dyDescent="0.25">
      <c r="AG443" s="58" t="str">
        <f>'RAW &amp; NORM Labeling'!A447</f>
        <v>O22</v>
      </c>
      <c r="AH443" s="58" t="str">
        <f>'RAW &amp; NORM Labeling'!B447</f>
        <v>L G F L E S T D W C C H R S</v>
      </c>
      <c r="AI443" s="60">
        <f>'RAW &amp; NORM Labeling'!E447</f>
        <v>0.2907410417833749</v>
      </c>
      <c r="AJ443" s="60">
        <f>'RAW &amp; NORM_Sfp vs AcpS_PfAcpH'!R447</f>
        <v>0.18757411786682329</v>
      </c>
    </row>
    <row r="444" spans="33:36" x14ac:dyDescent="0.25">
      <c r="AG444" s="58" t="str">
        <f>'RAW &amp; NORM Labeling'!A448</f>
        <v>O23</v>
      </c>
      <c r="AH444" s="58" t="str">
        <f>'RAW &amp; NORM Labeling'!B448</f>
        <v>G D A C S W L L R L L N G S G S G W G S</v>
      </c>
      <c r="AI444" s="60">
        <f>'RAW &amp; NORM Labeling'!E448</f>
        <v>0.2678562030657749</v>
      </c>
      <c r="AJ444" s="60">
        <f>'RAW &amp; NORM_Sfp vs AcpS_PfAcpH'!R448</f>
        <v>0.14131411205829861</v>
      </c>
    </row>
    <row r="445" spans="33:36" x14ac:dyDescent="0.25">
      <c r="AG445" s="58" t="str">
        <f>'RAW &amp; NORM Labeling'!A449</f>
        <v>O24</v>
      </c>
      <c r="AH445" s="58" t="str">
        <f>'RAW &amp; NORM Labeling'!B449</f>
        <v>G M D S R D S M A H G C A</v>
      </c>
      <c r="AI445" s="60">
        <f>'RAW &amp; NORM Labeling'!E449</f>
        <v>0.28349324544794308</v>
      </c>
      <c r="AJ445" s="60">
        <f>'RAW &amp; NORM_Sfp vs AcpS_PfAcpH'!R449</f>
        <v>0.12259619996673779</v>
      </c>
    </row>
    <row r="446" spans="33:36" x14ac:dyDescent="0.25">
      <c r="AG446" s="58" t="str">
        <f>'RAW &amp; NORM Labeling'!A450</f>
        <v>O25</v>
      </c>
      <c r="AH446" s="58" t="str">
        <f>'RAW &amp; NORM Labeling'!B450</f>
        <v>A G A D S V S T N L E S S F</v>
      </c>
      <c r="AI446" s="60">
        <f>'RAW &amp; NORM Labeling'!E450</f>
        <v>0.28316051753517035</v>
      </c>
      <c r="AJ446" s="60">
        <f>'RAW &amp; NORM_Sfp vs AcpS_PfAcpH'!R450</f>
        <v>0.12335465780472932</v>
      </c>
    </row>
    <row r="447" spans="33:36" x14ac:dyDescent="0.25">
      <c r="AG447" s="58" t="str">
        <f>'RAW &amp; NORM Labeling'!A451</f>
        <v>O26</v>
      </c>
      <c r="AH447" s="58" t="str">
        <f>'RAW &amp; NORM Labeling'!B451</f>
        <v>G I E S S D F</v>
      </c>
      <c r="AI447" s="60">
        <f>'RAW &amp; NORM Labeling'!E451</f>
        <v>0.24892258140723444</v>
      </c>
      <c r="AJ447" s="60">
        <f>'RAW &amp; NORM_Sfp vs AcpS_PfAcpH'!R451</f>
        <v>0.1183520831200614</v>
      </c>
    </row>
    <row r="448" spans="33:36" x14ac:dyDescent="0.25">
      <c r="AG448" s="58" t="str">
        <f>'RAW &amp; NORM Labeling'!A452</f>
        <v>O27</v>
      </c>
      <c r="AH448" s="58" t="str">
        <f>'RAW &amp; NORM Labeling'!B452</f>
        <v>Y M E S T A Y V I S S L L</v>
      </c>
      <c r="AI448" s="60">
        <f>'RAW &amp; NORM Labeling'!E452</f>
        <v>0.32757852437217344</v>
      </c>
      <c r="AJ448" s="60">
        <f>'RAW &amp; NORM_Sfp vs AcpS_PfAcpH'!R452</f>
        <v>0.16729715551560223</v>
      </c>
    </row>
    <row r="449" spans="33:36" x14ac:dyDescent="0.25">
      <c r="AG449" s="58" t="str">
        <f>'RAW &amp; NORM Labeling'!A453</f>
        <v>O28</v>
      </c>
      <c r="AH449" s="58" t="str">
        <f>'RAW &amp; NORM Labeling'!B453</f>
        <v>D S L E P R A S K D A</v>
      </c>
      <c r="AI449" s="60">
        <f>'RAW &amp; NORM Labeling'!E453</f>
        <v>0.31436793976513738</v>
      </c>
      <c r="AJ449" s="60">
        <f>'RAW &amp; NORM_Sfp vs AcpS_PfAcpH'!R453</f>
        <v>0.19570505154590082</v>
      </c>
    </row>
    <row r="450" spans="33:36" x14ac:dyDescent="0.25">
      <c r="AG450" s="58" t="str">
        <f>'RAW &amp; NORM Labeling'!A454</f>
        <v>O29</v>
      </c>
      <c r="AH450" s="58" t="str">
        <f>'RAW &amp; NORM Labeling'!B454</f>
        <v>T C I G V C S K S Q I A H R I I</v>
      </c>
      <c r="AI450" s="60">
        <f>'RAW &amp; NORM Labeling'!E454</f>
        <v>0.72175935292899973</v>
      </c>
      <c r="AJ450" s="60">
        <f>'RAW &amp; NORM_Sfp vs AcpS_PfAcpH'!R454</f>
        <v>0.10442689616719369</v>
      </c>
    </row>
    <row r="451" spans="33:36" x14ac:dyDescent="0.25">
      <c r="AG451" s="58" t="str">
        <f>'RAW &amp; NORM Labeling'!A455</f>
        <v>O30</v>
      </c>
      <c r="AH451" s="58" t="str">
        <f>'RAW &amp; NORM Labeling'!B455</f>
        <v>P D E P L L S K L T V L R A A G</v>
      </c>
      <c r="AI451" s="60">
        <f>'RAW &amp; NORM Labeling'!E455</f>
        <v>0.6956431355717132</v>
      </c>
      <c r="AJ451" s="60">
        <f>'RAW &amp; NORM_Sfp vs AcpS_PfAcpH'!R455</f>
        <v>0.20069976920568317</v>
      </c>
    </row>
    <row r="452" spans="33:36" x14ac:dyDescent="0.25">
      <c r="AG452" s="58" t="str">
        <f>'RAW &amp; NORM Labeling'!A456</f>
        <v>P1</v>
      </c>
      <c r="AH452" s="58" t="str">
        <f>'RAW &amp; NORM Labeling'!B456</f>
        <v>L E G L E S T E Y C I T P V A</v>
      </c>
      <c r="AI452" s="60">
        <f>'RAW &amp; NORM Labeling'!E456</f>
        <v>0.25306238326746999</v>
      </c>
      <c r="AJ452" s="60">
        <f>'RAW &amp; NORM_Sfp vs AcpS_PfAcpH'!R456</f>
        <v>0.15844799631636824</v>
      </c>
    </row>
    <row r="453" spans="33:36" x14ac:dyDescent="0.25">
      <c r="AG453" s="58" t="str">
        <f>'RAW &amp; NORM Labeling'!A457</f>
        <v>P2</v>
      </c>
      <c r="AH453" s="58" t="str">
        <f>'RAW &amp; NORM Labeling'!B457</f>
        <v>G L E S K T S K V K</v>
      </c>
      <c r="AI453" s="60">
        <f>'RAW &amp; NORM Labeling'!E457</f>
        <v>0.66170605798704873</v>
      </c>
      <c r="AJ453" s="60">
        <f>'RAW &amp; NORM_Sfp vs AcpS_PfAcpH'!R457</f>
        <v>2.2567117202680675E-2</v>
      </c>
    </row>
    <row r="454" spans="33:36" x14ac:dyDescent="0.25">
      <c r="AG454" s="58" t="str">
        <f>'RAW &amp; NORM Labeling'!A458</f>
        <v>P3</v>
      </c>
      <c r="AH454" s="58" t="str">
        <f>'RAW &amp; NORM Labeling'!B458</f>
        <v>M Q C I D S T E Y N V</v>
      </c>
      <c r="AI454" s="60">
        <f>'RAW &amp; NORM Labeling'!E458</f>
        <v>0.16111457418429034</v>
      </c>
      <c r="AJ454" s="60">
        <f>'RAW &amp; NORM_Sfp vs AcpS_PfAcpH'!R458</f>
        <v>0.12643057402258409</v>
      </c>
    </row>
    <row r="455" spans="33:36" x14ac:dyDescent="0.25">
      <c r="AG455" s="58" t="str">
        <f>'RAW &amp; NORM Labeling'!A459</f>
        <v>P4</v>
      </c>
      <c r="AH455" s="58" t="str">
        <f>'RAW &amp; NORM Labeling'!B459</f>
        <v>T D E P M V S T T W</v>
      </c>
      <c r="AI455" s="60">
        <f>'RAW &amp; NORM Labeling'!E459</f>
        <v>0.10832457169321671</v>
      </c>
      <c r="AJ455" s="60">
        <f>'RAW &amp; NORM_Sfp vs AcpS_PfAcpH'!R459</f>
        <v>9.6606502545242889E-2</v>
      </c>
    </row>
    <row r="456" spans="33:36" x14ac:dyDescent="0.25">
      <c r="AG456" s="58" t="str">
        <f>'RAW &amp; NORM Labeling'!A460</f>
        <v>P5</v>
      </c>
      <c r="AH456" s="58" t="str">
        <f>'RAW &amp; NORM Labeling'!B460</f>
        <v>P C I I S H D W C A I G S T</v>
      </c>
      <c r="AI456" s="60">
        <f>'RAW &amp; NORM Labeling'!E460</f>
        <v>0.11405082491962491</v>
      </c>
      <c r="AJ456" s="60">
        <f>'RAW &amp; NORM_Sfp vs AcpS_PfAcpH'!R460</f>
        <v>8.729540096761719E-2</v>
      </c>
    </row>
    <row r="457" spans="33:36" x14ac:dyDescent="0.25">
      <c r="AG457" s="58" t="str">
        <f>'RAW &amp; NORM Labeling'!A461</f>
        <v>P6</v>
      </c>
      <c r="AH457" s="58" t="str">
        <f>'RAW &amp; NORM Labeling'!B461</f>
        <v>E S T E F C A S G A V</v>
      </c>
      <c r="AI457" s="60">
        <f>'RAW &amp; NORM Labeling'!E461</f>
        <v>0.15197303558960676</v>
      </c>
      <c r="AJ457" s="60">
        <f>'RAW &amp; NORM_Sfp vs AcpS_PfAcpH'!R461</f>
        <v>7.150661912579083E-2</v>
      </c>
    </row>
    <row r="458" spans="33:36" x14ac:dyDescent="0.25">
      <c r="AG458" s="58" t="str">
        <f>'RAW &amp; NORM Labeling'!A462</f>
        <v>P7</v>
      </c>
      <c r="AH458" s="58" t="str">
        <f>'RAW &amp; NORM Labeling'!B462</f>
        <v>E C L D S S E S V V</v>
      </c>
      <c r="AI458" s="60">
        <f>'RAW &amp; NORM Labeling'!E462</f>
        <v>0.16909127270473298</v>
      </c>
      <c r="AJ458" s="60">
        <f>'RAW &amp; NORM_Sfp vs AcpS_PfAcpH'!R462</f>
        <v>8.1627747734042216E-2</v>
      </c>
    </row>
    <row r="459" spans="33:36" x14ac:dyDescent="0.25">
      <c r="AG459" s="58" t="str">
        <f>'RAW &amp; NORM Labeling'!A463</f>
        <v>P8</v>
      </c>
      <c r="AH459" s="58" t="str">
        <f>'RAW &amp; NORM Labeling'!B463</f>
        <v>D L F A E S H A T I A R</v>
      </c>
      <c r="AI459" s="60">
        <f>'RAW &amp; NORM Labeling'!E463</f>
        <v>0.39908549528508763</v>
      </c>
      <c r="AJ459" s="60">
        <f>'RAW &amp; NORM_Sfp vs AcpS_PfAcpH'!R463</f>
        <v>8.6423499101089818E-2</v>
      </c>
    </row>
    <row r="460" spans="33:36" x14ac:dyDescent="0.25">
      <c r="AG460" s="58" t="str">
        <f>'RAW &amp; NORM Labeling'!A464</f>
        <v>P9</v>
      </c>
      <c r="AH460" s="58" t="str">
        <f>'RAW &amp; NORM Labeling'!B464</f>
        <v>G D A L S W L L D L L F G S G R G S G E</v>
      </c>
      <c r="AI460" s="60">
        <f>'RAW &amp; NORM Labeling'!E464</f>
        <v>0.20726756119211326</v>
      </c>
      <c r="AJ460" s="60">
        <f>'RAW &amp; NORM_Sfp vs AcpS_PfAcpH'!R464</f>
        <v>0.10022863439135851</v>
      </c>
    </row>
    <row r="461" spans="33:36" x14ac:dyDescent="0.25">
      <c r="AG461" s="58" t="str">
        <f>'RAW &amp; NORM Labeling'!A465</f>
        <v>P10</v>
      </c>
      <c r="AH461" s="58" t="str">
        <f>'RAW &amp; NORM Labeling'!B465</f>
        <v>I D P A E S V D M</v>
      </c>
      <c r="AI461" s="60">
        <f>'RAW &amp; NORM Labeling'!E465</f>
        <v>0.18238255406390014</v>
      </c>
      <c r="AJ461" s="60">
        <f>'RAW &amp; NORM_Sfp vs AcpS_PfAcpH'!R465</f>
        <v>9.1550370015690469E-2</v>
      </c>
    </row>
    <row r="462" spans="33:36" x14ac:dyDescent="0.25">
      <c r="AG462" s="58" t="str">
        <f>'RAW &amp; NORM Labeling'!A466</f>
        <v>P11</v>
      </c>
      <c r="AH462" s="58" t="str">
        <f>'RAW &amp; NORM Labeling'!B466</f>
        <v>D S L E T K A S K L A</v>
      </c>
      <c r="AI462" s="60">
        <f>'RAW &amp; NORM Labeling'!E466</f>
        <v>1</v>
      </c>
      <c r="AJ462" s="60">
        <f>'RAW &amp; NORM_Sfp vs AcpS_PfAcpH'!R466</f>
        <v>0.17012424208484422</v>
      </c>
    </row>
    <row r="463" spans="33:36" x14ac:dyDescent="0.25">
      <c r="AG463" s="58" t="str">
        <f>'RAW &amp; NORM Labeling'!A467</f>
        <v>P12</v>
      </c>
      <c r="AH463" s="58" t="str">
        <f>'RAW &amp; NORM Labeling'!B467</f>
        <v>I C G L C S T D F</v>
      </c>
      <c r="AI463" s="60">
        <f>'RAW &amp; NORM Labeling'!E467</f>
        <v>0.29332860068323252</v>
      </c>
      <c r="AJ463" s="60">
        <f>'RAW &amp; NORM_Sfp vs AcpS_PfAcpH'!R467</f>
        <v>0.13077042123039612</v>
      </c>
    </row>
    <row r="464" spans="33:36" x14ac:dyDescent="0.25">
      <c r="AG464" s="58" t="str">
        <f>'RAW &amp; NORM Labeling'!A468</f>
        <v>P13</v>
      </c>
      <c r="AH464" s="58" t="str">
        <f>'RAW &amp; NORM Labeling'!B468</f>
        <v>I E G L E S S D Y</v>
      </c>
      <c r="AI464" s="60">
        <f>'RAW &amp; NORM Labeling'!E468</f>
        <v>0.17601131157951613</v>
      </c>
      <c r="AJ464" s="60">
        <f>'RAW &amp; NORM_Sfp vs AcpS_PfAcpH'!R468</f>
        <v>0.10363053845138183</v>
      </c>
    </row>
    <row r="465" spans="33:36" x14ac:dyDescent="0.25">
      <c r="AG465" s="58" t="str">
        <f>'RAW &amp; NORM Labeling'!A469</f>
        <v>P14</v>
      </c>
      <c r="AH465" s="58" t="str">
        <f>'RAW &amp; NORM Labeling'!B469</f>
        <v>M C S H E V C I</v>
      </c>
      <c r="AI465" s="60">
        <f>'RAW &amp; NORM Labeling'!E469</f>
        <v>0.22970622873669819</v>
      </c>
      <c r="AJ465" s="60">
        <f>'RAW &amp; NORM_Sfp vs AcpS_PfAcpH'!R469</f>
        <v>0.13165889785060761</v>
      </c>
    </row>
    <row r="466" spans="33:36" x14ac:dyDescent="0.25">
      <c r="AG466" s="58" t="str">
        <f>'RAW &amp; NORM Labeling'!A470</f>
        <v>P15</v>
      </c>
      <c r="AH466" s="58" t="str">
        <f>'RAW &amp; NORM Labeling'!B470</f>
        <v>N G M I S M D T C I K K G</v>
      </c>
      <c r="AI466" s="60">
        <f>'RAW &amp; NORM Labeling'!E470</f>
        <v>0.6426297551145953</v>
      </c>
      <c r="AJ466" s="60">
        <f>'RAW &amp; NORM_Sfp vs AcpS_PfAcpH'!R470</f>
        <v>-0.27028712721561798</v>
      </c>
    </row>
    <row r="467" spans="33:36" x14ac:dyDescent="0.25">
      <c r="AG467" s="58" t="str">
        <f>'RAW &amp; NORM Labeling'!A471</f>
        <v>P16</v>
      </c>
      <c r="AH467" s="58" t="str">
        <f>'RAW &amp; NORM Labeling'!B471</f>
        <v>V V S K S F A M R N A E</v>
      </c>
      <c r="AI467" s="60">
        <f>'RAW &amp; NORM Labeling'!E471</f>
        <v>0.32719170624511001</v>
      </c>
      <c r="AJ467" s="60">
        <f>'RAW &amp; NORM_Sfp vs AcpS_PfAcpH'!R471</f>
        <v>0.18395410874917087</v>
      </c>
    </row>
    <row r="468" spans="33:36" x14ac:dyDescent="0.25">
      <c r="AG468" s="58" t="str">
        <f>'RAW &amp; NORM Labeling'!A472</f>
        <v>P17</v>
      </c>
      <c r="AH468" s="58" t="str">
        <f>'RAW &amp; NORM Labeling'!B472</f>
        <v>C E A E S H L Y I D K</v>
      </c>
      <c r="AI468" s="60">
        <f>'RAW &amp; NORM Labeling'!E472</f>
        <v>0.29747454251373895</v>
      </c>
      <c r="AJ468" s="60">
        <f>'RAW &amp; NORM_Sfp vs AcpS_PfAcpH'!R472</f>
        <v>0.1893271989694961</v>
      </c>
    </row>
    <row r="469" spans="33:36" x14ac:dyDescent="0.25">
      <c r="AG469" s="58" t="str">
        <f>'RAW &amp; NORM Labeling'!A473</f>
        <v>P18</v>
      </c>
      <c r="AH469" s="58" t="str">
        <f>'RAW &amp; NORM Labeling'!B473</f>
        <v>C Y E A D S H V S M A K S I Q</v>
      </c>
      <c r="AI469" s="60">
        <f>'RAW &amp; NORM Labeling'!E473</f>
        <v>0.46693947626638344</v>
      </c>
      <c r="AJ469" s="60">
        <f>'RAW &amp; NORM_Sfp vs AcpS_PfAcpH'!R473</f>
        <v>0.23255522910502383</v>
      </c>
    </row>
    <row r="470" spans="33:36" x14ac:dyDescent="0.25">
      <c r="AG470" s="58" t="str">
        <f>'RAW &amp; NORM Labeling'!A474</f>
        <v>P19</v>
      </c>
      <c r="AH470" s="58" t="str">
        <f>'RAW &amp; NORM Labeling'!B474</f>
        <v>D G I L S K A W H A</v>
      </c>
      <c r="AI470" s="60">
        <f>'RAW &amp; NORM Labeling'!E474</f>
        <v>0.30418523764023991</v>
      </c>
      <c r="AJ470" s="60">
        <f>'RAW &amp; NORM_Sfp vs AcpS_PfAcpH'!R474</f>
        <v>0.18793601386332562</v>
      </c>
    </row>
    <row r="471" spans="33:36" x14ac:dyDescent="0.25">
      <c r="AG471" s="58" t="str">
        <f>'RAW &amp; NORM Labeling'!A475</f>
        <v>P20</v>
      </c>
      <c r="AH471" s="58" t="str">
        <f>'RAW &amp; NORM Labeling'!B475</f>
        <v>P A D S T E I V V A</v>
      </c>
      <c r="AI471" s="60">
        <f>'RAW &amp; NORM Labeling'!E475</f>
        <v>0.19706585439732976</v>
      </c>
      <c r="AJ471" s="60">
        <f>'RAW &amp; NORM_Sfp vs AcpS_PfAcpH'!R475</f>
        <v>0.1528789617484026</v>
      </c>
    </row>
    <row r="472" spans="33:36" x14ac:dyDescent="0.25">
      <c r="AG472" s="58" t="str">
        <f>'RAW &amp; NORM Labeling'!A476</f>
        <v>P21</v>
      </c>
      <c r="AH472" s="58" t="str">
        <f>'RAW &amp; NORM Labeling'!B476</f>
        <v>L E S S E S</v>
      </c>
      <c r="AI472" s="60">
        <f>'RAW &amp; NORM Labeling'!E476</f>
        <v>0.19938939457554097</v>
      </c>
      <c r="AJ472" s="60">
        <f>'RAW &amp; NORM_Sfp vs AcpS_PfAcpH'!R476</f>
        <v>0.13064104725969886</v>
      </c>
    </row>
    <row r="473" spans="33:36" x14ac:dyDescent="0.25">
      <c r="AG473" s="58" t="str">
        <f>'RAW &amp; NORM Labeling'!A477</f>
        <v>P22</v>
      </c>
      <c r="AH473" s="58" t="str">
        <f>'RAW &amp; NORM Labeling'!B477</f>
        <v>N R A S F V D D L G N D S T D T Q E Q T</v>
      </c>
      <c r="AI473" s="60">
        <f>'RAW &amp; NORM Labeling'!E477</f>
        <v>0.23537312891715487</v>
      </c>
      <c r="AJ473" s="60">
        <f>'RAW &amp; NORM_Sfp vs AcpS_PfAcpH'!R477</f>
        <v>0.12718734700452788</v>
      </c>
    </row>
    <row r="474" spans="33:36" x14ac:dyDescent="0.25">
      <c r="AG474" s="58" t="str">
        <f>'RAW &amp; NORM Labeling'!A478</f>
        <v>P23</v>
      </c>
      <c r="AH474" s="58" t="str">
        <f>'RAW &amp; NORM Labeling'!B478</f>
        <v>D S H T Y C I T T T</v>
      </c>
      <c r="AI474" s="60">
        <f>'RAW &amp; NORM Labeling'!E478</f>
        <v>0.26889005710757113</v>
      </c>
      <c r="AJ474" s="60">
        <f>'RAW &amp; NORM_Sfp vs AcpS_PfAcpH'!R478</f>
        <v>0.11524792229360953</v>
      </c>
    </row>
    <row r="475" spans="33:36" x14ac:dyDescent="0.25">
      <c r="AG475" s="58" t="str">
        <f>'RAW &amp; NORM Labeling'!A479</f>
        <v>P24</v>
      </c>
      <c r="AH475" s="58" t="str">
        <f>'RAW &amp; NORM Labeling'!B479</f>
        <v>C C L D S S D F N A</v>
      </c>
      <c r="AI475" s="60">
        <f>'RAW &amp; NORM Labeling'!E479</f>
        <v>0.3037601177938678</v>
      </c>
      <c r="AJ475" s="60">
        <f>'RAW &amp; NORM_Sfp vs AcpS_PfAcpH'!R479</f>
        <v>0.14775568015051088</v>
      </c>
    </row>
    <row r="476" spans="33:36" x14ac:dyDescent="0.25">
      <c r="AG476" s="58" t="str">
        <f>'RAW &amp; NORM Labeling'!A480</f>
        <v>P25</v>
      </c>
      <c r="AH476" s="58" t="str">
        <f>'RAW &amp; NORM Labeling'!B480</f>
        <v>G I D S T D S M A T P M L</v>
      </c>
      <c r="AI476" s="60">
        <f>'RAW &amp; NORM Labeling'!E480</f>
        <v>0.29703743510636182</v>
      </c>
      <c r="AJ476" s="60">
        <f>'RAW &amp; NORM_Sfp vs AcpS_PfAcpH'!R480</f>
        <v>0.15628176329315108</v>
      </c>
    </row>
    <row r="477" spans="33:36" x14ac:dyDescent="0.25">
      <c r="AG477" s="58" t="str">
        <f>'RAW &amp; NORM Labeling'!A481</f>
        <v>P26</v>
      </c>
      <c r="AH477" s="58" t="str">
        <f>'RAW &amp; NORM Labeling'!B481</f>
        <v>D R L W A I E S K L A</v>
      </c>
      <c r="AI477" s="60">
        <f>'RAW &amp; NORM Labeling'!E481</f>
        <v>0.30618248225548589</v>
      </c>
      <c r="AJ477" s="60">
        <f>'RAW &amp; NORM_Sfp vs AcpS_PfAcpH'!R481</f>
        <v>0.1479025594768425</v>
      </c>
    </row>
    <row r="478" spans="33:36" x14ac:dyDescent="0.25">
      <c r="AG478" s="58" t="str">
        <f>'RAW &amp; NORM Labeling'!A482</f>
        <v>P27</v>
      </c>
      <c r="AH478" s="58" t="str">
        <f>'RAW &amp; NORM Labeling'!B482</f>
        <v>E C V D S T E T</v>
      </c>
      <c r="AI478" s="60">
        <f>'RAW &amp; NORM Labeling'!E482</f>
        <v>0.21755464281161521</v>
      </c>
      <c r="AJ478" s="60">
        <f>'RAW &amp; NORM_Sfp vs AcpS_PfAcpH'!R482</f>
        <v>0.14334307670656843</v>
      </c>
    </row>
    <row r="479" spans="33:36" x14ac:dyDescent="0.25">
      <c r="AG479" s="58" t="str">
        <f>'RAW &amp; NORM Labeling'!A483</f>
        <v>P28</v>
      </c>
      <c r="AH479" s="58" t="str">
        <f>'RAW &amp; NORM Labeling'!B483</f>
        <v>N E A S D V D F Y G A D S T D T Q E L A</v>
      </c>
      <c r="AI479" s="60">
        <f>'RAW &amp; NORM Labeling'!E483</f>
        <v>0.23990384221796782</v>
      </c>
      <c r="AJ479" s="60">
        <f>'RAW &amp; NORM_Sfp vs AcpS_PfAcpH'!R483</f>
        <v>0.18794146410238896</v>
      </c>
    </row>
    <row r="480" spans="33:36" x14ac:dyDescent="0.25">
      <c r="AG480" s="58" t="str">
        <f>'RAW &amp; NORM Labeling'!A484</f>
        <v>P29</v>
      </c>
      <c r="AH480" s="58" t="str">
        <f>'RAW &amp; NORM Labeling'!B484</f>
        <v>M E S I D Y H M R S C</v>
      </c>
      <c r="AI480" s="60">
        <f>'RAW &amp; NORM Labeling'!E484</f>
        <v>0.33040320307630056</v>
      </c>
      <c r="AJ480" s="60">
        <f>'RAW &amp; NORM_Sfp vs AcpS_PfAcpH'!R484</f>
        <v>0.23907165160434299</v>
      </c>
    </row>
    <row r="481" spans="33:36" x14ac:dyDescent="0.25">
      <c r="AG481" s="58" t="str">
        <f>'RAW &amp; NORM Labeling'!A485</f>
        <v>P30</v>
      </c>
      <c r="AH481" s="58" t="str">
        <f>'RAW &amp; NORM Labeling'!B485</f>
        <v>M E S H L L C A H S</v>
      </c>
      <c r="AI481" s="60">
        <f>'RAW &amp; NORM Labeling'!E485</f>
        <v>0.36026918799185553</v>
      </c>
      <c r="AJ481" s="60">
        <f>'RAW &amp; NORM_Sfp vs AcpS_PfAcpH'!R485</f>
        <v>0.30368426471285065</v>
      </c>
    </row>
    <row r="482" spans="33:36" x14ac:dyDescent="0.25">
      <c r="AG482" s="58" t="str">
        <f>'RAW &amp; NORM Labeling'!A486</f>
        <v>Q1</v>
      </c>
      <c r="AH482" s="58" t="str">
        <f>'RAW &amp; NORM Labeling'!B486</f>
        <v>C A D S R S F C D T G C</v>
      </c>
      <c r="AI482" s="60">
        <f>'RAW &amp; NORM Labeling'!E486</f>
        <v>0.27206997694879737</v>
      </c>
      <c r="AJ482" s="60">
        <f>'RAW &amp; NORM_Sfp vs AcpS_PfAcpH'!R486</f>
        <v>0.11601517178824763</v>
      </c>
    </row>
    <row r="483" spans="33:36" x14ac:dyDescent="0.25">
      <c r="AG483" s="58" t="str">
        <f>'RAW &amp; NORM Labeling'!A487</f>
        <v>Q2</v>
      </c>
      <c r="AH483" s="58" t="str">
        <f>'RAW &amp; NORM Labeling'!B487</f>
        <v>M D S S D S M V S P L</v>
      </c>
      <c r="AI483" s="60">
        <f>'RAW &amp; NORM Labeling'!E487</f>
        <v>0.21357740397378877</v>
      </c>
      <c r="AJ483" s="60">
        <f>'RAW &amp; NORM_Sfp vs AcpS_PfAcpH'!R487</f>
        <v>0.11089394194923988</v>
      </c>
    </row>
    <row r="484" spans="33:36" x14ac:dyDescent="0.25">
      <c r="AG484" s="58" t="str">
        <f>'RAW &amp; NORM Labeling'!A488</f>
        <v>Q3</v>
      </c>
      <c r="AH484" s="58" t="str">
        <f>'RAW &amp; NORM Labeling'!B488</f>
        <v>E S S E Y L V S G</v>
      </c>
      <c r="AI484" s="60">
        <f>'RAW &amp; NORM Labeling'!E488</f>
        <v>0.16617040113302922</v>
      </c>
      <c r="AJ484" s="60">
        <f>'RAW &amp; NORM_Sfp vs AcpS_PfAcpH'!R488</f>
        <v>9.5039206342621044E-2</v>
      </c>
    </row>
    <row r="485" spans="33:36" x14ac:dyDescent="0.25">
      <c r="AG485" s="58" t="str">
        <f>'RAW &amp; NORM Labeling'!A489</f>
        <v>Q4</v>
      </c>
      <c r="AH485" s="58" t="str">
        <f>'RAW &amp; NORM Labeling'!B489</f>
        <v>G M D S S D T M A T</v>
      </c>
      <c r="AI485" s="60">
        <f>'RAW &amp; NORM Labeling'!E489</f>
        <v>0.10187701814975211</v>
      </c>
      <c r="AJ485" s="60">
        <f>'RAW &amp; NORM_Sfp vs AcpS_PfAcpH'!R489</f>
        <v>9.0270950454483551E-2</v>
      </c>
    </row>
    <row r="486" spans="33:36" x14ac:dyDescent="0.25">
      <c r="AG486" s="58" t="str">
        <f>'RAW &amp; NORM Labeling'!A490</f>
        <v>Q5</v>
      </c>
      <c r="AH486" s="58" t="str">
        <f>'RAW &amp; NORM Labeling'!B490</f>
        <v>C G M D S T T S R M T Q G</v>
      </c>
      <c r="AI486" s="60">
        <f>'RAW &amp; NORM Labeling'!E490</f>
        <v>0.10354650530434956</v>
      </c>
      <c r="AJ486" s="60">
        <f>'RAW &amp; NORM_Sfp vs AcpS_PfAcpH'!R490</f>
        <v>8.2642991573567928E-2</v>
      </c>
    </row>
    <row r="487" spans="33:36" x14ac:dyDescent="0.25">
      <c r="AG487" s="58" t="str">
        <f>'RAW &amp; NORM Labeling'!A491</f>
        <v>Q6</v>
      </c>
      <c r="AH487" s="58" t="str">
        <f>'RAW &amp; NORM Labeling'!B491</f>
        <v>G A D S T D S C A S G I V</v>
      </c>
      <c r="AI487" s="60">
        <f>'RAW &amp; NORM Labeling'!E491</f>
        <v>0.12023114356653918</v>
      </c>
      <c r="AJ487" s="60">
        <f>'RAW &amp; NORM_Sfp vs AcpS_PfAcpH'!R491</f>
        <v>7.7689147992253377E-2</v>
      </c>
    </row>
    <row r="488" spans="33:36" x14ac:dyDescent="0.25">
      <c r="AG488" s="58" t="str">
        <f>'RAW &amp; NORM Labeling'!A492</f>
        <v>Q7</v>
      </c>
      <c r="AH488" s="58" t="str">
        <f>'RAW &amp; NORM Labeling'!B492</f>
        <v>K C G I E S T A Y Y M W G V T</v>
      </c>
      <c r="AI488" s="60">
        <f>'RAW &amp; NORM Labeling'!E492</f>
        <v>0.18330091818869709</v>
      </c>
      <c r="AJ488" s="60">
        <f>'RAW &amp; NORM_Sfp vs AcpS_PfAcpH'!R492</f>
        <v>9.3890622405452359E-2</v>
      </c>
    </row>
    <row r="489" spans="33:36" x14ac:dyDescent="0.25">
      <c r="AG489" s="58" t="str">
        <f>'RAW &amp; NORM Labeling'!A493</f>
        <v>Q8</v>
      </c>
      <c r="AH489" s="58" t="str">
        <f>'RAW &amp; NORM Labeling'!B493</f>
        <v>E C A E S S D T C I S P I</v>
      </c>
      <c r="AI489" s="60">
        <f>'RAW &amp; NORM Labeling'!E493</f>
        <v>0.21775521517379623</v>
      </c>
      <c r="AJ489" s="60">
        <f>'RAW &amp; NORM_Sfp vs AcpS_PfAcpH'!R493</f>
        <v>8.8453845773786011E-2</v>
      </c>
    </row>
    <row r="490" spans="33:36" x14ac:dyDescent="0.25">
      <c r="AG490" s="58" t="str">
        <f>'RAW &amp; NORM Labeling'!A494</f>
        <v>Q9</v>
      </c>
      <c r="AH490" s="58" t="str">
        <f>'RAW &amp; NORM Labeling'!B494</f>
        <v>I C S T L I C A C P L E</v>
      </c>
      <c r="AI490" s="60">
        <f>'RAW &amp; NORM Labeling'!E494</f>
        <v>0.24787761694304333</v>
      </c>
      <c r="AJ490" s="60">
        <f>'RAW &amp; NORM_Sfp vs AcpS_PfAcpH'!R494</f>
        <v>0.10027627053978114</v>
      </c>
    </row>
    <row r="491" spans="33:36" x14ac:dyDescent="0.25">
      <c r="AG491" s="58" t="str">
        <f>'RAW &amp; NORM Labeling'!A495</f>
        <v>Q10</v>
      </c>
      <c r="AH491" s="58" t="str">
        <f>'RAW &amp; NORM Labeling'!B495</f>
        <v>L D S T E W C A S G</v>
      </c>
      <c r="AI491" s="60">
        <f>'RAW &amp; NORM Labeling'!E495</f>
        <v>0.15846853937709127</v>
      </c>
      <c r="AJ491" s="60">
        <f>'RAW &amp; NORM_Sfp vs AcpS_PfAcpH'!R495</f>
        <v>9.6050262330562963E-2</v>
      </c>
    </row>
    <row r="492" spans="33:36" x14ac:dyDescent="0.25">
      <c r="AG492" s="58" t="str">
        <f>'RAW &amp; NORM Labeling'!A496</f>
        <v>Q11</v>
      </c>
      <c r="AH492" s="58" t="str">
        <f>'RAW &amp; NORM Labeling'!B496</f>
        <v>M E S K D S V M R P</v>
      </c>
      <c r="AI492" s="60">
        <f>'RAW &amp; NORM Labeling'!E496</f>
        <v>0.28847714703065191</v>
      </c>
      <c r="AJ492" s="60">
        <f>'RAW &amp; NORM_Sfp vs AcpS_PfAcpH'!R496</f>
        <v>9.937826830436694E-2</v>
      </c>
    </row>
    <row r="493" spans="33:36" x14ac:dyDescent="0.25">
      <c r="AG493" s="58" t="str">
        <f>'RAW &amp; NORM Labeling'!A497</f>
        <v>Q12</v>
      </c>
      <c r="AH493" s="58" t="str">
        <f>'RAW &amp; NORM Labeling'!B497</f>
        <v>C S V I S M A T T</v>
      </c>
      <c r="AI493" s="60">
        <f>'RAW &amp; NORM Labeling'!E497</f>
        <v>0.25293987624158976</v>
      </c>
      <c r="AJ493" s="60">
        <f>'RAW &amp; NORM_Sfp vs AcpS_PfAcpH'!R497</f>
        <v>0.11521785324351627</v>
      </c>
    </row>
    <row r="494" spans="33:36" x14ac:dyDescent="0.25">
      <c r="AG494" s="58" t="str">
        <f>'RAW &amp; NORM Labeling'!A498</f>
        <v>Q13</v>
      </c>
      <c r="AH494" s="58" t="str">
        <f>'RAW &amp; NORM Labeling'!B498</f>
        <v>F C P A C S S D F Q M</v>
      </c>
      <c r="AI494" s="60">
        <f>'RAW &amp; NORM Labeling'!E498</f>
        <v>0.22863114918022628</v>
      </c>
      <c r="AJ494" s="60">
        <f>'RAW &amp; NORM_Sfp vs AcpS_PfAcpH'!R498</f>
        <v>0.12294286711682814</v>
      </c>
    </row>
    <row r="495" spans="33:36" x14ac:dyDescent="0.25">
      <c r="AG495" s="58" t="str">
        <f>'RAW &amp; NORM Labeling'!A499</f>
        <v>Q14</v>
      </c>
      <c r="AH495" s="58" t="str">
        <f>'RAW &amp; NORM Labeling'!B499</f>
        <v>C I E S R D A Q E H G</v>
      </c>
      <c r="AI495" s="60">
        <f>'RAW &amp; NORM Labeling'!E499</f>
        <v>0.21156290896587701</v>
      </c>
      <c r="AJ495" s="60">
        <f>'RAW &amp; NORM_Sfp vs AcpS_PfAcpH'!R499</f>
        <v>0.12877892398069898</v>
      </c>
    </row>
    <row r="496" spans="33:36" x14ac:dyDescent="0.25">
      <c r="AG496" s="58" t="str">
        <f>'RAW &amp; NORM Labeling'!A500</f>
        <v>Q15</v>
      </c>
      <c r="AH496" s="58" t="str">
        <f>'RAW &amp; NORM Labeling'!B500</f>
        <v>I D S S D F</v>
      </c>
      <c r="AI496" s="60">
        <f>'RAW &amp; NORM Labeling'!E500</f>
        <v>0.18514729496300233</v>
      </c>
      <c r="AJ496" s="60">
        <f>'RAW &amp; NORM_Sfp vs AcpS_PfAcpH'!R500</f>
        <v>0.13636569183120312</v>
      </c>
    </row>
    <row r="497" spans="33:36" x14ac:dyDescent="0.25">
      <c r="AG497" s="58" t="str">
        <f>'RAW &amp; NORM Labeling'!A501</f>
        <v>Q16</v>
      </c>
      <c r="AH497" s="58" t="str">
        <f>'RAW &amp; NORM Labeling'!B501</f>
        <v>C F M D S T E V C</v>
      </c>
      <c r="AI497" s="60">
        <f>'RAW &amp; NORM Labeling'!E501</f>
        <v>0.2375534031223796</v>
      </c>
      <c r="AJ497" s="60">
        <f>'RAW &amp; NORM_Sfp vs AcpS_PfAcpH'!R501</f>
        <v>0.16739973580380704</v>
      </c>
    </row>
    <row r="498" spans="33:36" x14ac:dyDescent="0.25">
      <c r="AG498" s="58" t="str">
        <f>'RAW &amp; NORM Labeling'!A502</f>
        <v>Q17</v>
      </c>
      <c r="AH498" s="58" t="str">
        <f>'RAW &amp; NORM Labeling'!B502</f>
        <v>G V D S H D W C</v>
      </c>
      <c r="AI498" s="60">
        <f>'RAW &amp; NORM Labeling'!E502</f>
        <v>0.18812488816482725</v>
      </c>
      <c r="AJ498" s="60">
        <f>'RAW &amp; NORM_Sfp vs AcpS_PfAcpH'!R502</f>
        <v>0.16138735793603279</v>
      </c>
    </row>
    <row r="499" spans="33:36" x14ac:dyDescent="0.25">
      <c r="AG499" s="58" t="str">
        <f>'RAW &amp; NORM Labeling'!A503</f>
        <v>Q18</v>
      </c>
      <c r="AH499" s="58" t="str">
        <f>'RAW &amp; NORM Labeling'!B503</f>
        <v>A E S R S L K V K R I</v>
      </c>
      <c r="AI499" s="60">
        <f>'RAW &amp; NORM Labeling'!E503</f>
        <v>0.60619137059340189</v>
      </c>
      <c r="AJ499" s="60">
        <f>'RAW &amp; NORM_Sfp vs AcpS_PfAcpH'!R503</f>
        <v>-0.19137660732971995</v>
      </c>
    </row>
    <row r="500" spans="33:36" x14ac:dyDescent="0.25">
      <c r="AG500" s="58" t="str">
        <f>'RAW &amp; NORM Labeling'!A504</f>
        <v>Q19</v>
      </c>
      <c r="AH500" s="58" t="str">
        <f>'RAW &amp; NORM Labeling'!B504</f>
        <v>V E P M E S S E S M</v>
      </c>
      <c r="AI500" s="60">
        <f>'RAW &amp; NORM Labeling'!E504</f>
        <v>0.3329822829695937</v>
      </c>
      <c r="AJ500" s="60">
        <f>'RAW &amp; NORM_Sfp vs AcpS_PfAcpH'!R504</f>
        <v>0.28716673014301503</v>
      </c>
    </row>
    <row r="501" spans="33:36" x14ac:dyDescent="0.25">
      <c r="AG501" s="58" t="str">
        <f>'RAW &amp; NORM Labeling'!A505</f>
        <v>Q20</v>
      </c>
      <c r="AH501" s="58" t="str">
        <f>'RAW &amp; NORM Labeling'!B505</f>
        <v>T D W C L E S K E S V</v>
      </c>
      <c r="AI501" s="60">
        <f>'RAW &amp; NORM Labeling'!E505</f>
        <v>0.19051070518435706</v>
      </c>
      <c r="AJ501" s="60">
        <f>'RAW &amp; NORM_Sfp vs AcpS_PfAcpH'!R505</f>
        <v>0.13820171902283243</v>
      </c>
    </row>
    <row r="502" spans="33:36" x14ac:dyDescent="0.25">
      <c r="AG502" s="58" t="str">
        <f>'RAW &amp; NORM Labeling'!A506</f>
        <v>Q21</v>
      </c>
      <c r="AH502" s="58" t="str">
        <f>'RAW &amp; NORM Labeling'!B506</f>
        <v>D P M D S S E T N I T G</v>
      </c>
      <c r="AI502" s="60">
        <f>'RAW &amp; NORM Labeling'!E506</f>
        <v>0.20683659375500704</v>
      </c>
      <c r="AJ502" s="60">
        <f>'RAW &amp; NORM_Sfp vs AcpS_PfAcpH'!R506</f>
        <v>0.10555149306305012</v>
      </c>
    </row>
    <row r="503" spans="33:36" x14ac:dyDescent="0.25">
      <c r="AG503" s="58" t="str">
        <f>'RAW &amp; NORM Labeling'!A507</f>
        <v>Q22</v>
      </c>
      <c r="AH503" s="58" t="str">
        <f>'RAW &amp; NORM Labeling'!B507</f>
        <v>K P V D S S E Q Q R A P W A</v>
      </c>
      <c r="AI503" s="60">
        <f>'RAW &amp; NORM Labeling'!E507</f>
        <v>0.19246497000770718</v>
      </c>
      <c r="AJ503" s="60">
        <f>'RAW &amp; NORM_Sfp vs AcpS_PfAcpH'!R507</f>
        <v>0.10692236936048458</v>
      </c>
    </row>
    <row r="504" spans="33:36" x14ac:dyDescent="0.25">
      <c r="AG504" s="58" t="str">
        <f>'RAW &amp; NORM Labeling'!A508</f>
        <v>Q23</v>
      </c>
      <c r="AH504" s="58" t="str">
        <f>'RAW &amp; NORM Labeling'!B508</f>
        <v>P A E S K E S L A R P C A</v>
      </c>
      <c r="AI504" s="60">
        <f>'RAW &amp; NORM Labeling'!E508</f>
        <v>0.26963796396246786</v>
      </c>
      <c r="AJ504" s="60">
        <f>'RAW &amp; NORM_Sfp vs AcpS_PfAcpH'!R508</f>
        <v>0.11277926671830005</v>
      </c>
    </row>
    <row r="505" spans="33:36" x14ac:dyDescent="0.25">
      <c r="AG505" s="58" t="str">
        <f>'RAW &amp; NORM Labeling'!A509</f>
        <v>Q24</v>
      </c>
      <c r="AH505" s="58" t="str">
        <f>'RAW &amp; NORM Labeling'!B509</f>
        <v>C C D D A V S M E F K V S R G</v>
      </c>
      <c r="AI505" s="60">
        <f>'RAW &amp; NORM Labeling'!E509</f>
        <v>0.39375073825833018</v>
      </c>
      <c r="AJ505" s="60">
        <f>'RAW &amp; NORM_Sfp vs AcpS_PfAcpH'!R509</f>
        <v>0.18003904325220327</v>
      </c>
    </row>
    <row r="506" spans="33:36" x14ac:dyDescent="0.25">
      <c r="AG506" s="58" t="str">
        <f>'RAW &amp; NORM Labeling'!A510</f>
        <v>Q25</v>
      </c>
      <c r="AH506" s="58" t="str">
        <f>'RAW &amp; NORM Labeling'!B510</f>
        <v>W M I S M I T M A I R C L</v>
      </c>
      <c r="AI506" s="60">
        <f>'RAW &amp; NORM Labeling'!E510</f>
        <v>0.46212281577867109</v>
      </c>
      <c r="AJ506" s="60">
        <f>'RAW &amp; NORM_Sfp vs AcpS_PfAcpH'!R510</f>
        <v>0.2010517372709546</v>
      </c>
    </row>
    <row r="507" spans="33:36" x14ac:dyDescent="0.25">
      <c r="AG507" s="58" t="str">
        <f>'RAW &amp; NORM Labeling'!A511</f>
        <v>Q26</v>
      </c>
      <c r="AH507" s="58" t="str">
        <f>'RAW &amp; NORM Labeling'!B511</f>
        <v>E S S D S I L</v>
      </c>
      <c r="AI507" s="60">
        <f>'RAW &amp; NORM Labeling'!E511</f>
        <v>0.28822482349047374</v>
      </c>
      <c r="AJ507" s="60">
        <f>'RAW &amp; NORM_Sfp vs AcpS_PfAcpH'!R511</f>
        <v>0.17679630129331012</v>
      </c>
    </row>
    <row r="508" spans="33:36" x14ac:dyDescent="0.25">
      <c r="AG508" s="58" t="str">
        <f>'RAW &amp; NORM Labeling'!A512</f>
        <v>Q27</v>
      </c>
      <c r="AH508" s="58" t="str">
        <f>'RAW &amp; NORM Labeling'!B512</f>
        <v>G V D S T D S Q A</v>
      </c>
      <c r="AI508" s="60">
        <f>'RAW &amp; NORM Labeling'!E512</f>
        <v>0.24693703197345662</v>
      </c>
      <c r="AJ508" s="60">
        <f>'RAW &amp; NORM_Sfp vs AcpS_PfAcpH'!R512</f>
        <v>0.17658951598674039</v>
      </c>
    </row>
    <row r="509" spans="33:36" x14ac:dyDescent="0.25">
      <c r="AG509" s="58" t="str">
        <f>'RAW &amp; NORM Labeling'!A513</f>
        <v>Q28</v>
      </c>
      <c r="AH509" s="58" t="str">
        <f>'RAW &amp; NORM Labeling'!B513</f>
        <v>V D S T D M I L H</v>
      </c>
      <c r="AI509" s="60">
        <f>'RAW &amp; NORM Labeling'!E513</f>
        <v>0.25914153859468364</v>
      </c>
      <c r="AJ509" s="60">
        <f>'RAW &amp; NORM_Sfp vs AcpS_PfAcpH'!R513</f>
        <v>0.20739090287046172</v>
      </c>
    </row>
    <row r="510" spans="33:36" x14ac:dyDescent="0.25">
      <c r="AG510" s="58" t="str">
        <f>'RAW &amp; NORM Labeling'!A514</f>
        <v>Q29</v>
      </c>
      <c r="AH510" s="58" t="str">
        <f>'RAW &amp; NORM Labeling'!B514</f>
        <v>T A C G M D S T D T M A T S A</v>
      </c>
      <c r="AI510" s="60">
        <f>'RAW &amp; NORM Labeling'!E514</f>
        <v>0.31268851170629186</v>
      </c>
      <c r="AJ510" s="60">
        <f>'RAW &amp; NORM_Sfp vs AcpS_PfAcpH'!R514</f>
        <v>0.25569402098485006</v>
      </c>
    </row>
    <row r="511" spans="33:36" x14ac:dyDescent="0.25">
      <c r="AG511" s="58" t="str">
        <f>'RAW &amp; NORM Labeling'!A515</f>
        <v>Q30</v>
      </c>
      <c r="AH511" s="58" t="str">
        <f>'RAW &amp; NORM Labeling'!B515</f>
        <v>D C I E S T D S L I S P</v>
      </c>
      <c r="AI511" s="60">
        <f>'RAW &amp; NORM Labeling'!E515</f>
        <v>0.3110169778949376</v>
      </c>
      <c r="AJ511" s="60">
        <f>'RAW &amp; NORM_Sfp vs AcpS_PfAcpH'!R515</f>
        <v>0.26020145489123098</v>
      </c>
    </row>
    <row r="512" spans="33:36" x14ac:dyDescent="0.25">
      <c r="AG512" s="58" t="str">
        <f>'RAW &amp; NORM Labeling'!A516</f>
        <v>R1</v>
      </c>
      <c r="AH512" s="58" t="str">
        <f>'RAW &amp; NORM Labeling'!B516</f>
        <v>E S T E F N A S G M A</v>
      </c>
      <c r="AI512" s="60">
        <f>'RAW &amp; NORM Labeling'!E516</f>
        <v>0.22226341525028276</v>
      </c>
      <c r="AJ512" s="60">
        <f>'RAW &amp; NORM_Sfp vs AcpS_PfAcpH'!R516</f>
        <v>8.2226143287560033E-2</v>
      </c>
    </row>
    <row r="513" spans="33:36" x14ac:dyDescent="0.25">
      <c r="AG513" s="58" t="str">
        <f>'RAW &amp; NORM Labeling'!A517</f>
        <v>R2</v>
      </c>
      <c r="AH513" s="58" t="str">
        <f>'RAW &amp; NORM Labeling'!B517</f>
        <v>V E S I D A M A R P M I</v>
      </c>
      <c r="AI513" s="60">
        <f>'RAW &amp; NORM Labeling'!E517</f>
        <v>0.20402653402771526</v>
      </c>
      <c r="AJ513" s="60">
        <f>'RAW &amp; NORM_Sfp vs AcpS_PfAcpH'!R517</f>
        <v>6.828044198372854E-2</v>
      </c>
    </row>
    <row r="514" spans="33:36" x14ac:dyDescent="0.25">
      <c r="AG514" s="58" t="str">
        <f>'RAW &amp; NORM Labeling'!A518</f>
        <v>R3</v>
      </c>
      <c r="AH514" s="58" t="str">
        <f>'RAW &amp; NORM Labeling'!B518</f>
        <v>E P L D S R E S M V R P L M</v>
      </c>
      <c r="AI514" s="60">
        <f>'RAW &amp; NORM Labeling'!E518</f>
        <v>0.21203364001997538</v>
      </c>
      <c r="AJ514" s="60">
        <f>'RAW &amp; NORM_Sfp vs AcpS_PfAcpH'!R518</f>
        <v>6.4995283167441492E-2</v>
      </c>
    </row>
    <row r="515" spans="33:36" x14ac:dyDescent="0.25">
      <c r="AG515" s="58" t="str">
        <f>'RAW &amp; NORM Labeling'!A519</f>
        <v>R4</v>
      </c>
      <c r="AH515" s="58" t="str">
        <f>'RAW &amp; NORM Labeling'!B519</f>
        <v>N A G F I E S S S A C I C R C D</v>
      </c>
      <c r="AI515" s="60">
        <f>'RAW &amp; NORM Labeling'!E519</f>
        <v>0.13667339919279856</v>
      </c>
      <c r="AJ515" s="60">
        <f>'RAW &amp; NORM_Sfp vs AcpS_PfAcpH'!R519</f>
        <v>5.8063953560225604E-2</v>
      </c>
    </row>
    <row r="516" spans="33:36" x14ac:dyDescent="0.25">
      <c r="AG516" s="58" t="str">
        <f>'RAW &amp; NORM Labeling'!A520</f>
        <v>R5</v>
      </c>
      <c r="AH516" s="58" t="str">
        <f>'RAW &amp; NORM Labeling'!B520</f>
        <v>G A C S T I F R V H T L</v>
      </c>
      <c r="AI516" s="60">
        <f>'RAW &amp; NORM Labeling'!E520</f>
        <v>0.25918247172982262</v>
      </c>
      <c r="AJ516" s="60">
        <f>'RAW &amp; NORM_Sfp vs AcpS_PfAcpH'!R520</f>
        <v>7.3265030717806656E-2</v>
      </c>
    </row>
    <row r="517" spans="33:36" x14ac:dyDescent="0.25">
      <c r="AG517" s="58" t="str">
        <f>'RAW &amp; NORM Labeling'!A521</f>
        <v>R6</v>
      </c>
      <c r="AH517" s="58" t="str">
        <f>'RAW &amp; NORM Labeling'!B521</f>
        <v>L V S T D S H A H K A G</v>
      </c>
      <c r="AI517" s="60">
        <f>'RAW &amp; NORM Labeling'!E521</f>
        <v>0.42289893141126927</v>
      </c>
      <c r="AJ517" s="60">
        <f>'RAW &amp; NORM_Sfp vs AcpS_PfAcpH'!R521</f>
        <v>9.4344989457181894E-2</v>
      </c>
    </row>
    <row r="518" spans="33:36" x14ac:dyDescent="0.25">
      <c r="AG518" s="58" t="str">
        <f>'RAW &amp; NORM Labeling'!A522</f>
        <v>R7</v>
      </c>
      <c r="AH518" s="58" t="str">
        <f>'RAW &amp; NORM Labeling'!B522</f>
        <v>T E E C A C S L S Y</v>
      </c>
      <c r="AI518" s="60">
        <f>'RAW &amp; NORM Labeling'!E522</f>
        <v>0.16052952273133947</v>
      </c>
      <c r="AJ518" s="60">
        <f>'RAW &amp; NORM_Sfp vs AcpS_PfAcpH'!R522</f>
        <v>9.2431645390823894E-2</v>
      </c>
    </row>
    <row r="519" spans="33:36" x14ac:dyDescent="0.25">
      <c r="AG519" s="58" t="str">
        <f>'RAW &amp; NORM Labeling'!A523</f>
        <v>R8</v>
      </c>
      <c r="AH519" s="58" t="str">
        <f>'RAW &amp; NORM Labeling'!B523</f>
        <v>T V C G L E S T D S L M T G</v>
      </c>
      <c r="AI519" s="60">
        <f>'RAW &amp; NORM Labeling'!E523</f>
        <v>0.16517134025610108</v>
      </c>
      <c r="AJ519" s="60">
        <f>'RAW &amp; NORM_Sfp vs AcpS_PfAcpH'!R523</f>
        <v>9.2416787131956446E-2</v>
      </c>
    </row>
    <row r="520" spans="33:36" x14ac:dyDescent="0.25">
      <c r="AG520" s="58" t="str">
        <f>'RAW &amp; NORM Labeling'!A524</f>
        <v>R9</v>
      </c>
      <c r="AH520" s="58" t="str">
        <f>'RAW &amp; NORM Labeling'!B524</f>
        <v>V D P L E S T E S C A</v>
      </c>
      <c r="AI520" s="60">
        <f>'RAW &amp; NORM Labeling'!E524</f>
        <v>0.19340116928424325</v>
      </c>
      <c r="AJ520" s="60">
        <f>'RAW &amp; NORM_Sfp vs AcpS_PfAcpH'!R524</f>
        <v>9.3977015806465572E-2</v>
      </c>
    </row>
    <row r="521" spans="33:36" x14ac:dyDescent="0.25">
      <c r="AG521" s="58" t="str">
        <f>'RAW &amp; NORM Labeling'!A525</f>
        <v>R10</v>
      </c>
      <c r="AH521" s="58" t="str">
        <f>'RAW &amp; NORM Labeling'!B525</f>
        <v>N F A S F V E D L C A C S L D T V E L P</v>
      </c>
      <c r="AI521" s="60">
        <f>'RAW &amp; NORM Labeling'!E525</f>
        <v>0.23689321012849499</v>
      </c>
      <c r="AJ521" s="60">
        <f>'RAW &amp; NORM_Sfp vs AcpS_PfAcpH'!R525</f>
        <v>0.11574210028688092</v>
      </c>
    </row>
    <row r="522" spans="33:36" x14ac:dyDescent="0.25">
      <c r="AG522" s="58" t="str">
        <f>'RAW &amp; NORM Labeling'!A526</f>
        <v>R11</v>
      </c>
      <c r="AH522" s="58" t="str">
        <f>'RAW &amp; NORM Labeling'!B526</f>
        <v>E S S E S C I T P</v>
      </c>
      <c r="AI522" s="60">
        <f>'RAW &amp; NORM Labeling'!E526</f>
        <v>0.22744291874304867</v>
      </c>
      <c r="AJ522" s="60">
        <f>'RAW &amp; NORM_Sfp vs AcpS_PfAcpH'!R526</f>
        <v>0.10263121704334376</v>
      </c>
    </row>
    <row r="523" spans="33:36" x14ac:dyDescent="0.25">
      <c r="AG523" s="58" t="str">
        <f>'RAW &amp; NORM Labeling'!A527</f>
        <v>R12</v>
      </c>
      <c r="AH523" s="58" t="str">
        <f>'RAW &amp; NORM Labeling'!B527</f>
        <v>L C P L D S S D T A L K</v>
      </c>
      <c r="AI523" s="60">
        <f>'RAW &amp; NORM Labeling'!E527</f>
        <v>0.71362389232012524</v>
      </c>
      <c r="AJ523" s="60">
        <f>'RAW &amp; NORM_Sfp vs AcpS_PfAcpH'!R527</f>
        <v>0.1868144558332332</v>
      </c>
    </row>
    <row r="524" spans="33:36" x14ac:dyDescent="0.25">
      <c r="AG524" s="58" t="str">
        <f>'RAW &amp; NORM Labeling'!A528</f>
        <v>R13</v>
      </c>
      <c r="AH524" s="58" t="str">
        <f>'RAW &amp; NORM Labeling'!B528</f>
        <v>C P T D S S E T Q L A P E C</v>
      </c>
      <c r="AI524" s="60">
        <f>'RAW &amp; NORM Labeling'!E528</f>
        <v>0.20240353521945428</v>
      </c>
      <c r="AJ524" s="60">
        <f>'RAW &amp; NORM_Sfp vs AcpS_PfAcpH'!R528</f>
        <v>0.10664295588696968</v>
      </c>
    </row>
    <row r="525" spans="33:36" x14ac:dyDescent="0.25">
      <c r="AG525" s="58" t="str">
        <f>'RAW &amp; NORM Labeling'!A529</f>
        <v>R14</v>
      </c>
      <c r="AH525" s="58" t="str">
        <f>'RAW &amp; NORM Labeling'!B529</f>
        <v>V C S K E W C L H T P</v>
      </c>
      <c r="AI525" s="60">
        <f>'RAW &amp; NORM Labeling'!E529</f>
        <v>0.19508556779521274</v>
      </c>
      <c r="AJ525" s="60">
        <f>'RAW &amp; NORM_Sfp vs AcpS_PfAcpH'!R529</f>
        <v>0.12232074234848266</v>
      </c>
    </row>
    <row r="526" spans="33:36" x14ac:dyDescent="0.25">
      <c r="AG526" s="58" t="str">
        <f>'RAW &amp; NORM Labeling'!A530</f>
        <v>R15</v>
      </c>
      <c r="AH526" s="58" t="str">
        <f>'RAW &amp; NORM Labeling'!B530</f>
        <v>S I C G A M S T E L N T H</v>
      </c>
      <c r="AI526" s="60">
        <f>'RAW &amp; NORM Labeling'!E530</f>
        <v>0.2195738158921143</v>
      </c>
      <c r="AJ526" s="60">
        <f>'RAW &amp; NORM_Sfp vs AcpS_PfAcpH'!R530</f>
        <v>0.1497548274706787</v>
      </c>
    </row>
    <row r="527" spans="33:36" x14ac:dyDescent="0.25">
      <c r="AG527" s="58" t="str">
        <f>'RAW &amp; NORM Labeling'!A531</f>
        <v>R16</v>
      </c>
      <c r="AH527" s="58" t="str">
        <f>'RAW &amp; NORM Labeling'!B531</f>
        <v>D S D I F I A D K L A</v>
      </c>
      <c r="AI527" s="60">
        <f>'RAW &amp; NORM Labeling'!E531</f>
        <v>0.34786440138798419</v>
      </c>
      <c r="AJ527" s="60">
        <f>'RAW &amp; NORM_Sfp vs AcpS_PfAcpH'!R531</f>
        <v>0.21053272664815562</v>
      </c>
    </row>
    <row r="528" spans="33:36" x14ac:dyDescent="0.25">
      <c r="AG528" s="58" t="str">
        <f>'RAW &amp; NORM Labeling'!A532</f>
        <v>R17</v>
      </c>
      <c r="AH528" s="58" t="str">
        <f>'RAW &amp; NORM Labeling'!B532</f>
        <v>W E S S E T N I K G M G</v>
      </c>
      <c r="AI528" s="60">
        <f>'RAW &amp; NORM Labeling'!E532</f>
        <v>0.42654168805910275</v>
      </c>
      <c r="AJ528" s="60">
        <f>'RAW &amp; NORM_Sfp vs AcpS_PfAcpH'!R532</f>
        <v>0.20169678356187995</v>
      </c>
    </row>
    <row r="529" spans="33:36" x14ac:dyDescent="0.25">
      <c r="AG529" s="58" t="str">
        <f>'RAW &amp; NORM Labeling'!A533</f>
        <v>R18</v>
      </c>
      <c r="AH529" s="58" t="str">
        <f>'RAW &amp; NORM Labeling'!B533</f>
        <v>F V D S V D A H L K</v>
      </c>
      <c r="AI529" s="60">
        <f>'RAW &amp; NORM Labeling'!E533</f>
        <v>0.46410748807383878</v>
      </c>
      <c r="AJ529" s="60">
        <f>'RAW &amp; NORM_Sfp vs AcpS_PfAcpH'!R533</f>
        <v>0.2113566594950444</v>
      </c>
    </row>
    <row r="530" spans="33:36" x14ac:dyDescent="0.25">
      <c r="AG530" s="58" t="str">
        <f>'RAW &amp; NORM Labeling'!A534</f>
        <v>R19</v>
      </c>
      <c r="AH530" s="58" t="str">
        <f>'RAW &amp; NORM Labeling'!B534</f>
        <v>D P I D S R D I</v>
      </c>
      <c r="AI530" s="60">
        <f>'RAW &amp; NORM Labeling'!E534</f>
        <v>0.27818831113392978</v>
      </c>
      <c r="AJ530" s="60">
        <f>'RAW &amp; NORM_Sfp vs AcpS_PfAcpH'!R534</f>
        <v>0.17434871577065741</v>
      </c>
    </row>
    <row r="531" spans="33:36" x14ac:dyDescent="0.25">
      <c r="AG531" s="58" t="str">
        <f>'RAW &amp; NORM Labeling'!A535</f>
        <v>R20</v>
      </c>
      <c r="AH531" s="58" t="str">
        <f>'RAW &amp; NORM Labeling'!B535</f>
        <v>C C V E S S E S</v>
      </c>
      <c r="AI531" s="60">
        <f>'RAW &amp; NORM Labeling'!E535</f>
        <v>0.19249420796137787</v>
      </c>
      <c r="AJ531" s="60">
        <f>'RAW &amp; NORM_Sfp vs AcpS_PfAcpH'!R535</f>
        <v>0.112335629809879</v>
      </c>
    </row>
    <row r="532" spans="33:36" x14ac:dyDescent="0.25">
      <c r="AG532" s="58" t="str">
        <f>'RAW &amp; NORM Labeling'!A536</f>
        <v>R21</v>
      </c>
      <c r="AH532" s="58" t="str">
        <f>'RAW &amp; NORM Labeling'!B536</f>
        <v>A D S S C Y V L T S C V</v>
      </c>
      <c r="AI532" s="60">
        <f>'RAW &amp; NORM Labeling'!E536</f>
        <v>0.27280852765851943</v>
      </c>
      <c r="AJ532" s="60">
        <f>'RAW &amp; NORM_Sfp vs AcpS_PfAcpH'!R536</f>
        <v>9.1729681949467429E-2</v>
      </c>
    </row>
    <row r="533" spans="33:36" x14ac:dyDescent="0.25">
      <c r="AG533" s="58" t="str">
        <f>'RAW &amp; NORM Labeling'!A537</f>
        <v>R22</v>
      </c>
      <c r="AH533" s="58" t="str">
        <f>'RAW &amp; NORM Labeling'!B537</f>
        <v>A E S K E T V A R H A V</v>
      </c>
      <c r="AI533" s="60">
        <f>'RAW &amp; NORM Labeling'!E537</f>
        <v>0.26466195662725001</v>
      </c>
      <c r="AJ533" s="60">
        <f>'RAW &amp; NORM_Sfp vs AcpS_PfAcpH'!R537</f>
        <v>0.11884931981482461</v>
      </c>
    </row>
    <row r="534" spans="33:36" x14ac:dyDescent="0.25">
      <c r="AG534" s="58" t="str">
        <f>'RAW &amp; NORM Labeling'!A538</f>
        <v>R23</v>
      </c>
      <c r="AH534" s="58" t="str">
        <f>'RAW &amp; NORM Labeling'!B538</f>
        <v>D E C L E S S L F C</v>
      </c>
      <c r="AI534" s="60">
        <f>'RAW &amp; NORM Labeling'!E538</f>
        <v>0.28330319874908344</v>
      </c>
      <c r="AJ534" s="60">
        <f>'RAW &amp; NORM_Sfp vs AcpS_PfAcpH'!R538</f>
        <v>0.14383620637247227</v>
      </c>
    </row>
    <row r="535" spans="33:36" x14ac:dyDescent="0.25">
      <c r="AG535" s="58" t="str">
        <f>'RAW &amp; NORM Labeling'!A539</f>
        <v>R24</v>
      </c>
      <c r="AH535" s="58" t="str">
        <f>'RAW &amp; NORM Labeling'!B539</f>
        <v>D S K A A V L I P I</v>
      </c>
      <c r="AI535" s="60">
        <f>'RAW &amp; NORM Labeling'!E539</f>
        <v>0.34447923111198958</v>
      </c>
      <c r="AJ535" s="60">
        <f>'RAW &amp; NORM_Sfp vs AcpS_PfAcpH'!R539</f>
        <v>0.18176796091610631</v>
      </c>
    </row>
    <row r="536" spans="33:36" x14ac:dyDescent="0.25">
      <c r="AG536" s="58" t="str">
        <f>'RAW &amp; NORM Labeling'!A540</f>
        <v>R25</v>
      </c>
      <c r="AH536" s="58" t="str">
        <f>'RAW &amp; NORM Labeling'!B540</f>
        <v>C G V D S I E Y</v>
      </c>
      <c r="AI536" s="60">
        <f>'RAW &amp; NORM Labeling'!E540</f>
        <v>0.29464284670073088</v>
      </c>
      <c r="AJ536" s="60">
        <f>'RAW &amp; NORM_Sfp vs AcpS_PfAcpH'!R540</f>
        <v>0.1755372545145884</v>
      </c>
    </row>
    <row r="537" spans="33:36" x14ac:dyDescent="0.25">
      <c r="AG537" s="58" t="str">
        <f>'RAW &amp; NORM Labeling'!A541</f>
        <v>R26</v>
      </c>
      <c r="AH537" s="58" t="str">
        <f>'RAW &amp; NORM Labeling'!B541</f>
        <v>S T S T Y Q N R V G F D S S E S I S L T</v>
      </c>
      <c r="AI537" s="60">
        <f>'RAW &amp; NORM Labeling'!E541</f>
        <v>0.30086760703722459</v>
      </c>
      <c r="AJ537" s="60">
        <f>'RAW &amp; NORM_Sfp vs AcpS_PfAcpH'!R541</f>
        <v>0.19034338059282008</v>
      </c>
    </row>
    <row r="538" spans="33:36" x14ac:dyDescent="0.25">
      <c r="AG538" s="58" t="str">
        <f>'RAW &amp; NORM Labeling'!A542</f>
        <v>R27</v>
      </c>
      <c r="AH538" s="58" t="str">
        <f>'RAW &amp; NORM Labeling'!B542</f>
        <v>M N I C S S S S W P Y T M C</v>
      </c>
      <c r="AI538" s="60">
        <f>'RAW &amp; NORM Labeling'!E542</f>
        <v>0.32253877829795347</v>
      </c>
      <c r="AJ538" s="60">
        <f>'RAW &amp; NORM_Sfp vs AcpS_PfAcpH'!R542</f>
        <v>0.21627789709173098</v>
      </c>
    </row>
    <row r="539" spans="33:36" x14ac:dyDescent="0.25">
      <c r="AG539" s="58" t="str">
        <f>'RAW &amp; NORM Labeling'!A543</f>
        <v>R28</v>
      </c>
      <c r="AH539" s="58" t="str">
        <f>'RAW &amp; NORM Labeling'!B543</f>
        <v>E G L D S T D S M</v>
      </c>
      <c r="AI539" s="60">
        <f>'RAW &amp; NORM Labeling'!E543</f>
        <v>0.27494699158999508</v>
      </c>
      <c r="AJ539" s="60">
        <f>'RAW &amp; NORM_Sfp vs AcpS_PfAcpH'!R543</f>
        <v>0.20831805637919043</v>
      </c>
    </row>
    <row r="540" spans="33:36" x14ac:dyDescent="0.25">
      <c r="AG540" s="58" t="str">
        <f>'RAW &amp; NORM Labeling'!A544</f>
        <v>R29</v>
      </c>
      <c r="AH540" s="58" t="str">
        <f>'RAW &amp; NORM Labeling'!B544</f>
        <v>C S L E C I A Q C L A</v>
      </c>
      <c r="AI540" s="60">
        <f>'RAW &amp; NORM Labeling'!E544</f>
        <v>0.43766994560571104</v>
      </c>
      <c r="AJ540" s="60">
        <f>'RAW &amp; NORM_Sfp vs AcpS_PfAcpH'!R544</f>
        <v>0.24002217493166778</v>
      </c>
    </row>
    <row r="541" spans="33:36" x14ac:dyDescent="0.25">
      <c r="AG541" s="58" t="str">
        <f>'RAW &amp; NORM Labeling'!A545</f>
        <v>R30</v>
      </c>
      <c r="AH541" s="58" t="str">
        <f>'RAW &amp; NORM Labeling'!B545</f>
        <v>T E N D V E S R D Y</v>
      </c>
      <c r="AI541" s="60">
        <f>'RAW &amp; NORM Labeling'!E545</f>
        <v>0.26026953884729959</v>
      </c>
      <c r="AJ541" s="60">
        <f>'RAW &amp; NORM_Sfp vs AcpS_PfAcpH'!R545</f>
        <v>0.20113244045369205</v>
      </c>
    </row>
    <row r="542" spans="33:36" x14ac:dyDescent="0.25">
      <c r="AG542" s="58" t="str">
        <f>'RAW &amp; NORM Labeling'!A546</f>
        <v>S1</v>
      </c>
      <c r="AH542" s="58" t="str">
        <f>'RAW &amp; NORM Labeling'!B546</f>
        <v>N P M C S S S M C V S P</v>
      </c>
      <c r="AI542" s="60">
        <f>'RAW &amp; NORM Labeling'!E546</f>
        <v>0.2287273420478029</v>
      </c>
      <c r="AJ542" s="60">
        <f>'RAW &amp; NORM_Sfp vs AcpS_PfAcpH'!R546</f>
        <v>7.109026784385819E-2</v>
      </c>
    </row>
    <row r="543" spans="33:36" x14ac:dyDescent="0.25">
      <c r="AG543" s="58" t="str">
        <f>'RAW &amp; NORM Labeling'!A547</f>
        <v>S2</v>
      </c>
      <c r="AH543" s="58" t="str">
        <f>'RAW &amp; NORM Labeling'!B547</f>
        <v>D G I D S S D S C L T P C M</v>
      </c>
      <c r="AI543" s="60">
        <f>'RAW &amp; NORM Labeling'!E547</f>
        <v>0.1955136114369519</v>
      </c>
      <c r="AJ543" s="60">
        <f>'RAW &amp; NORM_Sfp vs AcpS_PfAcpH'!R547</f>
        <v>4.9364307535921387E-2</v>
      </c>
    </row>
    <row r="544" spans="33:36" x14ac:dyDescent="0.25">
      <c r="AG544" s="58" t="str">
        <f>'RAW &amp; NORM Labeling'!A548</f>
        <v>S3</v>
      </c>
      <c r="AH544" s="58" t="str">
        <f>'RAW &amp; NORM Labeling'!B548</f>
        <v>E S T E T V</v>
      </c>
      <c r="AI544" s="60">
        <f>'RAW &amp; NORM Labeling'!E548</f>
        <v>0.12244767283431553</v>
      </c>
      <c r="AJ544" s="60">
        <f>'RAW &amp; NORM_Sfp vs AcpS_PfAcpH'!R548</f>
        <v>3.837103202960164E-2</v>
      </c>
    </row>
    <row r="545" spans="33:36" x14ac:dyDescent="0.25">
      <c r="AG545" s="58" t="str">
        <f>'RAW &amp; NORM Labeling'!A549</f>
        <v>S4</v>
      </c>
      <c r="AH545" s="58" t="str">
        <f>'RAW &amp; NORM Labeling'!B549</f>
        <v>G L E S K S F N</v>
      </c>
      <c r="AI545" s="60">
        <f>'RAW &amp; NORM Labeling'!E549</f>
        <v>0.19966744751494941</v>
      </c>
      <c r="AJ545" s="60">
        <f>'RAW &amp; NORM_Sfp vs AcpS_PfAcpH'!R549</f>
        <v>1.1138848374775995E-2</v>
      </c>
    </row>
    <row r="546" spans="33:36" x14ac:dyDescent="0.25">
      <c r="AG546" s="58" t="str">
        <f>'RAW &amp; NORM Labeling'!A550</f>
        <v>S5</v>
      </c>
      <c r="AH546" s="58" t="str">
        <f>'RAW &amp; NORM Labeling'!B550</f>
        <v>C S K D V Q L T G C</v>
      </c>
      <c r="AI546" s="60">
        <f>'RAW &amp; NORM Labeling'!E550</f>
        <v>0.12390079913174973</v>
      </c>
      <c r="AJ546" s="60">
        <f>'RAW &amp; NORM_Sfp vs AcpS_PfAcpH'!R550</f>
        <v>4.4097775887803239E-2</v>
      </c>
    </row>
    <row r="547" spans="33:36" x14ac:dyDescent="0.25">
      <c r="AG547" s="58" t="str">
        <f>'RAW &amp; NORM Labeling'!A551</f>
        <v>S6</v>
      </c>
      <c r="AH547" s="58" t="str">
        <f>'RAW &amp; NORM Labeling'!B551</f>
        <v>I E P L D S T D W L V R</v>
      </c>
      <c r="AI547" s="60">
        <f>'RAW &amp; NORM Labeling'!E551</f>
        <v>0.11000136833623179</v>
      </c>
      <c r="AJ547" s="60">
        <f>'RAW &amp; NORM_Sfp vs AcpS_PfAcpH'!R551</f>
        <v>6.3248051867180299E-2</v>
      </c>
    </row>
    <row r="548" spans="33:36" x14ac:dyDescent="0.25">
      <c r="AG548" s="58" t="str">
        <f>'RAW &amp; NORM Labeling'!A552</f>
        <v>S7</v>
      </c>
      <c r="AH548" s="58" t="str">
        <f>'RAW &amp; NORM Labeling'!B552</f>
        <v>F E E C I C S K V A A A R S</v>
      </c>
      <c r="AI548" s="60">
        <f>'RAW &amp; NORM Labeling'!E552</f>
        <v>0.53271843967566923</v>
      </c>
      <c r="AJ548" s="60">
        <f>'RAW &amp; NORM_Sfp vs AcpS_PfAcpH'!R552</f>
        <v>7.8326557859071944E-2</v>
      </c>
    </row>
    <row r="549" spans="33:36" x14ac:dyDescent="0.25">
      <c r="AG549" s="58" t="str">
        <f>'RAW &amp; NORM Labeling'!A553</f>
        <v>S8</v>
      </c>
      <c r="AH549" s="58" t="str">
        <f>'RAW &amp; NORM Labeling'!B553</f>
        <v>S A C P I D S S D T V I R P V</v>
      </c>
      <c r="AI549" s="60">
        <f>'RAW &amp; NORM Labeling'!E553</f>
        <v>0.21072933490672507</v>
      </c>
      <c r="AJ549" s="60">
        <f>'RAW &amp; NORM_Sfp vs AcpS_PfAcpH'!R553</f>
        <v>0.10625749465658407</v>
      </c>
    </row>
    <row r="550" spans="33:36" x14ac:dyDescent="0.25">
      <c r="AG550" s="58" t="str">
        <f>'RAW &amp; NORM Labeling'!A554</f>
        <v>S9</v>
      </c>
      <c r="AH550" s="58" t="str">
        <f>'RAW &amp; NORM Labeling'!B554</f>
        <v>V D S V D T V V</v>
      </c>
      <c r="AI550" s="60">
        <f>'RAW &amp; NORM Labeling'!E554</f>
        <v>0.16701976368716329</v>
      </c>
      <c r="AJ550" s="60">
        <f>'RAW &amp; NORM_Sfp vs AcpS_PfAcpH'!R554</f>
        <v>9.5365343175389555E-2</v>
      </c>
    </row>
    <row r="551" spans="33:36" x14ac:dyDescent="0.25">
      <c r="AG551" s="58" t="str">
        <f>'RAW &amp; NORM Labeling'!A555</f>
        <v>S10</v>
      </c>
      <c r="AH551" s="58" t="str">
        <f>'RAW &amp; NORM Labeling'!B555</f>
        <v>E S T E T C M S</v>
      </c>
      <c r="AI551" s="60">
        <f>'RAW &amp; NORM Labeling'!E555</f>
        <v>0.19400873396152055</v>
      </c>
      <c r="AJ551" s="60">
        <f>'RAW &amp; NORM_Sfp vs AcpS_PfAcpH'!R555</f>
        <v>0.10388202651925595</v>
      </c>
    </row>
    <row r="552" spans="33:36" x14ac:dyDescent="0.25">
      <c r="AG552" s="58" t="str">
        <f>'RAW &amp; NORM Labeling'!A556</f>
        <v>S11</v>
      </c>
      <c r="AH552" s="58" t="str">
        <f>'RAW &amp; NORM Labeling'!B556</f>
        <v>V E S S E T A</v>
      </c>
      <c r="AI552" s="60">
        <f>'RAW &amp; NORM Labeling'!E556</f>
        <v>0.20650532773991792</v>
      </c>
      <c r="AJ552" s="60">
        <f>'RAW &amp; NORM_Sfp vs AcpS_PfAcpH'!R556</f>
        <v>9.3416002936367773E-2</v>
      </c>
    </row>
    <row r="553" spans="33:36" x14ac:dyDescent="0.25">
      <c r="AG553" s="58" t="str">
        <f>'RAW &amp; NORM Labeling'!A557</f>
        <v>S12</v>
      </c>
      <c r="AH553" s="58" t="str">
        <f>'RAW &amp; NORM Labeling'!B557</f>
        <v>P V L S H E T Q I A</v>
      </c>
      <c r="AI553" s="60">
        <f>'RAW &amp; NORM Labeling'!E557</f>
        <v>0.2045595419231323</v>
      </c>
      <c r="AJ553" s="60">
        <f>'RAW &amp; NORM_Sfp vs AcpS_PfAcpH'!R557</f>
        <v>9.9224163845329061E-2</v>
      </c>
    </row>
    <row r="554" spans="33:36" x14ac:dyDescent="0.25">
      <c r="AG554" s="58" t="str">
        <f>'RAW &amp; NORM Labeling'!A558</f>
        <v>S13</v>
      </c>
      <c r="AH554" s="58" t="str">
        <f>'RAW &amp; NORM Labeling'!B558</f>
        <v>E S S E S A V</v>
      </c>
      <c r="AI554" s="60">
        <f>'RAW &amp; NORM Labeling'!E558</f>
        <v>0.18372194472155531</v>
      </c>
      <c r="AJ554" s="60">
        <f>'RAW &amp; NORM_Sfp vs AcpS_PfAcpH'!R558</f>
        <v>0.10258650182871019</v>
      </c>
    </row>
    <row r="555" spans="33:36" x14ac:dyDescent="0.25">
      <c r="AG555" s="58" t="str">
        <f>'RAW &amp; NORM Labeling'!A559</f>
        <v>S14</v>
      </c>
      <c r="AH555" s="58" t="str">
        <f>'RAW &amp; NORM Labeling'!B559</f>
        <v>E S S E S C</v>
      </c>
      <c r="AI555" s="60">
        <f>'RAW &amp; NORM Labeling'!E559</f>
        <v>0.19183284544934645</v>
      </c>
      <c r="AJ555" s="60">
        <f>'RAW &amp; NORM_Sfp vs AcpS_PfAcpH'!R559</f>
        <v>0.11373502775457496</v>
      </c>
    </row>
    <row r="556" spans="33:36" x14ac:dyDescent="0.25">
      <c r="AG556" s="58" t="str">
        <f>'RAW &amp; NORM Labeling'!A560</f>
        <v>S15</v>
      </c>
      <c r="AH556" s="58" t="str">
        <f>'RAW &amp; NORM Labeling'!B560</f>
        <v>M E S K D S A A W P</v>
      </c>
      <c r="AI556" s="60">
        <f>'RAW &amp; NORM Labeling'!E560</f>
        <v>0.17765594647349348</v>
      </c>
      <c r="AJ556" s="60">
        <f>'RAW &amp; NORM_Sfp vs AcpS_PfAcpH'!R560</f>
        <v>0.12700246107444024</v>
      </c>
    </row>
    <row r="557" spans="33:36" x14ac:dyDescent="0.25">
      <c r="AG557" s="58" t="str">
        <f>'RAW &amp; NORM Labeling'!A561</f>
        <v>S16</v>
      </c>
      <c r="AH557" s="58" t="str">
        <f>'RAW &amp; NORM Labeling'!B561</f>
        <v>P M D S T D S C L</v>
      </c>
      <c r="AI557" s="60">
        <f>'RAW &amp; NORM Labeling'!E561</f>
        <v>0.24897725638059864</v>
      </c>
      <c r="AJ557" s="60">
        <f>'RAW &amp; NORM_Sfp vs AcpS_PfAcpH'!R561</f>
        <v>0.14016386869452874</v>
      </c>
    </row>
    <row r="558" spans="33:36" x14ac:dyDescent="0.25">
      <c r="AG558" s="58" t="str">
        <f>'RAW &amp; NORM Labeling'!A562</f>
        <v>S17</v>
      </c>
      <c r="AH558" s="58" t="str">
        <f>'RAW &amp; NORM Labeling'!B562</f>
        <v>D S L E F A P S K L W</v>
      </c>
      <c r="AI558" s="60">
        <f>'RAW &amp; NORM Labeling'!E562</f>
        <v>0.59813339056175474</v>
      </c>
      <c r="AJ558" s="60">
        <f>'RAW &amp; NORM_Sfp vs AcpS_PfAcpH'!R562</f>
        <v>0.20657863146097399</v>
      </c>
    </row>
    <row r="559" spans="33:36" x14ac:dyDescent="0.25">
      <c r="AG559" s="58" t="str">
        <f>'RAW &amp; NORM Labeling'!A563</f>
        <v>S18</v>
      </c>
      <c r="AH559" s="58" t="str">
        <f>'RAW &amp; NORM Labeling'!B563</f>
        <v>S T S T Y F N R Y G L D S S A S I S L K</v>
      </c>
      <c r="AI559" s="60">
        <f>'RAW &amp; NORM Labeling'!E563</f>
        <v>0.89833320273714035</v>
      </c>
      <c r="AJ559" s="60">
        <f>'RAW &amp; NORM_Sfp vs AcpS_PfAcpH'!R563</f>
        <v>0.2547589381525962</v>
      </c>
    </row>
    <row r="560" spans="33:36" x14ac:dyDescent="0.25">
      <c r="AG560" s="58" t="str">
        <f>'RAW &amp; NORM Labeling'!A564</f>
        <v>S19</v>
      </c>
      <c r="AH560" s="58" t="str">
        <f>'RAW &amp; NORM Labeling'!B564</f>
        <v>E F I D S T I T C I S R</v>
      </c>
      <c r="AI560" s="60">
        <f>'RAW &amp; NORM Labeling'!E564</f>
        <v>0.33974355975594495</v>
      </c>
      <c r="AJ560" s="60">
        <f>'RAW &amp; NORM_Sfp vs AcpS_PfAcpH'!R564</f>
        <v>0.12922755116960874</v>
      </c>
    </row>
    <row r="561" spans="33:36" x14ac:dyDescent="0.25">
      <c r="AG561" s="58" t="str">
        <f>'RAW &amp; NORM Labeling'!A565</f>
        <v>S20</v>
      </c>
      <c r="AH561" s="58" t="str">
        <f>'RAW &amp; NORM Labeling'!B565</f>
        <v>I E P L D S T D Y A V S G L M</v>
      </c>
      <c r="AI561" s="60">
        <f>'RAW &amp; NORM Labeling'!E565</f>
        <v>0.25530405717540322</v>
      </c>
      <c r="AJ561" s="60">
        <f>'RAW &amp; NORM_Sfp vs AcpS_PfAcpH'!R565</f>
        <v>0.10708570868652814</v>
      </c>
    </row>
    <row r="562" spans="33:36" x14ac:dyDescent="0.25">
      <c r="AG562" s="58" t="str">
        <f>'RAW &amp; NORM Labeling'!A566</f>
        <v>S21</v>
      </c>
      <c r="AH562" s="58" t="str">
        <f>'RAW &amp; NORM Labeling'!B566</f>
        <v>G A D S S E C Q M S P S N</v>
      </c>
      <c r="AI562" s="60">
        <f>'RAW &amp; NORM Labeling'!E566</f>
        <v>0.22438082785511543</v>
      </c>
      <c r="AJ562" s="60">
        <f>'RAW &amp; NORM_Sfp vs AcpS_PfAcpH'!R566</f>
        <v>0.1056715485016223</v>
      </c>
    </row>
    <row r="563" spans="33:36" x14ac:dyDescent="0.25">
      <c r="AG563" s="58" t="str">
        <f>'RAW &amp; NORM Labeling'!A567</f>
        <v>S22</v>
      </c>
      <c r="AH563" s="58" t="str">
        <f>'RAW &amp; NORM Labeling'!B567</f>
        <v>D S S E F H A H G I</v>
      </c>
      <c r="AI563" s="60">
        <f>'RAW &amp; NORM Labeling'!E567</f>
        <v>0.20824118504934783</v>
      </c>
      <c r="AJ563" s="60">
        <f>'RAW &amp; NORM_Sfp vs AcpS_PfAcpH'!R567</f>
        <v>0.11629064330030929</v>
      </c>
    </row>
    <row r="564" spans="33:36" x14ac:dyDescent="0.25">
      <c r="AG564" s="58" t="str">
        <f>'RAW &amp; NORM Labeling'!A568</f>
        <v>S23</v>
      </c>
      <c r="AH564" s="58" t="str">
        <f>'RAW &amp; NORM Labeling'!B568</f>
        <v>C C F V D S S E M N A</v>
      </c>
      <c r="AI564" s="60">
        <f>'RAW &amp; NORM Labeling'!E568</f>
        <v>0.23713822418025551</v>
      </c>
      <c r="AJ564" s="60">
        <f>'RAW &amp; NORM_Sfp vs AcpS_PfAcpH'!R568</f>
        <v>0.14171861968455696</v>
      </c>
    </row>
    <row r="565" spans="33:36" x14ac:dyDescent="0.25">
      <c r="AG565" s="58" t="str">
        <f>'RAW &amp; NORM Labeling'!A569</f>
        <v>S24</v>
      </c>
      <c r="AH565" s="58" t="str">
        <f>'RAW &amp; NORM Labeling'!B569</f>
        <v>P L V S S S T L I V G I M</v>
      </c>
      <c r="AI565" s="60">
        <f>'RAW &amp; NORM Labeling'!E569</f>
        <v>0.31324110903066837</v>
      </c>
      <c r="AJ565" s="60">
        <f>'RAW &amp; NORM_Sfp vs AcpS_PfAcpH'!R569</f>
        <v>0.15322549510033862</v>
      </c>
    </row>
    <row r="566" spans="33:36" x14ac:dyDescent="0.25">
      <c r="AG566" s="58" t="str">
        <f>'RAW &amp; NORM Labeling'!A570</f>
        <v>S25</v>
      </c>
      <c r="AH566" s="58" t="str">
        <f>'RAW &amp; NORM Labeling'!B570</f>
        <v>D S L E F I A G N A G F G S G K G S G</v>
      </c>
      <c r="AI566" s="60">
        <f>'RAW &amp; NORM Labeling'!E570</f>
        <v>0.67900586279447017</v>
      </c>
      <c r="AJ566" s="60">
        <f>'RAW &amp; NORM_Sfp vs AcpS_PfAcpH'!R570</f>
        <v>0.20505978652346907</v>
      </c>
    </row>
    <row r="567" spans="33:36" x14ac:dyDescent="0.25">
      <c r="AG567" s="58" t="str">
        <f>'RAW &amp; NORM Labeling'!A571</f>
        <v>S26</v>
      </c>
      <c r="AH567" s="58" t="str">
        <f>'RAW &amp; NORM Labeling'!B571</f>
        <v>C E E I E S S T T R D S</v>
      </c>
      <c r="AI567" s="60">
        <f>'RAW &amp; NORM Labeling'!E571</f>
        <v>0.29959809508884244</v>
      </c>
      <c r="AJ567" s="60">
        <f>'RAW &amp; NORM_Sfp vs AcpS_PfAcpH'!R571</f>
        <v>0.19598250263098052</v>
      </c>
    </row>
    <row r="568" spans="33:36" x14ac:dyDescent="0.25">
      <c r="AG568" s="58" t="str">
        <f>'RAW &amp; NORM Labeling'!A572</f>
        <v>S27</v>
      </c>
      <c r="AH568" s="58" t="str">
        <f>'RAW &amp; NORM Labeling'!B572</f>
        <v>M E G A E S T E T I V H P I A</v>
      </c>
      <c r="AI568" s="60">
        <f>'RAW &amp; NORM Labeling'!E572</f>
        <v>0.28995629510685311</v>
      </c>
      <c r="AJ568" s="60">
        <f>'RAW &amp; NORM_Sfp vs AcpS_PfAcpH'!R572</f>
        <v>0.19848192521443414</v>
      </c>
    </row>
    <row r="569" spans="33:36" x14ac:dyDescent="0.25">
      <c r="AG569" s="58" t="str">
        <f>'RAW &amp; NORM Labeling'!A573</f>
        <v>S28</v>
      </c>
      <c r="AH569" s="58" t="str">
        <f>'RAW &amp; NORM Labeling'!B573</f>
        <v>V D S S D T C M S G C A</v>
      </c>
      <c r="AI569" s="60">
        <f>'RAW &amp; NORM Labeling'!E573</f>
        <v>0.31341302819825206</v>
      </c>
      <c r="AJ569" s="60">
        <f>'RAW &amp; NORM_Sfp vs AcpS_PfAcpH'!R573</f>
        <v>0.18372926330586953</v>
      </c>
    </row>
    <row r="570" spans="33:36" x14ac:dyDescent="0.25">
      <c r="AG570" s="58" t="str">
        <f>'RAW &amp; NORM Labeling'!A574</f>
        <v>S29</v>
      </c>
      <c r="AH570" s="58" t="str">
        <f>'RAW &amp; NORM Labeling'!B574</f>
        <v>E S T D L I I H G V</v>
      </c>
      <c r="AI570" s="60">
        <f>'RAW &amp; NORM Labeling'!E574</f>
        <v>0.24176717700540207</v>
      </c>
      <c r="AJ570" s="60">
        <f>'RAW &amp; NORM_Sfp vs AcpS_PfAcpH'!R574</f>
        <v>0.14629654226202124</v>
      </c>
    </row>
    <row r="571" spans="33:36" x14ac:dyDescent="0.25">
      <c r="AG571" s="58" t="str">
        <f>'RAW &amp; NORM Labeling'!A575</f>
        <v>S30</v>
      </c>
      <c r="AH571" s="58" t="str">
        <f>'RAW &amp; NORM Labeling'!B575</f>
        <v>T I D G V D S S D Y A V H P</v>
      </c>
      <c r="AI571" s="60">
        <f>'RAW &amp; NORM Labeling'!E575</f>
        <v>0.15923428138372708</v>
      </c>
      <c r="AJ571" s="60">
        <f>'RAW &amp; NORM_Sfp vs AcpS_PfAcpH'!R575</f>
        <v>9.4326457253842477E-2</v>
      </c>
    </row>
  </sheetData>
  <conditionalFormatting sqref="B4:AE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E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5 B12:AE12 B7:AE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E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E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AE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E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E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AE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E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E5 B7:AE14 B16:AE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AE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E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E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5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5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1"/>
  <sheetViews>
    <sheetView workbookViewId="0">
      <selection activeCell="B24" sqref="B24:H24"/>
    </sheetView>
  </sheetViews>
  <sheetFormatPr defaultRowHeight="15" x14ac:dyDescent="0.25"/>
  <cols>
    <col min="1" max="1" width="3.140625" style="58" customWidth="1"/>
    <col min="2" max="2" width="5.7109375" style="58" customWidth="1"/>
    <col min="3" max="4" width="5.42578125" style="58" customWidth="1"/>
    <col min="5" max="7" width="5.28515625" style="58" bestFit="1" customWidth="1"/>
    <col min="8" max="10" width="5" style="58" bestFit="1" customWidth="1"/>
    <col min="11" max="11" width="5.28515625" style="58" bestFit="1" customWidth="1"/>
    <col min="12" max="13" width="5" style="58" bestFit="1" customWidth="1"/>
    <col min="14" max="14" width="4.85546875" style="58" customWidth="1"/>
    <col min="15" max="15" width="5.140625" style="58" customWidth="1"/>
    <col min="16" max="16" width="6.7109375" style="58" customWidth="1"/>
    <col min="17" max="17" width="7.140625" style="58" customWidth="1"/>
    <col min="18" max="18" width="4.85546875" style="58" customWidth="1"/>
    <col min="19" max="19" width="5" style="58" customWidth="1"/>
    <col min="20" max="20" width="5" style="58" bestFit="1" customWidth="1"/>
    <col min="21" max="21" width="4.7109375" style="58" bestFit="1" customWidth="1"/>
    <col min="22" max="22" width="5" style="58" bestFit="1" customWidth="1"/>
    <col min="23" max="25" width="5.28515625" style="58" bestFit="1" customWidth="1"/>
    <col min="26" max="31" width="5.140625" style="58" bestFit="1" customWidth="1"/>
    <col min="32" max="32" width="9.140625" style="58"/>
    <col min="33" max="33" width="20.7109375" style="58" bestFit="1" customWidth="1"/>
    <col min="34" max="34" width="34.5703125" style="58" bestFit="1" customWidth="1"/>
    <col min="35" max="35" width="25.5703125" style="58" bestFit="1" customWidth="1"/>
    <col min="36" max="36" width="28.140625" style="58" bestFit="1" customWidth="1"/>
    <col min="37" max="16384" width="9.140625" style="58"/>
  </cols>
  <sheetData>
    <row r="1" spans="1:36" ht="15.75" thickBot="1" x14ac:dyDescent="0.3">
      <c r="B1" s="73" t="s">
        <v>1245</v>
      </c>
      <c r="AG1" s="9" t="str">
        <f>'RAW &amp; NORM Labeling'!A2</f>
        <v>LCT CELL ASSIGNMENT</v>
      </c>
      <c r="AH1" s="9" t="str">
        <f>'RAW &amp; NORM Labeling'!B2</f>
        <v>Peptide SEQ.</v>
      </c>
      <c r="AI1" s="81" t="s">
        <v>1242</v>
      </c>
      <c r="AJ1" s="37" t="s">
        <v>1243</v>
      </c>
    </row>
    <row r="2" spans="1:36" x14ac:dyDescent="0.25">
      <c r="B2" s="58">
        <v>1</v>
      </c>
      <c r="C2" s="58">
        <v>2</v>
      </c>
      <c r="D2" s="58">
        <v>3</v>
      </c>
      <c r="E2" s="58">
        <v>4</v>
      </c>
      <c r="F2" s="58">
        <v>5</v>
      </c>
      <c r="G2" s="58">
        <v>6</v>
      </c>
      <c r="H2" s="58">
        <v>7</v>
      </c>
      <c r="I2" s="58">
        <v>8</v>
      </c>
      <c r="J2" s="58">
        <v>9</v>
      </c>
      <c r="K2" s="58">
        <v>10</v>
      </c>
      <c r="L2" s="58">
        <v>11</v>
      </c>
      <c r="M2" s="58">
        <v>12</v>
      </c>
      <c r="N2" s="58">
        <v>13</v>
      </c>
      <c r="O2" s="58">
        <v>14</v>
      </c>
      <c r="P2" s="58">
        <v>15</v>
      </c>
      <c r="Q2" s="58">
        <v>16</v>
      </c>
      <c r="R2" s="58">
        <v>17</v>
      </c>
      <c r="S2" s="58">
        <v>18</v>
      </c>
      <c r="T2" s="58">
        <v>19</v>
      </c>
      <c r="U2" s="58">
        <v>20</v>
      </c>
      <c r="V2" s="58">
        <v>21</v>
      </c>
      <c r="W2" s="58">
        <v>22</v>
      </c>
      <c r="X2" s="58">
        <v>23</v>
      </c>
      <c r="Y2" s="58">
        <v>24</v>
      </c>
      <c r="Z2" s="58">
        <v>25</v>
      </c>
      <c r="AA2" s="58">
        <v>26</v>
      </c>
      <c r="AB2" s="58">
        <v>27</v>
      </c>
      <c r="AC2" s="58">
        <v>28</v>
      </c>
      <c r="AD2" s="58">
        <v>29</v>
      </c>
      <c r="AE2" s="58">
        <v>30</v>
      </c>
      <c r="AG2" s="58" t="str">
        <f>'RAW &amp; NORM Labeling'!A6</f>
        <v>A1</v>
      </c>
      <c r="AH2" s="58" t="str">
        <f>'RAW &amp; NORM Labeling'!B6</f>
        <v xml:space="preserve">D S L E F I A S K L A </v>
      </c>
      <c r="AI2" s="60">
        <f>'RAW &amp; NORM Labeling'!F6</f>
        <v>0.24756652511598698</v>
      </c>
      <c r="AJ2" s="60">
        <f>'RAW &amp; NORM_Sfp vs AcpS_PfAcpH'!T6</f>
        <v>-1.1211837263719104E-2</v>
      </c>
    </row>
    <row r="3" spans="1:36" x14ac:dyDescent="0.25">
      <c r="A3" s="58" t="s">
        <v>298</v>
      </c>
      <c r="B3" s="82">
        <v>0.24756652511598698</v>
      </c>
      <c r="C3" s="82">
        <v>0.19200184082156313</v>
      </c>
      <c r="D3" s="82">
        <v>0.2220759999672535</v>
      </c>
      <c r="E3" s="82">
        <v>0.15022460596009843</v>
      </c>
      <c r="F3" s="82">
        <v>0.10756701631360863</v>
      </c>
      <c r="G3" s="82">
        <v>0.16205808294924412</v>
      </c>
      <c r="H3" s="82">
        <v>0.11691760627703779</v>
      </c>
      <c r="I3" s="82">
        <v>0.14284260741731802</v>
      </c>
      <c r="J3" s="82">
        <v>0.16593883653995717</v>
      </c>
      <c r="K3" s="82">
        <v>0.17857109442338667</v>
      </c>
      <c r="L3" s="82">
        <v>0.15779051123146756</v>
      </c>
      <c r="M3" s="82">
        <v>0.22242948682713237</v>
      </c>
      <c r="N3" s="82">
        <v>0.20794412744005347</v>
      </c>
      <c r="O3" s="82">
        <v>0.1651096481738559</v>
      </c>
      <c r="P3" s="82">
        <v>0.11790234055666729</v>
      </c>
      <c r="Q3" s="82">
        <v>9.572564507697183E-2</v>
      </c>
      <c r="R3" s="82">
        <v>0.17447865804809765</v>
      </c>
      <c r="S3" s="82">
        <v>9.4628052296173479E-2</v>
      </c>
      <c r="T3" s="82">
        <v>0.16600900762876689</v>
      </c>
      <c r="U3" s="82">
        <v>0.23623711044812426</v>
      </c>
      <c r="V3" s="82">
        <v>0.13778590332996901</v>
      </c>
      <c r="W3" s="82">
        <v>0.1722527726351466</v>
      </c>
      <c r="X3" s="82">
        <v>0.24262472618656394</v>
      </c>
      <c r="Y3" s="82">
        <v>0.13142840268381026</v>
      </c>
      <c r="Z3" s="82">
        <v>0.54918525518301209</v>
      </c>
      <c r="AA3" s="82">
        <v>0.40665695576765426</v>
      </c>
      <c r="AB3" s="82">
        <v>0.64609445262457421</v>
      </c>
      <c r="AC3" s="82">
        <v>0.39913607694493786</v>
      </c>
      <c r="AD3" s="82">
        <v>0.39136433647972702</v>
      </c>
      <c r="AE3" s="82">
        <v>0.37691055408261248</v>
      </c>
      <c r="AG3" s="58" t="str">
        <f>'RAW &amp; NORM Labeling'!A7</f>
        <v>A2</v>
      </c>
      <c r="AH3" s="58" t="str">
        <f>'RAW &amp; NORM Labeling'!B7</f>
        <v xml:space="preserve">D A L E F I A S K L A </v>
      </c>
      <c r="AI3" s="60">
        <f>'RAW &amp; NORM Labeling'!F7</f>
        <v>0.19200184082156313</v>
      </c>
      <c r="AJ3" s="60">
        <f>'RAW &amp; NORM_Sfp vs AcpS_PfAcpH'!T7</f>
        <v>2.4153083872005543E-2</v>
      </c>
    </row>
    <row r="4" spans="1:36" x14ac:dyDescent="0.25">
      <c r="A4" s="58" t="s">
        <v>299</v>
      </c>
      <c r="B4" s="47">
        <v>0.45791079617286889</v>
      </c>
      <c r="C4" s="47">
        <v>0.69367395939199095</v>
      </c>
      <c r="D4" s="47">
        <v>9.5299940471526345E-2</v>
      </c>
      <c r="E4" s="47">
        <v>0.16622039803380609</v>
      </c>
      <c r="F4" s="47">
        <v>0.18679456127281002</v>
      </c>
      <c r="G4" s="47">
        <v>0.11164541847113572</v>
      </c>
      <c r="H4" s="47">
        <v>0.10029085916311621</v>
      </c>
      <c r="I4" s="47">
        <v>0.10317050522014423</v>
      </c>
      <c r="J4" s="47">
        <v>0.15834515521260087</v>
      </c>
      <c r="K4" s="47">
        <v>0.1462614013400339</v>
      </c>
      <c r="L4" s="47">
        <v>0.24518509378950779</v>
      </c>
      <c r="M4" s="47">
        <v>9.094816344717814E-2</v>
      </c>
      <c r="N4" s="47">
        <v>0.10280707745601735</v>
      </c>
      <c r="O4" s="47">
        <v>8.648060412629395E-2</v>
      </c>
      <c r="P4" s="47">
        <v>0.10388157225341586</v>
      </c>
      <c r="Q4" s="47">
        <v>9.1051373423635756E-2</v>
      </c>
      <c r="R4" s="47">
        <v>7.4518480140997129E-2</v>
      </c>
      <c r="S4" s="47">
        <v>7.2821801689485932E-2</v>
      </c>
      <c r="T4" s="47">
        <v>0.12219125598062343</v>
      </c>
      <c r="U4" s="47">
        <v>9.5315436586971794E-2</v>
      </c>
      <c r="V4" s="47">
        <v>0.10300414126375791</v>
      </c>
      <c r="W4" s="47">
        <v>0.13670322190554271</v>
      </c>
      <c r="X4" s="47">
        <v>9.8890653561825997E-2</v>
      </c>
      <c r="Y4" s="47">
        <v>0.1079827800148061</v>
      </c>
      <c r="Z4" s="47">
        <v>9.1499591253407689E-2</v>
      </c>
      <c r="AA4" s="47">
        <v>6.545822305751807E-2</v>
      </c>
      <c r="AB4" s="47">
        <v>8.1942288957526588E-2</v>
      </c>
      <c r="AC4" s="47">
        <v>6.9619661003469974E-2</v>
      </c>
      <c r="AD4" s="47">
        <v>0.12221932441614732</v>
      </c>
      <c r="AE4" s="47">
        <v>0.13045565596518582</v>
      </c>
      <c r="AG4" s="58" t="str">
        <f>'RAW &amp; NORM Labeling'!A8</f>
        <v>A3</v>
      </c>
      <c r="AH4" s="58" t="str">
        <f>'RAW &amp; NORM Labeling'!B8</f>
        <v>D A L E F I A A K L A</v>
      </c>
      <c r="AI4" s="60">
        <f>'RAW &amp; NORM Labeling'!F8</f>
        <v>0.2220759999672535</v>
      </c>
      <c r="AJ4" s="60">
        <f>'RAW &amp; NORM_Sfp vs AcpS_PfAcpH'!T8</f>
        <v>3.4961336326172404E-2</v>
      </c>
    </row>
    <row r="5" spans="1:36" x14ac:dyDescent="0.25">
      <c r="A5" s="58" t="s">
        <v>300</v>
      </c>
      <c r="B5" s="47">
        <v>0.10588671111615307</v>
      </c>
      <c r="C5" s="47">
        <v>8.3684578616764094E-2</v>
      </c>
      <c r="D5" s="47">
        <v>0.1008104175998447</v>
      </c>
      <c r="E5" s="47">
        <v>0.12933087188747366</v>
      </c>
      <c r="F5" s="47">
        <v>0.28171031503310323</v>
      </c>
      <c r="G5" s="47">
        <v>0.10261820027530459</v>
      </c>
      <c r="H5" s="47">
        <v>0.12816135374064536</v>
      </c>
      <c r="I5" s="47">
        <v>0.13387006419485106</v>
      </c>
      <c r="J5" s="47">
        <v>0.12637549953043845</v>
      </c>
      <c r="K5" s="47">
        <v>0.15460240476321355</v>
      </c>
      <c r="L5" s="47">
        <v>0.12203921862153574</v>
      </c>
      <c r="M5" s="47">
        <v>0.13619711292750275</v>
      </c>
      <c r="N5" s="47">
        <v>0.11807367496517765</v>
      </c>
      <c r="O5" s="47">
        <v>0.13187398909775183</v>
      </c>
      <c r="P5" s="47">
        <v>8.3007719989287188E-2</v>
      </c>
      <c r="Q5" s="47">
        <v>8.4522830748503294E-2</v>
      </c>
      <c r="R5" s="47">
        <v>6.70984722584448E-2</v>
      </c>
      <c r="S5" s="47">
        <v>8.0063165675110196E-2</v>
      </c>
      <c r="T5" s="47">
        <v>7.8408882256421564E-2</v>
      </c>
      <c r="U5" s="47">
        <v>0.27727725649755053</v>
      </c>
      <c r="V5" s="47">
        <v>9.0556667247527381E-2</v>
      </c>
      <c r="W5" s="47">
        <v>9.7036674919566426E-2</v>
      </c>
      <c r="X5" s="47">
        <v>9.2064468518325782E-2</v>
      </c>
      <c r="Y5" s="47">
        <v>0.19933384246356661</v>
      </c>
      <c r="Z5" s="47">
        <v>7.5924825712558167E-2</v>
      </c>
      <c r="AA5" s="47">
        <v>7.8978729973463613E-2</v>
      </c>
      <c r="AB5" s="47">
        <v>6.7230335429499702E-2</v>
      </c>
      <c r="AC5" s="47">
        <v>0.13451300679606998</v>
      </c>
      <c r="AD5" s="47">
        <v>8.9289201955902175E-2</v>
      </c>
      <c r="AE5" s="47">
        <v>7.8437827830555543E-2</v>
      </c>
      <c r="AG5" s="58" t="str">
        <f>'RAW &amp; NORM Labeling'!A9</f>
        <v>A4</v>
      </c>
      <c r="AH5" s="58" t="str">
        <f>'RAW &amp; NORM Labeling'!B9</f>
        <v xml:space="preserve">G D S L D M L E W S L M </v>
      </c>
      <c r="AI5" s="60">
        <f>'RAW &amp; NORM Labeling'!F9</f>
        <v>0.15022460596009843</v>
      </c>
      <c r="AJ5" s="60">
        <f>'RAW &amp; NORM_Sfp vs AcpS_PfAcpH'!T9</f>
        <v>-5.540641618901726E-2</v>
      </c>
    </row>
    <row r="6" spans="1:36" x14ac:dyDescent="0.25">
      <c r="A6" s="22" t="s">
        <v>301</v>
      </c>
      <c r="B6" s="52">
        <v>6.2282396529805766E-2</v>
      </c>
      <c r="C6" s="52">
        <v>8.5366345711903213E-2</v>
      </c>
      <c r="D6" s="52">
        <v>9.1229432561490353E-2</v>
      </c>
      <c r="E6" s="52">
        <v>0.10010081246425664</v>
      </c>
      <c r="F6" s="52">
        <v>0.10720709710392221</v>
      </c>
      <c r="G6" s="52">
        <v>0.1121854434754337</v>
      </c>
      <c r="H6" s="52">
        <v>8.2886382481553764E-2</v>
      </c>
      <c r="I6" s="52">
        <v>0.12868061979783707</v>
      </c>
      <c r="J6" s="52">
        <v>0.18907278262283159</v>
      </c>
      <c r="K6" s="52">
        <v>0.11370435516862697</v>
      </c>
      <c r="L6" s="52">
        <v>0.10567122739759993</v>
      </c>
      <c r="M6" s="52">
        <v>9.0262825813136729E-2</v>
      </c>
      <c r="N6" s="52">
        <v>9.1501637910164663E-2</v>
      </c>
      <c r="O6" s="52">
        <v>8.494239538367801E-2</v>
      </c>
      <c r="P6" s="52">
        <v>7.4096576469528816E-2</v>
      </c>
      <c r="Q6" s="52">
        <v>3.3568094609339995E-2</v>
      </c>
      <c r="R6" s="52">
        <v>7.0017004793854878E-2</v>
      </c>
      <c r="S6" s="52">
        <v>6.348261452798834E-2</v>
      </c>
      <c r="T6" s="52">
        <v>6.4270284999877206E-2</v>
      </c>
      <c r="U6" s="52">
        <v>0.22424487137054666</v>
      </c>
      <c r="V6" s="52">
        <v>8.4574289546963791E-2</v>
      </c>
      <c r="W6" s="52">
        <v>0.18911400813750731</v>
      </c>
      <c r="X6" s="52">
        <v>0.14857850916843751</v>
      </c>
      <c r="Y6" s="52">
        <v>0.10581975620224714</v>
      </c>
      <c r="Z6" s="52">
        <v>0.18121654447151234</v>
      </c>
      <c r="AA6" s="52">
        <v>8.0363439459308392E-2</v>
      </c>
      <c r="AB6" s="52">
        <v>0.11290849806971029</v>
      </c>
      <c r="AC6" s="52">
        <v>8.1340571870983411E-2</v>
      </c>
      <c r="AD6" s="52">
        <v>8.8575795886336878E-2</v>
      </c>
      <c r="AE6" s="52">
        <v>7.7216558505730087E-2</v>
      </c>
      <c r="AG6" s="58" t="str">
        <f>'RAW &amp; NORM Labeling'!A10</f>
        <v>A5</v>
      </c>
      <c r="AH6" s="58" t="str">
        <f>'RAW &amp; NORM Labeling'!B10</f>
        <v xml:space="preserve">G D A L D M L E W S L M </v>
      </c>
      <c r="AI6" s="60">
        <f>'RAW &amp; NORM Labeling'!F10</f>
        <v>0.10756701631360863</v>
      </c>
      <c r="AJ6" s="60">
        <f>'RAW &amp; NORM_Sfp vs AcpS_PfAcpH'!T10</f>
        <v>2.3925126709928107E-2</v>
      </c>
    </row>
    <row r="7" spans="1:36" x14ac:dyDescent="0.25">
      <c r="A7" s="22" t="s">
        <v>302</v>
      </c>
      <c r="B7" s="47">
        <v>4.3054933436874665E-2</v>
      </c>
      <c r="C7" s="47">
        <v>0.1747993983998653</v>
      </c>
      <c r="D7" s="47">
        <v>0.1160708751387341</v>
      </c>
      <c r="E7" s="47">
        <v>9.159227556654384E-2</v>
      </c>
      <c r="F7" s="47">
        <v>0.1134976428361751</v>
      </c>
      <c r="G7" s="47">
        <v>8.5772460888389385E-2</v>
      </c>
      <c r="H7" s="47">
        <v>8.6285294595773582E-2</v>
      </c>
      <c r="I7" s="47">
        <v>0.10133699314545414</v>
      </c>
      <c r="J7" s="47">
        <v>0.17442486021334355</v>
      </c>
      <c r="K7" s="47">
        <v>0.1331876503561768</v>
      </c>
      <c r="L7" s="47">
        <v>0.10165130114741426</v>
      </c>
      <c r="M7" s="47">
        <v>0.10468093790677306</v>
      </c>
      <c r="N7" s="47">
        <v>0.12825169901748784</v>
      </c>
      <c r="O7" s="47">
        <v>0.11429379231462847</v>
      </c>
      <c r="P7" s="47">
        <v>8.7191963539102274E-2</v>
      </c>
      <c r="Q7" s="47">
        <v>0.10463503431951</v>
      </c>
      <c r="R7" s="47">
        <v>7.9131936850698165E-2</v>
      </c>
      <c r="S7" s="47">
        <v>7.0808476199720943E-2</v>
      </c>
      <c r="T7" s="47">
        <v>0.18313689326860444</v>
      </c>
      <c r="U7" s="47">
        <v>8.5302606972901124E-2</v>
      </c>
      <c r="V7" s="47">
        <v>6.7872985651181855E-2</v>
      </c>
      <c r="W7" s="47">
        <v>8.9937699768318433E-2</v>
      </c>
      <c r="X7" s="47">
        <v>0.10343101538735026</v>
      </c>
      <c r="Y7" s="47">
        <v>7.590932959711269E-2</v>
      </c>
      <c r="Z7" s="47">
        <v>0.11760849912227664</v>
      </c>
      <c r="AA7" s="47">
        <v>9.466723115409223E-2</v>
      </c>
      <c r="AB7" s="47">
        <v>0.1244314679908731</v>
      </c>
      <c r="AC7" s="47">
        <v>0.1884997187308857</v>
      </c>
      <c r="AD7" s="47">
        <v>9.4888854842916204E-2</v>
      </c>
      <c r="AE7" s="47">
        <v>0.1233827025927048</v>
      </c>
      <c r="AG7" s="58" t="str">
        <f>'RAW &amp; NORM Labeling'!A11</f>
        <v>A6</v>
      </c>
      <c r="AH7" s="58" t="str">
        <f>'RAW &amp; NORM Labeling'!B11</f>
        <v>G D S L D M L E W A L M</v>
      </c>
      <c r="AI7" s="60">
        <f>'RAW &amp; NORM Labeling'!F11</f>
        <v>0.16205808294924412</v>
      </c>
      <c r="AJ7" s="60">
        <f>'RAW &amp; NORM_Sfp vs AcpS_PfAcpH'!T11</f>
        <v>-7.2549504387036556E-2</v>
      </c>
    </row>
    <row r="8" spans="1:36" x14ac:dyDescent="0.25">
      <c r="A8" s="22" t="s">
        <v>303</v>
      </c>
      <c r="B8" s="47">
        <v>0.41059063005451124</v>
      </c>
      <c r="C8" s="47">
        <v>0.10412951010054351</v>
      </c>
      <c r="D8" s="47">
        <v>7.6989671985245381E-2</v>
      </c>
      <c r="E8" s="47">
        <v>0.20883793168376702</v>
      </c>
      <c r="F8" s="47">
        <v>9.008447429574544E-2</v>
      </c>
      <c r="G8" s="47">
        <v>8.7809761500164354E-2</v>
      </c>
      <c r="H8" s="47">
        <v>0.16810595366603007</v>
      </c>
      <c r="I8" s="47">
        <v>0.10236850815095673</v>
      </c>
      <c r="J8" s="47">
        <v>0.13329407650753811</v>
      </c>
      <c r="K8" s="47">
        <v>0.12013553545803596</v>
      </c>
      <c r="L8" s="47">
        <v>0.1775913305958812</v>
      </c>
      <c r="M8" s="47">
        <v>0.10581712478641678</v>
      </c>
      <c r="N8" s="47">
        <v>0.11230531908548362</v>
      </c>
      <c r="O8" s="47">
        <v>0.16571808998974336</v>
      </c>
      <c r="P8" s="47">
        <v>0.24327760969203083</v>
      </c>
      <c r="Q8" s="47">
        <v>0.18133291152712175</v>
      </c>
      <c r="R8" s="47">
        <v>0.11657961553260442</v>
      </c>
      <c r="S8" s="47">
        <v>9.461109428304447E-2</v>
      </c>
      <c r="T8" s="47">
        <v>0.11985485110279714</v>
      </c>
      <c r="U8" s="47">
        <v>6.7577097560034313E-2</v>
      </c>
      <c r="V8" s="47">
        <v>0.1300261504257631</v>
      </c>
      <c r="W8" s="47">
        <v>0.10325588004486275</v>
      </c>
      <c r="X8" s="47">
        <v>0.1229707398254845</v>
      </c>
      <c r="Y8" s="47">
        <v>0.10303396397650207</v>
      </c>
      <c r="Z8" s="47">
        <v>0.11616589848816392</v>
      </c>
      <c r="AA8" s="47">
        <v>0.15108127800265012</v>
      </c>
      <c r="AB8" s="47">
        <v>7.2503107994475208E-2</v>
      </c>
      <c r="AC8" s="47">
        <v>6.3993401578615591E-2</v>
      </c>
      <c r="AD8" s="47">
        <v>0.120167404827537</v>
      </c>
      <c r="AE8" s="47">
        <v>8.0992640222302043E-2</v>
      </c>
      <c r="AG8" s="58" t="str">
        <f>'RAW &amp; NORM Labeling'!A12</f>
        <v>A7</v>
      </c>
      <c r="AH8" s="58" t="str">
        <f>'RAW &amp; NORM Labeling'!B12</f>
        <v>G D A L D M L E W A L M</v>
      </c>
      <c r="AI8" s="60">
        <f>'RAW &amp; NORM Labeling'!F12</f>
        <v>0.11691760627703779</v>
      </c>
      <c r="AJ8" s="60">
        <f>'RAW &amp; NORM_Sfp vs AcpS_PfAcpH'!T12</f>
        <v>1.6026167495772667E-2</v>
      </c>
    </row>
    <row r="9" spans="1:36" x14ac:dyDescent="0.25">
      <c r="A9" s="22" t="s">
        <v>307</v>
      </c>
      <c r="B9" s="47">
        <v>0.13571585621008292</v>
      </c>
      <c r="C9" s="47">
        <v>0.10350264837384353</v>
      </c>
      <c r="D9" s="47">
        <v>5.9083472018693579E-2</v>
      </c>
      <c r="E9" s="47">
        <v>8.0090941731097376E-2</v>
      </c>
      <c r="F9" s="47">
        <v>6.5704699006962158E-2</v>
      </c>
      <c r="G9" s="47">
        <v>7.907433808196683E-2</v>
      </c>
      <c r="H9" s="47">
        <v>0.10849210516774982</v>
      </c>
      <c r="I9" s="47">
        <v>8.8676959206037534E-2</v>
      </c>
      <c r="J9" s="47">
        <v>0.1589860511570628</v>
      </c>
      <c r="K9" s="47">
        <v>0.14406358436260677</v>
      </c>
      <c r="L9" s="47">
        <v>0.10976454091149906</v>
      </c>
      <c r="M9" s="47">
        <v>0.12707136282780132</v>
      </c>
      <c r="N9" s="47">
        <v>0.19136533057015179</v>
      </c>
      <c r="O9" s="47">
        <v>0.12297746455482879</v>
      </c>
      <c r="P9" s="47">
        <v>0.1203691467078649</v>
      </c>
      <c r="Q9" s="47">
        <v>9.2220014431853917E-2</v>
      </c>
      <c r="R9" s="47">
        <v>0.11819998292503504</v>
      </c>
      <c r="S9" s="47">
        <v>0.11462096501620367</v>
      </c>
      <c r="T9" s="47">
        <v>8.8483403952737433E-2</v>
      </c>
      <c r="U9" s="47">
        <v>8.7667372665787988E-2</v>
      </c>
      <c r="V9" s="47">
        <v>0.14099038305227865</v>
      </c>
      <c r="W9" s="47">
        <v>0.10715037547380105</v>
      </c>
      <c r="X9" s="47">
        <v>0.1139803614512785</v>
      </c>
      <c r="Y9" s="47">
        <v>0.1064662073579065</v>
      </c>
      <c r="Z9" s="47">
        <v>0.13054863265785865</v>
      </c>
      <c r="AA9" s="47">
        <v>0.15405623978864472</v>
      </c>
      <c r="AB9" s="47">
        <v>0.10130044570336576</v>
      </c>
      <c r="AC9" s="47">
        <v>6.4367647385600649E-2</v>
      </c>
      <c r="AD9" s="47">
        <v>7.2222131259699701E-2</v>
      </c>
      <c r="AE9" s="47">
        <v>8.211391574557371E-2</v>
      </c>
      <c r="AG9" s="58" t="str">
        <f>'RAW &amp; NORM Labeling'!A13</f>
        <v>A8</v>
      </c>
      <c r="AH9" s="58" t="str">
        <f>'RAW &amp; NORM Labeling'!B13</f>
        <v xml:space="preserve">G D S L S W L L R L L N </v>
      </c>
      <c r="AI9" s="60">
        <f>'RAW &amp; NORM Labeling'!F13</f>
        <v>0.14284260741731802</v>
      </c>
      <c r="AJ9" s="60">
        <f>'RAW &amp; NORM_Sfp vs AcpS_PfAcpH'!T13</f>
        <v>1.1175952900710329E-2</v>
      </c>
    </row>
    <row r="10" spans="1:36" x14ac:dyDescent="0.25">
      <c r="A10" s="22" t="s">
        <v>304</v>
      </c>
      <c r="B10" s="47">
        <v>9.2358894711789818E-2</v>
      </c>
      <c r="C10" s="47">
        <v>4.8299345186789584E-2</v>
      </c>
      <c r="D10" s="47">
        <v>5.2967476869854847E-2</v>
      </c>
      <c r="E10" s="47">
        <v>7.1823033192094529E-2</v>
      </c>
      <c r="F10" s="47">
        <v>9.1173588069979286E-2</v>
      </c>
      <c r="G10" s="47">
        <v>5.2483296357067936E-2</v>
      </c>
      <c r="H10" s="47">
        <v>0.19497066263728685</v>
      </c>
      <c r="I10" s="47">
        <v>7.6642032716100636E-2</v>
      </c>
      <c r="J10" s="47">
        <v>0.11381487463350229</v>
      </c>
      <c r="K10" s="47">
        <v>0.14154414989480185</v>
      </c>
      <c r="L10" s="47">
        <v>0.15861005107285747</v>
      </c>
      <c r="M10" s="47">
        <v>0.13084715216483658</v>
      </c>
      <c r="N10" s="47">
        <v>0.17188700583472605</v>
      </c>
      <c r="O10" s="47">
        <v>0.12698189468956894</v>
      </c>
      <c r="P10" s="47">
        <v>0.14980182515001994</v>
      </c>
      <c r="Q10" s="47">
        <v>0.15115963571848762</v>
      </c>
      <c r="R10" s="47">
        <v>0.11210913241635316</v>
      </c>
      <c r="S10" s="47">
        <v>0.11056946177605365</v>
      </c>
      <c r="T10" s="47">
        <v>0.1442366730483374</v>
      </c>
      <c r="U10" s="47">
        <v>0.23518162032061174</v>
      </c>
      <c r="V10" s="47">
        <v>0.13542932426410997</v>
      </c>
      <c r="W10" s="47">
        <v>0.17219575862548875</v>
      </c>
      <c r="X10" s="47">
        <v>0.16957223704261612</v>
      </c>
      <c r="Y10" s="47">
        <v>0.1214629385546861</v>
      </c>
      <c r="Z10" s="47">
        <v>0.22927584605866538</v>
      </c>
      <c r="AA10" s="47">
        <v>0.12547818673228442</v>
      </c>
      <c r="AB10" s="47">
        <v>0.31370102204190853</v>
      </c>
      <c r="AC10" s="47">
        <v>0.10585630364433553</v>
      </c>
      <c r="AD10" s="47">
        <v>7.5582741654610902E-2</v>
      </c>
      <c r="AE10" s="47">
        <v>7.1021620881980427E-2</v>
      </c>
      <c r="AG10" s="58" t="str">
        <f>'RAW &amp; NORM Labeling'!A14</f>
        <v>A9</v>
      </c>
      <c r="AH10" s="58" t="str">
        <f>'RAW &amp; NORM Labeling'!B14</f>
        <v xml:space="preserve">G D A L S W L L R L L N </v>
      </c>
      <c r="AI10" s="60">
        <f>'RAW &amp; NORM Labeling'!F14</f>
        <v>0.16593883653995717</v>
      </c>
      <c r="AJ10" s="60">
        <f>'RAW &amp; NORM_Sfp vs AcpS_PfAcpH'!T14</f>
        <v>1.384152649674053E-2</v>
      </c>
    </row>
    <row r="11" spans="1:36" x14ac:dyDescent="0.25">
      <c r="A11" s="22" t="s">
        <v>305</v>
      </c>
      <c r="B11" s="52">
        <v>5.9489294815643017E-2</v>
      </c>
      <c r="C11" s="52">
        <v>0.14646986794970604</v>
      </c>
      <c r="D11" s="52">
        <v>5.8434389447203847E-2</v>
      </c>
      <c r="E11" s="52">
        <v>7.1615443721032485E-2</v>
      </c>
      <c r="F11" s="52">
        <v>4.6950890763496539E-2</v>
      </c>
      <c r="G11" s="52">
        <v>3.8656668066190038E-2</v>
      </c>
      <c r="H11" s="52">
        <v>4.6073459773838595E-2</v>
      </c>
      <c r="I11" s="52">
        <v>7.7101945727340901E-2</v>
      </c>
      <c r="J11" s="52">
        <v>0.12644596299878491</v>
      </c>
      <c r="K11" s="52">
        <v>0.26793309888392886</v>
      </c>
      <c r="L11" s="52">
        <v>0.15822089390950037</v>
      </c>
      <c r="M11" s="52">
        <v>0.1208904594218136</v>
      </c>
      <c r="N11" s="52">
        <v>0.1561578638984952</v>
      </c>
      <c r="O11" s="52">
        <v>0.11215766741944652</v>
      </c>
      <c r="P11" s="52">
        <v>0.11815349457869866</v>
      </c>
      <c r="Q11" s="52">
        <v>0.10239189851389327</v>
      </c>
      <c r="R11" s="52">
        <v>0.11594164338350957</v>
      </c>
      <c r="S11" s="52">
        <v>0.13994629572669767</v>
      </c>
      <c r="T11" s="52">
        <v>0.18156447612019372</v>
      </c>
      <c r="U11" s="52">
        <v>0.14744904701813805</v>
      </c>
      <c r="V11" s="52">
        <v>0.1865331739669939</v>
      </c>
      <c r="W11" s="52">
        <v>0.12063872064070884</v>
      </c>
      <c r="X11" s="52">
        <v>0.14205669122264936</v>
      </c>
      <c r="Y11" s="52">
        <v>0.14602720533113156</v>
      </c>
      <c r="Z11" s="52">
        <v>0.10579198014625996</v>
      </c>
      <c r="AA11" s="52">
        <v>0.21519133901641185</v>
      </c>
      <c r="AB11" s="52">
        <v>0.29884170922738124</v>
      </c>
      <c r="AC11" s="52">
        <v>0.14446180529160182</v>
      </c>
      <c r="AD11" s="52">
        <v>0.11219070630709443</v>
      </c>
      <c r="AE11" s="52">
        <v>0.11246028023993837</v>
      </c>
      <c r="AG11" s="58" t="str">
        <f>'RAW &amp; NORM Labeling'!A15</f>
        <v>A10</v>
      </c>
      <c r="AH11" s="58" t="str">
        <f>'RAW &amp; NORM Labeling'!B15</f>
        <v>G D S L A W L L R L L N</v>
      </c>
      <c r="AI11" s="60">
        <f>'RAW &amp; NORM Labeling'!F15</f>
        <v>0.17857109442338667</v>
      </c>
      <c r="AJ11" s="60">
        <f>'RAW &amp; NORM_Sfp vs AcpS_PfAcpH'!T15</f>
        <v>1.4155944139307264E-2</v>
      </c>
    </row>
    <row r="12" spans="1:36" x14ac:dyDescent="0.25">
      <c r="A12" s="22" t="s">
        <v>306</v>
      </c>
      <c r="B12" s="47">
        <v>7.7416253729301027E-2</v>
      </c>
      <c r="C12" s="47">
        <v>7.3320016420034786E-2</v>
      </c>
      <c r="D12" s="47">
        <v>4.3494672260082121E-2</v>
      </c>
      <c r="E12" s="47">
        <v>4.1093943884180136E-3</v>
      </c>
      <c r="F12" s="47">
        <v>0.11704245233921176</v>
      </c>
      <c r="G12" s="47">
        <v>0.10463825049441378</v>
      </c>
      <c r="H12" s="47">
        <v>7.3946585767198064E-2</v>
      </c>
      <c r="I12" s="47">
        <v>0.10167176771498374</v>
      </c>
      <c r="J12" s="47">
        <v>0.5251376230479281</v>
      </c>
      <c r="K12" s="47">
        <v>0.11544869148462145</v>
      </c>
      <c r="L12" s="47">
        <v>0.17761033526576719</v>
      </c>
      <c r="M12" s="47">
        <v>0.1317970932795979</v>
      </c>
      <c r="N12" s="47">
        <v>8.5413126437776377E-2</v>
      </c>
      <c r="O12" s="47">
        <v>0.14736074839805255</v>
      </c>
      <c r="P12" s="47">
        <v>0.10030694003763511</v>
      </c>
      <c r="Q12" s="47">
        <v>0.11181265956613214</v>
      </c>
      <c r="R12" s="47">
        <v>0.11886777778687405</v>
      </c>
      <c r="S12" s="47">
        <v>0.16655283356704209</v>
      </c>
      <c r="T12" s="47">
        <v>0.11743014760488535</v>
      </c>
      <c r="U12" s="47">
        <v>0.13059365910651155</v>
      </c>
      <c r="V12" s="47">
        <v>0.12893996044689632</v>
      </c>
      <c r="W12" s="47">
        <v>0.13788063429986214</v>
      </c>
      <c r="X12" s="47">
        <v>0.18538207573097809</v>
      </c>
      <c r="Y12" s="47">
        <v>0.11355699588212663</v>
      </c>
      <c r="Z12" s="47">
        <v>0.13434810473736714</v>
      </c>
      <c r="AA12" s="47">
        <v>0.13180878846106617</v>
      </c>
      <c r="AB12" s="47">
        <v>0.14096260699629146</v>
      </c>
      <c r="AC12" s="47">
        <v>0.16775919153549551</v>
      </c>
      <c r="AD12" s="47">
        <v>0.11103697665524831</v>
      </c>
      <c r="AE12" s="47">
        <v>0.16350506927640748</v>
      </c>
      <c r="AG12" s="58" t="str">
        <f>'RAW &amp; NORM Labeling'!A16</f>
        <v>A11</v>
      </c>
      <c r="AH12" s="58" t="str">
        <f>'RAW &amp; NORM Labeling'!B16</f>
        <v>G D A L A W L L R L L N</v>
      </c>
      <c r="AI12" s="60">
        <f>'RAW &amp; NORM Labeling'!F16</f>
        <v>0.15779051123146756</v>
      </c>
      <c r="AJ12" s="60">
        <f>'RAW &amp; NORM_Sfp vs AcpS_PfAcpH'!T16</f>
        <v>2.1840960927241165E-2</v>
      </c>
    </row>
    <row r="13" spans="1:36" x14ac:dyDescent="0.25">
      <c r="A13" s="22" t="s">
        <v>1171</v>
      </c>
      <c r="B13" s="47">
        <v>7.8324676949849917E-2</v>
      </c>
      <c r="C13" s="47">
        <v>0.10416342612680153</v>
      </c>
      <c r="D13" s="47">
        <v>8.4916373604911027E-2</v>
      </c>
      <c r="E13" s="47">
        <v>7.7653081154033743E-2</v>
      </c>
      <c r="F13" s="47">
        <v>0.21077026804186411</v>
      </c>
      <c r="G13" s="47">
        <v>0.29791457371648311</v>
      </c>
      <c r="H13" s="47">
        <v>0.12338855018343893</v>
      </c>
      <c r="I13" s="47">
        <v>0.12659507656250552</v>
      </c>
      <c r="J13" s="47">
        <v>0.10866227005811338</v>
      </c>
      <c r="K13" s="47">
        <v>0.25875238143132651</v>
      </c>
      <c r="L13" s="47">
        <v>0.13042407897522146</v>
      </c>
      <c r="M13" s="47">
        <v>0.22614270694331232</v>
      </c>
      <c r="N13" s="47">
        <v>0.10537738596320928</v>
      </c>
      <c r="O13" s="47">
        <v>0.12408441348080182</v>
      </c>
      <c r="P13" s="47">
        <v>0.11886602350965378</v>
      </c>
      <c r="Q13" s="47">
        <v>0.10827457479243978</v>
      </c>
      <c r="R13" s="47">
        <v>0.15500325710803892</v>
      </c>
      <c r="S13" s="47">
        <v>0.10653374703088583</v>
      </c>
      <c r="T13" s="47">
        <v>0.11457476904940397</v>
      </c>
      <c r="U13" s="47">
        <v>0.14725490700576455</v>
      </c>
      <c r="V13" s="47">
        <v>0.14853085130395427</v>
      </c>
      <c r="W13" s="47">
        <v>0.10083380796278126</v>
      </c>
      <c r="X13" s="47">
        <v>0.1231803759533035</v>
      </c>
      <c r="Y13" s="47">
        <v>0.46666405474280537</v>
      </c>
      <c r="Z13" s="47">
        <v>0.13481795865285542</v>
      </c>
      <c r="AA13" s="47">
        <v>0.12412680851362434</v>
      </c>
      <c r="AB13" s="47">
        <v>0.13038811629220648</v>
      </c>
      <c r="AC13" s="47">
        <v>0.11519402890814955</v>
      </c>
      <c r="AD13" s="47">
        <v>0.24810596536121154</v>
      </c>
      <c r="AE13" s="47">
        <v>0.21725378426834363</v>
      </c>
      <c r="AG13" s="58" t="str">
        <f>'RAW &amp; NORM Labeling'!A17</f>
        <v>A12</v>
      </c>
      <c r="AH13" s="58" t="str">
        <f>'RAW &amp; NORM Labeling'!B17</f>
        <v xml:space="preserve">N S A S F V E D L G A D S L D T V E L V </v>
      </c>
      <c r="AI13" s="60">
        <f>'RAW &amp; NORM Labeling'!F17</f>
        <v>0.22242948682713237</v>
      </c>
      <c r="AJ13" s="60">
        <f>'RAW &amp; NORM_Sfp vs AcpS_PfAcpH'!T17</f>
        <v>8.8175327596571318E-3</v>
      </c>
    </row>
    <row r="14" spans="1:36" x14ac:dyDescent="0.25">
      <c r="A14" s="22" t="s">
        <v>1172</v>
      </c>
      <c r="B14" s="47">
        <v>6.2986446454196418E-2</v>
      </c>
      <c r="C14" s="47">
        <v>8.1473312180648474E-2</v>
      </c>
      <c r="D14" s="47">
        <v>6.8965315600319516E-2</v>
      </c>
      <c r="E14" s="47">
        <v>5.6624852494523731E-2</v>
      </c>
      <c r="F14" s="47">
        <v>6.3223858638002575E-2</v>
      </c>
      <c r="G14" s="47">
        <v>0.11328946860603965</v>
      </c>
      <c r="H14" s="47">
        <v>6.7976780386712884E-2</v>
      </c>
      <c r="I14" s="47">
        <v>0.34989293061365795</v>
      </c>
      <c r="J14" s="47">
        <v>9.9928600917136123E-2</v>
      </c>
      <c r="K14" s="47">
        <v>0.45821077757753031</v>
      </c>
      <c r="L14" s="47">
        <v>0.16184347636930113</v>
      </c>
      <c r="M14" s="47">
        <v>0.15278555832211574</v>
      </c>
      <c r="N14" s="47">
        <v>0.19144602732228297</v>
      </c>
      <c r="O14" s="47">
        <v>0.1101332315072867</v>
      </c>
      <c r="P14" s="47">
        <v>0.14015446995683312</v>
      </c>
      <c r="Q14" s="47">
        <v>0.10269889702743576</v>
      </c>
      <c r="R14" s="47">
        <v>0.10031541904419962</v>
      </c>
      <c r="S14" s="47">
        <v>0.2453871280493724</v>
      </c>
      <c r="T14" s="47">
        <v>0.12260877395904117</v>
      </c>
      <c r="U14" s="47">
        <v>9.0024244111183746E-2</v>
      </c>
      <c r="V14" s="47">
        <v>0.29999280746339713</v>
      </c>
      <c r="W14" s="47">
        <v>0.10168667907135585</v>
      </c>
      <c r="X14" s="47">
        <v>0.10505810750912518</v>
      </c>
      <c r="Y14" s="47">
        <v>0.19711965223208386</v>
      </c>
      <c r="Z14" s="47">
        <v>0.12412563899547747</v>
      </c>
      <c r="AA14" s="47">
        <v>0.12970541007399544</v>
      </c>
      <c r="AB14" s="47">
        <v>0.30047640321711061</v>
      </c>
      <c r="AC14" s="47">
        <v>9.205628189129797E-2</v>
      </c>
      <c r="AD14" s="47">
        <v>9.9647039423287218E-2</v>
      </c>
      <c r="AE14" s="47">
        <v>0.42030172398670024</v>
      </c>
      <c r="AG14" s="58" t="str">
        <f>'RAW &amp; NORM Labeling'!A18</f>
        <v>A13</v>
      </c>
      <c r="AH14" s="58" t="str">
        <f>'RAW &amp; NORM Labeling'!B18</f>
        <v>N A A S F V E D L G A D S L D T V E L V</v>
      </c>
      <c r="AI14" s="60">
        <f>'RAW &amp; NORM Labeling'!F18</f>
        <v>0.20794412744005347</v>
      </c>
      <c r="AJ14" s="60">
        <f>'RAW &amp; NORM_Sfp vs AcpS_PfAcpH'!T18</f>
        <v>1.3785964157840974E-2</v>
      </c>
    </row>
    <row r="15" spans="1:36" x14ac:dyDescent="0.25">
      <c r="A15" s="22" t="s">
        <v>1173</v>
      </c>
      <c r="B15" s="52">
        <v>4.159245099426586E-2</v>
      </c>
      <c r="C15" s="52">
        <v>5.7573331711601512E-2</v>
      </c>
      <c r="D15" s="52">
        <v>9.9339748530208091E-2</v>
      </c>
      <c r="E15" s="52">
        <v>9.2175572742274434E-2</v>
      </c>
      <c r="F15" s="52">
        <v>6.5800891874538775E-2</v>
      </c>
      <c r="G15" s="52">
        <v>0.14689732683237181</v>
      </c>
      <c r="H15" s="52">
        <v>7.4722853437155359E-2</v>
      </c>
      <c r="I15" s="52">
        <v>0.10837398383492017</v>
      </c>
      <c r="J15" s="52">
        <v>0.87021798648738746</v>
      </c>
      <c r="K15" s="52">
        <v>0.21772363818383189</v>
      </c>
      <c r="L15" s="52">
        <v>0.14881328993641335</v>
      </c>
      <c r="M15" s="52">
        <v>0.16455266515642891</v>
      </c>
      <c r="N15" s="52">
        <v>0.30596465950063917</v>
      </c>
      <c r="O15" s="52">
        <v>0.16547190641983597</v>
      </c>
      <c r="P15" s="52">
        <v>0.15945648983162447</v>
      </c>
      <c r="Q15" s="52">
        <v>0.13793940258674026</v>
      </c>
      <c r="R15" s="52">
        <v>7.522340720399788E-2</v>
      </c>
      <c r="S15" s="52">
        <v>0.201909706181956</v>
      </c>
      <c r="T15" s="52">
        <v>0.17422165643533208</v>
      </c>
      <c r="U15" s="52">
        <v>0.1521326748166488</v>
      </c>
      <c r="V15" s="52">
        <v>0.18822488196638101</v>
      </c>
      <c r="W15" s="52">
        <v>0.17520960688986534</v>
      </c>
      <c r="X15" s="52">
        <v>0.14588861743073236</v>
      </c>
      <c r="Y15" s="52">
        <v>0.24267150691243702</v>
      </c>
      <c r="Z15" s="52">
        <v>0.16607303874730575</v>
      </c>
      <c r="AA15" s="52">
        <v>0.15219846021240793</v>
      </c>
      <c r="AB15" s="52">
        <v>0.1717761939903141</v>
      </c>
      <c r="AC15" s="52">
        <v>0.12694476248840716</v>
      </c>
      <c r="AD15" s="52">
        <v>0.1463687046300054</v>
      </c>
      <c r="AE15" s="52">
        <v>0.11854937647140006</v>
      </c>
      <c r="AG15" s="58" t="str">
        <f>'RAW &amp; NORM Labeling'!A19</f>
        <v>A14</v>
      </c>
      <c r="AH15" s="58" t="str">
        <f>'RAW &amp; NORM Labeling'!B19</f>
        <v>N S A A F V E D L G A D S L D T V E L V</v>
      </c>
      <c r="AI15" s="60">
        <f>'RAW &amp; NORM Labeling'!F19</f>
        <v>0.1651096481738559</v>
      </c>
      <c r="AJ15" s="60">
        <f>'RAW &amp; NORM_Sfp vs AcpS_PfAcpH'!T19</f>
        <v>1.9350692531070274E-2</v>
      </c>
    </row>
    <row r="16" spans="1:36" x14ac:dyDescent="0.25">
      <c r="A16" s="22" t="s">
        <v>1174</v>
      </c>
      <c r="B16" s="52">
        <v>3.3013158248669981E-2</v>
      </c>
      <c r="C16" s="52">
        <v>0</v>
      </c>
      <c r="D16" s="52">
        <v>7.8610331757212701E-2</v>
      </c>
      <c r="E16" s="52">
        <v>8.8420834731882128E-2</v>
      </c>
      <c r="F16" s="52">
        <v>0.1493734891287441</v>
      </c>
      <c r="G16" s="52">
        <v>8.6627378653720888E-2</v>
      </c>
      <c r="H16" s="52">
        <v>0.17127593260300827</v>
      </c>
      <c r="I16" s="52">
        <v>0.12404728127963997</v>
      </c>
      <c r="J16" s="52">
        <v>0.13671959515959831</v>
      </c>
      <c r="K16" s="52">
        <v>0.18158114175378604</v>
      </c>
      <c r="L16" s="52">
        <v>0.15787354701989231</v>
      </c>
      <c r="M16" s="52">
        <v>0.12526738108631863</v>
      </c>
      <c r="N16" s="52">
        <v>0.1191010966571663</v>
      </c>
      <c r="O16" s="52">
        <v>0.11741406673036645</v>
      </c>
      <c r="P16" s="52">
        <v>0.11322309845120712</v>
      </c>
      <c r="Q16" s="52">
        <v>0.19205534627678053</v>
      </c>
      <c r="R16" s="52">
        <v>0.18195567994030779</v>
      </c>
      <c r="S16" s="52">
        <v>0.14257040206864371</v>
      </c>
      <c r="T16" s="52">
        <v>0.13065359691153647</v>
      </c>
      <c r="U16" s="52">
        <v>0.13452996480919899</v>
      </c>
      <c r="V16" s="52">
        <v>0.11580334786264712</v>
      </c>
      <c r="W16" s="52">
        <v>0.19427421458085056</v>
      </c>
      <c r="X16" s="52">
        <v>0.1635927831374196</v>
      </c>
      <c r="Y16" s="52">
        <v>0.1543781496585592</v>
      </c>
      <c r="Z16" s="52">
        <v>0.31059507422346921</v>
      </c>
      <c r="AA16" s="52">
        <v>0.14911941131134565</v>
      </c>
      <c r="AB16" s="52">
        <v>0.59793457247679394</v>
      </c>
      <c r="AC16" s="52">
        <v>0.13918113847913519</v>
      </c>
      <c r="AD16" s="52">
        <v>0.15150376643319191</v>
      </c>
      <c r="AE16" s="52">
        <v>0.4455831977666882</v>
      </c>
      <c r="AG16" s="58" t="str">
        <f>'RAW &amp; NORM Labeling'!A20</f>
        <v>A15</v>
      </c>
      <c r="AH16" s="58" t="str">
        <f>'RAW &amp; NORM Labeling'!B20</f>
        <v xml:space="preserve">N S A S F V E D L G A D A L D T V E L V </v>
      </c>
      <c r="AI16" s="60">
        <f>'RAW &amp; NORM Labeling'!F20</f>
        <v>0.11790234055666729</v>
      </c>
      <c r="AJ16" s="60">
        <f>'RAW &amp; NORM_Sfp vs AcpS_PfAcpH'!T20</f>
        <v>3.3838622996496315E-2</v>
      </c>
    </row>
    <row r="17" spans="1:36" x14ac:dyDescent="0.25">
      <c r="A17" s="22" t="s">
        <v>1175</v>
      </c>
      <c r="B17" s="47">
        <v>4.0303057237387641E-2</v>
      </c>
      <c r="C17" s="47">
        <v>7.9545946274675372E-2</v>
      </c>
      <c r="D17" s="47">
        <v>5.6664908491052622E-2</v>
      </c>
      <c r="E17" s="47">
        <v>9.6469166238817974E-2</v>
      </c>
      <c r="F17" s="47">
        <v>0.25236535045196029</v>
      </c>
      <c r="G17" s="47">
        <v>0.28867187180209886</v>
      </c>
      <c r="H17" s="47">
        <v>0.10088789817707204</v>
      </c>
      <c r="I17" s="47">
        <v>0.12137025424154994</v>
      </c>
      <c r="J17" s="47">
        <v>0.12077146095037385</v>
      </c>
      <c r="K17" s="47">
        <v>0.17809334626040729</v>
      </c>
      <c r="L17" s="47">
        <v>0.14587195179714005</v>
      </c>
      <c r="M17" s="47">
        <v>0.15149967311967796</v>
      </c>
      <c r="N17" s="47">
        <v>0.15845041184581546</v>
      </c>
      <c r="O17" s="47">
        <v>9.4107909100371576E-2</v>
      </c>
      <c r="P17" s="47">
        <v>0.16687035774390599</v>
      </c>
      <c r="Q17" s="47">
        <v>0.15827206032842409</v>
      </c>
      <c r="R17" s="47">
        <v>0.11488673801507043</v>
      </c>
      <c r="S17" s="47">
        <v>0.19560337195472097</v>
      </c>
      <c r="T17" s="47">
        <v>0.13959427076450232</v>
      </c>
      <c r="U17" s="47">
        <v>0.1218839650875443</v>
      </c>
      <c r="V17" s="47">
        <v>0.30510009321059633</v>
      </c>
      <c r="W17" s="47">
        <v>0.24737677079666409</v>
      </c>
      <c r="X17" s="47">
        <v>0.17292699984679313</v>
      </c>
      <c r="Y17" s="47">
        <v>0.14155935363071059</v>
      </c>
      <c r="Z17" s="47">
        <v>0.11645886278394439</v>
      </c>
      <c r="AA17" s="47">
        <v>0.10471456155349439</v>
      </c>
      <c r="AB17" s="47">
        <v>0.14154444227433857</v>
      </c>
      <c r="AC17" s="47">
        <v>0.10324915531551844</v>
      </c>
      <c r="AD17" s="47">
        <v>0.41287762279063406</v>
      </c>
      <c r="AE17" s="47">
        <v>0.32871821980625771</v>
      </c>
      <c r="AG17" s="58" t="str">
        <f>'RAW &amp; NORM Labeling'!A21</f>
        <v>A16</v>
      </c>
      <c r="AH17" s="58" t="str">
        <f>'RAW &amp; NORM Labeling'!B21</f>
        <v>N A A A F V E D L G A D A L D T V E L V</v>
      </c>
      <c r="AI17" s="60">
        <f>'RAW &amp; NORM Labeling'!F21</f>
        <v>9.572564507697183E-2</v>
      </c>
      <c r="AJ17" s="60">
        <f>'RAW &amp; NORM_Sfp vs AcpS_PfAcpH'!T21</f>
        <v>2.3527785563906403E-2</v>
      </c>
    </row>
    <row r="18" spans="1:36" x14ac:dyDescent="0.25">
      <c r="A18" s="22" t="s">
        <v>1176</v>
      </c>
      <c r="B18" s="47">
        <v>0.10162264795281697</v>
      </c>
      <c r="C18" s="47">
        <v>0.53033116075845588</v>
      </c>
      <c r="D18" s="47">
        <v>9.8131343904997712E-2</v>
      </c>
      <c r="E18" s="47">
        <v>7.0043026572621833E-2</v>
      </c>
      <c r="F18" s="47">
        <v>0.10143991074237506</v>
      </c>
      <c r="G18" s="47">
        <v>0.11174950558620345</v>
      </c>
      <c r="H18" s="47">
        <v>9.0217506984947141E-2</v>
      </c>
      <c r="I18" s="47">
        <v>0.15164060005637078</v>
      </c>
      <c r="J18" s="47">
        <v>0.15139324696831657</v>
      </c>
      <c r="K18" s="47">
        <v>0.11468090282122866</v>
      </c>
      <c r="L18" s="47">
        <v>0.73166692590985594</v>
      </c>
      <c r="M18" s="47">
        <v>0.18851667674401471</v>
      </c>
      <c r="N18" s="47">
        <v>0.13098164675172186</v>
      </c>
      <c r="O18" s="47">
        <v>0.16132654934840301</v>
      </c>
      <c r="P18" s="47">
        <v>0.9115437873441764</v>
      </c>
      <c r="Q18" s="47">
        <v>0.24753114719204544</v>
      </c>
      <c r="R18" s="47">
        <v>0.38558750159346844</v>
      </c>
      <c r="S18" s="47">
        <v>0.35534756325046524</v>
      </c>
      <c r="T18" s="47">
        <v>0.29544484376991842</v>
      </c>
      <c r="U18" s="47">
        <v>0.16009680101701299</v>
      </c>
      <c r="V18" s="47">
        <v>0.11329005336511305</v>
      </c>
      <c r="W18" s="47">
        <v>0.13292626305036065</v>
      </c>
      <c r="X18" s="47">
        <v>0.15465269404352716</v>
      </c>
      <c r="Y18" s="47">
        <v>0.13918990986523647</v>
      </c>
      <c r="Z18" s="47">
        <v>0.10606067694049373</v>
      </c>
      <c r="AA18" s="47">
        <v>0.15460766759487427</v>
      </c>
      <c r="AB18" s="47">
        <v>9.3207672506850484E-2</v>
      </c>
      <c r="AC18" s="47">
        <v>8.9963429167548709E-2</v>
      </c>
      <c r="AD18" s="47">
        <v>0.13457382173970506</v>
      </c>
      <c r="AE18" s="47">
        <v>0.10092736941452757</v>
      </c>
      <c r="AG18" s="58" t="str">
        <f>'RAW &amp; NORM Labeling'!A22</f>
        <v>A17</v>
      </c>
      <c r="AH18" s="58" t="str">
        <f>'RAW &amp; NORM Labeling'!B22</f>
        <v xml:space="preserve">N N A S F V E D L G A D S L D T V T L V </v>
      </c>
      <c r="AI18" s="60">
        <f>'RAW &amp; NORM Labeling'!F22</f>
        <v>0.17447865804809765</v>
      </c>
      <c r="AJ18" s="60">
        <f>'RAW &amp; NORM_Sfp vs AcpS_PfAcpH'!T22</f>
        <v>2.2132492706118806E-2</v>
      </c>
    </row>
    <row r="19" spans="1:36" x14ac:dyDescent="0.25">
      <c r="A19" s="22" t="s">
        <v>1177</v>
      </c>
      <c r="B19" s="47">
        <v>0.16454360139079099</v>
      </c>
      <c r="C19" s="47">
        <v>9.760096742541105E-2</v>
      </c>
      <c r="D19" s="47">
        <v>0.10151856083774927</v>
      </c>
      <c r="E19" s="47">
        <v>0.11093055050388692</v>
      </c>
      <c r="F19" s="47">
        <v>0.12529925045581974</v>
      </c>
      <c r="G19" s="47">
        <v>0.11482095261931137</v>
      </c>
      <c r="H19" s="47">
        <v>0.11973906880626116</v>
      </c>
      <c r="I19" s="47">
        <v>0.14663418524933547</v>
      </c>
      <c r="J19" s="47">
        <v>0.20549895737457213</v>
      </c>
      <c r="K19" s="47">
        <v>0.11356108919564049</v>
      </c>
      <c r="L19" s="47">
        <v>0.19076478300175548</v>
      </c>
      <c r="M19" s="47">
        <v>0.16628881484539559</v>
      </c>
      <c r="N19" s="47">
        <v>0.16443191240776889</v>
      </c>
      <c r="O19" s="47">
        <v>0.14340982371852978</v>
      </c>
      <c r="P19" s="47">
        <v>0.12889639589592691</v>
      </c>
      <c r="Q19" s="47">
        <v>0.17825444738513288</v>
      </c>
      <c r="R19" s="47">
        <v>0.1074614673008574</v>
      </c>
      <c r="S19" s="47">
        <v>0.51251121275523281</v>
      </c>
      <c r="T19" s="47">
        <v>0.11436630243973184</v>
      </c>
      <c r="U19" s="47">
        <v>0.10999932167947482</v>
      </c>
      <c r="V19" s="47">
        <v>0.13535418272317623</v>
      </c>
      <c r="W19" s="47">
        <v>0.12766898660083065</v>
      </c>
      <c r="X19" s="47">
        <v>0.151743225273755</v>
      </c>
      <c r="Y19" s="47">
        <v>0.17943273691806241</v>
      </c>
      <c r="Z19" s="47">
        <v>0.33677766173558837</v>
      </c>
      <c r="AA19" s="47">
        <v>0.12627141241537074</v>
      </c>
      <c r="AB19" s="47">
        <v>8.4313194620684345E-2</v>
      </c>
      <c r="AC19" s="47">
        <v>0.10012040189321596</v>
      </c>
      <c r="AD19" s="47">
        <v>0.11726290650988887</v>
      </c>
      <c r="AE19" s="47">
        <v>0.11330028664889782</v>
      </c>
      <c r="AG19" s="58" t="str">
        <f>'RAW &amp; NORM Labeling'!A23</f>
        <v>A18</v>
      </c>
      <c r="AH19" s="58" t="str">
        <f>'RAW &amp; NORM Labeling'!B23</f>
        <v xml:space="preserve">N N A S F V E D L G A D A L D T V T L V </v>
      </c>
      <c r="AI19" s="60">
        <f>'RAW &amp; NORM Labeling'!F23</f>
        <v>9.4628052296173479E-2</v>
      </c>
      <c r="AJ19" s="60">
        <f>'RAW &amp; NORM_Sfp vs AcpS_PfAcpH'!T23</f>
        <v>1.9994326869391621E-2</v>
      </c>
    </row>
    <row r="20" spans="1:36" x14ac:dyDescent="0.25">
      <c r="A20" s="22" t="s">
        <v>1178</v>
      </c>
      <c r="B20" s="47">
        <v>0.11147613071938234</v>
      </c>
      <c r="C20" s="47">
        <v>0.12001127415493545</v>
      </c>
      <c r="D20" s="47">
        <v>0.12850723873256983</v>
      </c>
      <c r="E20" s="47">
        <v>0.16920003789238797</v>
      </c>
      <c r="F20" s="47">
        <v>0.27561098551785684</v>
      </c>
      <c r="G20" s="47">
        <v>0.38695320640942732</v>
      </c>
      <c r="H20" s="47">
        <v>0.12368209923829282</v>
      </c>
      <c r="I20" s="47">
        <v>0.13691548944919207</v>
      </c>
      <c r="J20" s="47">
        <v>0.1340077749566401</v>
      </c>
      <c r="K20" s="47">
        <v>0.17796791543915993</v>
      </c>
      <c r="L20" s="47">
        <v>0.14622339200026196</v>
      </c>
      <c r="M20" s="47">
        <v>0.4560354738244296</v>
      </c>
      <c r="N20" s="47">
        <v>0.15557310482508102</v>
      </c>
      <c r="O20" s="47">
        <v>0.15924743846287892</v>
      </c>
      <c r="P20" s="47">
        <v>0.14009423977227142</v>
      </c>
      <c r="Q20" s="47">
        <v>0.22887177753893623</v>
      </c>
      <c r="R20" s="47">
        <v>0.17960699512193984</v>
      </c>
      <c r="S20" s="47">
        <v>0.27793657235282493</v>
      </c>
      <c r="T20" s="47">
        <v>0.12544397832648971</v>
      </c>
      <c r="U20" s="47">
        <v>0.13095913352739541</v>
      </c>
      <c r="V20" s="47">
        <v>0.19396546179008786</v>
      </c>
      <c r="W20" s="47">
        <v>0.172921152256059</v>
      </c>
      <c r="X20" s="47">
        <v>0.20378298187363825</v>
      </c>
      <c r="Y20" s="47">
        <v>0.18875350416874742</v>
      </c>
      <c r="Z20" s="47">
        <v>0.1423756772971968</v>
      </c>
      <c r="AA20" s="47">
        <v>0.15579151233900124</v>
      </c>
      <c r="AB20" s="47">
        <v>0.16510380058312174</v>
      </c>
      <c r="AC20" s="47">
        <v>9.3777520223892546E-2</v>
      </c>
      <c r="AD20" s="47">
        <v>0.16431349869540252</v>
      </c>
      <c r="AE20" s="47">
        <v>7.9890369368916345E-2</v>
      </c>
      <c r="AG20" s="58" t="str">
        <f>'RAW &amp; NORM Labeling'!A24</f>
        <v>A19</v>
      </c>
      <c r="AH20" s="58" t="str">
        <f>'RAW &amp; NORM Labeling'!B24</f>
        <v xml:space="preserve">N G A E S S S S K V V G C M </v>
      </c>
      <c r="AI20" s="60">
        <f>'RAW &amp; NORM Labeling'!F24</f>
        <v>0.16600900762876689</v>
      </c>
      <c r="AJ20" s="60">
        <f>'RAW &amp; NORM_Sfp vs AcpS_PfAcpH'!T24</f>
        <v>2.2512282511480158E-2</v>
      </c>
    </row>
    <row r="21" spans="1:36" x14ac:dyDescent="0.25">
      <c r="A21" s="22" t="s">
        <v>1179</v>
      </c>
      <c r="B21" s="52">
        <v>0.13317478565656166</v>
      </c>
      <c r="C21" s="52">
        <v>0.14522082256889343</v>
      </c>
      <c r="D21" s="52">
        <v>0.10011046098896795</v>
      </c>
      <c r="E21" s="52">
        <v>0.13688011152525051</v>
      </c>
      <c r="F21" s="52">
        <v>0.1494167613001767</v>
      </c>
      <c r="G21" s="52">
        <v>0.12993551276938392</v>
      </c>
      <c r="H21" s="52">
        <v>0.56944949611310647</v>
      </c>
      <c r="I21" s="52">
        <v>0.12948261686702464</v>
      </c>
      <c r="J21" s="52">
        <v>0.12129189652571244</v>
      </c>
      <c r="K21" s="52">
        <v>0.14963633833224371</v>
      </c>
      <c r="L21" s="52">
        <v>0.12507090203765145</v>
      </c>
      <c r="M21" s="52">
        <v>0.14442496546997674</v>
      </c>
      <c r="N21" s="52">
        <v>0.1327745180708097</v>
      </c>
      <c r="O21" s="52">
        <v>0.15499828665591495</v>
      </c>
      <c r="P21" s="52">
        <v>0.10457509651448507</v>
      </c>
      <c r="Q21" s="52">
        <v>0.1516534647559859</v>
      </c>
      <c r="R21" s="52">
        <v>0.18186445752485519</v>
      </c>
      <c r="S21" s="52">
        <v>0.71700730831889958</v>
      </c>
      <c r="T21" s="52">
        <v>0.26967480378409292</v>
      </c>
      <c r="U21" s="52">
        <v>0.12755554334058825</v>
      </c>
      <c r="V21" s="52">
        <v>0.15287882739432529</v>
      </c>
      <c r="W21" s="52">
        <v>0.12811194159894182</v>
      </c>
      <c r="X21" s="52">
        <v>0.14811421046414669</v>
      </c>
      <c r="Y21" s="52">
        <v>0.17748841299896029</v>
      </c>
      <c r="Z21" s="52">
        <v>0.42426785240213177</v>
      </c>
      <c r="AA21" s="52">
        <v>0.14160028676584963</v>
      </c>
      <c r="AB21" s="52">
        <v>0.11512970541007399</v>
      </c>
      <c r="AC21" s="52">
        <v>0.13466270511886397</v>
      </c>
      <c r="AD21" s="52">
        <v>8.5949058128560477E-2</v>
      </c>
      <c r="AE21" s="52">
        <v>6.3205146347653299E-2</v>
      </c>
      <c r="AG21" s="58" t="str">
        <f>'RAW &amp; NORM Labeling'!A25</f>
        <v>A20</v>
      </c>
      <c r="AH21" s="58" t="str">
        <f>'RAW &amp; NORM Labeling'!B25</f>
        <v xml:space="preserve">N G A E A S S S K V V G C M </v>
      </c>
      <c r="AI21" s="60">
        <f>'RAW &amp; NORM Labeling'!F25</f>
        <v>0.23623711044812426</v>
      </c>
      <c r="AJ21" s="60">
        <f>'RAW &amp; NORM_Sfp vs AcpS_PfAcpH'!T25</f>
        <v>1.8368769812605462E-2</v>
      </c>
    </row>
    <row r="22" spans="1:36" x14ac:dyDescent="0.25">
      <c r="AG22" s="58" t="str">
        <f>'RAW &amp; NORM Labeling'!A26</f>
        <v>A21</v>
      </c>
      <c r="AH22" s="58" t="str">
        <f>'RAW &amp; NORM Labeling'!B26</f>
        <v xml:space="preserve">N G A E S A S S K V V G C M </v>
      </c>
      <c r="AI22" s="60">
        <f>'RAW &amp; NORM Labeling'!F26</f>
        <v>0.13778590332996901</v>
      </c>
      <c r="AJ22" s="60">
        <f>'RAW &amp; NORM_Sfp vs AcpS_PfAcpH'!T26</f>
        <v>2.0408049529640399E-2</v>
      </c>
    </row>
    <row r="23" spans="1:36" x14ac:dyDescent="0.25">
      <c r="AG23" s="58" t="str">
        <f>'RAW &amp; NORM Labeling'!A27</f>
        <v>A22</v>
      </c>
      <c r="AH23" s="58" t="str">
        <f>'RAW &amp; NORM Labeling'!B27</f>
        <v xml:space="preserve">N G A E S S A S K V V G C M </v>
      </c>
      <c r="AI23" s="60">
        <f>'RAW &amp; NORM Labeling'!F27</f>
        <v>0.1722527726351466</v>
      </c>
      <c r="AJ23" s="60">
        <f>'RAW &amp; NORM_Sfp vs AcpS_PfAcpH'!T27</f>
        <v>1.7444563525120749E-2</v>
      </c>
    </row>
    <row r="24" spans="1:36" x14ac:dyDescent="0.25">
      <c r="B24" s="90" t="s">
        <v>301</v>
      </c>
      <c r="C24" s="73" t="s">
        <v>1244</v>
      </c>
      <c r="D24" s="73"/>
      <c r="E24" s="73"/>
      <c r="F24" s="73"/>
      <c r="G24" s="73"/>
      <c r="H24" s="73"/>
      <c r="AG24" s="58" t="str">
        <f>'RAW &amp; NORM Labeling'!A28</f>
        <v>A23</v>
      </c>
      <c r="AH24" s="58" t="str">
        <f>'RAW &amp; NORM Labeling'!B28</f>
        <v xml:space="preserve">N G A E S S S A K V V G C M </v>
      </c>
      <c r="AI24" s="60">
        <f>'RAW &amp; NORM Labeling'!F28</f>
        <v>0.24262472618656394</v>
      </c>
      <c r="AJ24" s="60">
        <f>'RAW &amp; NORM_Sfp vs AcpS_PfAcpH'!T28</f>
        <v>1.5423152069105578E-2</v>
      </c>
    </row>
    <row r="25" spans="1:36" x14ac:dyDescent="0.25">
      <c r="B25" s="58">
        <v>1</v>
      </c>
      <c r="C25" s="58">
        <v>2</v>
      </c>
      <c r="D25" s="58">
        <v>3</v>
      </c>
      <c r="E25" s="58">
        <v>4</v>
      </c>
      <c r="F25" s="58">
        <v>5</v>
      </c>
      <c r="G25" s="58">
        <v>6</v>
      </c>
      <c r="H25" s="58">
        <v>7</v>
      </c>
      <c r="I25" s="58">
        <v>8</v>
      </c>
      <c r="J25" s="58">
        <v>9</v>
      </c>
      <c r="K25" s="58">
        <v>10</v>
      </c>
      <c r="L25" s="58">
        <v>11</v>
      </c>
      <c r="M25" s="58">
        <v>12</v>
      </c>
      <c r="N25" s="58">
        <v>13</v>
      </c>
      <c r="O25" s="58">
        <v>14</v>
      </c>
      <c r="P25" s="58">
        <v>15</v>
      </c>
      <c r="Q25" s="58">
        <v>16</v>
      </c>
      <c r="R25" s="58">
        <v>17</v>
      </c>
      <c r="S25" s="58">
        <v>18</v>
      </c>
      <c r="T25" s="58">
        <v>19</v>
      </c>
      <c r="U25" s="58">
        <v>20</v>
      </c>
      <c r="V25" s="58">
        <v>21</v>
      </c>
      <c r="W25" s="58">
        <v>22</v>
      </c>
      <c r="X25" s="58">
        <v>23</v>
      </c>
      <c r="Y25" s="58">
        <v>24</v>
      </c>
      <c r="Z25" s="58">
        <v>25</v>
      </c>
      <c r="AA25" s="58">
        <v>26</v>
      </c>
      <c r="AB25" s="58">
        <v>27</v>
      </c>
      <c r="AC25" s="58">
        <v>28</v>
      </c>
      <c r="AD25" s="58">
        <v>29</v>
      </c>
      <c r="AE25" s="58">
        <v>30</v>
      </c>
      <c r="AG25" s="58" t="str">
        <f>'RAW &amp; NORM Labeling'!A29</f>
        <v>A24</v>
      </c>
      <c r="AH25" s="58" t="str">
        <f>'RAW &amp; NORM Labeling'!B29</f>
        <v xml:space="preserve">N G A E A A A A K V V G C M </v>
      </c>
      <c r="AI25" s="60">
        <f>'RAW &amp; NORM Labeling'!F29</f>
        <v>0.13142840268381026</v>
      </c>
      <c r="AJ25" s="60">
        <f>'RAW &amp; NORM_Sfp vs AcpS_PfAcpH'!T29</f>
        <v>2.183862622943164E-2</v>
      </c>
    </row>
    <row r="26" spans="1:36" x14ac:dyDescent="0.25">
      <c r="A26" s="58" t="s">
        <v>298</v>
      </c>
      <c r="B26" s="47">
        <v>-1.1211837263719104E-2</v>
      </c>
      <c r="C26" s="47">
        <v>2.4153083872005543E-2</v>
      </c>
      <c r="D26" s="47">
        <v>3.4961336326172404E-2</v>
      </c>
      <c r="E26" s="47">
        <v>-5.540641618901726E-2</v>
      </c>
      <c r="F26" s="47">
        <v>2.3925126709928107E-2</v>
      </c>
      <c r="G26" s="47">
        <v>-7.2549504387036556E-2</v>
      </c>
      <c r="H26" s="47">
        <v>1.6026167495772667E-2</v>
      </c>
      <c r="I26" s="47">
        <v>1.1175952900710329E-2</v>
      </c>
      <c r="J26" s="47">
        <v>1.384152649674053E-2</v>
      </c>
      <c r="K26" s="47">
        <v>1.4155944139307264E-2</v>
      </c>
      <c r="L26" s="47">
        <v>2.1840960927241165E-2</v>
      </c>
      <c r="M26" s="47">
        <v>8.8175327596571318E-3</v>
      </c>
      <c r="N26" s="47">
        <v>1.3785964157840974E-2</v>
      </c>
      <c r="O26" s="47">
        <v>1.9350692531070274E-2</v>
      </c>
      <c r="P26" s="47">
        <v>3.3838622996496315E-2</v>
      </c>
      <c r="Q26" s="47">
        <v>2.3527785563906403E-2</v>
      </c>
      <c r="R26" s="47">
        <v>2.2132492706118806E-2</v>
      </c>
      <c r="S26" s="47">
        <v>1.9994326869391621E-2</v>
      </c>
      <c r="T26" s="47">
        <v>2.2512282511480158E-2</v>
      </c>
      <c r="U26" s="47">
        <v>1.8368769812605462E-2</v>
      </c>
      <c r="V26" s="47">
        <v>2.0408049529640399E-2</v>
      </c>
      <c r="W26" s="47">
        <v>1.7444563525120749E-2</v>
      </c>
      <c r="X26" s="47">
        <v>1.5423152069105578E-2</v>
      </c>
      <c r="Y26" s="47">
        <v>2.183862622943164E-2</v>
      </c>
      <c r="Z26" s="47">
        <v>3.9002181131821967E-3</v>
      </c>
      <c r="AA26" s="47">
        <v>-7.7885144363143421E-3</v>
      </c>
      <c r="AB26" s="47">
        <v>4.2438433606860171E-2</v>
      </c>
      <c r="AC26" s="47">
        <v>1.2702899066086348E-2</v>
      </c>
      <c r="AD26" s="47">
        <v>2.1489148512791933E-2</v>
      </c>
      <c r="AE26" s="47">
        <v>-4.0453581196585986E-2</v>
      </c>
      <c r="AG26" s="58" t="str">
        <f>'RAW &amp; NORM Labeling'!A30</f>
        <v>A25</v>
      </c>
      <c r="AH26" s="58" t="str">
        <f>'RAW &amp; NORM Labeling'!B30</f>
        <v xml:space="preserve">D D D H K A S L D F S K </v>
      </c>
      <c r="AI26" s="60">
        <f>'RAW &amp; NORM Labeling'!F30</f>
        <v>0.54918525518301209</v>
      </c>
      <c r="AJ26" s="60">
        <f>'RAW &amp; NORM_Sfp vs AcpS_PfAcpH'!T30</f>
        <v>3.9002181131821967E-3</v>
      </c>
    </row>
    <row r="27" spans="1:36" x14ac:dyDescent="0.25">
      <c r="A27" s="58" t="s">
        <v>299</v>
      </c>
      <c r="B27" s="47">
        <v>-5.9099175932804782E-2</v>
      </c>
      <c r="C27" s="47">
        <v>-9.0617870002624668E-2</v>
      </c>
      <c r="D27" s="47">
        <v>1.709774272467747E-2</v>
      </c>
      <c r="E27" s="47">
        <v>2.1733553565385505E-2</v>
      </c>
      <c r="F27" s="47">
        <v>1.1202792650580329E-2</v>
      </c>
      <c r="G27" s="47">
        <v>1.9814499575430244E-2</v>
      </c>
      <c r="H27" s="47">
        <v>2.496126672248522E-2</v>
      </c>
      <c r="I27" s="47">
        <v>2.1654986391639666E-2</v>
      </c>
      <c r="J27" s="47">
        <v>1.4137983010698713E-2</v>
      </c>
      <c r="K27" s="47">
        <v>2.3446506604831177E-2</v>
      </c>
      <c r="L27" s="47">
        <v>1.3016686019390433E-2</v>
      </c>
      <c r="M27" s="47">
        <v>2.8765155724379779E-2</v>
      </c>
      <c r="N27" s="47">
        <v>2.7946698201867515E-2</v>
      </c>
      <c r="O27" s="47">
        <v>2.7317659243600523E-2</v>
      </c>
      <c r="P27" s="47">
        <v>2.3165306395103669E-2</v>
      </c>
      <c r="Q27" s="47">
        <v>1.6971359320730961E-2</v>
      </c>
      <c r="R27" s="47">
        <v>2.4540317110622191E-2</v>
      </c>
      <c r="S27" s="47">
        <v>2.3778420014381602E-2</v>
      </c>
      <c r="T27" s="47">
        <v>1.3200919253889082E-2</v>
      </c>
      <c r="U27" s="47">
        <v>2.9325704933174254E-2</v>
      </c>
      <c r="V27" s="47">
        <v>2.4713137631332094E-2</v>
      </c>
      <c r="W27" s="47">
        <v>2.026280038244227E-2</v>
      </c>
      <c r="X27" s="47">
        <v>2.1307114726813403E-2</v>
      </c>
      <c r="Y27" s="47">
        <v>2.5194155916202374E-2</v>
      </c>
      <c r="Z27" s="47">
        <v>2.4657588190267338E-2</v>
      </c>
      <c r="AA27" s="47">
        <v>3.2334621833057214E-2</v>
      </c>
      <c r="AB27" s="47">
        <v>2.8185899407195826E-2</v>
      </c>
      <c r="AC27" s="47">
        <v>2.6813567329166212E-2</v>
      </c>
      <c r="AD27" s="47">
        <v>1.3665727081914436E-2</v>
      </c>
      <c r="AE27" s="47">
        <v>7.2123059685989116E-3</v>
      </c>
      <c r="AG27" s="58" t="str">
        <f>'RAW &amp; NORM Labeling'!A31</f>
        <v>A26</v>
      </c>
      <c r="AH27" s="58" t="str">
        <f>'RAW &amp; NORM Labeling'!B31</f>
        <v xml:space="preserve">D D D H K A A L D F S K </v>
      </c>
      <c r="AI27" s="60">
        <f>'RAW &amp; NORM Labeling'!F31</f>
        <v>0.40665695576765426</v>
      </c>
      <c r="AJ27" s="60">
        <f>'RAW &amp; NORM_Sfp vs AcpS_PfAcpH'!T31</f>
        <v>-7.7885144363143421E-3</v>
      </c>
    </row>
    <row r="28" spans="1:36" x14ac:dyDescent="0.25">
      <c r="A28" s="58" t="s">
        <v>300</v>
      </c>
      <c r="B28" s="47">
        <v>3.9670459806147307E-3</v>
      </c>
      <c r="C28" s="47">
        <v>6.3389600274389724E-3</v>
      </c>
      <c r="D28" s="47">
        <v>1.4450670259216494E-2</v>
      </c>
      <c r="E28" s="47">
        <v>1.5540378226159404E-2</v>
      </c>
      <c r="F28" s="47">
        <v>4.1123241856390796E-2</v>
      </c>
      <c r="G28" s="47">
        <v>2.3341716405170632E-2</v>
      </c>
      <c r="H28" s="47">
        <v>2.161450432825536E-2</v>
      </c>
      <c r="I28" s="47">
        <v>9.4046391758472597E-3</v>
      </c>
      <c r="J28" s="47">
        <v>1.3086692849584941E-2</v>
      </c>
      <c r="K28" s="47">
        <v>8.7304535719886778E-3</v>
      </c>
      <c r="L28" s="47">
        <v>2.3535266428262314E-2</v>
      </c>
      <c r="M28" s="47">
        <v>3.0232472250033171E-2</v>
      </c>
      <c r="N28" s="47">
        <v>3.1646329114632624E-2</v>
      </c>
      <c r="O28" s="47">
        <v>1.4876211233082734E-2</v>
      </c>
      <c r="P28" s="47">
        <v>2.1719067061907182E-2</v>
      </c>
      <c r="Q28" s="47">
        <v>2.54129043049603E-2</v>
      </c>
      <c r="R28" s="47">
        <v>2.6627840828716422E-2</v>
      </c>
      <c r="S28" s="47">
        <v>3.0003155429296831E-2</v>
      </c>
      <c r="T28" s="47">
        <v>2.8540401122039032E-2</v>
      </c>
      <c r="U28" s="47">
        <v>2.6862552893820946E-2</v>
      </c>
      <c r="V28" s="47">
        <v>2.4407217545789256E-2</v>
      </c>
      <c r="W28" s="47">
        <v>2.376287245699249E-2</v>
      </c>
      <c r="X28" s="47">
        <v>2.5887515501278352E-2</v>
      </c>
      <c r="Y28" s="47">
        <v>-1.0094956754941597E-2</v>
      </c>
      <c r="Z28" s="47">
        <v>2.2797036031404462E-2</v>
      </c>
      <c r="AA28" s="47">
        <v>2.7173750349112485E-2</v>
      </c>
      <c r="AB28" s="47">
        <v>2.1468795137805502E-2</v>
      </c>
      <c r="AC28" s="47">
        <v>1.3307553054326751E-2</v>
      </c>
      <c r="AD28" s="47">
        <v>2.1479943743511642E-2</v>
      </c>
      <c r="AE28" s="47">
        <v>9.9002288103362812E-3</v>
      </c>
      <c r="AG28" s="58" t="str">
        <f>'RAW &amp; NORM Labeling'!A32</f>
        <v>A27</v>
      </c>
      <c r="AH28" s="58" t="str">
        <f>'RAW &amp; NORM Labeling'!B32</f>
        <v>D D D H K A A L D F A K</v>
      </c>
      <c r="AI28" s="60">
        <f>'RAW &amp; NORM Labeling'!F32</f>
        <v>0.64609445262457421</v>
      </c>
      <c r="AJ28" s="60">
        <f>'RAW &amp; NORM_Sfp vs AcpS_PfAcpH'!T32</f>
        <v>4.2438433606860171E-2</v>
      </c>
    </row>
    <row r="29" spans="1:36" x14ac:dyDescent="0.25">
      <c r="A29" s="22" t="s">
        <v>301</v>
      </c>
      <c r="B29" s="47">
        <v>-1.7307558861805024E-2</v>
      </c>
      <c r="C29" s="47">
        <v>-6.358204940256712E-3</v>
      </c>
      <c r="D29" s="47">
        <v>6.7385852009139158E-3</v>
      </c>
      <c r="E29" s="47">
        <v>1.9387528893146669E-2</v>
      </c>
      <c r="F29" s="47">
        <v>2.3479052536622289E-2</v>
      </c>
      <c r="G29" s="47">
        <v>3.7410556454413907E-2</v>
      </c>
      <c r="H29" s="47">
        <v>3.3599447351602245E-2</v>
      </c>
      <c r="I29" s="47">
        <v>8.5043865061011081E-3</v>
      </c>
      <c r="J29" s="47">
        <v>1.8821627649271228E-2</v>
      </c>
      <c r="K29" s="47">
        <v>2.4221821762039852E-2</v>
      </c>
      <c r="L29" s="47">
        <v>2.0436133697449718E-2</v>
      </c>
      <c r="M29" s="47">
        <v>2.7043970335437234E-2</v>
      </c>
      <c r="N29" s="47">
        <v>3.2194217780786405E-2</v>
      </c>
      <c r="O29" s="47">
        <v>2.88041524545153E-2</v>
      </c>
      <c r="P29" s="47">
        <v>2.8438753499422591E-2</v>
      </c>
      <c r="Q29" s="47">
        <v>3.3568094609339995E-2</v>
      </c>
      <c r="R29" s="47">
        <v>3.3838547378596553E-2</v>
      </c>
      <c r="S29" s="47">
        <v>3.1193059624412288E-2</v>
      </c>
      <c r="T29" s="47">
        <v>2.6339236805453276E-2</v>
      </c>
      <c r="U29" s="47">
        <v>3.7538118345678995E-2</v>
      </c>
      <c r="V29" s="47">
        <v>3.0987890367159064E-2</v>
      </c>
      <c r="W29" s="47">
        <v>-1.491256991138612E-3</v>
      </c>
      <c r="X29" s="47">
        <v>1.9759607564696025E-2</v>
      </c>
      <c r="Y29" s="47">
        <v>2.3357526869663137E-2</v>
      </c>
      <c r="Z29" s="47">
        <v>2.0102454755035082E-2</v>
      </c>
      <c r="AA29" s="47">
        <v>2.0240860827992632E-2</v>
      </c>
      <c r="AB29" s="47">
        <v>2.0556673009352114E-2</v>
      </c>
      <c r="AC29" s="47">
        <v>2.6005889660194029E-2</v>
      </c>
      <c r="AD29" s="47">
        <v>3.0401313528553894E-2</v>
      </c>
      <c r="AE29" s="47">
        <v>1.4046082353755401E-2</v>
      </c>
      <c r="AG29" s="58" t="str">
        <f>'RAW &amp; NORM Labeling'!A33</f>
        <v>A28</v>
      </c>
      <c r="AH29" s="58" t="str">
        <f>'RAW &amp; NORM Labeling'!B33</f>
        <v>D D D H K A A L D F A K</v>
      </c>
      <c r="AI29" s="60">
        <f>'RAW &amp; NORM Labeling'!F33</f>
        <v>0.39913607694493786</v>
      </c>
      <c r="AJ29" s="60">
        <f>'RAW &amp; NORM_Sfp vs AcpS_PfAcpH'!T33</f>
        <v>1.2702899066086348E-2</v>
      </c>
    </row>
    <row r="30" spans="1:36" x14ac:dyDescent="0.25">
      <c r="A30" s="22" t="s">
        <v>302</v>
      </c>
      <c r="B30" s="47">
        <v>-2.3853011309958955E-2</v>
      </c>
      <c r="C30" s="47">
        <v>-5.9273696796730391E-2</v>
      </c>
      <c r="D30" s="47">
        <v>-2.0158347432010726E-2</v>
      </c>
      <c r="E30" s="47">
        <v>-2.9066767257794612E-4</v>
      </c>
      <c r="F30" s="47">
        <v>1.8909102374159159E-2</v>
      </c>
      <c r="G30" s="47">
        <v>2.3734259777520535E-2</v>
      </c>
      <c r="H30" s="47">
        <v>3.0603341608549037E-2</v>
      </c>
      <c r="I30" s="47">
        <v>2.5791019200040621E-2</v>
      </c>
      <c r="J30" s="47">
        <v>1.9180574441305609E-2</v>
      </c>
      <c r="K30" s="47">
        <v>2.478349874729914E-2</v>
      </c>
      <c r="L30" s="47">
        <v>3.0041283578429001E-2</v>
      </c>
      <c r="M30" s="47">
        <v>3.1766998099932511E-2</v>
      </c>
      <c r="N30" s="47">
        <v>2.9994282566263852E-2</v>
      </c>
      <c r="O30" s="47">
        <v>3.5043817664069679E-2</v>
      </c>
      <c r="P30" s="47">
        <v>2.8745761680673401E-2</v>
      </c>
      <c r="Q30" s="47">
        <v>3.8131023805953485E-2</v>
      </c>
      <c r="R30" s="47">
        <v>3.2632114793834578E-2</v>
      </c>
      <c r="S30" s="47">
        <v>2.8963010369773598E-2</v>
      </c>
      <c r="T30" s="47">
        <v>1.4390136505936818E-2</v>
      </c>
      <c r="U30" s="47">
        <v>3.3059893860314486E-2</v>
      </c>
      <c r="V30" s="47">
        <v>3.1590810914335549E-2</v>
      </c>
      <c r="W30" s="47">
        <v>2.8306083812684291E-2</v>
      </c>
      <c r="X30" s="47">
        <v>2.640251333719347E-2</v>
      </c>
      <c r="Y30" s="47">
        <v>2.6783437976080529E-2</v>
      </c>
      <c r="Z30" s="47">
        <v>2.3677387305725717E-2</v>
      </c>
      <c r="AA30" s="47">
        <v>2.5383397602831023E-2</v>
      </c>
      <c r="AB30" s="47">
        <v>1.7024725768512439E-2</v>
      </c>
      <c r="AC30" s="47">
        <v>1.7202443679838891E-2</v>
      </c>
      <c r="AD30" s="47">
        <v>2.6210756958948381E-2</v>
      </c>
      <c r="AE30" s="47">
        <v>1.7765001326425611E-2</v>
      </c>
      <c r="AG30" s="58" t="str">
        <f>'RAW &amp; NORM Labeling'!A34</f>
        <v>A29</v>
      </c>
      <c r="AH30" s="58" t="str">
        <f>'RAW &amp; NORM Labeling'!B34</f>
        <v xml:space="preserve">D V V D Y H I S K A A </v>
      </c>
      <c r="AI30" s="60">
        <f>'RAW &amp; NORM Labeling'!F34</f>
        <v>0.39136433647972702</v>
      </c>
      <c r="AJ30" s="60">
        <f>'RAW &amp; NORM_Sfp vs AcpS_PfAcpH'!T34</f>
        <v>2.1489148512791933E-2</v>
      </c>
    </row>
    <row r="31" spans="1:36" x14ac:dyDescent="0.25">
      <c r="A31" s="22" t="s">
        <v>303</v>
      </c>
      <c r="B31" s="47">
        <v>-0.19063548762389071</v>
      </c>
      <c r="C31" s="47">
        <v>-4.9892037918588164E-2</v>
      </c>
      <c r="D31" s="47">
        <v>-1.6695235454500787E-2</v>
      </c>
      <c r="E31" s="47">
        <v>-2.6063245259309087E-2</v>
      </c>
      <c r="F31" s="47">
        <v>3.2041521557091418E-3</v>
      </c>
      <c r="G31" s="47">
        <v>1.1553340470135398E-2</v>
      </c>
      <c r="H31" s="47">
        <v>-1.5696198775036752E-3</v>
      </c>
      <c r="I31" s="47">
        <v>2.3887963598568249E-2</v>
      </c>
      <c r="J31" s="47">
        <v>2.2947793199532093E-2</v>
      </c>
      <c r="K31" s="47">
        <v>2.7389385756496618E-2</v>
      </c>
      <c r="L31" s="47">
        <v>3.2317493671321779E-2</v>
      </c>
      <c r="M31" s="47">
        <v>3.2574139291598969E-2</v>
      </c>
      <c r="N31" s="47">
        <v>2.5110199962991769E-2</v>
      </c>
      <c r="O31" s="47">
        <v>2.698374616914187E-2</v>
      </c>
      <c r="P31" s="47">
        <v>7.0300957597791425E-3</v>
      </c>
      <c r="Q31" s="47">
        <v>6.3322985014190314E-3</v>
      </c>
      <c r="R31" s="47">
        <v>3.0252673351200507E-2</v>
      </c>
      <c r="S31" s="47">
        <v>2.3385791763144356E-2</v>
      </c>
      <c r="T31" s="47">
        <v>2.7336349324359896E-2</v>
      </c>
      <c r="U31" s="47">
        <v>2.8537963987366917E-2</v>
      </c>
      <c r="V31" s="47">
        <v>3.1964239468906197E-2</v>
      </c>
      <c r="W31" s="47">
        <v>2.6266810458824119E-2</v>
      </c>
      <c r="X31" s="47">
        <v>1.8714618349636725E-2</v>
      </c>
      <c r="Y31" s="47">
        <v>2.7275584909242215E-2</v>
      </c>
      <c r="Z31" s="47">
        <v>2.8731865024250555E-2</v>
      </c>
      <c r="AA31" s="47">
        <v>2.0646308100555261E-2</v>
      </c>
      <c r="AB31" s="47">
        <v>3.0252713835516643E-2</v>
      </c>
      <c r="AC31" s="47">
        <v>3.0470173869058544E-2</v>
      </c>
      <c r="AD31" s="47">
        <v>2.7352662520346863E-2</v>
      </c>
      <c r="AE31" s="47">
        <v>2.6268332792231737E-2</v>
      </c>
      <c r="AG31" s="58" t="str">
        <f>'RAW &amp; NORM Labeling'!A35</f>
        <v>A30</v>
      </c>
      <c r="AH31" s="58" t="str">
        <f>'RAW &amp; NORM Labeling'!B35</f>
        <v xml:space="preserve">L E K L D S M A T H D K K A Q </v>
      </c>
      <c r="AI31" s="60">
        <f>'RAW &amp; NORM Labeling'!F35</f>
        <v>0.37691055408261248</v>
      </c>
      <c r="AJ31" s="60">
        <f>'RAW &amp; NORM_Sfp vs AcpS_PfAcpH'!T35</f>
        <v>-4.0453581196585986E-2</v>
      </c>
    </row>
    <row r="32" spans="1:36" x14ac:dyDescent="0.25">
      <c r="A32" s="22" t="s">
        <v>307</v>
      </c>
      <c r="B32" s="47">
        <v>-0.12397608014923361</v>
      </c>
      <c r="C32" s="47">
        <v>-4.4809145114034124E-2</v>
      </c>
      <c r="D32" s="47">
        <v>-1.888312503918068E-2</v>
      </c>
      <c r="E32" s="47">
        <v>-1.9622493605294639E-2</v>
      </c>
      <c r="F32" s="47">
        <v>-5.7336713652736543E-3</v>
      </c>
      <c r="G32" s="47">
        <v>6.2962580254491557E-3</v>
      </c>
      <c r="H32" s="47">
        <v>2.4262373619989147E-2</v>
      </c>
      <c r="I32" s="47">
        <v>1.5870713103721193E-2</v>
      </c>
      <c r="J32" s="47">
        <v>1.8987880293213494E-2</v>
      </c>
      <c r="K32" s="47">
        <v>2.0016010917157101E-2</v>
      </c>
      <c r="L32" s="47">
        <v>2.8071741677085302E-2</v>
      </c>
      <c r="M32" s="47">
        <v>2.5361783257396478E-2</v>
      </c>
      <c r="N32" s="47">
        <v>1.8645173158405942E-2</v>
      </c>
      <c r="O32" s="47">
        <v>1.9082199830448454E-2</v>
      </c>
      <c r="P32" s="47">
        <v>9.5173982646910849E-4</v>
      </c>
      <c r="Q32" s="47">
        <v>1.955161627132869E-2</v>
      </c>
      <c r="R32" s="47">
        <v>2.1475130730502473E-2</v>
      </c>
      <c r="S32" s="47">
        <v>2.0716362419228002E-2</v>
      </c>
      <c r="T32" s="47">
        <v>2.7120525210546885E-2</v>
      </c>
      <c r="U32" s="47">
        <v>3.0021417873285619E-2</v>
      </c>
      <c r="V32" s="47">
        <v>1.6374186846940905E-2</v>
      </c>
      <c r="W32" s="47">
        <v>2.3910431911929542E-2</v>
      </c>
      <c r="X32" s="47">
        <v>2.435699781569807E-2</v>
      </c>
      <c r="Y32" s="47">
        <v>2.53599246065941E-2</v>
      </c>
      <c r="Z32" s="47">
        <v>2.0617881366693999E-2</v>
      </c>
      <c r="AA32" s="47">
        <v>1.5465045753749324E-2</v>
      </c>
      <c r="AB32" s="47">
        <v>2.4283541436773151E-2</v>
      </c>
      <c r="AC32" s="47">
        <v>2.498157440174277E-2</v>
      </c>
      <c r="AD32" s="47">
        <v>2.4685135986956298E-2</v>
      </c>
      <c r="AE32" s="47">
        <v>2.5925305299218097E-2</v>
      </c>
      <c r="AG32" s="58" t="str">
        <f>'RAW &amp; NORM Labeling'!A36</f>
        <v>B1</v>
      </c>
      <c r="AH32" s="58" t="str">
        <f>'RAW &amp; NORM Labeling'!B36</f>
        <v xml:space="preserve">I S A G Y M V S K I Q </v>
      </c>
      <c r="AI32" s="60">
        <f>'RAW &amp; NORM Labeling'!F36</f>
        <v>0.45791079617286889</v>
      </c>
      <c r="AJ32" s="60">
        <f>'RAW &amp; NORM_Sfp vs AcpS_PfAcpH'!T36</f>
        <v>-5.9099175932804782E-2</v>
      </c>
    </row>
    <row r="33" spans="1:36" x14ac:dyDescent="0.25">
      <c r="A33" s="22" t="s">
        <v>304</v>
      </c>
      <c r="B33" s="47">
        <v>-2.7865055175181508E-2</v>
      </c>
      <c r="C33" s="47">
        <v>-1.2485301203416885E-2</v>
      </c>
      <c r="D33" s="47">
        <v>-1.7900282551024736E-2</v>
      </c>
      <c r="E33" s="47">
        <v>-2.0665314349075953E-2</v>
      </c>
      <c r="F33" s="47">
        <v>-3.6370220072194939E-2</v>
      </c>
      <c r="G33" s="47">
        <v>6.3284255199266559E-3</v>
      </c>
      <c r="H33" s="47">
        <v>-2.8223048845645499E-2</v>
      </c>
      <c r="I33" s="47">
        <v>1.5153897911417274E-2</v>
      </c>
      <c r="J33" s="47">
        <v>2.4442023122907552E-2</v>
      </c>
      <c r="K33" s="47">
        <v>2.1793389577247926E-2</v>
      </c>
      <c r="L33" s="47">
        <v>2.5143089181848821E-2</v>
      </c>
      <c r="M33" s="47">
        <v>2.3475534658413066E-2</v>
      </c>
      <c r="N33" s="47">
        <v>1.6267945970943637E-2</v>
      </c>
      <c r="O33" s="47">
        <v>1.7171428982226788E-2</v>
      </c>
      <c r="P33" s="47">
        <v>1.3995689503418784E-3</v>
      </c>
      <c r="Q33" s="47">
        <v>1.0461621457852927E-2</v>
      </c>
      <c r="R33" s="47">
        <v>6.9135904718091307E-3</v>
      </c>
      <c r="S33" s="47">
        <v>1.7267612559169143E-2</v>
      </c>
      <c r="T33" s="47">
        <v>1.8609150116205619E-2</v>
      </c>
      <c r="U33" s="47">
        <v>1.2738782482147049E-2</v>
      </c>
      <c r="V33" s="47">
        <v>1.9027009744148893E-2</v>
      </c>
      <c r="W33" s="47">
        <v>1.7639387101427345E-2</v>
      </c>
      <c r="X33" s="47">
        <v>2.5521469236207628E-2</v>
      </c>
      <c r="Y33" s="47">
        <v>2.3748629739509045E-2</v>
      </c>
      <c r="Z33" s="47">
        <v>-2.1731677652298831E-3</v>
      </c>
      <c r="AA33" s="47">
        <v>1.8807738083625014E-2</v>
      </c>
      <c r="AB33" s="47">
        <v>-9.3581657032840215E-2</v>
      </c>
      <c r="AC33" s="47">
        <v>9.8041228965237287E-3</v>
      </c>
      <c r="AD33" s="47">
        <v>1.8511705561645719E-2</v>
      </c>
      <c r="AE33" s="47">
        <v>1.7100211439794011E-2</v>
      </c>
      <c r="AG33" s="58" t="str">
        <f>'RAW &amp; NORM Labeling'!A37</f>
        <v>B2</v>
      </c>
      <c r="AH33" s="58" t="str">
        <f>'RAW &amp; NORM Labeling'!B37</f>
        <v xml:space="preserve">Q P C I D R K M S L C F S K S </v>
      </c>
      <c r="AI33" s="60">
        <f>'RAW &amp; NORM Labeling'!F37</f>
        <v>0.69367395939199095</v>
      </c>
      <c r="AJ33" s="60">
        <f>'RAW &amp; NORM_Sfp vs AcpS_PfAcpH'!T37</f>
        <v>-9.0617870002624668E-2</v>
      </c>
    </row>
    <row r="34" spans="1:36" x14ac:dyDescent="0.25">
      <c r="A34" s="22" t="s">
        <v>305</v>
      </c>
      <c r="B34" s="47">
        <v>2.9308807562133318E-3</v>
      </c>
      <c r="C34" s="47">
        <v>-3.1461007934790619E-2</v>
      </c>
      <c r="D34" s="47">
        <v>-1.0459467973822356E-4</v>
      </c>
      <c r="E34" s="47">
        <v>-3.4590430854571474E-2</v>
      </c>
      <c r="F34" s="47">
        <v>-1.9150179612516846E-2</v>
      </c>
      <c r="G34" s="47">
        <v>-5.9450938690890354E-3</v>
      </c>
      <c r="H34" s="47">
        <v>6.9584435601371675E-3</v>
      </c>
      <c r="I34" s="47">
        <v>1.4024251843879426E-2</v>
      </c>
      <c r="J34" s="47">
        <v>1.5937973451370213E-2</v>
      </c>
      <c r="K34" s="47">
        <v>-2.847675750900136E-2</v>
      </c>
      <c r="L34" s="47">
        <v>2.1060866366421238E-2</v>
      </c>
      <c r="M34" s="47">
        <v>2.6453021511376296E-2</v>
      </c>
      <c r="N34" s="47">
        <v>1.6338298901533821E-2</v>
      </c>
      <c r="O34" s="47">
        <v>1.4199142418932886E-2</v>
      </c>
      <c r="P34" s="47">
        <v>8.2903417974507509E-3</v>
      </c>
      <c r="Q34" s="47">
        <v>1.2728771048950066E-2</v>
      </c>
      <c r="R34" s="47">
        <v>3.0799665030615125E-3</v>
      </c>
      <c r="S34" s="47">
        <v>1.48618804306129E-2</v>
      </c>
      <c r="T34" s="47">
        <v>1.2766357744599166E-2</v>
      </c>
      <c r="U34" s="47">
        <v>1.2657949609347963E-2</v>
      </c>
      <c r="V34" s="47">
        <v>1.4931374256076935E-2</v>
      </c>
      <c r="W34" s="47">
        <v>1.6447878118064974E-2</v>
      </c>
      <c r="X34" s="47">
        <v>1.6461973449741929E-2</v>
      </c>
      <c r="Y34" s="47">
        <v>1.51607978804503E-2</v>
      </c>
      <c r="Z34" s="47">
        <v>2.2227961375081567E-2</v>
      </c>
      <c r="AA34" s="47">
        <v>-2.4349282717569476E-2</v>
      </c>
      <c r="AB34" s="47">
        <v>-2.8612431479579925E-2</v>
      </c>
      <c r="AC34" s="47">
        <v>8.7405656409668131E-3</v>
      </c>
      <c r="AD34" s="47">
        <v>1.3092681289140068E-3</v>
      </c>
      <c r="AE34" s="47">
        <v>5.0051586918529872E-3</v>
      </c>
      <c r="AG34" s="58" t="str">
        <f>'RAW &amp; NORM Labeling'!A38</f>
        <v>B3</v>
      </c>
      <c r="AH34" s="58" t="str">
        <f>'RAW &amp; NORM Labeling'!B38</f>
        <v>P L E S L D T L D</v>
      </c>
      <c r="AI34" s="60">
        <f>'RAW &amp; NORM Labeling'!F38</f>
        <v>9.5299940471526345E-2</v>
      </c>
      <c r="AJ34" s="60">
        <f>'RAW &amp; NORM_Sfp vs AcpS_PfAcpH'!T38</f>
        <v>1.709774272467747E-2</v>
      </c>
    </row>
    <row r="35" spans="1:36" x14ac:dyDescent="0.25">
      <c r="A35" s="22" t="s">
        <v>306</v>
      </c>
      <c r="B35" s="47">
        <v>1.3751380632248747E-2</v>
      </c>
      <c r="C35" s="47">
        <v>6.6719242600998818E-4</v>
      </c>
      <c r="D35" s="47">
        <v>5.9311081220194545E-3</v>
      </c>
      <c r="E35" s="47">
        <v>-8.3141513655009009E-3</v>
      </c>
      <c r="F35" s="47">
        <v>-4.2975481147830841E-2</v>
      </c>
      <c r="G35" s="47">
        <v>-3.4428784031856535E-2</v>
      </c>
      <c r="H35" s="47">
        <v>-1.1362402382518094E-2</v>
      </c>
      <c r="I35" s="47">
        <v>1.7724364763205547E-3</v>
      </c>
      <c r="J35" s="47">
        <v>-6.5539813431011229E-2</v>
      </c>
      <c r="K35" s="47">
        <v>1.0895004019041976E-2</v>
      </c>
      <c r="L35" s="47">
        <v>1.3641202601040597E-2</v>
      </c>
      <c r="M35" s="47">
        <v>2.0601189484206681E-2</v>
      </c>
      <c r="N35" s="47">
        <v>2.6489095896504472E-2</v>
      </c>
      <c r="O35" s="47">
        <v>1.802226609063709E-2</v>
      </c>
      <c r="P35" s="47">
        <v>1.5662007838277842E-2</v>
      </c>
      <c r="Q35" s="47">
        <v>5.6743835004449406E-3</v>
      </c>
      <c r="R35" s="47">
        <v>2.815716330550333E-3</v>
      </c>
      <c r="S35" s="47">
        <v>9.3551496775563792E-3</v>
      </c>
      <c r="T35" s="47">
        <v>1.3960355854687051E-2</v>
      </c>
      <c r="U35" s="47">
        <v>1.1301839652853321E-2</v>
      </c>
      <c r="V35" s="47">
        <v>1.9512221597171142E-2</v>
      </c>
      <c r="W35" s="47">
        <v>1.3039109728135143E-2</v>
      </c>
      <c r="X35" s="47">
        <v>5.2721419973997541E-3</v>
      </c>
      <c r="Y35" s="47">
        <v>2.5913870948813894E-2</v>
      </c>
      <c r="Z35" s="47">
        <v>2.292355892313977E-2</v>
      </c>
      <c r="AA35" s="47">
        <v>1.9849750507153749E-2</v>
      </c>
      <c r="AB35" s="47">
        <v>1.7522757409603337E-2</v>
      </c>
      <c r="AC35" s="47">
        <v>-2.3059804175975473E-2</v>
      </c>
      <c r="AD35" s="47">
        <v>4.1816262000518717E-3</v>
      </c>
      <c r="AE35" s="47">
        <v>-8.4722955077612516E-2</v>
      </c>
      <c r="AG35" s="58" t="str">
        <f>'RAW &amp; NORM Labeling'!A39</f>
        <v>B4</v>
      </c>
      <c r="AH35" s="58" t="str">
        <f>'RAW &amp; NORM Labeling'!B39</f>
        <v>N R A S F S E D L G A D S L G T V E L V</v>
      </c>
      <c r="AI35" s="60">
        <f>'RAW &amp; NORM Labeling'!F39</f>
        <v>0.16622039803380609</v>
      </c>
      <c r="AJ35" s="60">
        <f>'RAW &amp; NORM_Sfp vs AcpS_PfAcpH'!T39</f>
        <v>2.1733553565385505E-2</v>
      </c>
    </row>
    <row r="36" spans="1:36" x14ac:dyDescent="0.25">
      <c r="A36" s="22" t="s">
        <v>1171</v>
      </c>
      <c r="B36" s="47">
        <v>3.2939759599293628E-3</v>
      </c>
      <c r="C36" s="47">
        <v>6.5365872670863912E-5</v>
      </c>
      <c r="D36" s="47">
        <v>-8.1800291602656949E-3</v>
      </c>
      <c r="E36" s="47">
        <v>-1.8534959344101001E-2</v>
      </c>
      <c r="F36" s="47">
        <v>-6.8837050888568396E-2</v>
      </c>
      <c r="G36" s="47">
        <v>-9.8212694395775402E-2</v>
      </c>
      <c r="H36" s="47">
        <v>-2.2599047478182824E-2</v>
      </c>
      <c r="I36" s="47">
        <v>-1.2030579457837642E-2</v>
      </c>
      <c r="J36" s="47">
        <v>-1.1296391955261942E-3</v>
      </c>
      <c r="K36" s="47">
        <v>2.2952325906741011E-3</v>
      </c>
      <c r="L36" s="47">
        <v>2.681080607407238E-2</v>
      </c>
      <c r="M36" s="47">
        <v>5.6081424254959378E-2</v>
      </c>
      <c r="N36" s="47">
        <v>3.1635033044643643E-2</v>
      </c>
      <c r="O36" s="47">
        <v>2.3379201967052468E-2</v>
      </c>
      <c r="P36" s="47">
        <v>1.7409275620947406E-2</v>
      </c>
      <c r="Q36" s="47">
        <v>2.1021466752127183E-2</v>
      </c>
      <c r="R36" s="47">
        <v>9.4592164248072375E-4</v>
      </c>
      <c r="S36" s="47">
        <v>1.5092182297691215E-2</v>
      </c>
      <c r="T36" s="47">
        <v>1.8129920486634421E-2</v>
      </c>
      <c r="U36" s="47">
        <v>2.6866268592182316E-2</v>
      </c>
      <c r="V36" s="47">
        <v>3.0288796945474053E-2</v>
      </c>
      <c r="W36" s="47">
        <v>2.2505028692460766E-2</v>
      </c>
      <c r="X36" s="47">
        <v>2.9315537185690604E-2</v>
      </c>
      <c r="Y36" s="47">
        <v>-7.9165859717771347E-3</v>
      </c>
      <c r="Z36" s="47">
        <v>2.4558493038958254E-2</v>
      </c>
      <c r="AA36" s="47">
        <v>2.1506305885566582E-2</v>
      </c>
      <c r="AB36" s="47">
        <v>1.7093676402193225E-2</v>
      </c>
      <c r="AC36" s="47">
        <v>2.2502223106739369E-2</v>
      </c>
      <c r="AD36" s="47">
        <v>-9.0076180291718266E-3</v>
      </c>
      <c r="AE36" s="47">
        <v>3.0838111288103709E-3</v>
      </c>
      <c r="AG36" s="58" t="str">
        <f>'RAW &amp; NORM Labeling'!A40</f>
        <v>B5</v>
      </c>
      <c r="AH36" s="58" t="str">
        <f>'RAW &amp; NORM Labeling'!B40</f>
        <v>G I K N D S I E T F E N M V C</v>
      </c>
      <c r="AI36" s="60">
        <f>'RAW &amp; NORM Labeling'!F40</f>
        <v>0.18679456127281002</v>
      </c>
      <c r="AJ36" s="60">
        <f>'RAW &amp; NORM_Sfp vs AcpS_PfAcpH'!T40</f>
        <v>1.1202792650580329E-2</v>
      </c>
    </row>
    <row r="37" spans="1:36" x14ac:dyDescent="0.25">
      <c r="A37" s="22" t="s">
        <v>1172</v>
      </c>
      <c r="B37" s="47">
        <v>-5.8251916233815065E-3</v>
      </c>
      <c r="C37" s="47">
        <v>-1.7746057575910704E-2</v>
      </c>
      <c r="D37" s="47">
        <v>-1.6285352266331141E-2</v>
      </c>
      <c r="E37" s="47">
        <v>-2.7731791941953243E-2</v>
      </c>
      <c r="F37" s="47">
        <v>-3.3171285138063444E-2</v>
      </c>
      <c r="G37" s="47">
        <v>-6.0125893089065865E-2</v>
      </c>
      <c r="H37" s="47">
        <v>-2.0947733947816211E-2</v>
      </c>
      <c r="I37" s="47">
        <v>-5.1503490009510156E-3</v>
      </c>
      <c r="J37" s="47">
        <v>6.6946815754130584E-3</v>
      </c>
      <c r="K37" s="47">
        <v>-7.4336052182513157E-3</v>
      </c>
      <c r="L37" s="47">
        <v>3.0216254316811519E-2</v>
      </c>
      <c r="M37" s="47">
        <v>2.8776423245050101E-2</v>
      </c>
      <c r="N37" s="47">
        <v>1.3147336016180317E-2</v>
      </c>
      <c r="O37" s="47">
        <v>2.2759506517906924E-2</v>
      </c>
      <c r="P37" s="47">
        <v>2.0403046908789829E-2</v>
      </c>
      <c r="Q37" s="47">
        <v>3.2095567071818834E-2</v>
      </c>
      <c r="R37" s="47">
        <v>2.6085296485450243E-2</v>
      </c>
      <c r="S37" s="47">
        <v>1.5397778128336759E-2</v>
      </c>
      <c r="T37" s="47">
        <v>2.2795597683997401E-2</v>
      </c>
      <c r="U37" s="47">
        <v>3.2269932883667737E-2</v>
      </c>
      <c r="V37" s="47">
        <v>2.5664468246121619E-2</v>
      </c>
      <c r="W37" s="47">
        <v>2.7712039116262493E-2</v>
      </c>
      <c r="X37" s="47">
        <v>2.7390401901961361E-2</v>
      </c>
      <c r="Y37" s="47">
        <v>1.6771798252818049E-2</v>
      </c>
      <c r="Z37" s="47">
        <v>3.1379157928693446E-2</v>
      </c>
      <c r="AA37" s="47">
        <v>2.3410398247569866E-2</v>
      </c>
      <c r="AB37" s="47">
        <v>3.3347636671215541E-2</v>
      </c>
      <c r="AC37" s="47">
        <v>2.7951687114542004E-2</v>
      </c>
      <c r="AD37" s="47">
        <v>1.0122753995869094E-2</v>
      </c>
      <c r="AE37" s="47">
        <v>-3.062606556190739E-2</v>
      </c>
      <c r="AG37" s="58" t="str">
        <f>'RAW &amp; NORM Labeling'!A41</f>
        <v>B6</v>
      </c>
      <c r="AH37" s="58" t="str">
        <f>'RAW &amp; NORM Labeling'!B41</f>
        <v>D S V D Y L E</v>
      </c>
      <c r="AI37" s="60">
        <f>'RAW &amp; NORM Labeling'!F41</f>
        <v>0.11164541847113572</v>
      </c>
      <c r="AJ37" s="60">
        <f>'RAW &amp; NORM_Sfp vs AcpS_PfAcpH'!T41</f>
        <v>1.9814499575430244E-2</v>
      </c>
    </row>
    <row r="38" spans="1:36" x14ac:dyDescent="0.25">
      <c r="A38" s="22" t="s">
        <v>1173</v>
      </c>
      <c r="B38" s="47">
        <v>-1.5985573923075071E-2</v>
      </c>
      <c r="C38" s="47">
        <v>-2.7228336248494127E-2</v>
      </c>
      <c r="D38" s="47">
        <v>-4.2605193146195194E-2</v>
      </c>
      <c r="E38" s="47">
        <v>-3.7657969240707981E-2</v>
      </c>
      <c r="F38" s="47">
        <v>-3.2537377696389633E-2</v>
      </c>
      <c r="G38" s="47">
        <v>-6.1848528616830267E-2</v>
      </c>
      <c r="H38" s="47">
        <v>-1.9003806023421818E-2</v>
      </c>
      <c r="I38" s="47">
        <v>-1.5038031071213973E-2</v>
      </c>
      <c r="J38" s="47">
        <v>-0.12978201351261254</v>
      </c>
      <c r="K38" s="47">
        <v>7.9313312918987133E-3</v>
      </c>
      <c r="L38" s="47">
        <v>2.7022313807302814E-2</v>
      </c>
      <c r="M38" s="47">
        <v>3.3050036435942759E-2</v>
      </c>
      <c r="N38" s="47">
        <v>3.474949675722655E-2</v>
      </c>
      <c r="O38" s="47">
        <v>2.5789526634176246E-2</v>
      </c>
      <c r="P38" s="47">
        <v>3.7194975055054133E-2</v>
      </c>
      <c r="Q38" s="47">
        <v>3.2755789791005088E-2</v>
      </c>
      <c r="R38" s="47">
        <v>3.2279134222658365E-2</v>
      </c>
      <c r="S38" s="47">
        <v>3.1644302502874005E-2</v>
      </c>
      <c r="T38" s="47">
        <v>2.0986106776605118E-2</v>
      </c>
      <c r="U38" s="47">
        <v>3.6886162270166514E-2</v>
      </c>
      <c r="V38" s="47">
        <v>6.9660740590062081E-2</v>
      </c>
      <c r="W38" s="47">
        <v>3.8104254612160049E-2</v>
      </c>
      <c r="X38" s="47">
        <v>3.4787484095322438E-2</v>
      </c>
      <c r="Y38" s="47">
        <v>2.7913360463578923E-2</v>
      </c>
      <c r="Z38" s="47">
        <v>4.6084689549309041E-2</v>
      </c>
      <c r="AA38" s="47">
        <v>2.3990927485119579E-2</v>
      </c>
      <c r="AB38" s="47">
        <v>2.2734402868384324E-2</v>
      </c>
      <c r="AC38" s="47">
        <v>1.4338899576859798E-2</v>
      </c>
      <c r="AD38" s="47">
        <v>1.8586976242143699E-2</v>
      </c>
      <c r="AE38" s="47">
        <v>1.4346266753553633E-3</v>
      </c>
      <c r="AG38" s="58" t="str">
        <f>'RAW &amp; NORM Labeling'!A42</f>
        <v>B7</v>
      </c>
      <c r="AH38" s="58" t="str">
        <f>'RAW &amp; NORM Labeling'!B42</f>
        <v>E S P M D S L E T S P</v>
      </c>
      <c r="AI38" s="60">
        <f>'RAW &amp; NORM Labeling'!F42</f>
        <v>0.10029085916311621</v>
      </c>
      <c r="AJ38" s="60">
        <f>'RAW &amp; NORM_Sfp vs AcpS_PfAcpH'!T42</f>
        <v>2.496126672248522E-2</v>
      </c>
    </row>
    <row r="39" spans="1:36" x14ac:dyDescent="0.25">
      <c r="A39" s="22" t="s">
        <v>1174</v>
      </c>
      <c r="B39" s="47">
        <v>-1.7046520631898703E-2</v>
      </c>
      <c r="C39" s="47">
        <v>-1.2309556109745526E-2</v>
      </c>
      <c r="D39" s="47">
        <v>-3.7868196769027099E-2</v>
      </c>
      <c r="E39" s="47">
        <v>-4.8646410542683802E-2</v>
      </c>
      <c r="F39" s="47">
        <v>-5.2010756044424039E-2</v>
      </c>
      <c r="G39" s="47">
        <v>-1.2681128353659907E-2</v>
      </c>
      <c r="H39" s="47">
        <v>-8.753479376110429E-3</v>
      </c>
      <c r="I39" s="47">
        <v>-1.6263014215036758E-3</v>
      </c>
      <c r="J39" s="47">
        <v>2.7834200821085786E-3</v>
      </c>
      <c r="K39" s="47">
        <v>1.1520190430677785E-2</v>
      </c>
      <c r="L39" s="47">
        <v>4.0160020226692711E-2</v>
      </c>
      <c r="M39" s="47">
        <v>2.7213091530089578E-2</v>
      </c>
      <c r="N39" s="47">
        <v>3.2520328698329798E-2</v>
      </c>
      <c r="O39" s="47">
        <v>3.1421472080854787E-2</v>
      </c>
      <c r="P39" s="47">
        <v>4.1936824726283975E-2</v>
      </c>
      <c r="Q39" s="47">
        <v>2.6847901692647225E-2</v>
      </c>
      <c r="R39" s="47">
        <v>4.2469137014259917E-2</v>
      </c>
      <c r="S39" s="47">
        <v>2.2404772464737877E-2</v>
      </c>
      <c r="T39" s="47">
        <v>2.8337950308593554E-2</v>
      </c>
      <c r="U39" s="47">
        <v>2.6773963618934998E-2</v>
      </c>
      <c r="V39" s="47">
        <v>2.0080544168057185E-2</v>
      </c>
      <c r="W39" s="47">
        <v>3.1659703036416825E-2</v>
      </c>
      <c r="X39" s="47">
        <v>2.3284785769785127E-2</v>
      </c>
      <c r="Y39" s="47">
        <v>2.5246770629075016E-2</v>
      </c>
      <c r="Z39" s="47">
        <v>-9.1892865298962567E-3</v>
      </c>
      <c r="AA39" s="47">
        <v>3.2043826383110208E-3</v>
      </c>
      <c r="AB39" s="47">
        <v>-6.9486723307113474E-2</v>
      </c>
      <c r="AC39" s="47">
        <v>1.0154139501728304E-2</v>
      </c>
      <c r="AD39" s="47">
        <v>-6.2950140101615537E-3</v>
      </c>
      <c r="AE39" s="47">
        <v>-1.298753115069512E-2</v>
      </c>
      <c r="AG39" s="58" t="str">
        <f>'RAW &amp; NORM Labeling'!A43</f>
        <v>B8</v>
      </c>
      <c r="AH39" s="58" t="str">
        <f>'RAW &amp; NORM Labeling'!B43</f>
        <v>D P P D S L D S M S</v>
      </c>
      <c r="AI39" s="60">
        <f>'RAW &amp; NORM Labeling'!F43</f>
        <v>0.10317050522014423</v>
      </c>
      <c r="AJ39" s="60">
        <f>'RAW &amp; NORM_Sfp vs AcpS_PfAcpH'!T43</f>
        <v>2.1654986391639666E-2</v>
      </c>
    </row>
    <row r="40" spans="1:36" x14ac:dyDescent="0.25">
      <c r="A40" s="22" t="s">
        <v>1175</v>
      </c>
      <c r="B40" s="47">
        <v>2.1413788326594338E-3</v>
      </c>
      <c r="C40" s="47">
        <v>-2.2420441360364279E-2</v>
      </c>
      <c r="D40" s="47">
        <v>-1.5646277935696763E-2</v>
      </c>
      <c r="E40" s="47">
        <v>-2.9045361144874451E-2</v>
      </c>
      <c r="F40" s="47">
        <v>-6.4916539973506049E-2</v>
      </c>
      <c r="G40" s="47">
        <v>-7.6389573255223997E-2</v>
      </c>
      <c r="H40" s="47">
        <v>-1.5201276186656981E-2</v>
      </c>
      <c r="I40" s="47">
        <v>-1.5746364454474818E-2</v>
      </c>
      <c r="J40" s="47">
        <v>-7.7112422838199191E-5</v>
      </c>
      <c r="K40" s="47">
        <v>1.2433919482516764E-2</v>
      </c>
      <c r="L40" s="47">
        <v>2.4997531934842179E-2</v>
      </c>
      <c r="M40" s="47">
        <v>3.2618415204190704E-2</v>
      </c>
      <c r="N40" s="47">
        <v>2.0612742377345172E-2</v>
      </c>
      <c r="O40" s="47">
        <v>3.2414990574469719E-2</v>
      </c>
      <c r="P40" s="47">
        <v>3.4804076742202067E-2</v>
      </c>
      <c r="Q40" s="47">
        <v>2.3347091360779226E-2</v>
      </c>
      <c r="R40" s="47">
        <v>2.732579166244084E-2</v>
      </c>
      <c r="S40" s="47">
        <v>1.3647733808219126E-2</v>
      </c>
      <c r="T40" s="47">
        <v>1.9250366658953244E-2</v>
      </c>
      <c r="U40" s="47">
        <v>1.8090760858528496E-2</v>
      </c>
      <c r="V40" s="47">
        <v>2.7131044049911346E-2</v>
      </c>
      <c r="W40" s="47">
        <v>1.1379768989398104E-2</v>
      </c>
      <c r="X40" s="47">
        <v>2.7603789500774939E-2</v>
      </c>
      <c r="Y40" s="47">
        <v>1.536420203442479E-2</v>
      </c>
      <c r="Z40" s="47">
        <v>1.1707018902040303E-2</v>
      </c>
      <c r="AA40" s="47">
        <v>4.2430945744352522E-4</v>
      </c>
      <c r="AB40" s="47">
        <v>-2.5722672157632576E-3</v>
      </c>
      <c r="AC40" s="47">
        <v>6.3801592395456436E-3</v>
      </c>
      <c r="AD40" s="47">
        <v>-5.5277183098919158E-2</v>
      </c>
      <c r="AE40" s="47">
        <v>-4.6570864580696703E-3</v>
      </c>
      <c r="AG40" s="58" t="str">
        <f>'RAW &amp; NORM Labeling'!A44</f>
        <v>B9</v>
      </c>
      <c r="AH40" s="58" t="str">
        <f>'RAW &amp; NORM Labeling'!B44</f>
        <v>P I D S Q E C I T I A I P</v>
      </c>
      <c r="AI40" s="60">
        <f>'RAW &amp; NORM Labeling'!F44</f>
        <v>0.15834515521260087</v>
      </c>
      <c r="AJ40" s="60">
        <f>'RAW &amp; NORM_Sfp vs AcpS_PfAcpH'!T44</f>
        <v>1.4137983010698713E-2</v>
      </c>
    </row>
    <row r="41" spans="1:36" x14ac:dyDescent="0.25">
      <c r="A41" s="22" t="s">
        <v>1176</v>
      </c>
      <c r="B41" s="47">
        <v>2.0209189619676937E-2</v>
      </c>
      <c r="C41" s="47">
        <v>-8.7584167468759966E-2</v>
      </c>
      <c r="D41" s="47">
        <v>-6.1012506384770931E-3</v>
      </c>
      <c r="E41" s="47">
        <v>-1.6485068465572073E-3</v>
      </c>
      <c r="F41" s="47">
        <v>-1.2374441216556856E-2</v>
      </c>
      <c r="G41" s="47">
        <v>-1.9674920936535834E-2</v>
      </c>
      <c r="H41" s="47">
        <v>-5.3810347428840249E-3</v>
      </c>
      <c r="I41" s="47">
        <v>-1.8627123179424082E-2</v>
      </c>
      <c r="J41" s="47">
        <v>1.2778324535910601E-3</v>
      </c>
      <c r="K41" s="47">
        <v>9.0062067328628564E-3</v>
      </c>
      <c r="L41" s="47">
        <v>2.0395404565626385E-2</v>
      </c>
      <c r="M41" s="47">
        <v>3.2261726975672173E-2</v>
      </c>
      <c r="N41" s="47">
        <v>2.8386659247505219E-2</v>
      </c>
      <c r="O41" s="47">
        <v>2.4329222140466705E-2</v>
      </c>
      <c r="P41" s="47">
        <v>-8.4381082876625602E-2</v>
      </c>
      <c r="Q41" s="47">
        <v>5.1384647970169617E-3</v>
      </c>
      <c r="R41" s="47">
        <v>1.4999215619960482E-2</v>
      </c>
      <c r="S41" s="47">
        <v>1.5881763788735015E-2</v>
      </c>
      <c r="T41" s="47">
        <v>-5.0341778278054639E-3</v>
      </c>
      <c r="U41" s="47">
        <v>1.8965692381568394E-2</v>
      </c>
      <c r="V41" s="47">
        <v>2.2292186694558375E-2</v>
      </c>
      <c r="W41" s="47">
        <v>2.4975750461463622E-2</v>
      </c>
      <c r="X41" s="47">
        <v>9.5919761663862402E-4</v>
      </c>
      <c r="Y41" s="47">
        <v>1.324990950736199E-2</v>
      </c>
      <c r="Z41" s="47">
        <v>7.7263837525015783E-3</v>
      </c>
      <c r="AA41" s="47">
        <v>-3.7550964949416288E-3</v>
      </c>
      <c r="AB41" s="47">
        <v>1.7535448403210044E-2</v>
      </c>
      <c r="AC41" s="47">
        <v>1.3321961723189918E-2</v>
      </c>
      <c r="AD41" s="47">
        <v>-2.0033343379642909E-3</v>
      </c>
      <c r="AE41" s="47">
        <v>3.1285624619545177E-3</v>
      </c>
      <c r="AG41" s="58" t="str">
        <f>'RAW &amp; NORM Labeling'!A45</f>
        <v>B10</v>
      </c>
      <c r="AH41" s="58" t="str">
        <f>'RAW &amp; NORM Labeling'!B45</f>
        <v>A P A E S L E S V S L V M</v>
      </c>
      <c r="AI41" s="60">
        <f>'RAW &amp; NORM Labeling'!F45</f>
        <v>0.1462614013400339</v>
      </c>
      <c r="AJ41" s="60">
        <f>'RAW &amp; NORM_Sfp vs AcpS_PfAcpH'!T45</f>
        <v>2.3446506604831177E-2</v>
      </c>
    </row>
    <row r="42" spans="1:36" x14ac:dyDescent="0.25">
      <c r="A42" s="22" t="s">
        <v>1177</v>
      </c>
      <c r="B42" s="47">
        <v>3.3576790270968687E-2</v>
      </c>
      <c r="C42" s="47">
        <v>1.0506914702549691E-2</v>
      </c>
      <c r="D42" s="47">
        <v>2.5122589335257184E-3</v>
      </c>
      <c r="E42" s="47">
        <v>-6.4907424485539933E-4</v>
      </c>
      <c r="F42" s="47">
        <v>2.151333649703574E-3</v>
      </c>
      <c r="G42" s="47">
        <v>-1.881898192942548E-2</v>
      </c>
      <c r="H42" s="47">
        <v>-1.0077573549242033E-2</v>
      </c>
      <c r="I42" s="47">
        <v>-1.7573530391567976E-2</v>
      </c>
      <c r="J42" s="47">
        <v>-2.1211533450255615E-2</v>
      </c>
      <c r="K42" s="47">
        <v>1.0024361666014822E-2</v>
      </c>
      <c r="L42" s="47">
        <v>5.1565057630353073E-3</v>
      </c>
      <c r="M42" s="47">
        <v>2.0290613495943771E-2</v>
      </c>
      <c r="N42" s="47">
        <v>1.8976155963874641E-2</v>
      </c>
      <c r="O42" s="47">
        <v>2.6344447343943936E-2</v>
      </c>
      <c r="P42" s="47">
        <v>1.5908800222496605E-2</v>
      </c>
      <c r="Q42" s="47">
        <v>1.6497177728712259E-2</v>
      </c>
      <c r="R42" s="47">
        <v>1.2833825739968066E-2</v>
      </c>
      <c r="S42" s="47">
        <v>-4.4942550195349318E-2</v>
      </c>
      <c r="T42" s="47">
        <v>2.2306078794700923E-2</v>
      </c>
      <c r="U42" s="47">
        <v>4.0565511081547129E-3</v>
      </c>
      <c r="V42" s="47">
        <v>1.1107458765667877E-2</v>
      </c>
      <c r="W42" s="47">
        <v>3.901085421899389E-3</v>
      </c>
      <c r="X42" s="47">
        <v>1.8504648364905951E-4</v>
      </c>
      <c r="Y42" s="47">
        <v>1.1128684122300697E-2</v>
      </c>
      <c r="Z42" s="47">
        <v>-2.4535379673800761E-2</v>
      </c>
      <c r="AA42" s="47">
        <v>9.3276470855861299E-3</v>
      </c>
      <c r="AB42" s="47">
        <v>1.3150851497275282E-2</v>
      </c>
      <c r="AC42" s="47">
        <v>4.104339957075348E-3</v>
      </c>
      <c r="AD42" s="47">
        <v>1.0046367937980319E-2</v>
      </c>
      <c r="AE42" s="47">
        <v>-2.2355077561988096E-3</v>
      </c>
      <c r="AG42" s="58" t="str">
        <f>'RAW &amp; NORM Labeling'!A46</f>
        <v>B11</v>
      </c>
      <c r="AH42" s="58" t="str">
        <f>'RAW &amp; NORM Labeling'!B46</f>
        <v>N E A K F D D D C G A D S L D N V E C V</v>
      </c>
      <c r="AI42" s="60">
        <f>'RAW &amp; NORM Labeling'!F46</f>
        <v>0.24518509378950779</v>
      </c>
      <c r="AJ42" s="60">
        <f>'RAW &amp; NORM_Sfp vs AcpS_PfAcpH'!T46</f>
        <v>1.3016686019390433E-2</v>
      </c>
    </row>
    <row r="43" spans="1:36" x14ac:dyDescent="0.25">
      <c r="A43" s="22" t="s">
        <v>1178</v>
      </c>
      <c r="B43" s="47">
        <v>2.3443651623558825E-2</v>
      </c>
      <c r="C43" s="47">
        <v>1.3181770188824826E-2</v>
      </c>
      <c r="D43" s="47">
        <v>1.124436867214873E-2</v>
      </c>
      <c r="E43" s="47">
        <v>-4.5162034448960886E-3</v>
      </c>
      <c r="F43" s="47">
        <v>-1.76462619370924E-2</v>
      </c>
      <c r="G43" s="47">
        <v>-5.0989041930267043E-2</v>
      </c>
      <c r="H43" s="47">
        <v>-8.9475026793841006E-3</v>
      </c>
      <c r="I43" s="47">
        <v>-7.1412429316208281E-3</v>
      </c>
      <c r="J43" s="47">
        <v>-2.079215002226853E-2</v>
      </c>
      <c r="K43" s="47">
        <v>7.4374195643258367E-3</v>
      </c>
      <c r="L43" s="47">
        <v>7.1792216758752303E-3</v>
      </c>
      <c r="M43" s="47">
        <v>7.9032650275551175E-4</v>
      </c>
      <c r="N43" s="47">
        <v>3.3169765723783315E-2</v>
      </c>
      <c r="O43" s="47">
        <v>2.3496707305466519E-2</v>
      </c>
      <c r="P43" s="47">
        <v>3.1031002691705264E-2</v>
      </c>
      <c r="Q43" s="47">
        <v>2.9585737095145365E-2</v>
      </c>
      <c r="R43" s="47">
        <v>2.4241429670345344E-2</v>
      </c>
      <c r="S43" s="47">
        <v>7.8470573456243531E-3</v>
      </c>
      <c r="T43" s="47">
        <v>6.6631240801434954E-3</v>
      </c>
      <c r="U43" s="47">
        <v>2.3507988362246282E-2</v>
      </c>
      <c r="V43" s="47">
        <v>-5.1459491697513349E-3</v>
      </c>
      <c r="W43" s="47">
        <v>7.7991999050557315E-3</v>
      </c>
      <c r="X43" s="47">
        <v>-1.690859064663966E-2</v>
      </c>
      <c r="Y43" s="47">
        <v>3.1967548855529881E-4</v>
      </c>
      <c r="Z43" s="47">
        <v>2.4066024428799834E-2</v>
      </c>
      <c r="AA43" s="47">
        <v>1.0061716837748341E-2</v>
      </c>
      <c r="AB43" s="47">
        <v>2.1248538271080364E-2</v>
      </c>
      <c r="AC43" s="47">
        <v>1.3259410781904984E-2</v>
      </c>
      <c r="AD43" s="47">
        <v>-3.834812435354884E-3</v>
      </c>
      <c r="AE43" s="47">
        <v>-2.4383197700575676E-3</v>
      </c>
      <c r="AG43" s="58" t="str">
        <f>'RAW &amp; NORM Labeling'!A47</f>
        <v>B12</v>
      </c>
      <c r="AH43" s="58" t="str">
        <f>'RAW &amp; NORM Labeling'!B47</f>
        <v>G V D S M E S V D</v>
      </c>
      <c r="AI43" s="60">
        <f>'RAW &amp; NORM Labeling'!F47</f>
        <v>9.094816344717814E-2</v>
      </c>
      <c r="AJ43" s="60">
        <f>'RAW &amp; NORM_Sfp vs AcpS_PfAcpH'!T47</f>
        <v>2.8765155724379779E-2</v>
      </c>
    </row>
    <row r="44" spans="1:36" x14ac:dyDescent="0.25">
      <c r="A44" s="22" t="s">
        <v>1179</v>
      </c>
      <c r="B44" s="47">
        <v>1.4752468604970106E-2</v>
      </c>
      <c r="C44" s="47">
        <v>9.2785623000501694E-3</v>
      </c>
      <c r="D44" s="47">
        <v>1.2366601021269408E-2</v>
      </c>
      <c r="E44" s="47">
        <v>1.05775975896851E-2</v>
      </c>
      <c r="F44" s="47">
        <v>8.5346159157931312E-4</v>
      </c>
      <c r="G44" s="47">
        <v>-1.7667821825346458E-2</v>
      </c>
      <c r="H44" s="47">
        <v>-9.61403439633991E-2</v>
      </c>
      <c r="I44" s="47">
        <v>-1.7552510229541796E-3</v>
      </c>
      <c r="J44" s="47">
        <v>-1.3452478383576313E-2</v>
      </c>
      <c r="K44" s="47">
        <v>3.4744425519150357E-3</v>
      </c>
      <c r="L44" s="47">
        <v>7.2563088448213686E-3</v>
      </c>
      <c r="M44" s="47">
        <v>1.3314673199203653E-2</v>
      </c>
      <c r="N44" s="47">
        <v>1.3532734769099622E-2</v>
      </c>
      <c r="O44" s="47">
        <v>1.615757459176792E-2</v>
      </c>
      <c r="P44" s="47">
        <v>2.2402811771004852E-2</v>
      </c>
      <c r="Q44" s="47">
        <v>1.2913156360979977E-2</v>
      </c>
      <c r="R44" s="47">
        <v>1.2114658166510833E-2</v>
      </c>
      <c r="S44" s="47">
        <v>-3.1873836932404531E-2</v>
      </c>
      <c r="T44" s="47">
        <v>-1.6387841478146203E-2</v>
      </c>
      <c r="U44" s="47">
        <v>1.1771556367218772E-2</v>
      </c>
      <c r="V44" s="47">
        <v>4.2283786263743739E-3</v>
      </c>
      <c r="W44" s="47">
        <v>-1.8856261801621366E-3</v>
      </c>
      <c r="X44" s="47">
        <v>2.7499108277869166E-3</v>
      </c>
      <c r="Y44" s="47">
        <v>-6.6568866844533836E-3</v>
      </c>
      <c r="Z44" s="47">
        <v>-5.9202986462239648E-2</v>
      </c>
      <c r="AA44" s="47">
        <v>1.6435349715305136E-2</v>
      </c>
      <c r="AB44" s="47">
        <v>9.5454720335085425E-3</v>
      </c>
      <c r="AC44" s="47">
        <v>1.4959601395444777E-3</v>
      </c>
      <c r="AD44" s="47">
        <v>7.9834551664202669E-3</v>
      </c>
      <c r="AE44" s="47">
        <v>-1.0090857586314866E-2</v>
      </c>
      <c r="AG44" s="58" t="str">
        <f>'RAW &amp; NORM Labeling'!A48</f>
        <v>B13</v>
      </c>
      <c r="AH44" s="58" t="str">
        <f>'RAW &amp; NORM Labeling'!B48</f>
        <v>D S M E P A D V G L L</v>
      </c>
      <c r="AI44" s="60">
        <f>'RAW &amp; NORM Labeling'!F48</f>
        <v>0.10280707745601735</v>
      </c>
      <c r="AJ44" s="60">
        <f>'RAW &amp; NORM_Sfp vs AcpS_PfAcpH'!T48</f>
        <v>2.7946698201867515E-2</v>
      </c>
    </row>
    <row r="45" spans="1:36" x14ac:dyDescent="0.25">
      <c r="AG45" s="58" t="str">
        <f>'RAW &amp; NORM Labeling'!A49</f>
        <v>B14</v>
      </c>
      <c r="AH45" s="58" t="str">
        <f>'RAW &amp; NORM Labeling'!B49</f>
        <v>D D I G V E S M E S I D A</v>
      </c>
      <c r="AI45" s="60">
        <f>'RAW &amp; NORM Labeling'!F49</f>
        <v>8.648060412629395E-2</v>
      </c>
      <c r="AJ45" s="60">
        <f>'RAW &amp; NORM_Sfp vs AcpS_PfAcpH'!T49</f>
        <v>2.7317659243600523E-2</v>
      </c>
    </row>
    <row r="46" spans="1:36" x14ac:dyDescent="0.25">
      <c r="AG46" s="58" t="str">
        <f>'RAW &amp; NORM Labeling'!A50</f>
        <v>B15</v>
      </c>
      <c r="AH46" s="58" t="str">
        <f>'RAW &amp; NORM Labeling'!B50</f>
        <v>L E S L E S M E A M C P</v>
      </c>
      <c r="AI46" s="60">
        <f>'RAW &amp; NORM Labeling'!F50</f>
        <v>0.10388157225341586</v>
      </c>
      <c r="AJ46" s="60">
        <f>'RAW &amp; NORM_Sfp vs AcpS_PfAcpH'!T50</f>
        <v>2.3165306395103669E-2</v>
      </c>
    </row>
    <row r="47" spans="1:36" x14ac:dyDescent="0.25">
      <c r="AG47" s="58" t="str">
        <f>'RAW &amp; NORM Labeling'!A51</f>
        <v>B16</v>
      </c>
      <c r="AH47" s="58" t="str">
        <f>'RAW &amp; NORM Labeling'!B51</f>
        <v>A P I E S V D T I</v>
      </c>
      <c r="AI47" s="60">
        <f>'RAW &amp; NORM Labeling'!F51</f>
        <v>9.1051373423635756E-2</v>
      </c>
      <c r="AJ47" s="60">
        <f>'RAW &amp; NORM_Sfp vs AcpS_PfAcpH'!T51</f>
        <v>1.6971359320730961E-2</v>
      </c>
    </row>
    <row r="48" spans="1:36" x14ac:dyDescent="0.25">
      <c r="AG48" s="58" t="str">
        <f>'RAW &amp; NORM Labeling'!A52</f>
        <v>B17</v>
      </c>
      <c r="AH48" s="58" t="str">
        <f>'RAW &amp; NORM Labeling'!B52</f>
        <v>E V G A D S A D S V E M A V G</v>
      </c>
      <c r="AI48" s="60">
        <f>'RAW &amp; NORM Labeling'!F52</f>
        <v>7.4518480140997129E-2</v>
      </c>
      <c r="AJ48" s="60">
        <f>'RAW &amp; NORM_Sfp vs AcpS_PfAcpH'!T52</f>
        <v>2.4540317110622191E-2</v>
      </c>
    </row>
    <row r="49" spans="33:36" x14ac:dyDescent="0.25">
      <c r="AG49" s="58" t="str">
        <f>'RAW &amp; NORM Labeling'!A53</f>
        <v>B18</v>
      </c>
      <c r="AH49" s="58" t="str">
        <f>'RAW &amp; NORM Labeling'!B53</f>
        <v>E A G I D S M D S L</v>
      </c>
      <c r="AI49" s="60">
        <f>'RAW &amp; NORM Labeling'!F53</f>
        <v>7.2821801689485932E-2</v>
      </c>
      <c r="AJ49" s="60">
        <f>'RAW &amp; NORM_Sfp vs AcpS_PfAcpH'!T53</f>
        <v>2.3778420014381602E-2</v>
      </c>
    </row>
    <row r="50" spans="33:36" x14ac:dyDescent="0.25">
      <c r="AG50" s="58" t="str">
        <f>'RAW &amp; NORM Labeling'!A54</f>
        <v>B19</v>
      </c>
      <c r="AH50" s="58" t="str">
        <f>'RAW &amp; NORM Labeling'!B54</f>
        <v>A D A Q S L D T V D I C C Y</v>
      </c>
      <c r="AI50" s="60">
        <f>'RAW &amp; NORM Labeling'!F54</f>
        <v>0.12219125598062343</v>
      </c>
      <c r="AJ50" s="60">
        <f>'RAW &amp; NORM_Sfp vs AcpS_PfAcpH'!T54</f>
        <v>1.3200919253889082E-2</v>
      </c>
    </row>
    <row r="51" spans="33:36" x14ac:dyDescent="0.25">
      <c r="AG51" s="58" t="str">
        <f>'RAW &amp; NORM Labeling'!A55</f>
        <v>B20</v>
      </c>
      <c r="AH51" s="58" t="str">
        <f>'RAW &amp; NORM Labeling'!B55</f>
        <v>G C E S M D Y V P L M S S</v>
      </c>
      <c r="AI51" s="60">
        <f>'RAW &amp; NORM Labeling'!F55</f>
        <v>9.5315436586971794E-2</v>
      </c>
      <c r="AJ51" s="60">
        <f>'RAW &amp; NORM_Sfp vs AcpS_PfAcpH'!T55</f>
        <v>2.9325704933174254E-2</v>
      </c>
    </row>
    <row r="52" spans="33:36" x14ac:dyDescent="0.25">
      <c r="AG52" s="58" t="str">
        <f>'RAW &amp; NORM Labeling'!A56</f>
        <v>B21</v>
      </c>
      <c r="AH52" s="58" t="str">
        <f>'RAW &amp; NORM Labeling'!B56</f>
        <v>E S M E T M E I V M G</v>
      </c>
      <c r="AI52" s="60">
        <f>'RAW &amp; NORM Labeling'!F56</f>
        <v>0.10300414126375791</v>
      </c>
      <c r="AJ52" s="60">
        <f>'RAW &amp; NORM_Sfp vs AcpS_PfAcpH'!T56</f>
        <v>2.4713137631332094E-2</v>
      </c>
    </row>
    <row r="53" spans="33:36" x14ac:dyDescent="0.25">
      <c r="AG53" s="58" t="str">
        <f>'RAW &amp; NORM Labeling'!A57</f>
        <v>B22</v>
      </c>
      <c r="AH53" s="58" t="str">
        <f>'RAW &amp; NORM Labeling'!B57</f>
        <v>M P A E S I E S A D A V C P</v>
      </c>
      <c r="AI53" s="60">
        <f>'RAW &amp; NORM Labeling'!F57</f>
        <v>0.13670322190554271</v>
      </c>
      <c r="AJ53" s="60">
        <f>'RAW &amp; NORM_Sfp vs AcpS_PfAcpH'!T57</f>
        <v>2.026280038244227E-2</v>
      </c>
    </row>
    <row r="54" spans="33:36" x14ac:dyDescent="0.25">
      <c r="AG54" s="58" t="str">
        <f>'RAW &amp; NORM Labeling'!A58</f>
        <v>B23</v>
      </c>
      <c r="AH54" s="58" t="str">
        <f>'RAW &amp; NORM Labeling'!B58</f>
        <v>P A D S I E S V D V M L P</v>
      </c>
      <c r="AI54" s="60">
        <f>'RAW &amp; NORM Labeling'!F58</f>
        <v>9.8890653561825997E-2</v>
      </c>
      <c r="AJ54" s="60">
        <f>'RAW &amp; NORM_Sfp vs AcpS_PfAcpH'!T58</f>
        <v>2.1307114726813403E-2</v>
      </c>
    </row>
    <row r="55" spans="33:36" x14ac:dyDescent="0.25">
      <c r="AG55" s="58" t="str">
        <f>'RAW &amp; NORM Labeling'!A59</f>
        <v>B24</v>
      </c>
      <c r="AH55" s="58" t="str">
        <f>'RAW &amp; NORM Labeling'!B59</f>
        <v>R P C D S A E P V D Q A E P</v>
      </c>
      <c r="AI55" s="60">
        <f>'RAW &amp; NORM Labeling'!F59</f>
        <v>0.1079827800148061</v>
      </c>
      <c r="AJ55" s="60">
        <f>'RAW &amp; NORM_Sfp vs AcpS_PfAcpH'!T59</f>
        <v>2.5194155916202374E-2</v>
      </c>
    </row>
    <row r="56" spans="33:36" x14ac:dyDescent="0.25">
      <c r="AG56" s="58" t="str">
        <f>'RAW &amp; NORM Labeling'!A60</f>
        <v>B25</v>
      </c>
      <c r="AH56" s="58" t="str">
        <f>'RAW &amp; NORM Labeling'!B60</f>
        <v>G L E S I D I A D L S</v>
      </c>
      <c r="AI56" s="60">
        <f>'RAW &amp; NORM Labeling'!F60</f>
        <v>9.1499591253407689E-2</v>
      </c>
      <c r="AJ56" s="60">
        <f>'RAW &amp; NORM_Sfp vs AcpS_PfAcpH'!T60</f>
        <v>2.4657588190267338E-2</v>
      </c>
    </row>
    <row r="57" spans="33:36" x14ac:dyDescent="0.25">
      <c r="AG57" s="58" t="str">
        <f>'RAW &amp; NORM Labeling'!A61</f>
        <v>B26</v>
      </c>
      <c r="AH57" s="58" t="str">
        <f>'RAW &amp; NORM Labeling'!B61</f>
        <v>R A G A E S A E T N E H</v>
      </c>
      <c r="AI57" s="60">
        <f>'RAW &amp; NORM Labeling'!F61</f>
        <v>6.545822305751807E-2</v>
      </c>
      <c r="AJ57" s="60">
        <f>'RAW &amp; NORM_Sfp vs AcpS_PfAcpH'!T61</f>
        <v>3.2334621833057214E-2</v>
      </c>
    </row>
    <row r="58" spans="33:36" x14ac:dyDescent="0.25">
      <c r="AG58" s="58" t="str">
        <f>'RAW &amp; NORM Labeling'!A62</f>
        <v>B27</v>
      </c>
      <c r="AH58" s="58" t="str">
        <f>'RAW &amp; NORM Labeling'!B62</f>
        <v>D E I G I D S L D S</v>
      </c>
      <c r="AI58" s="60">
        <f>'RAW &amp; NORM Labeling'!F62</f>
        <v>8.1942288957526588E-2</v>
      </c>
      <c r="AJ58" s="60">
        <f>'RAW &amp; NORM_Sfp vs AcpS_PfAcpH'!T62</f>
        <v>2.8185899407195826E-2</v>
      </c>
    </row>
    <row r="59" spans="33:36" x14ac:dyDescent="0.25">
      <c r="AG59" s="58" t="str">
        <f>'RAW &amp; NORM Labeling'!A63</f>
        <v>B28</v>
      </c>
      <c r="AH59" s="58" t="str">
        <f>'RAW &amp; NORM Labeling'!B63</f>
        <v>D I G L E S V E T M E</v>
      </c>
      <c r="AI59" s="60">
        <f>'RAW &amp; NORM Labeling'!F63</f>
        <v>6.9619661003469974E-2</v>
      </c>
      <c r="AJ59" s="60">
        <f>'RAW &amp; NORM_Sfp vs AcpS_PfAcpH'!T63</f>
        <v>2.6813567329166212E-2</v>
      </c>
    </row>
    <row r="60" spans="33:36" x14ac:dyDescent="0.25">
      <c r="AG60" s="58" t="str">
        <f>'RAW &amp; NORM Labeling'!A64</f>
        <v>B29</v>
      </c>
      <c r="AH60" s="58" t="str">
        <f>'RAW &amp; NORM Labeling'!B64</f>
        <v>I G C E S V D Q I C M</v>
      </c>
      <c r="AI60" s="60">
        <f>'RAW &amp; NORM Labeling'!F64</f>
        <v>0.12221932441614732</v>
      </c>
      <c r="AJ60" s="60">
        <f>'RAW &amp; NORM_Sfp vs AcpS_PfAcpH'!T64</f>
        <v>1.3665727081914436E-2</v>
      </c>
    </row>
    <row r="61" spans="33:36" x14ac:dyDescent="0.25">
      <c r="AG61" s="58" t="str">
        <f>'RAW &amp; NORM Labeling'!A65</f>
        <v>B30</v>
      </c>
      <c r="AH61" s="58" t="str">
        <f>'RAW &amp; NORM Labeling'!B65</f>
        <v>E S A D T C D R V C</v>
      </c>
      <c r="AI61" s="60">
        <f>'RAW &amp; NORM Labeling'!F65</f>
        <v>0.13045565596518582</v>
      </c>
      <c r="AJ61" s="60">
        <f>'RAW &amp; NORM_Sfp vs AcpS_PfAcpH'!T65</f>
        <v>7.2123059685989116E-3</v>
      </c>
    </row>
    <row r="62" spans="33:36" x14ac:dyDescent="0.25">
      <c r="AG62" s="58" t="str">
        <f>'RAW &amp; NORM Labeling'!A66</f>
        <v>C1</v>
      </c>
      <c r="AH62" s="58" t="str">
        <f>'RAW &amp; NORM Labeling'!B66</f>
        <v>E Q C A E S I E C V D S N Q N</v>
      </c>
      <c r="AI62" s="60">
        <f>'RAW &amp; NORM Labeling'!F66</f>
        <v>0.10588671111615307</v>
      </c>
      <c r="AJ62" s="60">
        <f>'RAW &amp; NORM_Sfp vs AcpS_PfAcpH'!T66</f>
        <v>3.9670459806147307E-3</v>
      </c>
    </row>
    <row r="63" spans="33:36" x14ac:dyDescent="0.25">
      <c r="AG63" s="58" t="str">
        <f>'RAW &amp; NORM Labeling'!A67</f>
        <v>C2</v>
      </c>
      <c r="AH63" s="58" t="str">
        <f>'RAW &amp; NORM Labeling'!B67</f>
        <v>A D S A D T I D L M M</v>
      </c>
      <c r="AI63" s="60">
        <f>'RAW &amp; NORM Labeling'!F67</f>
        <v>8.3684578616764094E-2</v>
      </c>
      <c r="AJ63" s="60">
        <f>'RAW &amp; NORM_Sfp vs AcpS_PfAcpH'!T67</f>
        <v>6.3389600274389724E-3</v>
      </c>
    </row>
    <row r="64" spans="33:36" x14ac:dyDescent="0.25">
      <c r="AG64" s="58" t="str">
        <f>'RAW &amp; NORM Labeling'!A68</f>
        <v>C3</v>
      </c>
      <c r="AH64" s="58" t="str">
        <f>'RAW &amp; NORM Labeling'!B68</f>
        <v>L G I D S M E T V E K M A N</v>
      </c>
      <c r="AI64" s="60">
        <f>'RAW &amp; NORM Labeling'!F68</f>
        <v>0.1008104175998447</v>
      </c>
      <c r="AJ64" s="60">
        <f>'RAW &amp; NORM_Sfp vs AcpS_PfAcpH'!T68</f>
        <v>1.4450670259216494E-2</v>
      </c>
    </row>
    <row r="65" spans="33:36" x14ac:dyDescent="0.25">
      <c r="AG65" s="58" t="str">
        <f>'RAW &amp; NORM Labeling'!A69</f>
        <v>C4</v>
      </c>
      <c r="AH65" s="58" t="str">
        <f>'RAW &amp; NORM Labeling'!B69</f>
        <v>V E S C E T V D</v>
      </c>
      <c r="AI65" s="60">
        <f>'RAW &amp; NORM Labeling'!F69</f>
        <v>0.12933087188747366</v>
      </c>
      <c r="AJ65" s="60">
        <f>'RAW &amp; NORM_Sfp vs AcpS_PfAcpH'!T69</f>
        <v>1.5540378226159404E-2</v>
      </c>
    </row>
    <row r="66" spans="33:36" x14ac:dyDescent="0.25">
      <c r="AG66" s="58" t="str">
        <f>'RAW &amp; NORM Labeling'!A70</f>
        <v>C5</v>
      </c>
      <c r="AH66" s="58" t="str">
        <f>'RAW &amp; NORM Labeling'!B70</f>
        <v>N S T S F S E D L G A D S L D T L K T V</v>
      </c>
      <c r="AI66" s="60">
        <f>'RAW &amp; NORM Labeling'!F70</f>
        <v>0.28171031503310323</v>
      </c>
      <c r="AJ66" s="60">
        <f>'RAW &amp; NORM_Sfp vs AcpS_PfAcpH'!T70</f>
        <v>4.1123241856390796E-2</v>
      </c>
    </row>
    <row r="67" spans="33:36" x14ac:dyDescent="0.25">
      <c r="AG67" s="58" t="str">
        <f>'RAW &amp; NORM Labeling'!A71</f>
        <v>C6</v>
      </c>
      <c r="AH67" s="58" t="str">
        <f>'RAW &amp; NORM Labeling'!B71</f>
        <v>G L D S V W S M</v>
      </c>
      <c r="AI67" s="60">
        <f>'RAW &amp; NORM Labeling'!F71</f>
        <v>0.10261820027530459</v>
      </c>
      <c r="AJ67" s="60">
        <f>'RAW &amp; NORM_Sfp vs AcpS_PfAcpH'!T71</f>
        <v>2.3341716405170632E-2</v>
      </c>
    </row>
    <row r="68" spans="33:36" x14ac:dyDescent="0.25">
      <c r="AG68" s="58" t="str">
        <f>'RAW &amp; NORM Labeling'!A72</f>
        <v>C7</v>
      </c>
      <c r="AH68" s="58" t="str">
        <f>'RAW &amp; NORM Labeling'!B72</f>
        <v>G A E S I E S A P T N C S</v>
      </c>
      <c r="AI68" s="60">
        <f>'RAW &amp; NORM Labeling'!F72</f>
        <v>0.12816135374064536</v>
      </c>
      <c r="AJ68" s="60">
        <f>'RAW &amp; NORM_Sfp vs AcpS_PfAcpH'!T72</f>
        <v>2.161450432825536E-2</v>
      </c>
    </row>
    <row r="69" spans="33:36" x14ac:dyDescent="0.25">
      <c r="AG69" s="58" t="str">
        <f>'RAW &amp; NORM Labeling'!A73</f>
        <v>C8</v>
      </c>
      <c r="AH69" s="58" t="str">
        <f>'RAW &amp; NORM Labeling'!B73</f>
        <v>E S V D S A D M V C</v>
      </c>
      <c r="AI69" s="60">
        <f>'RAW &amp; NORM Labeling'!F73</f>
        <v>0.13387006419485106</v>
      </c>
      <c r="AJ69" s="60">
        <f>'RAW &amp; NORM_Sfp vs AcpS_PfAcpH'!T73</f>
        <v>9.4046391758472597E-3</v>
      </c>
    </row>
    <row r="70" spans="33:36" x14ac:dyDescent="0.25">
      <c r="AG70" s="58" t="str">
        <f>'RAW &amp; NORM Labeling'!A74</f>
        <v>C9</v>
      </c>
      <c r="AH70" s="58" t="str">
        <f>'RAW &amp; NORM Labeling'!B74</f>
        <v>D M E A E S I E D</v>
      </c>
      <c r="AI70" s="60">
        <f>'RAW &amp; NORM Labeling'!F74</f>
        <v>0.12637549953043845</v>
      </c>
      <c r="AJ70" s="60">
        <f>'RAW &amp; NORM_Sfp vs AcpS_PfAcpH'!T74</f>
        <v>1.3086692849584941E-2</v>
      </c>
    </row>
    <row r="71" spans="33:36" x14ac:dyDescent="0.25">
      <c r="AG71" s="58" t="str">
        <f>'RAW &amp; NORM Labeling'!A75</f>
        <v>C10</v>
      </c>
      <c r="AH71" s="58" t="str">
        <f>'RAW &amp; NORM Labeling'!B75</f>
        <v>N S A S F C E D L G A D S L D T W E L E</v>
      </c>
      <c r="AI71" s="60">
        <f>'RAW &amp; NORM Labeling'!F75</f>
        <v>0.15460240476321355</v>
      </c>
      <c r="AJ71" s="60">
        <f>'RAW &amp; NORM_Sfp vs AcpS_PfAcpH'!T75</f>
        <v>8.7304535719886778E-3</v>
      </c>
    </row>
    <row r="72" spans="33:36" x14ac:dyDescent="0.25">
      <c r="AG72" s="58" t="str">
        <f>'RAW &amp; NORM Labeling'!A76</f>
        <v>C11</v>
      </c>
      <c r="AH72" s="58" t="str">
        <f>'RAW &amp; NORM Labeling'!B76</f>
        <v>E D G N E S C D S A</v>
      </c>
      <c r="AI72" s="60">
        <f>'RAW &amp; NORM Labeling'!F76</f>
        <v>0.12203921862153574</v>
      </c>
      <c r="AJ72" s="60">
        <f>'RAW &amp; NORM_Sfp vs AcpS_PfAcpH'!T76</f>
        <v>2.3535266428262314E-2</v>
      </c>
    </row>
    <row r="73" spans="33:36" x14ac:dyDescent="0.25">
      <c r="AG73" s="58" t="str">
        <f>'RAW &amp; NORM Labeling'!A77</f>
        <v>C12</v>
      </c>
      <c r="AH73" s="58" t="str">
        <f>'RAW &amp; NORM Labeling'!B77</f>
        <v>N N A S F T E D L H N D S L D T V E G G</v>
      </c>
      <c r="AI73" s="60">
        <f>'RAW &amp; NORM Labeling'!F77</f>
        <v>0.13619711292750275</v>
      </c>
      <c r="AJ73" s="60">
        <f>'RAW &amp; NORM_Sfp vs AcpS_PfAcpH'!T77</f>
        <v>3.0232472250033171E-2</v>
      </c>
    </row>
    <row r="74" spans="33:36" x14ac:dyDescent="0.25">
      <c r="AG74" s="58" t="str">
        <f>'RAW &amp; NORM Labeling'!A78</f>
        <v>C13</v>
      </c>
      <c r="AH74" s="58" t="str">
        <f>'RAW &amp; NORM Labeling'!B78</f>
        <v>D M G V D S A E T V E I L C G</v>
      </c>
      <c r="AI74" s="60">
        <f>'RAW &amp; NORM Labeling'!F78</f>
        <v>0.11807367496517765</v>
      </c>
      <c r="AJ74" s="60">
        <f>'RAW &amp; NORM_Sfp vs AcpS_PfAcpH'!T78</f>
        <v>3.1646329114632624E-2</v>
      </c>
    </row>
    <row r="75" spans="33:36" x14ac:dyDescent="0.25">
      <c r="AG75" s="58" t="str">
        <f>'RAW &amp; NORM Labeling'!A79</f>
        <v>C14</v>
      </c>
      <c r="AH75" s="58" t="str">
        <f>'RAW &amp; NORM Labeling'!B79</f>
        <v>D S V D Y M E C A</v>
      </c>
      <c r="AI75" s="60">
        <f>'RAW &amp; NORM Labeling'!F79</f>
        <v>0.13187398909775183</v>
      </c>
      <c r="AJ75" s="60">
        <f>'RAW &amp; NORM_Sfp vs AcpS_PfAcpH'!T79</f>
        <v>1.4876211233082734E-2</v>
      </c>
    </row>
    <row r="76" spans="33:36" x14ac:dyDescent="0.25">
      <c r="AG76" s="58" t="str">
        <f>'RAW &amp; NORM Labeling'!A80</f>
        <v>C15</v>
      </c>
      <c r="AH76" s="58" t="str">
        <f>'RAW &amp; NORM Labeling'!B80</f>
        <v>D H D M D S C D T V E</v>
      </c>
      <c r="AI76" s="60">
        <f>'RAW &amp; NORM Labeling'!F80</f>
        <v>8.3007719989287188E-2</v>
      </c>
      <c r="AJ76" s="60">
        <f>'RAW &amp; NORM_Sfp vs AcpS_PfAcpH'!T80</f>
        <v>2.1719067061907182E-2</v>
      </c>
    </row>
    <row r="77" spans="33:36" x14ac:dyDescent="0.25">
      <c r="AG77" s="58" t="str">
        <f>'RAW &amp; NORM Labeling'!A81</f>
        <v>C16</v>
      </c>
      <c r="AH77" s="58" t="str">
        <f>'RAW &amp; NORM Labeling'!B81</f>
        <v>D S V E T I E M V L</v>
      </c>
      <c r="AI77" s="60">
        <f>'RAW &amp; NORM Labeling'!F81</f>
        <v>8.4522830748503294E-2</v>
      </c>
      <c r="AJ77" s="60">
        <f>'RAW &amp; NORM_Sfp vs AcpS_PfAcpH'!T81</f>
        <v>2.54129043049603E-2</v>
      </c>
    </row>
    <row r="78" spans="33:36" x14ac:dyDescent="0.25">
      <c r="AG78" s="58" t="str">
        <f>'RAW &amp; NORM Labeling'!A82</f>
        <v>C17</v>
      </c>
      <c r="AH78" s="58" t="str">
        <f>'RAW &amp; NORM Labeling'!B82</f>
        <v>M P V E S A E S V</v>
      </c>
      <c r="AI78" s="60">
        <f>'RAW &amp; NORM Labeling'!F82</f>
        <v>6.70984722584448E-2</v>
      </c>
      <c r="AJ78" s="60">
        <f>'RAW &amp; NORM_Sfp vs AcpS_PfAcpH'!T82</f>
        <v>2.6627840828716422E-2</v>
      </c>
    </row>
    <row r="79" spans="33:36" x14ac:dyDescent="0.25">
      <c r="AG79" s="58" t="str">
        <f>'RAW &amp; NORM Labeling'!A83</f>
        <v>C18</v>
      </c>
      <c r="AH79" s="58" t="str">
        <f>'RAW &amp; NORM Labeling'!B83</f>
        <v>E V G L E S A D T L D A L V P</v>
      </c>
      <c r="AI79" s="60">
        <f>'RAW &amp; NORM Labeling'!F83</f>
        <v>8.0063165675110196E-2</v>
      </c>
      <c r="AJ79" s="60">
        <f>'RAW &amp; NORM_Sfp vs AcpS_PfAcpH'!T83</f>
        <v>3.0003155429296831E-2</v>
      </c>
    </row>
    <row r="80" spans="33:36" x14ac:dyDescent="0.25">
      <c r="AG80" s="58" t="str">
        <f>'RAW &amp; NORM Labeling'!A84</f>
        <v>C19</v>
      </c>
      <c r="AH80" s="58" t="str">
        <f>'RAW &amp; NORM Labeling'!B84</f>
        <v>I P A D S V E S A E A I A P</v>
      </c>
      <c r="AI80" s="60">
        <f>'RAW &amp; NORM Labeling'!F84</f>
        <v>7.8408882256421564E-2</v>
      </c>
      <c r="AJ80" s="60">
        <f>'RAW &amp; NORM_Sfp vs AcpS_PfAcpH'!T84</f>
        <v>2.8540401122039032E-2</v>
      </c>
    </row>
    <row r="81" spans="33:36" x14ac:dyDescent="0.25">
      <c r="AG81" s="58" t="str">
        <f>'RAW &amp; NORM Labeling'!A85</f>
        <v>C20</v>
      </c>
      <c r="AH81" s="58" t="str">
        <f>'RAW &amp; NORM Labeling'!B85</f>
        <v>A E S L E T G D H L R</v>
      </c>
      <c r="AI81" s="60">
        <f>'RAW &amp; NORM Labeling'!F85</f>
        <v>0.27727725649755053</v>
      </c>
      <c r="AJ81" s="60">
        <f>'RAW &amp; NORM_Sfp vs AcpS_PfAcpH'!T85</f>
        <v>2.6862552893820946E-2</v>
      </c>
    </row>
    <row r="82" spans="33:36" x14ac:dyDescent="0.25">
      <c r="AG82" s="58" t="str">
        <f>'RAW &amp; NORM Labeling'!A86</f>
        <v>C21</v>
      </c>
      <c r="AH82" s="58" t="str">
        <f>'RAW &amp; NORM Labeling'!B86</f>
        <v>Q D S L D T</v>
      </c>
      <c r="AI82" s="60">
        <f>'RAW &amp; NORM Labeling'!F86</f>
        <v>9.0556667247527381E-2</v>
      </c>
      <c r="AJ82" s="60">
        <f>'RAW &amp; NORM_Sfp vs AcpS_PfAcpH'!T86</f>
        <v>2.4407217545789256E-2</v>
      </c>
    </row>
    <row r="83" spans="33:36" x14ac:dyDescent="0.25">
      <c r="AG83" s="58" t="str">
        <f>'RAW &amp; NORM Labeling'!A87</f>
        <v>C22</v>
      </c>
      <c r="AH83" s="58" t="str">
        <f>'RAW &amp; NORM Labeling'!B87</f>
        <v>I D S V E S L E L</v>
      </c>
      <c r="AI83" s="60">
        <f>'RAW &amp; NORM Labeling'!F87</f>
        <v>9.7036674919566426E-2</v>
      </c>
      <c r="AJ83" s="60">
        <f>'RAW &amp; NORM_Sfp vs AcpS_PfAcpH'!T87</f>
        <v>2.376287245699249E-2</v>
      </c>
    </row>
    <row r="84" spans="33:36" x14ac:dyDescent="0.25">
      <c r="AG84" s="58" t="str">
        <f>'RAW &amp; NORM Labeling'!A88</f>
        <v>C23</v>
      </c>
      <c r="AH84" s="58" t="str">
        <f>'RAW &amp; NORM Labeling'!B88</f>
        <v>A E S A D S</v>
      </c>
      <c r="AI84" s="60">
        <f>'RAW &amp; NORM Labeling'!F88</f>
        <v>9.2064468518325782E-2</v>
      </c>
      <c r="AJ84" s="60">
        <f>'RAW &amp; NORM_Sfp vs AcpS_PfAcpH'!T88</f>
        <v>2.5887515501278352E-2</v>
      </c>
    </row>
    <row r="85" spans="33:36" x14ac:dyDescent="0.25">
      <c r="AG85" s="58" t="str">
        <f>'RAW &amp; NORM Labeling'!A89</f>
        <v>C24</v>
      </c>
      <c r="AH85" s="58" t="str">
        <f>'RAW &amp; NORM Labeling'!B89</f>
        <v>N E D S F V D K W D A D S L D N V E L V</v>
      </c>
      <c r="AI85" s="60">
        <f>'RAW &amp; NORM Labeling'!F89</f>
        <v>0.19933384246356661</v>
      </c>
      <c r="AJ85" s="60">
        <f>'RAW &amp; NORM_Sfp vs AcpS_PfAcpH'!T89</f>
        <v>-1.0094956754941597E-2</v>
      </c>
    </row>
    <row r="86" spans="33:36" x14ac:dyDescent="0.25">
      <c r="AG86" s="58" t="str">
        <f>'RAW &amp; NORM Labeling'!A90</f>
        <v>C25</v>
      </c>
      <c r="AH86" s="58" t="str">
        <f>'RAW &amp; NORM Labeling'!B90</f>
        <v>M E S A E S</v>
      </c>
      <c r="AI86" s="60">
        <f>'RAW &amp; NORM Labeling'!F90</f>
        <v>7.5924825712558167E-2</v>
      </c>
      <c r="AJ86" s="60">
        <f>'RAW &amp; NORM_Sfp vs AcpS_PfAcpH'!T90</f>
        <v>2.2797036031404462E-2</v>
      </c>
    </row>
    <row r="87" spans="33:36" x14ac:dyDescent="0.25">
      <c r="AG87" s="58" t="str">
        <f>'RAW &amp; NORM Labeling'!A91</f>
        <v>C26</v>
      </c>
      <c r="AH87" s="58" t="str">
        <f>'RAW &amp; NORM Labeling'!B91</f>
        <v>D D T P N D S A E C C D L E E</v>
      </c>
      <c r="AI87" s="60">
        <f>'RAW &amp; NORM Labeling'!F91</f>
        <v>7.8978729973463613E-2</v>
      </c>
      <c r="AJ87" s="60">
        <f>'RAW &amp; NORM_Sfp vs AcpS_PfAcpH'!T91</f>
        <v>2.7173750349112485E-2</v>
      </c>
    </row>
    <row r="88" spans="33:36" x14ac:dyDescent="0.25">
      <c r="AG88" s="58" t="str">
        <f>'RAW &amp; NORM Labeling'!A92</f>
        <v>C27</v>
      </c>
      <c r="AH88" s="58" t="str">
        <f>'RAW &amp; NORM Labeling'!B92</f>
        <v>D E M G L E S M D S V E A</v>
      </c>
      <c r="AI88" s="60">
        <f>'RAW &amp; NORM Labeling'!F92</f>
        <v>6.7230335429499702E-2</v>
      </c>
      <c r="AJ88" s="60">
        <f>'RAW &amp; NORM_Sfp vs AcpS_PfAcpH'!T92</f>
        <v>2.1468795137805502E-2</v>
      </c>
    </row>
    <row r="89" spans="33:36" x14ac:dyDescent="0.25">
      <c r="AG89" s="58" t="str">
        <f>'RAW &amp; NORM Labeling'!A93</f>
        <v>C28</v>
      </c>
      <c r="AH89" s="58" t="str">
        <f>'RAW &amp; NORM Labeling'!B93</f>
        <v>G I D S I D S M E A V M C</v>
      </c>
      <c r="AI89" s="60">
        <f>'RAW &amp; NORM Labeling'!F93</f>
        <v>0.13451300679606998</v>
      </c>
      <c r="AJ89" s="60">
        <f>'RAW &amp; NORM_Sfp vs AcpS_PfAcpH'!T93</f>
        <v>1.3307553054326751E-2</v>
      </c>
    </row>
    <row r="90" spans="33:36" x14ac:dyDescent="0.25">
      <c r="AG90" s="58" t="str">
        <f>'RAW &amp; NORM Labeling'!A94</f>
        <v>C29</v>
      </c>
      <c r="AH90" s="58" t="str">
        <f>'RAW &amp; NORM Labeling'!B94</f>
        <v>E P L D S M D F</v>
      </c>
      <c r="AI90" s="60">
        <f>'RAW &amp; NORM Labeling'!F94</f>
        <v>8.9289201955902175E-2</v>
      </c>
      <c r="AJ90" s="60">
        <f>'RAW &amp; NORM_Sfp vs AcpS_PfAcpH'!T94</f>
        <v>2.1479943743511642E-2</v>
      </c>
    </row>
    <row r="91" spans="33:36" x14ac:dyDescent="0.25">
      <c r="AG91" s="58" t="str">
        <f>'RAW &amp; NORM Labeling'!A95</f>
        <v>C30</v>
      </c>
      <c r="AH91" s="58" t="str">
        <f>'RAW &amp; NORM Labeling'!B95</f>
        <v>E S I E T V E A V</v>
      </c>
      <c r="AI91" s="60">
        <f>'RAW &amp; NORM Labeling'!F95</f>
        <v>7.8437827830555543E-2</v>
      </c>
      <c r="AJ91" s="60">
        <f>'RAW &amp; NORM_Sfp vs AcpS_PfAcpH'!T95</f>
        <v>9.9002288103362812E-3</v>
      </c>
    </row>
    <row r="92" spans="33:36" x14ac:dyDescent="0.25">
      <c r="AG92" s="58" t="str">
        <f>'RAW &amp; NORM Labeling'!A96</f>
        <v>D1</v>
      </c>
      <c r="AH92" s="58" t="str">
        <f>'RAW &amp; NORM Labeling'!B96</f>
        <v>N D S A D S L</v>
      </c>
      <c r="AI92" s="60">
        <f>'RAW &amp; NORM Labeling'!F96</f>
        <v>6.2282396529805766E-2</v>
      </c>
      <c r="AJ92" s="60">
        <f>'RAW &amp; NORM_Sfp vs AcpS_PfAcpH'!T96</f>
        <v>-1.7307558861805024E-2</v>
      </c>
    </row>
    <row r="93" spans="33:36" x14ac:dyDescent="0.25">
      <c r="AG93" s="58" t="str">
        <f>'RAW &amp; NORM Labeling'!A97</f>
        <v>D2</v>
      </c>
      <c r="AH93" s="58" t="str">
        <f>'RAW &amp; NORM Labeling'!B97</f>
        <v>C P L P I E S L E T</v>
      </c>
      <c r="AI93" s="60">
        <f>'RAW &amp; NORM Labeling'!F97</f>
        <v>8.5366345711903213E-2</v>
      </c>
      <c r="AJ93" s="60">
        <f>'RAW &amp; NORM_Sfp vs AcpS_PfAcpH'!T97</f>
        <v>-6.358204940256712E-3</v>
      </c>
    </row>
    <row r="94" spans="33:36" x14ac:dyDescent="0.25">
      <c r="AG94" s="58" t="str">
        <f>'RAW &amp; NORM Labeling'!A98</f>
        <v>D3</v>
      </c>
      <c r="AH94" s="58" t="str">
        <f>'RAW &amp; NORM Labeling'!B98</f>
        <v>P I E S A E T M D L M V G</v>
      </c>
      <c r="AI94" s="60">
        <f>'RAW &amp; NORM Labeling'!F98</f>
        <v>9.1229432561490353E-2</v>
      </c>
      <c r="AJ94" s="60">
        <f>'RAW &amp; NORM_Sfp vs AcpS_PfAcpH'!T98</f>
        <v>6.7385852009139158E-3</v>
      </c>
    </row>
    <row r="95" spans="33:36" x14ac:dyDescent="0.25">
      <c r="AG95" s="58" t="str">
        <f>'RAW &amp; NORM Labeling'!A99</f>
        <v>D4</v>
      </c>
      <c r="AH95" s="58" t="str">
        <f>'RAW &amp; NORM Labeling'!B99</f>
        <v>D R T P M E S I E S G</v>
      </c>
      <c r="AI95" s="60">
        <f>'RAW &amp; NORM Labeling'!F99</f>
        <v>0.10010081246425664</v>
      </c>
      <c r="AJ95" s="60">
        <f>'RAW &amp; NORM_Sfp vs AcpS_PfAcpH'!T99</f>
        <v>1.9387528893146669E-2</v>
      </c>
    </row>
    <row r="96" spans="33:36" x14ac:dyDescent="0.25">
      <c r="AG96" s="58" t="str">
        <f>'RAW &amp; NORM Labeling'!A100</f>
        <v>D5</v>
      </c>
      <c r="AH96" s="58" t="str">
        <f>'RAW &amp; NORM Labeling'!B100</f>
        <v>I G V D S M E S V E L L D T</v>
      </c>
      <c r="AI96" s="60">
        <f>'RAW &amp; NORM Labeling'!F100</f>
        <v>0.10720709710392221</v>
      </c>
      <c r="AJ96" s="60">
        <f>'RAW &amp; NORM_Sfp vs AcpS_PfAcpH'!T100</f>
        <v>2.3479052536622289E-2</v>
      </c>
    </row>
    <row r="97" spans="33:36" x14ac:dyDescent="0.25">
      <c r="AG97" s="58" t="str">
        <f>'RAW &amp; NORM Labeling'!A101</f>
        <v>D6</v>
      </c>
      <c r="AH97" s="58" t="str">
        <f>'RAW &amp; NORM Labeling'!B101</f>
        <v>N E D S F V D D L G E D S D D P V T L V</v>
      </c>
      <c r="AI97" s="60">
        <f>'RAW &amp; NORM Labeling'!F101</f>
        <v>0.1121854434754337</v>
      </c>
      <c r="AJ97" s="60">
        <f>'RAW &amp; NORM_Sfp vs AcpS_PfAcpH'!T101</f>
        <v>3.7410556454413907E-2</v>
      </c>
    </row>
    <row r="98" spans="33:36" x14ac:dyDescent="0.25">
      <c r="AG98" s="58" t="str">
        <f>'RAW &amp; NORM Labeling'!A102</f>
        <v>D7</v>
      </c>
      <c r="AH98" s="58" t="str">
        <f>'RAW &amp; NORM Labeling'!B102</f>
        <v>D N S M E S M D S D E H</v>
      </c>
      <c r="AI98" s="60">
        <f>'RAW &amp; NORM Labeling'!F102</f>
        <v>8.2886382481553764E-2</v>
      </c>
      <c r="AJ98" s="60">
        <f>'RAW &amp; NORM_Sfp vs AcpS_PfAcpH'!T102</f>
        <v>3.3599447351602245E-2</v>
      </c>
    </row>
    <row r="99" spans="33:36" x14ac:dyDescent="0.25">
      <c r="AG99" s="58" t="str">
        <f>'RAW &amp; NORM Labeling'!A103</f>
        <v>D8</v>
      </c>
      <c r="AH99" s="58" t="str">
        <f>'RAW &amp; NORM Labeling'!B103</f>
        <v>D S M E C V E A</v>
      </c>
      <c r="AI99" s="60">
        <f>'RAW &amp; NORM Labeling'!F103</f>
        <v>0.12868061979783707</v>
      </c>
      <c r="AJ99" s="60">
        <f>'RAW &amp; NORM_Sfp vs AcpS_PfAcpH'!T103</f>
        <v>8.5043865061011081E-3</v>
      </c>
    </row>
    <row r="100" spans="33:36" x14ac:dyDescent="0.25">
      <c r="AG100" s="58" t="str">
        <f>'RAW &amp; NORM Labeling'!A104</f>
        <v>D9</v>
      </c>
      <c r="AH100" s="58" t="str">
        <f>'RAW &amp; NORM Labeling'!B104</f>
        <v>L E A S F V D D L G N D S R D T V E L C</v>
      </c>
      <c r="AI100" s="60">
        <f>'RAW &amp; NORM Labeling'!F104</f>
        <v>0.18907278262283159</v>
      </c>
      <c r="AJ100" s="60">
        <f>'RAW &amp; NORM_Sfp vs AcpS_PfAcpH'!T104</f>
        <v>1.8821627649271228E-2</v>
      </c>
    </row>
    <row r="101" spans="33:36" x14ac:dyDescent="0.25">
      <c r="AG101" s="58" t="str">
        <f>'RAW &amp; NORM Labeling'!A105</f>
        <v>D10</v>
      </c>
      <c r="AH101" s="58" t="str">
        <f>'RAW &amp; NORM Labeling'!B105</f>
        <v>E A D S I E T</v>
      </c>
      <c r="AI101" s="60">
        <f>'RAW &amp; NORM Labeling'!F105</f>
        <v>0.11370435516862697</v>
      </c>
      <c r="AJ101" s="60">
        <f>'RAW &amp; NORM_Sfp vs AcpS_PfAcpH'!T105</f>
        <v>2.4221821762039852E-2</v>
      </c>
    </row>
    <row r="102" spans="33:36" x14ac:dyDescent="0.25">
      <c r="AG102" s="58" t="str">
        <f>'RAW &amp; NORM Labeling'!A106</f>
        <v>D11</v>
      </c>
      <c r="AH102" s="58" t="str">
        <f>'RAW &amp; NORM Labeling'!B106</f>
        <v>E G E V D S M D T C D</v>
      </c>
      <c r="AI102" s="60">
        <f>'RAW &amp; NORM Labeling'!F106</f>
        <v>0.10567122739759993</v>
      </c>
      <c r="AJ102" s="60">
        <f>'RAW &amp; NORM_Sfp vs AcpS_PfAcpH'!T106</f>
        <v>2.0436133697449718E-2</v>
      </c>
    </row>
    <row r="103" spans="33:36" x14ac:dyDescent="0.25">
      <c r="AG103" s="58" t="str">
        <f>'RAW &amp; NORM Labeling'!A107</f>
        <v>D12</v>
      </c>
      <c r="AH103" s="58" t="str">
        <f>'RAW &amp; NORM Labeling'!B107</f>
        <v>G M E S A E T L D M I M</v>
      </c>
      <c r="AI103" s="60">
        <f>'RAW &amp; NORM Labeling'!F107</f>
        <v>9.0262825813136729E-2</v>
      </c>
      <c r="AJ103" s="60">
        <f>'RAW &amp; NORM_Sfp vs AcpS_PfAcpH'!T107</f>
        <v>2.7043970335437234E-2</v>
      </c>
    </row>
    <row r="104" spans="33:36" x14ac:dyDescent="0.25">
      <c r="AG104" s="58" t="str">
        <f>'RAW &amp; NORM Labeling'!A108</f>
        <v>D13</v>
      </c>
      <c r="AH104" s="58" t="str">
        <f>'RAW &amp; NORM Labeling'!B108</f>
        <v>E D K C C D S A E S A L N</v>
      </c>
      <c r="AI104" s="60">
        <f>'RAW &amp; NORM Labeling'!F108</f>
        <v>9.1501637910164663E-2</v>
      </c>
      <c r="AJ104" s="60">
        <f>'RAW &amp; NORM_Sfp vs AcpS_PfAcpH'!T108</f>
        <v>3.2194217780786405E-2</v>
      </c>
    </row>
    <row r="105" spans="33:36" x14ac:dyDescent="0.25">
      <c r="AG105" s="58" t="str">
        <f>'RAW &amp; NORM Labeling'!A109</f>
        <v>D14</v>
      </c>
      <c r="AH105" s="58" t="str">
        <f>'RAW &amp; NORM Labeling'!B109</f>
        <v>D D M P I D S M D T V E M I V G</v>
      </c>
      <c r="AI105" s="60">
        <f>'RAW &amp; NORM Labeling'!F109</f>
        <v>8.494239538367801E-2</v>
      </c>
      <c r="AJ105" s="60">
        <f>'RAW &amp; NORM_Sfp vs AcpS_PfAcpH'!T109</f>
        <v>2.88041524545153E-2</v>
      </c>
    </row>
    <row r="106" spans="33:36" x14ac:dyDescent="0.25">
      <c r="AG106" s="58" t="str">
        <f>'RAW &amp; NORM Labeling'!A110</f>
        <v>D15</v>
      </c>
      <c r="AH106" s="58" t="str">
        <f>'RAW &amp; NORM Labeling'!B110</f>
        <v>A D S V D T M E V L</v>
      </c>
      <c r="AI106" s="60">
        <f>'RAW &amp; NORM Labeling'!F110</f>
        <v>7.4096576469528816E-2</v>
      </c>
      <c r="AJ106" s="60">
        <f>'RAW &amp; NORM_Sfp vs AcpS_PfAcpH'!T110</f>
        <v>2.8438753499422591E-2</v>
      </c>
    </row>
    <row r="107" spans="33:36" x14ac:dyDescent="0.25">
      <c r="AG107" s="58" t="str">
        <f>'RAW &amp; NORM Labeling'!A111</f>
        <v>D16</v>
      </c>
      <c r="AH107" s="58" t="str">
        <f>'RAW &amp; NORM Labeling'!B111</f>
        <v>E S I E S W D A</v>
      </c>
      <c r="AI107" s="60">
        <f>'RAW &amp; NORM Labeling'!F111</f>
        <v>3.3568094609339995E-2</v>
      </c>
      <c r="AJ107" s="60">
        <f>'RAW &amp; NORM_Sfp vs AcpS_PfAcpH'!T111</f>
        <v>3.3568094609339995E-2</v>
      </c>
    </row>
    <row r="108" spans="33:36" x14ac:dyDescent="0.25">
      <c r="AG108" s="58" t="str">
        <f>'RAW &amp; NORM Labeling'!A112</f>
        <v>D17</v>
      </c>
      <c r="AH108" s="58" t="str">
        <f>'RAW &amp; NORM Labeling'!B112</f>
        <v>D M G I D S M E S I</v>
      </c>
      <c r="AI108" s="60">
        <f>'RAW &amp; NORM Labeling'!F112</f>
        <v>7.0017004793854878E-2</v>
      </c>
      <c r="AJ108" s="60">
        <f>'RAW &amp; NORM_Sfp vs AcpS_PfAcpH'!T112</f>
        <v>3.3838547378596553E-2</v>
      </c>
    </row>
    <row r="109" spans="33:36" x14ac:dyDescent="0.25">
      <c r="AG109" s="58" t="str">
        <f>'RAW &amp; NORM Labeling'!A113</f>
        <v>D18</v>
      </c>
      <c r="AH109" s="58" t="str">
        <f>'RAW &amp; NORM Labeling'!B113</f>
        <v>D S A E T A E V A G</v>
      </c>
      <c r="AI109" s="60">
        <f>'RAW &amp; NORM Labeling'!F113</f>
        <v>6.348261452798834E-2</v>
      </c>
      <c r="AJ109" s="60">
        <f>'RAW &amp; NORM_Sfp vs AcpS_PfAcpH'!T113</f>
        <v>3.1193059624412288E-2</v>
      </c>
    </row>
    <row r="110" spans="33:36" x14ac:dyDescent="0.25">
      <c r="AG110" s="58" t="str">
        <f>'RAW &amp; NORM Labeling'!A114</f>
        <v>D19</v>
      </c>
      <c r="AH110" s="58" t="str">
        <f>'RAW &amp; NORM Labeling'!B114</f>
        <v>M D S A D S L E</v>
      </c>
      <c r="AI110" s="60">
        <f>'RAW &amp; NORM Labeling'!F114</f>
        <v>6.4270284999877206E-2</v>
      </c>
      <c r="AJ110" s="60">
        <f>'RAW &amp; NORM_Sfp vs AcpS_PfAcpH'!T114</f>
        <v>2.6339236805453276E-2</v>
      </c>
    </row>
    <row r="111" spans="33:36" x14ac:dyDescent="0.25">
      <c r="AG111" s="58" t="str">
        <f>'RAW &amp; NORM Labeling'!A115</f>
        <v>D20</v>
      </c>
      <c r="AH111" s="58" t="str">
        <f>'RAW &amp; NORM Labeling'!B115</f>
        <v>G M C S A E T M D Q D K</v>
      </c>
      <c r="AI111" s="60">
        <f>'RAW &amp; NORM Labeling'!F115</f>
        <v>0.22424487137054666</v>
      </c>
      <c r="AJ111" s="60">
        <f>'RAW &amp; NORM_Sfp vs AcpS_PfAcpH'!T115</f>
        <v>3.7538118345678995E-2</v>
      </c>
    </row>
    <row r="112" spans="33:36" x14ac:dyDescent="0.25">
      <c r="AG112" s="58" t="str">
        <f>'RAW &amp; NORM Labeling'!A116</f>
        <v>D21</v>
      </c>
      <c r="AH112" s="58" t="str">
        <f>'RAW &amp; NORM Labeling'!B116</f>
        <v>P A E S V E S</v>
      </c>
      <c r="AI112" s="60">
        <f>'RAW &amp; NORM Labeling'!F116</f>
        <v>8.4574289546963791E-2</v>
      </c>
      <c r="AJ112" s="60">
        <f>'RAW &amp; NORM_Sfp vs AcpS_PfAcpH'!T116</f>
        <v>3.0987890367159064E-2</v>
      </c>
    </row>
    <row r="113" spans="33:36" x14ac:dyDescent="0.25">
      <c r="AG113" s="58" t="str">
        <f>'RAW &amp; NORM Labeling'!A117</f>
        <v>D22</v>
      </c>
      <c r="AH113" s="58" t="str">
        <f>'RAW &amp; NORM Labeling'!B117</f>
        <v>N W A H F V D D L G A D S L D T V I E V</v>
      </c>
      <c r="AI113" s="60">
        <f>'RAW &amp; NORM Labeling'!F117</f>
        <v>0.18911400813750731</v>
      </c>
      <c r="AJ113" s="60">
        <f>'RAW &amp; NORM_Sfp vs AcpS_PfAcpH'!T117</f>
        <v>-1.491256991138612E-3</v>
      </c>
    </row>
    <row r="114" spans="33:36" x14ac:dyDescent="0.25">
      <c r="AG114" s="58" t="str">
        <f>'RAW &amp; NORM Labeling'!A118</f>
        <v>D23</v>
      </c>
      <c r="AH114" s="58" t="str">
        <f>'RAW &amp; NORM Labeling'!B118</f>
        <v>E E A P I E S I D S L E L V C</v>
      </c>
      <c r="AI114" s="60">
        <f>'RAW &amp; NORM Labeling'!F118</f>
        <v>0.14857850916843751</v>
      </c>
      <c r="AJ114" s="60">
        <f>'RAW &amp; NORM_Sfp vs AcpS_PfAcpH'!T118</f>
        <v>1.9759607564696025E-2</v>
      </c>
    </row>
    <row r="115" spans="33:36" x14ac:dyDescent="0.25">
      <c r="AG115" s="58" t="str">
        <f>'RAW &amp; NORM Labeling'!A119</f>
        <v>D24</v>
      </c>
      <c r="AH115" s="58" t="str">
        <f>'RAW &amp; NORM Labeling'!B119</f>
        <v>V G L D S A D T I E I I G P</v>
      </c>
      <c r="AI115" s="60">
        <f>'RAW &amp; NORM Labeling'!F119</f>
        <v>0.10581975620224714</v>
      </c>
      <c r="AJ115" s="60">
        <f>'RAW &amp; NORM_Sfp vs AcpS_PfAcpH'!T119</f>
        <v>2.3357526869663137E-2</v>
      </c>
    </row>
    <row r="116" spans="33:36" x14ac:dyDescent="0.25">
      <c r="AG116" s="58" t="str">
        <f>'RAW &amp; NORM Labeling'!A120</f>
        <v>D25</v>
      </c>
      <c r="AH116" s="58" t="str">
        <f>'RAW &amp; NORM Labeling'!B120</f>
        <v>A G I D S L D T L D V I M C</v>
      </c>
      <c r="AI116" s="60">
        <f>'RAW &amp; NORM Labeling'!F120</f>
        <v>0.18121654447151234</v>
      </c>
      <c r="AJ116" s="60">
        <f>'RAW &amp; NORM_Sfp vs AcpS_PfAcpH'!T120</f>
        <v>2.0102454755035082E-2</v>
      </c>
    </row>
    <row r="117" spans="33:36" x14ac:dyDescent="0.25">
      <c r="AG117" s="58" t="str">
        <f>'RAW &amp; NORM Labeling'!A121</f>
        <v>D26</v>
      </c>
      <c r="AH117" s="58" t="str">
        <f>'RAW &amp; NORM Labeling'!B121</f>
        <v>L D S M E T</v>
      </c>
      <c r="AI117" s="60">
        <f>'RAW &amp; NORM Labeling'!F121</f>
        <v>8.0363439459308392E-2</v>
      </c>
      <c r="AJ117" s="60">
        <f>'RAW &amp; NORM_Sfp vs AcpS_PfAcpH'!T121</f>
        <v>2.0240860827992632E-2</v>
      </c>
    </row>
    <row r="118" spans="33:36" x14ac:dyDescent="0.25">
      <c r="AG118" s="58" t="str">
        <f>'RAW &amp; NORM Labeling'!A122</f>
        <v>D27</v>
      </c>
      <c r="AH118" s="58" t="str">
        <f>'RAW &amp; NORM Labeling'!B122</f>
        <v>K F G A E S A D S</v>
      </c>
      <c r="AI118" s="60">
        <f>'RAW &amp; NORM Labeling'!F122</f>
        <v>0.11290849806971029</v>
      </c>
      <c r="AJ118" s="60">
        <f>'RAW &amp; NORM_Sfp vs AcpS_PfAcpH'!T122</f>
        <v>2.0556673009352114E-2</v>
      </c>
    </row>
    <row r="119" spans="33:36" x14ac:dyDescent="0.25">
      <c r="AG119" s="58" t="str">
        <f>'RAW &amp; NORM Labeling'!A123</f>
        <v>D28</v>
      </c>
      <c r="AH119" s="58" t="str">
        <f>'RAW &amp; NORM Labeling'!B123</f>
        <v>I E S L D S A E</v>
      </c>
      <c r="AI119" s="60">
        <f>'RAW &amp; NORM Labeling'!F123</f>
        <v>8.1340571870983411E-2</v>
      </c>
      <c r="AJ119" s="60">
        <f>'RAW &amp; NORM_Sfp vs AcpS_PfAcpH'!T123</f>
        <v>2.6005889660194029E-2</v>
      </c>
    </row>
    <row r="120" spans="33:36" x14ac:dyDescent="0.25">
      <c r="AG120" s="58" t="str">
        <f>'RAW &amp; NORM Labeling'!A124</f>
        <v>D29</v>
      </c>
      <c r="AH120" s="58" t="str">
        <f>'RAW &amp; NORM Labeling'!B124</f>
        <v>E L G L D S M E S L D V A V Q</v>
      </c>
      <c r="AI120" s="60">
        <f>'RAW &amp; NORM Labeling'!F124</f>
        <v>8.8575795886336878E-2</v>
      </c>
      <c r="AJ120" s="60">
        <f>'RAW &amp; NORM_Sfp vs AcpS_PfAcpH'!T124</f>
        <v>3.0401313528553894E-2</v>
      </c>
    </row>
    <row r="121" spans="33:36" x14ac:dyDescent="0.25">
      <c r="AG121" s="58" t="str">
        <f>'RAW &amp; NORM Labeling'!A125</f>
        <v>D30</v>
      </c>
      <c r="AH121" s="58" t="str">
        <f>'RAW &amp; NORM Labeling'!B125</f>
        <v>A P V D S I E T I D M M</v>
      </c>
      <c r="AI121" s="60">
        <f>'RAW &amp; NORM Labeling'!F125</f>
        <v>7.7216558505730087E-2</v>
      </c>
      <c r="AJ121" s="60">
        <f>'RAW &amp; NORM_Sfp vs AcpS_PfAcpH'!T125</f>
        <v>1.4046082353755401E-2</v>
      </c>
    </row>
    <row r="122" spans="33:36" x14ac:dyDescent="0.25">
      <c r="AG122" s="58" t="str">
        <f>'RAW &amp; NORM Labeling'!A126</f>
        <v>E1</v>
      </c>
      <c r="AH122" s="58" t="str">
        <f>'RAW &amp; NORM Labeling'!B126</f>
        <v>V E S L D T M E M</v>
      </c>
      <c r="AI122" s="60">
        <f>'RAW &amp; NORM Labeling'!F126</f>
        <v>4.3054933436874665E-2</v>
      </c>
      <c r="AJ122" s="60">
        <f>'RAW &amp; NORM_Sfp vs AcpS_PfAcpH'!T126</f>
        <v>-2.3853011309958955E-2</v>
      </c>
    </row>
    <row r="123" spans="33:36" x14ac:dyDescent="0.25">
      <c r="AG123" s="58" t="str">
        <f>'RAW &amp; NORM Labeling'!A127</f>
        <v>E2</v>
      </c>
      <c r="AH123" s="58" t="str">
        <f>'RAW &amp; NORM Labeling'!B127</f>
        <v>N S T S F V E D C H A D S L D T V E L V</v>
      </c>
      <c r="AI123" s="60">
        <f>'RAW &amp; NORM Labeling'!F127</f>
        <v>0.1747993983998653</v>
      </c>
      <c r="AJ123" s="60">
        <f>'RAW &amp; NORM_Sfp vs AcpS_PfAcpH'!T127</f>
        <v>-5.9273696796730391E-2</v>
      </c>
    </row>
    <row r="124" spans="33:36" x14ac:dyDescent="0.25">
      <c r="AG124" s="58" t="str">
        <f>'RAW &amp; NORM Labeling'!A128</f>
        <v>E3</v>
      </c>
      <c r="AH124" s="58" t="str">
        <f>'RAW &amp; NORM Labeling'!B128</f>
        <v>E K Y P Q D S A D C I</v>
      </c>
      <c r="AI124" s="60">
        <f>'RAW &amp; NORM Labeling'!F128</f>
        <v>0.1160708751387341</v>
      </c>
      <c r="AJ124" s="60">
        <f>'RAW &amp; NORM_Sfp vs AcpS_PfAcpH'!T128</f>
        <v>-2.0158347432010726E-2</v>
      </c>
    </row>
    <row r="125" spans="33:36" x14ac:dyDescent="0.25">
      <c r="AG125" s="58" t="str">
        <f>'RAW &amp; NORM Labeling'!A129</f>
        <v>E4</v>
      </c>
      <c r="AH125" s="58" t="str">
        <f>'RAW &amp; NORM Labeling'!B129</f>
        <v>G A D S M E T I D V I</v>
      </c>
      <c r="AI125" s="60">
        <f>'RAW &amp; NORM Labeling'!F129</f>
        <v>9.159227556654384E-2</v>
      </c>
      <c r="AJ125" s="60">
        <f>'RAW &amp; NORM_Sfp vs AcpS_PfAcpH'!T129</f>
        <v>-2.9066767257794612E-4</v>
      </c>
    </row>
    <row r="126" spans="33:36" x14ac:dyDescent="0.25">
      <c r="AG126" s="58" t="str">
        <f>'RAW &amp; NORM Labeling'!A130</f>
        <v>E5</v>
      </c>
      <c r="AH126" s="58" t="str">
        <f>'RAW &amp; NORM Labeling'!B130</f>
        <v>G I D S A E T M E M C C C</v>
      </c>
      <c r="AI126" s="60">
        <f>'RAW &amp; NORM Labeling'!F130</f>
        <v>0.1134976428361751</v>
      </c>
      <c r="AJ126" s="60">
        <f>'RAW &amp; NORM_Sfp vs AcpS_PfAcpH'!T130</f>
        <v>1.8909102374159159E-2</v>
      </c>
    </row>
    <row r="127" spans="33:36" x14ac:dyDescent="0.25">
      <c r="AG127" s="58" t="str">
        <f>'RAW &amp; NORM Labeling'!A131</f>
        <v>E6</v>
      </c>
      <c r="AH127" s="58" t="str">
        <f>'RAW &amp; NORM Labeling'!B131</f>
        <v>D M G I E S L E T M D V</v>
      </c>
      <c r="AI127" s="60">
        <f>'RAW &amp; NORM Labeling'!F131</f>
        <v>8.5772460888389385E-2</v>
      </c>
      <c r="AJ127" s="60">
        <f>'RAW &amp; NORM_Sfp vs AcpS_PfAcpH'!T131</f>
        <v>2.3734259777520535E-2</v>
      </c>
    </row>
    <row r="128" spans="33:36" x14ac:dyDescent="0.25">
      <c r="AG128" s="58" t="str">
        <f>'RAW &amp; NORM Labeling'!A132</f>
        <v>E7</v>
      </c>
      <c r="AH128" s="58" t="str">
        <f>'RAW &amp; NORM Labeling'!B132</f>
        <v>A P A E S V E S A D A L</v>
      </c>
      <c r="AI128" s="60">
        <f>'RAW &amp; NORM Labeling'!F132</f>
        <v>8.6285294595773582E-2</v>
      </c>
      <c r="AJ128" s="60">
        <f>'RAW &amp; NORM_Sfp vs AcpS_PfAcpH'!T132</f>
        <v>3.0603341608549037E-2</v>
      </c>
    </row>
    <row r="129" spans="33:36" x14ac:dyDescent="0.25">
      <c r="AG129" s="58" t="str">
        <f>'RAW &amp; NORM Labeling'!A133</f>
        <v>E8</v>
      </c>
      <c r="AH129" s="58" t="str">
        <f>'RAW &amp; NORM Labeling'!B133</f>
        <v>G A D S I E T V D V I M Q</v>
      </c>
      <c r="AI129" s="60">
        <f>'RAW &amp; NORM Labeling'!F133</f>
        <v>0.10133699314545414</v>
      </c>
      <c r="AJ129" s="60">
        <f>'RAW &amp; NORM_Sfp vs AcpS_PfAcpH'!T133</f>
        <v>2.5791019200040621E-2</v>
      </c>
    </row>
    <row r="130" spans="33:36" x14ac:dyDescent="0.25">
      <c r="AG130" s="58" t="str">
        <f>'RAW &amp; NORM Labeling'!A134</f>
        <v>E9</v>
      </c>
      <c r="AH130" s="58" t="str">
        <f>'RAW &amp; NORM Labeling'!B134</f>
        <v>V D S I D Q C E V</v>
      </c>
      <c r="AI130" s="60">
        <f>'RAW &amp; NORM Labeling'!F134</f>
        <v>0.17442486021334355</v>
      </c>
      <c r="AJ130" s="60">
        <f>'RAW &amp; NORM_Sfp vs AcpS_PfAcpH'!T134</f>
        <v>1.9180574441305609E-2</v>
      </c>
    </row>
    <row r="131" spans="33:36" x14ac:dyDescent="0.25">
      <c r="AG131" s="58" t="str">
        <f>'RAW &amp; NORM Labeling'!A135</f>
        <v>E10</v>
      </c>
      <c r="AH131" s="58" t="str">
        <f>'RAW &amp; NORM Labeling'!B135</f>
        <v>S P A N Q S E D L G A D S L D T L E T V</v>
      </c>
      <c r="AI131" s="60">
        <f>'RAW &amp; NORM Labeling'!F135</f>
        <v>0.1331876503561768</v>
      </c>
      <c r="AJ131" s="60">
        <f>'RAW &amp; NORM_Sfp vs AcpS_PfAcpH'!T135</f>
        <v>2.478349874729914E-2</v>
      </c>
    </row>
    <row r="132" spans="33:36" x14ac:dyDescent="0.25">
      <c r="AG132" s="58" t="str">
        <f>'RAW &amp; NORM Labeling'!A136</f>
        <v>E11</v>
      </c>
      <c r="AH132" s="58" t="str">
        <f>'RAW &amp; NORM Labeling'!B136</f>
        <v>G M D S A E T A D A A</v>
      </c>
      <c r="AI132" s="60">
        <f>'RAW &amp; NORM Labeling'!F136</f>
        <v>0.10165130114741426</v>
      </c>
      <c r="AJ132" s="60">
        <f>'RAW &amp; NORM_Sfp vs AcpS_PfAcpH'!T136</f>
        <v>3.0041283578429001E-2</v>
      </c>
    </row>
    <row r="133" spans="33:36" x14ac:dyDescent="0.25">
      <c r="AG133" s="58" t="str">
        <f>'RAW &amp; NORM Labeling'!A137</f>
        <v>E12</v>
      </c>
      <c r="AH133" s="58" t="str">
        <f>'RAW &amp; NORM Labeling'!B137</f>
        <v>D S A E S L</v>
      </c>
      <c r="AI133" s="60">
        <f>'RAW &amp; NORM Labeling'!F137</f>
        <v>0.10468093790677306</v>
      </c>
      <c r="AJ133" s="60">
        <f>'RAW &amp; NORM_Sfp vs AcpS_PfAcpH'!T137</f>
        <v>3.1766998099932511E-2</v>
      </c>
    </row>
    <row r="134" spans="33:36" x14ac:dyDescent="0.25">
      <c r="AG134" s="58" t="str">
        <f>'RAW &amp; NORM Labeling'!A138</f>
        <v>E13</v>
      </c>
      <c r="AH134" s="58" t="str">
        <f>'RAW &amp; NORM Labeling'!B138</f>
        <v>A P V E S V E T A E V L I F</v>
      </c>
      <c r="AI134" s="60">
        <f>'RAW &amp; NORM Labeling'!F138</f>
        <v>0.12825169901748784</v>
      </c>
      <c r="AJ134" s="60">
        <f>'RAW &amp; NORM_Sfp vs AcpS_PfAcpH'!T138</f>
        <v>2.9994282566263852E-2</v>
      </c>
    </row>
    <row r="135" spans="33:36" x14ac:dyDescent="0.25">
      <c r="AG135" s="58" t="str">
        <f>'RAW &amp; NORM Labeling'!A139</f>
        <v>E14</v>
      </c>
      <c r="AH135" s="58" t="str">
        <f>'RAW &amp; NORM Labeling'!B139</f>
        <v>D A G A E S L E S A E A V L L</v>
      </c>
      <c r="AI135" s="60">
        <f>'RAW &amp; NORM Labeling'!F139</f>
        <v>0.11429379231462847</v>
      </c>
      <c r="AJ135" s="60">
        <f>'RAW &amp; NORM_Sfp vs AcpS_PfAcpH'!T139</f>
        <v>3.5043817664069679E-2</v>
      </c>
    </row>
    <row r="136" spans="33:36" x14ac:dyDescent="0.25">
      <c r="AG136" s="58" t="str">
        <f>'RAW &amp; NORM Labeling'!A140</f>
        <v>E15</v>
      </c>
      <c r="AH136" s="58" t="str">
        <f>'RAW &amp; NORM Labeling'!B140</f>
        <v>E I P V E S M D T A E I A M</v>
      </c>
      <c r="AI136" s="60">
        <f>'RAW &amp; NORM Labeling'!F140</f>
        <v>8.7191963539102274E-2</v>
      </c>
      <c r="AJ136" s="60">
        <f>'RAW &amp; NORM_Sfp vs AcpS_PfAcpH'!T140</f>
        <v>2.8745761680673401E-2</v>
      </c>
    </row>
    <row r="137" spans="33:36" x14ac:dyDescent="0.25">
      <c r="AG137" s="58" t="str">
        <f>'RAW &amp; NORM Labeling'!A141</f>
        <v>E16</v>
      </c>
      <c r="AH137" s="58" t="str">
        <f>'RAW &amp; NORM Labeling'!B141</f>
        <v>N W C S E E E D L G A D S L D T V E E V</v>
      </c>
      <c r="AI137" s="60">
        <f>'RAW &amp; NORM Labeling'!F141</f>
        <v>0.10463503431951</v>
      </c>
      <c r="AJ137" s="60">
        <f>'RAW &amp; NORM_Sfp vs AcpS_PfAcpH'!T141</f>
        <v>3.8131023805953485E-2</v>
      </c>
    </row>
    <row r="138" spans="33:36" x14ac:dyDescent="0.25">
      <c r="AG138" s="58" t="str">
        <f>'RAW &amp; NORM Labeling'!A142</f>
        <v>E17</v>
      </c>
      <c r="AH138" s="58" t="str">
        <f>'RAW &amp; NORM Labeling'!B142</f>
        <v>D L P V E S M D T I D I I</v>
      </c>
      <c r="AI138" s="60">
        <f>'RAW &amp; NORM Labeling'!F142</f>
        <v>7.9131936850698165E-2</v>
      </c>
      <c r="AJ138" s="60">
        <f>'RAW &amp; NORM_Sfp vs AcpS_PfAcpH'!T142</f>
        <v>3.2632114793834578E-2</v>
      </c>
    </row>
    <row r="139" spans="33:36" x14ac:dyDescent="0.25">
      <c r="AG139" s="58" t="str">
        <f>'RAW &amp; NORM Labeling'!A143</f>
        <v>E18</v>
      </c>
      <c r="AH139" s="58" t="str">
        <f>'RAW &amp; NORM Labeling'!B143</f>
        <v>G I E S A D S V D L</v>
      </c>
      <c r="AI139" s="60">
        <f>'RAW &amp; NORM Labeling'!F143</f>
        <v>7.0808476199720943E-2</v>
      </c>
      <c r="AJ139" s="60">
        <f>'RAW &amp; NORM_Sfp vs AcpS_PfAcpH'!T143</f>
        <v>2.8963010369773598E-2</v>
      </c>
    </row>
    <row r="140" spans="33:36" x14ac:dyDescent="0.25">
      <c r="AG140" s="58" t="str">
        <f>'RAW &amp; NORM Labeling'!A144</f>
        <v>E19</v>
      </c>
      <c r="AH140" s="58" t="str">
        <f>'RAW &amp; NORM Labeling'!B144</f>
        <v>N E A P C V D D D C T D S L D T V E L V</v>
      </c>
      <c r="AI140" s="60">
        <f>'RAW &amp; NORM Labeling'!F144</f>
        <v>0.18313689326860444</v>
      </c>
      <c r="AJ140" s="60">
        <f>'RAW &amp; NORM_Sfp vs AcpS_PfAcpH'!T144</f>
        <v>1.4390136505936818E-2</v>
      </c>
    </row>
    <row r="141" spans="33:36" x14ac:dyDescent="0.25">
      <c r="AG141" s="58" t="str">
        <f>'RAW &amp; NORM Labeling'!A145</f>
        <v>E20</v>
      </c>
      <c r="AH141" s="58" t="str">
        <f>'RAW &amp; NORM Labeling'!B145</f>
        <v>L D S I E S A D H V A G</v>
      </c>
      <c r="AI141" s="60">
        <f>'RAW &amp; NORM Labeling'!F145</f>
        <v>8.5302606972901124E-2</v>
      </c>
      <c r="AJ141" s="60">
        <f>'RAW &amp; NORM_Sfp vs AcpS_PfAcpH'!T145</f>
        <v>3.3059893860314486E-2</v>
      </c>
    </row>
    <row r="142" spans="33:36" x14ac:dyDescent="0.25">
      <c r="AG142" s="58" t="str">
        <f>'RAW &amp; NORM Labeling'!A146</f>
        <v>E21</v>
      </c>
      <c r="AH142" s="58" t="str">
        <f>'RAW &amp; NORM Labeling'!B146</f>
        <v>E D Q P W E S V E F</v>
      </c>
      <c r="AI142" s="60">
        <f>'RAW &amp; NORM Labeling'!F146</f>
        <v>6.7872985651181855E-2</v>
      </c>
      <c r="AJ142" s="60">
        <f>'RAW &amp; NORM_Sfp vs AcpS_PfAcpH'!T146</f>
        <v>3.1590810914335549E-2</v>
      </c>
    </row>
    <row r="143" spans="33:36" x14ac:dyDescent="0.25">
      <c r="AG143" s="58" t="str">
        <f>'RAW &amp; NORM Labeling'!A147</f>
        <v>E22</v>
      </c>
      <c r="AH143" s="58" t="str">
        <f>'RAW &amp; NORM Labeling'!B147</f>
        <v>P I E S M E S V D M V S S</v>
      </c>
      <c r="AI143" s="60">
        <f>'RAW &amp; NORM Labeling'!F147</f>
        <v>8.9937699768318433E-2</v>
      </c>
      <c r="AJ143" s="60">
        <f>'RAW &amp; NORM_Sfp vs AcpS_PfAcpH'!T147</f>
        <v>2.8306083812684291E-2</v>
      </c>
    </row>
    <row r="144" spans="33:36" x14ac:dyDescent="0.25">
      <c r="AG144" s="58" t="str">
        <f>'RAW &amp; NORM Labeling'!A148</f>
        <v>E23</v>
      </c>
      <c r="AH144" s="58" t="str">
        <f>'RAW &amp; NORM Labeling'!B148</f>
        <v>L D S V D N Y D A I M</v>
      </c>
      <c r="AI144" s="60">
        <f>'RAW &amp; NORM Labeling'!F148</f>
        <v>0.10343101538735026</v>
      </c>
      <c r="AJ144" s="60">
        <f>'RAW &amp; NORM_Sfp vs AcpS_PfAcpH'!T148</f>
        <v>2.640251333719347E-2</v>
      </c>
    </row>
    <row r="145" spans="33:36" x14ac:dyDescent="0.25">
      <c r="AG145" s="58" t="str">
        <f>'RAW &amp; NORM Labeling'!A149</f>
        <v>E24</v>
      </c>
      <c r="AH145" s="58" t="str">
        <f>'RAW &amp; NORM Labeling'!B149</f>
        <v>E D L P A D S A E S</v>
      </c>
      <c r="AI145" s="60">
        <f>'RAW &amp; NORM Labeling'!F149</f>
        <v>7.590932959711269E-2</v>
      </c>
      <c r="AJ145" s="60">
        <f>'RAW &amp; NORM_Sfp vs AcpS_PfAcpH'!T149</f>
        <v>2.6783437976080529E-2</v>
      </c>
    </row>
    <row r="146" spans="33:36" x14ac:dyDescent="0.25">
      <c r="AG146" s="58" t="str">
        <f>'RAW &amp; NORM Labeling'!A150</f>
        <v>E25</v>
      </c>
      <c r="AH146" s="58" t="str">
        <f>'RAW &amp; NORM Labeling'!B150</f>
        <v>P V D S A E S I D V V M C</v>
      </c>
      <c r="AI146" s="60">
        <f>'RAW &amp; NORM Labeling'!F150</f>
        <v>0.11760849912227664</v>
      </c>
      <c r="AJ146" s="60">
        <f>'RAW &amp; NORM_Sfp vs AcpS_PfAcpH'!T150</f>
        <v>2.3677387305725717E-2</v>
      </c>
    </row>
    <row r="147" spans="33:36" x14ac:dyDescent="0.25">
      <c r="AG147" s="58" t="str">
        <f>'RAW &amp; NORM Labeling'!A151</f>
        <v>E26</v>
      </c>
      <c r="AH147" s="58" t="str">
        <f>'RAW &amp; NORM Labeling'!B151</f>
        <v>D V P L E S I E T I D V</v>
      </c>
      <c r="AI147" s="60">
        <f>'RAW &amp; NORM Labeling'!F151</f>
        <v>9.466723115409223E-2</v>
      </c>
      <c r="AJ147" s="60">
        <f>'RAW &amp; NORM_Sfp vs AcpS_PfAcpH'!T151</f>
        <v>2.5383397602831023E-2</v>
      </c>
    </row>
    <row r="148" spans="33:36" x14ac:dyDescent="0.25">
      <c r="AG148" s="58" t="str">
        <f>'RAW &amp; NORM Labeling'!A152</f>
        <v>E27</v>
      </c>
      <c r="AH148" s="58" t="str">
        <f>'RAW &amp; NORM Labeling'!B152</f>
        <v>D S L D T I D V C V</v>
      </c>
      <c r="AI148" s="60">
        <f>'RAW &amp; NORM Labeling'!F152</f>
        <v>0.1244314679908731</v>
      </c>
      <c r="AJ148" s="60">
        <f>'RAW &amp; NORM_Sfp vs AcpS_PfAcpH'!T152</f>
        <v>1.7024725768512439E-2</v>
      </c>
    </row>
    <row r="149" spans="33:36" x14ac:dyDescent="0.25">
      <c r="AG149" s="58" t="str">
        <f>'RAW &amp; NORM Labeling'!A153</f>
        <v>E28</v>
      </c>
      <c r="AH149" s="58" t="str">
        <f>'RAW &amp; NORM Labeling'!B153</f>
        <v>N E A S F C D D D G A D S L D T V E D C</v>
      </c>
      <c r="AI149" s="60">
        <f>'RAW &amp; NORM Labeling'!F153</f>
        <v>0.1884997187308857</v>
      </c>
      <c r="AJ149" s="60">
        <f>'RAW &amp; NORM_Sfp vs AcpS_PfAcpH'!T153</f>
        <v>1.7202443679838891E-2</v>
      </c>
    </row>
    <row r="150" spans="33:36" x14ac:dyDescent="0.25">
      <c r="AG150" s="58" t="str">
        <f>'RAW &amp; NORM Labeling'!A154</f>
        <v>E29</v>
      </c>
      <c r="AH150" s="58" t="str">
        <f>'RAW &amp; NORM Labeling'!B154</f>
        <v>E V P A E S V E S I E A A V</v>
      </c>
      <c r="AI150" s="60">
        <f>'RAW &amp; NORM Labeling'!F154</f>
        <v>9.4888854842916204E-2</v>
      </c>
      <c r="AJ150" s="60">
        <f>'RAW &amp; NORM_Sfp vs AcpS_PfAcpH'!T154</f>
        <v>2.6210756958948381E-2</v>
      </c>
    </row>
    <row r="151" spans="33:36" x14ac:dyDescent="0.25">
      <c r="AG151" s="58" t="str">
        <f>'RAW &amp; NORM Labeling'!A155</f>
        <v>E30</v>
      </c>
      <c r="AH151" s="58" t="str">
        <f>'RAW &amp; NORM Labeling'!B155</f>
        <v>P M E S L D S A D A C L</v>
      </c>
      <c r="AI151" s="60">
        <f>'RAW &amp; NORM Labeling'!F155</f>
        <v>0.1233827025927048</v>
      </c>
      <c r="AJ151" s="60">
        <f>'RAW &amp; NORM_Sfp vs AcpS_PfAcpH'!T155</f>
        <v>1.7765001326425611E-2</v>
      </c>
    </row>
    <row r="152" spans="33:36" x14ac:dyDescent="0.25">
      <c r="AG152" s="58" t="str">
        <f>'RAW &amp; NORM Labeling'!A156</f>
        <v>F1</v>
      </c>
      <c r="AH152" s="58" t="str">
        <f>'RAW &amp; NORM Labeling'!B156</f>
        <v>E S I E C M D K V K</v>
      </c>
      <c r="AI152" s="60">
        <f>'RAW &amp; NORM Labeling'!F156</f>
        <v>0.41059063005451124</v>
      </c>
      <c r="AJ152" s="60">
        <f>'RAW &amp; NORM_Sfp vs AcpS_PfAcpH'!T156</f>
        <v>-0.19063548762389071</v>
      </c>
    </row>
    <row r="153" spans="33:36" x14ac:dyDescent="0.25">
      <c r="AG153" s="58" t="str">
        <f>'RAW &amp; NORM Labeling'!A157</f>
        <v>F2</v>
      </c>
      <c r="AH153" s="58" t="str">
        <f>'RAW &amp; NORM Labeling'!B157</f>
        <v>D M H M C S L E T A E Y M C S</v>
      </c>
      <c r="AI153" s="60">
        <f>'RAW &amp; NORM Labeling'!F157</f>
        <v>0.10412951010054351</v>
      </c>
      <c r="AJ153" s="60">
        <f>'RAW &amp; NORM_Sfp vs AcpS_PfAcpH'!T157</f>
        <v>-4.9892037918588164E-2</v>
      </c>
    </row>
    <row r="154" spans="33:36" x14ac:dyDescent="0.25">
      <c r="AG154" s="58" t="str">
        <f>'RAW &amp; NORM Labeling'!A158</f>
        <v>F3</v>
      </c>
      <c r="AH154" s="58" t="str">
        <f>'RAW &amp; NORM Labeling'!B158</f>
        <v>E E P P L E S A E N I Y</v>
      </c>
      <c r="AI154" s="60">
        <f>'RAW &amp; NORM Labeling'!F158</f>
        <v>7.6989671985245381E-2</v>
      </c>
      <c r="AJ154" s="60">
        <f>'RAW &amp; NORM_Sfp vs AcpS_PfAcpH'!T158</f>
        <v>-1.6695235454500787E-2</v>
      </c>
    </row>
    <row r="155" spans="33:36" x14ac:dyDescent="0.25">
      <c r="AG155" s="58" t="str">
        <f>'RAW &amp; NORM Labeling'!A159</f>
        <v>F4</v>
      </c>
      <c r="AH155" s="58" t="str">
        <f>'RAW &amp; NORM Labeling'!B159</f>
        <v>E S V C S V D I C R</v>
      </c>
      <c r="AI155" s="60">
        <f>'RAW &amp; NORM Labeling'!F159</f>
        <v>0.20883793168376702</v>
      </c>
      <c r="AJ155" s="60">
        <f>'RAW &amp; NORM_Sfp vs AcpS_PfAcpH'!T159</f>
        <v>-2.6063245259309087E-2</v>
      </c>
    </row>
    <row r="156" spans="33:36" x14ac:dyDescent="0.25">
      <c r="AG156" s="58" t="str">
        <f>'RAW &amp; NORM Labeling'!A160</f>
        <v>F5</v>
      </c>
      <c r="AH156" s="58" t="str">
        <f>'RAW &amp; NORM Labeling'!B160</f>
        <v>N S A S F S D M L G E D S G D T V E L V</v>
      </c>
      <c r="AI156" s="60">
        <f>'RAW &amp; NORM Labeling'!F160</f>
        <v>9.008447429574544E-2</v>
      </c>
      <c r="AJ156" s="60">
        <f>'RAW &amp; NORM_Sfp vs AcpS_PfAcpH'!T160</f>
        <v>3.2041521557091418E-3</v>
      </c>
    </row>
    <row r="157" spans="33:36" x14ac:dyDescent="0.25">
      <c r="AG157" s="58" t="str">
        <f>'RAW &amp; NORM Labeling'!A161</f>
        <v>F6</v>
      </c>
      <c r="AH157" s="58" t="str">
        <f>'RAW &amp; NORM Labeling'!B161</f>
        <v>D S V D S I</v>
      </c>
      <c r="AI157" s="60">
        <f>'RAW &amp; NORM Labeling'!F161</f>
        <v>8.7809761500164354E-2</v>
      </c>
      <c r="AJ157" s="60">
        <f>'RAW &amp; NORM_Sfp vs AcpS_PfAcpH'!T161</f>
        <v>1.1553340470135398E-2</v>
      </c>
    </row>
    <row r="158" spans="33:36" x14ac:dyDescent="0.25">
      <c r="AG158" s="58" t="str">
        <f>'RAW &amp; NORM Labeling'!A162</f>
        <v>F7</v>
      </c>
      <c r="AH158" s="58" t="str">
        <f>'RAW &amp; NORM Labeling'!B162</f>
        <v>V P L D S I E T M E I L C</v>
      </c>
      <c r="AI158" s="60">
        <f>'RAW &amp; NORM Labeling'!F162</f>
        <v>0.16810595366603007</v>
      </c>
      <c r="AJ158" s="60">
        <f>'RAW &amp; NORM_Sfp vs AcpS_PfAcpH'!T162</f>
        <v>-1.5696198775036752E-3</v>
      </c>
    </row>
    <row r="159" spans="33:36" x14ac:dyDescent="0.25">
      <c r="AG159" s="58" t="str">
        <f>'RAW &amp; NORM Labeling'!A163</f>
        <v>F8</v>
      </c>
      <c r="AH159" s="58" t="str">
        <f>'RAW &amp; NORM Labeling'!B163</f>
        <v>N N R S F V Q D P G A D S K D T V E L V</v>
      </c>
      <c r="AI159" s="60">
        <f>'RAW &amp; NORM Labeling'!F163</f>
        <v>0.10236850815095673</v>
      </c>
      <c r="AJ159" s="60">
        <f>'RAW &amp; NORM_Sfp vs AcpS_PfAcpH'!T163</f>
        <v>2.3887963598568249E-2</v>
      </c>
    </row>
    <row r="160" spans="33:36" x14ac:dyDescent="0.25">
      <c r="AG160" s="58" t="str">
        <f>'RAW &amp; NORM Labeling'!A164</f>
        <v>F9</v>
      </c>
      <c r="AH160" s="58" t="str">
        <f>'RAW &amp; NORM Labeling'!B164</f>
        <v>D M P V D S L E T M D V L</v>
      </c>
      <c r="AI160" s="60">
        <f>'RAW &amp; NORM Labeling'!F164</f>
        <v>0.13329407650753811</v>
      </c>
      <c r="AJ160" s="60">
        <f>'RAW &amp; NORM_Sfp vs AcpS_PfAcpH'!T164</f>
        <v>2.2947793199532093E-2</v>
      </c>
    </row>
    <row r="161" spans="33:36" x14ac:dyDescent="0.25">
      <c r="AG161" s="58" t="str">
        <f>'RAW &amp; NORM Labeling'!A165</f>
        <v>F10</v>
      </c>
      <c r="AH161" s="58" t="str">
        <f>'RAW &amp; NORM Labeling'!B165</f>
        <v>P L D S L E T</v>
      </c>
      <c r="AI161" s="60">
        <f>'RAW &amp; NORM Labeling'!F165</f>
        <v>0.12013553545803596</v>
      </c>
      <c r="AJ161" s="60">
        <f>'RAW &amp; NORM_Sfp vs AcpS_PfAcpH'!T165</f>
        <v>2.7389385756496618E-2</v>
      </c>
    </row>
    <row r="162" spans="33:36" x14ac:dyDescent="0.25">
      <c r="AG162" s="58" t="str">
        <f>'RAW &amp; NORM Labeling'!A166</f>
        <v>F11</v>
      </c>
      <c r="AH162" s="58" t="str">
        <f>'RAW &amp; NORM Labeling'!B166</f>
        <v>P A D S I C S L S C L</v>
      </c>
      <c r="AI162" s="60">
        <f>'RAW &amp; NORM Labeling'!F166</f>
        <v>0.1775913305958812</v>
      </c>
      <c r="AJ162" s="60">
        <f>'RAW &amp; NORM_Sfp vs AcpS_PfAcpH'!T166</f>
        <v>3.2317493671321779E-2</v>
      </c>
    </row>
    <row r="163" spans="33:36" x14ac:dyDescent="0.25">
      <c r="AG163" s="58" t="str">
        <f>'RAW &amp; NORM Labeling'!A167</f>
        <v>F12</v>
      </c>
      <c r="AH163" s="58" t="str">
        <f>'RAW &amp; NORM Labeling'!B167</f>
        <v>D D A G A E S V E S V D M M</v>
      </c>
      <c r="AI163" s="60">
        <f>'RAW &amp; NORM Labeling'!F167</f>
        <v>0.10581712478641678</v>
      </c>
      <c r="AJ163" s="60">
        <f>'RAW &amp; NORM_Sfp vs AcpS_PfAcpH'!T167</f>
        <v>3.2574139291598969E-2</v>
      </c>
    </row>
    <row r="164" spans="33:36" x14ac:dyDescent="0.25">
      <c r="AG164" s="58" t="str">
        <f>'RAW &amp; NORM Labeling'!A168</f>
        <v>F13</v>
      </c>
      <c r="AH164" s="58" t="str">
        <f>'RAW &amp; NORM Labeling'!B168</f>
        <v>D D V P V E S V D T M E</v>
      </c>
      <c r="AI164" s="60">
        <f>'RAW &amp; NORM Labeling'!F168</f>
        <v>0.11230531908548362</v>
      </c>
      <c r="AJ164" s="60">
        <f>'RAW &amp; NORM_Sfp vs AcpS_PfAcpH'!T168</f>
        <v>2.5110199962991769E-2</v>
      </c>
    </row>
    <row r="165" spans="33:36" x14ac:dyDescent="0.25">
      <c r="AG165" s="58" t="str">
        <f>'RAW &amp; NORM Labeling'!A169</f>
        <v>F14</v>
      </c>
      <c r="AH165" s="58" t="str">
        <f>'RAW &amp; NORM Labeling'!B169</f>
        <v>N N A S F V E D L M A D S R T T F Q L V</v>
      </c>
      <c r="AI165" s="60">
        <f>'RAW &amp; NORM Labeling'!F169</f>
        <v>0.16571808998974336</v>
      </c>
      <c r="AJ165" s="60">
        <f>'RAW &amp; NORM_Sfp vs AcpS_PfAcpH'!T169</f>
        <v>2.698374616914187E-2</v>
      </c>
    </row>
    <row r="166" spans="33:36" x14ac:dyDescent="0.25">
      <c r="AG166" s="58" t="str">
        <f>'RAW &amp; NORM Labeling'!A170</f>
        <v>F15</v>
      </c>
      <c r="AH166" s="58" t="str">
        <f>'RAW &amp; NORM Labeling'!B170</f>
        <v>D S L E F Q A K R A G S M S G S G S V</v>
      </c>
      <c r="AI166" s="60">
        <f>'RAW &amp; NORM Labeling'!F170</f>
        <v>0.24327760969203083</v>
      </c>
      <c r="AJ166" s="60">
        <f>'RAW &amp; NORM_Sfp vs AcpS_PfAcpH'!T170</f>
        <v>7.0300957597791425E-3</v>
      </c>
    </row>
    <row r="167" spans="33:36" x14ac:dyDescent="0.25">
      <c r="AG167" s="58" t="str">
        <f>'RAW &amp; NORM Labeling'!A171</f>
        <v>F16</v>
      </c>
      <c r="AH167" s="58" t="str">
        <f>'RAW &amp; NORM Labeling'!B171</f>
        <v>M D S L D S L E L I</v>
      </c>
      <c r="AI167" s="60">
        <f>'RAW &amp; NORM Labeling'!F171</f>
        <v>0.18133291152712175</v>
      </c>
      <c r="AJ167" s="60">
        <f>'RAW &amp; NORM_Sfp vs AcpS_PfAcpH'!T171</f>
        <v>6.3322985014190314E-3</v>
      </c>
    </row>
    <row r="168" spans="33:36" x14ac:dyDescent="0.25">
      <c r="AG168" s="58" t="str">
        <f>'RAW &amp; NORM Labeling'!A172</f>
        <v>F17</v>
      </c>
      <c r="AH168" s="58" t="str">
        <f>'RAW &amp; NORM Labeling'!B172</f>
        <v>N N A S F S E D L G A D S Y D T V S L V</v>
      </c>
      <c r="AI168" s="60">
        <f>'RAW &amp; NORM Labeling'!F172</f>
        <v>0.11657961553260442</v>
      </c>
      <c r="AJ168" s="60">
        <f>'RAW &amp; NORM_Sfp vs AcpS_PfAcpH'!T172</f>
        <v>3.0252673351200507E-2</v>
      </c>
    </row>
    <row r="169" spans="33:36" x14ac:dyDescent="0.25">
      <c r="AG169" s="58" t="str">
        <f>'RAW &amp; NORM Labeling'!A173</f>
        <v>F18</v>
      </c>
      <c r="AH169" s="58" t="str">
        <f>'RAW &amp; NORM Labeling'!B173</f>
        <v>L P I D S I D S A E Q</v>
      </c>
      <c r="AI169" s="60">
        <f>'RAW &amp; NORM Labeling'!F173</f>
        <v>9.461109428304447E-2</v>
      </c>
      <c r="AJ169" s="60">
        <f>'RAW &amp; NORM_Sfp vs AcpS_PfAcpH'!T173</f>
        <v>2.3385791763144356E-2</v>
      </c>
    </row>
    <row r="170" spans="33:36" x14ac:dyDescent="0.25">
      <c r="AG170" s="58" t="str">
        <f>'RAW &amp; NORM Labeling'!A174</f>
        <v>F19</v>
      </c>
      <c r="AH170" s="58" t="str">
        <f>'RAW &amp; NORM Labeling'!B174</f>
        <v>V G L E S V E S M D L I N G</v>
      </c>
      <c r="AI170" s="60">
        <f>'RAW &amp; NORM Labeling'!F174</f>
        <v>0.11985485110279714</v>
      </c>
      <c r="AJ170" s="60">
        <f>'RAW &amp; NORM_Sfp vs AcpS_PfAcpH'!T174</f>
        <v>2.7336349324359896E-2</v>
      </c>
    </row>
    <row r="171" spans="33:36" x14ac:dyDescent="0.25">
      <c r="AG171" s="58" t="str">
        <f>'RAW &amp; NORM Labeling'!A175</f>
        <v>F20</v>
      </c>
      <c r="AH171" s="58" t="str">
        <f>'RAW &amp; NORM Labeling'!B175</f>
        <v>E L P P E S V D S D E</v>
      </c>
      <c r="AI171" s="60">
        <f>'RAW &amp; NORM Labeling'!F175</f>
        <v>6.7577097560034313E-2</v>
      </c>
      <c r="AJ171" s="60">
        <f>'RAW &amp; NORM_Sfp vs AcpS_PfAcpH'!T175</f>
        <v>2.8537963987366917E-2</v>
      </c>
    </row>
    <row r="172" spans="33:36" x14ac:dyDescent="0.25">
      <c r="AG172" s="58" t="str">
        <f>'RAW &amp; NORM Labeling'!A176</f>
        <v>F21</v>
      </c>
      <c r="AH172" s="58" t="str">
        <f>'RAW &amp; NORM Labeling'!B176</f>
        <v>N Q Q S F C E D L G E D S Q D T V E L V</v>
      </c>
      <c r="AI172" s="60">
        <f>'RAW &amp; NORM Labeling'!F176</f>
        <v>0.1300261504257631</v>
      </c>
      <c r="AJ172" s="60">
        <f>'RAW &amp; NORM_Sfp vs AcpS_PfAcpH'!T176</f>
        <v>3.1964239468906197E-2</v>
      </c>
    </row>
    <row r="173" spans="33:36" x14ac:dyDescent="0.25">
      <c r="AG173" s="58" t="str">
        <f>'RAW &amp; NORM Labeling'!A177</f>
        <v>F22</v>
      </c>
      <c r="AH173" s="58" t="str">
        <f>'RAW &amp; NORM Labeling'!B177</f>
        <v>M G M D S A E S V D L A I G</v>
      </c>
      <c r="AI173" s="60">
        <f>'RAW &amp; NORM Labeling'!F177</f>
        <v>0.10325588004486275</v>
      </c>
      <c r="AJ173" s="60">
        <f>'RAW &amp; NORM_Sfp vs AcpS_PfAcpH'!T177</f>
        <v>2.6266810458824119E-2</v>
      </c>
    </row>
    <row r="174" spans="33:36" x14ac:dyDescent="0.25">
      <c r="AG174" s="58" t="str">
        <f>'RAW &amp; NORM Labeling'!A178</f>
        <v>F23</v>
      </c>
      <c r="AH174" s="58" t="str">
        <f>'RAW &amp; NORM Labeling'!B178</f>
        <v>P V D S L D S A E V I P</v>
      </c>
      <c r="AI174" s="60">
        <f>'RAW &amp; NORM Labeling'!F178</f>
        <v>0.1229707398254845</v>
      </c>
      <c r="AJ174" s="60">
        <f>'RAW &amp; NORM_Sfp vs AcpS_PfAcpH'!T178</f>
        <v>1.8714618349636725E-2</v>
      </c>
    </row>
    <row r="175" spans="33:36" x14ac:dyDescent="0.25">
      <c r="AG175" s="58" t="str">
        <f>'RAW &amp; NORM Labeling'!A179</f>
        <v>F24</v>
      </c>
      <c r="AH175" s="58" t="str">
        <f>'RAW &amp; NORM Labeling'!B179</f>
        <v>G I D S P D T M</v>
      </c>
      <c r="AI175" s="60">
        <f>'RAW &amp; NORM Labeling'!F179</f>
        <v>0.10303396397650207</v>
      </c>
      <c r="AJ175" s="60">
        <f>'RAW &amp; NORM_Sfp vs AcpS_PfAcpH'!T179</f>
        <v>2.7275584909242215E-2</v>
      </c>
    </row>
    <row r="176" spans="33:36" x14ac:dyDescent="0.25">
      <c r="AG176" s="58" t="str">
        <f>'RAW &amp; NORM Labeling'!A180</f>
        <v>F25</v>
      </c>
      <c r="AH176" s="58" t="str">
        <f>'RAW &amp; NORM Labeling'!B180</f>
        <v>D Q P C D S A E S</v>
      </c>
      <c r="AI176" s="60">
        <f>'RAW &amp; NORM Labeling'!F180</f>
        <v>0.11616589848816392</v>
      </c>
      <c r="AJ176" s="60">
        <f>'RAW &amp; NORM_Sfp vs AcpS_PfAcpH'!T180</f>
        <v>2.8731865024250555E-2</v>
      </c>
    </row>
    <row r="177" spans="33:36" x14ac:dyDescent="0.25">
      <c r="AG177" s="58" t="str">
        <f>'RAW &amp; NORM Labeling'!A181</f>
        <v>F26</v>
      </c>
      <c r="AH177" s="58" t="str">
        <f>'RAW &amp; NORM Labeling'!B181</f>
        <v>L G L E S I E T L E L</v>
      </c>
      <c r="AI177" s="60">
        <f>'RAW &amp; NORM Labeling'!F181</f>
        <v>0.15108127800265012</v>
      </c>
      <c r="AJ177" s="60">
        <f>'RAW &amp; NORM_Sfp vs AcpS_PfAcpH'!T181</f>
        <v>2.0646308100555261E-2</v>
      </c>
    </row>
    <row r="178" spans="33:36" x14ac:dyDescent="0.25">
      <c r="AG178" s="58" t="str">
        <f>'RAW &amp; NORM Labeling'!A182</f>
        <v>F27</v>
      </c>
      <c r="AH178" s="58" t="str">
        <f>'RAW &amp; NORM Labeling'!B182</f>
        <v>E A E S M D S L</v>
      </c>
      <c r="AI178" s="60">
        <f>'RAW &amp; NORM Labeling'!F182</f>
        <v>7.2503107994475208E-2</v>
      </c>
      <c r="AJ178" s="60">
        <f>'RAW &amp; NORM_Sfp vs AcpS_PfAcpH'!T182</f>
        <v>3.0252713835516643E-2</v>
      </c>
    </row>
    <row r="179" spans="33:36" x14ac:dyDescent="0.25">
      <c r="AG179" s="58" t="str">
        <f>'RAW &amp; NORM Labeling'!A183</f>
        <v>F28</v>
      </c>
      <c r="AH179" s="58" t="str">
        <f>'RAW &amp; NORM Labeling'!B183</f>
        <v>D M P V E S A D T M D A I D</v>
      </c>
      <c r="AI179" s="60">
        <f>'RAW &amp; NORM Labeling'!F183</f>
        <v>6.3993401578615591E-2</v>
      </c>
      <c r="AJ179" s="60">
        <f>'RAW &amp; NORM_Sfp vs AcpS_PfAcpH'!T183</f>
        <v>3.0470173869058544E-2</v>
      </c>
    </row>
    <row r="180" spans="33:36" x14ac:dyDescent="0.25">
      <c r="AG180" s="58" t="str">
        <f>'RAW &amp; NORM Labeling'!A184</f>
        <v>F29</v>
      </c>
      <c r="AH180" s="58" t="str">
        <f>'RAW &amp; NORM Labeling'!B184</f>
        <v>N S A S F D D D L G A Y S L P T H E L V</v>
      </c>
      <c r="AI180" s="60">
        <f>'RAW &amp; NORM Labeling'!F184</f>
        <v>0.120167404827537</v>
      </c>
      <c r="AJ180" s="60">
        <f>'RAW &amp; NORM_Sfp vs AcpS_PfAcpH'!T184</f>
        <v>2.7352662520346863E-2</v>
      </c>
    </row>
    <row r="181" spans="33:36" x14ac:dyDescent="0.25">
      <c r="AG181" s="58" t="str">
        <f>'RAW &amp; NORM Labeling'!A185</f>
        <v>F30</v>
      </c>
      <c r="AH181" s="58" t="str">
        <f>'RAW &amp; NORM Labeling'!B185</f>
        <v>E V G A D S M E T V E V I M T</v>
      </c>
      <c r="AI181" s="60">
        <f>'RAW &amp; NORM Labeling'!F185</f>
        <v>8.0992640222302043E-2</v>
      </c>
      <c r="AJ181" s="60">
        <f>'RAW &amp; NORM_Sfp vs AcpS_PfAcpH'!T185</f>
        <v>2.6268332792231737E-2</v>
      </c>
    </row>
    <row r="182" spans="33:36" x14ac:dyDescent="0.25">
      <c r="AG182" s="58" t="str">
        <f>'RAW &amp; NORM Labeling'!A186</f>
        <v>G1</v>
      </c>
      <c r="AH182" s="58" t="str">
        <f>'RAW &amp; NORM Labeling'!B186</f>
        <v>N E A S F S W R L G A D S L D T V E Q V</v>
      </c>
      <c r="AI182" s="60">
        <f>'RAW &amp; NORM Labeling'!F186</f>
        <v>0.13571585621008292</v>
      </c>
      <c r="AJ182" s="60">
        <f>'RAW &amp; NORM_Sfp vs AcpS_PfAcpH'!T186</f>
        <v>-0.12397608014923361</v>
      </c>
    </row>
    <row r="183" spans="33:36" x14ac:dyDescent="0.25">
      <c r="AG183" s="58" t="str">
        <f>'RAW &amp; NORM Labeling'!A187</f>
        <v>G2</v>
      </c>
      <c r="AH183" s="58" t="str">
        <f>'RAW &amp; NORM Labeling'!B187</f>
        <v>E S I E T V E L L C</v>
      </c>
      <c r="AI183" s="60">
        <f>'RAW &amp; NORM Labeling'!F187</f>
        <v>0.10350264837384353</v>
      </c>
      <c r="AJ183" s="60">
        <f>'RAW &amp; NORM_Sfp vs AcpS_PfAcpH'!T187</f>
        <v>-4.4809145114034124E-2</v>
      </c>
    </row>
    <row r="184" spans="33:36" x14ac:dyDescent="0.25">
      <c r="AG184" s="58" t="str">
        <f>'RAW &amp; NORM Labeling'!A188</f>
        <v>G3</v>
      </c>
      <c r="AH184" s="58" t="str">
        <f>'RAW &amp; NORM Labeling'!B188</f>
        <v>L G V E S M D S L D</v>
      </c>
      <c r="AI184" s="60">
        <f>'RAW &amp; NORM Labeling'!F188</f>
        <v>5.9083472018693579E-2</v>
      </c>
      <c r="AJ184" s="60">
        <f>'RAW &amp; NORM_Sfp vs AcpS_PfAcpH'!T188</f>
        <v>-1.888312503918068E-2</v>
      </c>
    </row>
    <row r="185" spans="33:36" x14ac:dyDescent="0.25">
      <c r="AG185" s="58" t="str">
        <f>'RAW &amp; NORM Labeling'!A189</f>
        <v>G4</v>
      </c>
      <c r="AH185" s="58" t="str">
        <f>'RAW &amp; NORM Labeling'!B189</f>
        <v>E D M P L D S M D T M D I M C</v>
      </c>
      <c r="AI185" s="60">
        <f>'RAW &amp; NORM Labeling'!F189</f>
        <v>8.0090941731097376E-2</v>
      </c>
      <c r="AJ185" s="60">
        <f>'RAW &amp; NORM_Sfp vs AcpS_PfAcpH'!T189</f>
        <v>-1.9622493605294639E-2</v>
      </c>
    </row>
    <row r="186" spans="33:36" x14ac:dyDescent="0.25">
      <c r="AG186" s="58" t="str">
        <f>'RAW &amp; NORM Labeling'!A190</f>
        <v>G5</v>
      </c>
      <c r="AH186" s="58" t="str">
        <f>'RAW &amp; NORM Labeling'!B190</f>
        <v>I P I D S M E S V D A V D</v>
      </c>
      <c r="AI186" s="60">
        <f>'RAW &amp; NORM Labeling'!F190</f>
        <v>6.5704699006962158E-2</v>
      </c>
      <c r="AJ186" s="60">
        <f>'RAW &amp; NORM_Sfp vs AcpS_PfAcpH'!T190</f>
        <v>-5.7336713652736543E-3</v>
      </c>
    </row>
    <row r="187" spans="33:36" x14ac:dyDescent="0.25">
      <c r="AG187" s="58" t="str">
        <f>'RAW &amp; NORM Labeling'!A191</f>
        <v>G6</v>
      </c>
      <c r="AH187" s="58" t="str">
        <f>'RAW &amp; NORM Labeling'!B191</f>
        <v>E A P I E S A C W L C</v>
      </c>
      <c r="AI187" s="60">
        <f>'RAW &amp; NORM Labeling'!F191</f>
        <v>7.907433808196683E-2</v>
      </c>
      <c r="AJ187" s="60">
        <f>'RAW &amp; NORM_Sfp vs AcpS_PfAcpH'!T191</f>
        <v>6.2962580254491557E-3</v>
      </c>
    </row>
    <row r="188" spans="33:36" x14ac:dyDescent="0.25">
      <c r="AG188" s="58" t="str">
        <f>'RAW &amp; NORM Labeling'!A192</f>
        <v>G7</v>
      </c>
      <c r="AH188" s="58" t="str">
        <f>'RAW &amp; NORM Labeling'!B192</f>
        <v>N S A S F S E D L G T C S S D T L E T V</v>
      </c>
      <c r="AI188" s="60">
        <f>'RAW &amp; NORM Labeling'!F192</f>
        <v>0.10849210516774982</v>
      </c>
      <c r="AJ188" s="60">
        <f>'RAW &amp; NORM_Sfp vs AcpS_PfAcpH'!T192</f>
        <v>2.4262373619989147E-2</v>
      </c>
    </row>
    <row r="189" spans="33:36" x14ac:dyDescent="0.25">
      <c r="AG189" s="58" t="str">
        <f>'RAW &amp; NORM Labeling'!A193</f>
        <v>G8</v>
      </c>
      <c r="AH189" s="58" t="str">
        <f>'RAW &amp; NORM Labeling'!B193</f>
        <v>E L K A T S I E S V</v>
      </c>
      <c r="AI189" s="60">
        <f>'RAW &amp; NORM Labeling'!F193</f>
        <v>8.8676959206037534E-2</v>
      </c>
      <c r="AJ189" s="60">
        <f>'RAW &amp; NORM_Sfp vs AcpS_PfAcpH'!T193</f>
        <v>1.5870713103721193E-2</v>
      </c>
    </row>
    <row r="190" spans="33:36" x14ac:dyDescent="0.25">
      <c r="AG190" s="58" t="str">
        <f>'RAW &amp; NORM Labeling'!A194</f>
        <v>G9</v>
      </c>
      <c r="AH190" s="58" t="str">
        <f>'RAW &amp; NORM Labeling'!B194</f>
        <v>D D I P A D S I D S L E L A V</v>
      </c>
      <c r="AI190" s="60">
        <f>'RAW &amp; NORM Labeling'!F194</f>
        <v>0.1589860511570628</v>
      </c>
      <c r="AJ190" s="60">
        <f>'RAW &amp; NORM_Sfp vs AcpS_PfAcpH'!T194</f>
        <v>1.8987880293213494E-2</v>
      </c>
    </row>
    <row r="191" spans="33:36" x14ac:dyDescent="0.25">
      <c r="AG191" s="58" t="str">
        <f>'RAW &amp; NORM Labeling'!A195</f>
        <v>G10</v>
      </c>
      <c r="AH191" s="58" t="str">
        <f>'RAW &amp; NORM Labeling'!B195</f>
        <v>P N E S M E T I D D R Y</v>
      </c>
      <c r="AI191" s="60">
        <f>'RAW &amp; NORM Labeling'!F195</f>
        <v>0.14406358436260677</v>
      </c>
      <c r="AJ191" s="60">
        <f>'RAW &amp; NORM_Sfp vs AcpS_PfAcpH'!T195</f>
        <v>2.0016010917157101E-2</v>
      </c>
    </row>
    <row r="192" spans="33:36" x14ac:dyDescent="0.25">
      <c r="AG192" s="58" t="str">
        <f>'RAW &amp; NORM Labeling'!A196</f>
        <v>G11</v>
      </c>
      <c r="AH192" s="58" t="str">
        <f>'RAW &amp; NORM Labeling'!B196</f>
        <v>D S A E T V E A</v>
      </c>
      <c r="AI192" s="60">
        <f>'RAW &amp; NORM Labeling'!F196</f>
        <v>0.10976454091149906</v>
      </c>
      <c r="AJ192" s="60">
        <f>'RAW &amp; NORM_Sfp vs AcpS_PfAcpH'!T196</f>
        <v>2.8071741677085302E-2</v>
      </c>
    </row>
    <row r="193" spans="33:36" x14ac:dyDescent="0.25">
      <c r="AG193" s="58" t="str">
        <f>'RAW &amp; NORM Labeling'!A197</f>
        <v>G12</v>
      </c>
      <c r="AH193" s="58" t="str">
        <f>'RAW &amp; NORM Labeling'!B197</f>
        <v>V P L D S I D T I D</v>
      </c>
      <c r="AI193" s="60">
        <f>'RAW &amp; NORM Labeling'!F197</f>
        <v>0.12707136282780132</v>
      </c>
      <c r="AJ193" s="60">
        <f>'RAW &amp; NORM_Sfp vs AcpS_PfAcpH'!T197</f>
        <v>2.5361783257396478E-2</v>
      </c>
    </row>
    <row r="194" spans="33:36" x14ac:dyDescent="0.25">
      <c r="AG194" s="58" t="str">
        <f>'RAW &amp; NORM Labeling'!A198</f>
        <v>G13</v>
      </c>
      <c r="AH194" s="58" t="str">
        <f>'RAW &amp; NORM Labeling'!B198</f>
        <v>N E A S F V D H L G A F S L D C V H L C</v>
      </c>
      <c r="AI194" s="60">
        <f>'RAW &amp; NORM Labeling'!F198</f>
        <v>0.19136533057015179</v>
      </c>
      <c r="AJ194" s="60">
        <f>'RAW &amp; NORM_Sfp vs AcpS_PfAcpH'!T198</f>
        <v>1.8645173158405942E-2</v>
      </c>
    </row>
    <row r="195" spans="33:36" x14ac:dyDescent="0.25">
      <c r="AG195" s="58" t="str">
        <f>'RAW &amp; NORM Labeling'!A199</f>
        <v>G14</v>
      </c>
      <c r="AH195" s="58" t="str">
        <f>'RAW &amp; NORM Labeling'!B199</f>
        <v>E W P V C S I D T V</v>
      </c>
      <c r="AI195" s="60">
        <f>'RAW &amp; NORM Labeling'!F199</f>
        <v>0.12297746455482879</v>
      </c>
      <c r="AJ195" s="60">
        <f>'RAW &amp; NORM_Sfp vs AcpS_PfAcpH'!T199</f>
        <v>1.9082199830448454E-2</v>
      </c>
    </row>
    <row r="196" spans="33:36" x14ac:dyDescent="0.25">
      <c r="AG196" s="58" t="str">
        <f>'RAW &amp; NORM Labeling'!A200</f>
        <v>G15</v>
      </c>
      <c r="AH196" s="58" t="str">
        <f>'RAW &amp; NORM Labeling'!B200</f>
        <v>L D S L E W A D</v>
      </c>
      <c r="AI196" s="60">
        <f>'RAW &amp; NORM Labeling'!F200</f>
        <v>0.1203691467078649</v>
      </c>
      <c r="AJ196" s="60">
        <f>'RAW &amp; NORM_Sfp vs AcpS_PfAcpH'!T200</f>
        <v>9.5173982646910849E-4</v>
      </c>
    </row>
    <row r="197" spans="33:36" x14ac:dyDescent="0.25">
      <c r="AG197" s="58" t="str">
        <f>'RAW &amp; NORM Labeling'!A201</f>
        <v>G16</v>
      </c>
      <c r="AH197" s="58" t="str">
        <f>'RAW &amp; NORM Labeling'!B201</f>
        <v>D S V E T M D</v>
      </c>
      <c r="AI197" s="60">
        <f>'RAW &amp; NORM Labeling'!F201</f>
        <v>9.2220014431853917E-2</v>
      </c>
      <c r="AJ197" s="60">
        <f>'RAW &amp; NORM_Sfp vs AcpS_PfAcpH'!T201</f>
        <v>1.955161627132869E-2</v>
      </c>
    </row>
    <row r="198" spans="33:36" x14ac:dyDescent="0.25">
      <c r="AG198" s="58" t="str">
        <f>'RAW &amp; NORM Labeling'!A202</f>
        <v>G17</v>
      </c>
      <c r="AH198" s="58" t="str">
        <f>'RAW &amp; NORM Labeling'!B202</f>
        <v>V E S I D T I E V I L Q</v>
      </c>
      <c r="AI198" s="60">
        <f>'RAW &amp; NORM Labeling'!F202</f>
        <v>0.11819998292503504</v>
      </c>
      <c r="AJ198" s="60">
        <f>'RAW &amp; NORM_Sfp vs AcpS_PfAcpH'!T202</f>
        <v>2.1475130730502473E-2</v>
      </c>
    </row>
    <row r="199" spans="33:36" x14ac:dyDescent="0.25">
      <c r="AG199" s="58" t="str">
        <f>'RAW &amp; NORM Labeling'!A203</f>
        <v>G18</v>
      </c>
      <c r="AH199" s="58" t="str">
        <f>'RAW &amp; NORM Labeling'!B203</f>
        <v>L G L E S I E S M E L M E M</v>
      </c>
      <c r="AI199" s="60">
        <f>'RAW &amp; NORM Labeling'!F203</f>
        <v>0.11462096501620367</v>
      </c>
      <c r="AJ199" s="60">
        <f>'RAW &amp; NORM_Sfp vs AcpS_PfAcpH'!T203</f>
        <v>2.0716362419228002E-2</v>
      </c>
    </row>
    <row r="200" spans="33:36" x14ac:dyDescent="0.25">
      <c r="AG200" s="58" t="str">
        <f>'RAW &amp; NORM Labeling'!A204</f>
        <v>G19</v>
      </c>
      <c r="AH200" s="58" t="str">
        <f>'RAW &amp; NORM Labeling'!B204</f>
        <v>D E L P M D S A D S I E V I D</v>
      </c>
      <c r="AI200" s="60">
        <f>'RAW &amp; NORM Labeling'!F204</f>
        <v>8.8483403952737433E-2</v>
      </c>
      <c r="AJ200" s="60">
        <f>'RAW &amp; NORM_Sfp vs AcpS_PfAcpH'!T204</f>
        <v>2.7120525210546885E-2</v>
      </c>
    </row>
    <row r="201" spans="33:36" x14ac:dyDescent="0.25">
      <c r="AG201" s="58" t="str">
        <f>'RAW &amp; NORM Labeling'!A205</f>
        <v>G20</v>
      </c>
      <c r="AH201" s="58" t="str">
        <f>'RAW &amp; NORM Labeling'!B205</f>
        <v>E I G M D S A E S L D</v>
      </c>
      <c r="AI201" s="60">
        <f>'RAW &amp; NORM Labeling'!F205</f>
        <v>8.7667372665787988E-2</v>
      </c>
      <c r="AJ201" s="60">
        <f>'RAW &amp; NORM_Sfp vs AcpS_PfAcpH'!T205</f>
        <v>3.0021417873285619E-2</v>
      </c>
    </row>
    <row r="202" spans="33:36" x14ac:dyDescent="0.25">
      <c r="AG202" s="58" t="str">
        <f>'RAW &amp; NORM Labeling'!A206</f>
        <v>G21</v>
      </c>
      <c r="AH202" s="58" t="str">
        <f>'RAW &amp; NORM Labeling'!B206</f>
        <v>G V D S M D P A C V</v>
      </c>
      <c r="AI202" s="60">
        <f>'RAW &amp; NORM Labeling'!F206</f>
        <v>0.14099038305227865</v>
      </c>
      <c r="AJ202" s="60">
        <f>'RAW &amp; NORM_Sfp vs AcpS_PfAcpH'!T206</f>
        <v>1.6374186846940905E-2</v>
      </c>
    </row>
    <row r="203" spans="33:36" x14ac:dyDescent="0.25">
      <c r="AG203" s="58" t="str">
        <f>'RAW &amp; NORM Labeling'!A207</f>
        <v>G22</v>
      </c>
      <c r="AH203" s="58" t="str">
        <f>'RAW &amp; NORM Labeling'!B207</f>
        <v>I D S M D N A D L Q</v>
      </c>
      <c r="AI203" s="60">
        <f>'RAW &amp; NORM Labeling'!F207</f>
        <v>0.10715037547380105</v>
      </c>
      <c r="AJ203" s="60">
        <f>'RAW &amp; NORM_Sfp vs AcpS_PfAcpH'!T207</f>
        <v>2.3910431911929542E-2</v>
      </c>
    </row>
    <row r="204" spans="33:36" x14ac:dyDescent="0.25">
      <c r="AG204" s="58" t="str">
        <f>'RAW &amp; NORM Labeling'!A208</f>
        <v>G23</v>
      </c>
      <c r="AH204" s="58" t="str">
        <f>'RAW &amp; NORM Labeling'!B208</f>
        <v>D L G V D S V D T M E L M Q</v>
      </c>
      <c r="AI204" s="60">
        <f>'RAW &amp; NORM Labeling'!F208</f>
        <v>0.1139803614512785</v>
      </c>
      <c r="AJ204" s="60">
        <f>'RAW &amp; NORM_Sfp vs AcpS_PfAcpH'!T208</f>
        <v>2.435699781569807E-2</v>
      </c>
    </row>
    <row r="205" spans="33:36" x14ac:dyDescent="0.25">
      <c r="AG205" s="58" t="str">
        <f>'RAW &amp; NORM Labeling'!A209</f>
        <v>G24</v>
      </c>
      <c r="AH205" s="58" t="str">
        <f>'RAW &amp; NORM Labeling'!B209</f>
        <v>P I E S M D T I E V A P</v>
      </c>
      <c r="AI205" s="60">
        <f>'RAW &amp; NORM Labeling'!F209</f>
        <v>0.1064662073579065</v>
      </c>
      <c r="AJ205" s="60">
        <f>'RAW &amp; NORM_Sfp vs AcpS_PfAcpH'!T209</f>
        <v>2.53599246065941E-2</v>
      </c>
    </row>
    <row r="206" spans="33:36" x14ac:dyDescent="0.25">
      <c r="AG206" s="58" t="str">
        <f>'RAW &amp; NORM Labeling'!A210</f>
        <v>G25</v>
      </c>
      <c r="AH206" s="58" t="str">
        <f>'RAW &amp; NORM Labeling'!B210</f>
        <v>A D S C E T L D I V</v>
      </c>
      <c r="AI206" s="60">
        <f>'RAW &amp; NORM Labeling'!F210</f>
        <v>0.13054863265785865</v>
      </c>
      <c r="AJ206" s="60">
        <f>'RAW &amp; NORM_Sfp vs AcpS_PfAcpH'!T210</f>
        <v>2.0617881366693999E-2</v>
      </c>
    </row>
    <row r="207" spans="33:36" x14ac:dyDescent="0.25">
      <c r="AG207" s="58" t="str">
        <f>'RAW &amp; NORM Labeling'!A211</f>
        <v>G26</v>
      </c>
      <c r="AH207" s="58" t="str">
        <f>'RAW &amp; NORM Labeling'!B211</f>
        <v>D S V D T L E L I V G</v>
      </c>
      <c r="AI207" s="60">
        <f>'RAW &amp; NORM Labeling'!F211</f>
        <v>0.15405623978864472</v>
      </c>
      <c r="AJ207" s="60">
        <f>'RAW &amp; NORM_Sfp vs AcpS_PfAcpH'!T211</f>
        <v>1.5465045753749324E-2</v>
      </c>
    </row>
    <row r="208" spans="33:36" x14ac:dyDescent="0.25">
      <c r="AG208" s="58" t="str">
        <f>'RAW &amp; NORM Labeling'!A212</f>
        <v>G27</v>
      </c>
      <c r="AH208" s="58" t="str">
        <f>'RAW &amp; NORM Labeling'!B212</f>
        <v>E P P I D S V D T D L P V M T</v>
      </c>
      <c r="AI208" s="60">
        <f>'RAW &amp; NORM Labeling'!F212</f>
        <v>0.10130044570336576</v>
      </c>
      <c r="AJ208" s="60">
        <f>'RAW &amp; NORM_Sfp vs AcpS_PfAcpH'!T212</f>
        <v>2.4283541436773151E-2</v>
      </c>
    </row>
    <row r="209" spans="33:36" x14ac:dyDescent="0.25">
      <c r="AG209" s="58" t="str">
        <f>'RAW &amp; NORM Labeling'!A213</f>
        <v>G28</v>
      </c>
      <c r="AH209" s="58" t="str">
        <f>'RAW &amp; NORM Labeling'!B213</f>
        <v>D E A P A E S A D T V D L I I P</v>
      </c>
      <c r="AI209" s="60">
        <f>'RAW &amp; NORM Labeling'!F213</f>
        <v>6.4367647385600649E-2</v>
      </c>
      <c r="AJ209" s="60">
        <f>'RAW &amp; NORM_Sfp vs AcpS_PfAcpH'!T213</f>
        <v>2.498157440174277E-2</v>
      </c>
    </row>
    <row r="210" spans="33:36" x14ac:dyDescent="0.25">
      <c r="AG210" s="58" t="str">
        <f>'RAW &amp; NORM Labeling'!A214</f>
        <v>G29</v>
      </c>
      <c r="AH210" s="58" t="str">
        <f>'RAW &amp; NORM Labeling'!B214</f>
        <v>V D S I D S M D V L A N</v>
      </c>
      <c r="AI210" s="60">
        <f>'RAW &amp; NORM Labeling'!F214</f>
        <v>7.2222131259699701E-2</v>
      </c>
      <c r="AJ210" s="60">
        <f>'RAW &amp; NORM_Sfp vs AcpS_PfAcpH'!T214</f>
        <v>2.4685135986956298E-2</v>
      </c>
    </row>
    <row r="211" spans="33:36" x14ac:dyDescent="0.25">
      <c r="AG211" s="58" t="str">
        <f>'RAW &amp; NORM Labeling'!A215</f>
        <v>G30</v>
      </c>
      <c r="AH211" s="58" t="str">
        <f>'RAW &amp; NORM Labeling'!B215</f>
        <v>I G T D S M E E M E C V E C</v>
      </c>
      <c r="AI211" s="60">
        <f>'RAW &amp; NORM Labeling'!F215</f>
        <v>8.211391574557371E-2</v>
      </c>
      <c r="AJ211" s="60">
        <f>'RAW &amp; NORM_Sfp vs AcpS_PfAcpH'!T215</f>
        <v>2.5925305299218097E-2</v>
      </c>
    </row>
    <row r="212" spans="33:36" x14ac:dyDescent="0.25">
      <c r="AG212" s="58" t="str">
        <f>'RAW &amp; NORM Labeling'!A216</f>
        <v>H1</v>
      </c>
      <c r="AH212" s="58" t="str">
        <f>'RAW &amp; NORM Labeling'!B216</f>
        <v>D F G A E S I D G D E F C F</v>
      </c>
      <c r="AI212" s="60">
        <f>'RAW &amp; NORM Labeling'!F216</f>
        <v>9.2358894711789818E-2</v>
      </c>
      <c r="AJ212" s="60">
        <f>'RAW &amp; NORM_Sfp vs AcpS_PfAcpH'!T216</f>
        <v>-2.7865055175181508E-2</v>
      </c>
    </row>
    <row r="213" spans="33:36" x14ac:dyDescent="0.25">
      <c r="AG213" s="58" t="str">
        <f>'RAW &amp; NORM Labeling'!A217</f>
        <v>H2</v>
      </c>
      <c r="AH213" s="58" t="str">
        <f>'RAW &amp; NORM Labeling'!B217</f>
        <v>S D S A E S I E N</v>
      </c>
      <c r="AI213" s="60">
        <f>'RAW &amp; NORM Labeling'!F217</f>
        <v>4.8299345186789584E-2</v>
      </c>
      <c r="AJ213" s="60">
        <f>'RAW &amp; NORM_Sfp vs AcpS_PfAcpH'!T217</f>
        <v>-1.2485301203416885E-2</v>
      </c>
    </row>
    <row r="214" spans="33:36" x14ac:dyDescent="0.25">
      <c r="AG214" s="58" t="str">
        <f>'RAW &amp; NORM Labeling'!A218</f>
        <v>H3</v>
      </c>
      <c r="AH214" s="58" t="str">
        <f>'RAW &amp; NORM Labeling'!B218</f>
        <v>V D S A D T V D V V V P</v>
      </c>
      <c r="AI214" s="60">
        <f>'RAW &amp; NORM Labeling'!F218</f>
        <v>5.2967476869854847E-2</v>
      </c>
      <c r="AJ214" s="60">
        <f>'RAW &amp; NORM_Sfp vs AcpS_PfAcpH'!T218</f>
        <v>-1.7900282551024736E-2</v>
      </c>
    </row>
    <row r="215" spans="33:36" x14ac:dyDescent="0.25">
      <c r="AG215" s="58" t="str">
        <f>'RAW &amp; NORM Labeling'!A219</f>
        <v>H4</v>
      </c>
      <c r="AH215" s="58" t="str">
        <f>'RAW &amp; NORM Labeling'!B219</f>
        <v>E S I D S V T L Q</v>
      </c>
      <c r="AI215" s="60">
        <f>'RAW &amp; NORM Labeling'!F219</f>
        <v>7.1823033192094529E-2</v>
      </c>
      <c r="AJ215" s="60">
        <f>'RAW &amp; NORM_Sfp vs AcpS_PfAcpH'!T219</f>
        <v>-2.0665314349075953E-2</v>
      </c>
    </row>
    <row r="216" spans="33:36" x14ac:dyDescent="0.25">
      <c r="AG216" s="58" t="str">
        <f>'RAW &amp; NORM Labeling'!A220</f>
        <v>H5</v>
      </c>
      <c r="AH216" s="58" t="str">
        <f>'RAW &amp; NORM Labeling'!B220</f>
        <v>E E M G I D S L E T M E V M I S</v>
      </c>
      <c r="AI216" s="60">
        <f>'RAW &amp; NORM Labeling'!F220</f>
        <v>9.1173588069979286E-2</v>
      </c>
      <c r="AJ216" s="60">
        <f>'RAW &amp; NORM_Sfp vs AcpS_PfAcpH'!T220</f>
        <v>-3.6370220072194939E-2</v>
      </c>
    </row>
    <row r="217" spans="33:36" x14ac:dyDescent="0.25">
      <c r="AG217" s="58" t="str">
        <f>'RAW &amp; NORM Labeling'!A221</f>
        <v>H6</v>
      </c>
      <c r="AH217" s="58" t="str">
        <f>'RAW &amp; NORM Labeling'!B221</f>
        <v>E L G M E S A E T A D I M P G</v>
      </c>
      <c r="AI217" s="60">
        <f>'RAW &amp; NORM Labeling'!F221</f>
        <v>5.2483296357067936E-2</v>
      </c>
      <c r="AJ217" s="60">
        <f>'RAW &amp; NORM_Sfp vs AcpS_PfAcpH'!T221</f>
        <v>6.3284255199266559E-3</v>
      </c>
    </row>
    <row r="218" spans="33:36" x14ac:dyDescent="0.25">
      <c r="AG218" s="58" t="str">
        <f>'RAW &amp; NORM Labeling'!A222</f>
        <v>H7</v>
      </c>
      <c r="AH218" s="58" t="str">
        <f>'RAW &amp; NORM Labeling'!B222</f>
        <v>I G L D S V D S L D I V C</v>
      </c>
      <c r="AI218" s="60">
        <f>'RAW &amp; NORM Labeling'!F222</f>
        <v>0.19497066263728685</v>
      </c>
      <c r="AJ218" s="60">
        <f>'RAW &amp; NORM_Sfp vs AcpS_PfAcpH'!T222</f>
        <v>-2.8223048845645499E-2</v>
      </c>
    </row>
    <row r="219" spans="33:36" x14ac:dyDescent="0.25">
      <c r="AG219" s="58" t="str">
        <f>'RAW &amp; NORM Labeling'!A223</f>
        <v>H8</v>
      </c>
      <c r="AH219" s="58" t="str">
        <f>'RAW &amp; NORM Labeling'!B223</f>
        <v>D L H M E S V D P A S D V Q</v>
      </c>
      <c r="AI219" s="60">
        <f>'RAW &amp; NORM Labeling'!F223</f>
        <v>7.6642032716100636E-2</v>
      </c>
      <c r="AJ219" s="60">
        <f>'RAW &amp; NORM_Sfp vs AcpS_PfAcpH'!T223</f>
        <v>1.5153897911417274E-2</v>
      </c>
    </row>
    <row r="220" spans="33:36" x14ac:dyDescent="0.25">
      <c r="AG220" s="58" t="str">
        <f>'RAW &amp; NORM Labeling'!A224</f>
        <v>H9</v>
      </c>
      <c r="AH220" s="58" t="str">
        <f>'RAW &amp; NORM Labeling'!B224</f>
        <v>M H Q E S A D S L E</v>
      </c>
      <c r="AI220" s="60">
        <f>'RAW &amp; NORM Labeling'!F224</f>
        <v>0.11381487463350229</v>
      </c>
      <c r="AJ220" s="60">
        <f>'RAW &amp; NORM_Sfp vs AcpS_PfAcpH'!T224</f>
        <v>2.4442023122907552E-2</v>
      </c>
    </row>
    <row r="221" spans="33:36" x14ac:dyDescent="0.25">
      <c r="AG221" s="58" t="str">
        <f>'RAW &amp; NORM Labeling'!A225</f>
        <v>H10</v>
      </c>
      <c r="AH221" s="58" t="str">
        <f>'RAW &amp; NORM Labeling'!B225</f>
        <v>N N Y G F N E D L G A M S L D T V E L V</v>
      </c>
      <c r="AI221" s="60">
        <f>'RAW &amp; NORM Labeling'!F225</f>
        <v>0.14154414989480185</v>
      </c>
      <c r="AJ221" s="60">
        <f>'RAW &amp; NORM_Sfp vs AcpS_PfAcpH'!T225</f>
        <v>2.1793389577247926E-2</v>
      </c>
    </row>
    <row r="222" spans="33:36" x14ac:dyDescent="0.25">
      <c r="AG222" s="58" t="str">
        <f>'RAW &amp; NORM Labeling'!A226</f>
        <v>H11</v>
      </c>
      <c r="AH222" s="58" t="str">
        <f>'RAW &amp; NORM Labeling'!B226</f>
        <v>V D S L E D C E M C</v>
      </c>
      <c r="AI222" s="60">
        <f>'RAW &amp; NORM Labeling'!F226</f>
        <v>0.15861005107285747</v>
      </c>
      <c r="AJ222" s="60">
        <f>'RAW &amp; NORM_Sfp vs AcpS_PfAcpH'!T226</f>
        <v>2.5143089181848821E-2</v>
      </c>
    </row>
    <row r="223" spans="33:36" x14ac:dyDescent="0.25">
      <c r="AG223" s="58" t="str">
        <f>'RAW &amp; NORM Labeling'!A227</f>
        <v>H12</v>
      </c>
      <c r="AH223" s="58" t="str">
        <f>'RAW &amp; NORM Labeling'!B227</f>
        <v>D S L D S M D V A</v>
      </c>
      <c r="AI223" s="60">
        <f>'RAW &amp; NORM Labeling'!F227</f>
        <v>0.13084715216483658</v>
      </c>
      <c r="AJ223" s="60">
        <f>'RAW &amp; NORM_Sfp vs AcpS_PfAcpH'!T227</f>
        <v>2.3475534658413066E-2</v>
      </c>
    </row>
    <row r="224" spans="33:36" x14ac:dyDescent="0.25">
      <c r="AG224" s="58" t="str">
        <f>'RAW &amp; NORM Labeling'!A228</f>
        <v>H13</v>
      </c>
      <c r="AH224" s="58" t="str">
        <f>'RAW &amp; NORM Labeling'!B228</f>
        <v>E E G C I E S V C Y V D</v>
      </c>
      <c r="AI224" s="60">
        <f>'RAW &amp; NORM Labeling'!F228</f>
        <v>0.17188700583472605</v>
      </c>
      <c r="AJ224" s="60">
        <f>'RAW &amp; NORM_Sfp vs AcpS_PfAcpH'!T228</f>
        <v>1.6267945970943637E-2</v>
      </c>
    </row>
    <row r="225" spans="33:36" x14ac:dyDescent="0.25">
      <c r="AG225" s="58" t="str">
        <f>'RAW &amp; NORM Labeling'!A229</f>
        <v>H14</v>
      </c>
      <c r="AH225" s="58" t="str">
        <f>'RAW &amp; NORM Labeling'!B229</f>
        <v>D S I D S W E T C P F</v>
      </c>
      <c r="AI225" s="60">
        <f>'RAW &amp; NORM Labeling'!F229</f>
        <v>0.12698189468956894</v>
      </c>
      <c r="AJ225" s="60">
        <f>'RAW &amp; NORM_Sfp vs AcpS_PfAcpH'!T229</f>
        <v>1.7171428982226788E-2</v>
      </c>
    </row>
    <row r="226" spans="33:36" x14ac:dyDescent="0.25">
      <c r="AG226" s="58" t="str">
        <f>'RAW &amp; NORM Labeling'!A230</f>
        <v>H15</v>
      </c>
      <c r="AH226" s="58" t="str">
        <f>'RAW &amp; NORM Labeling'!B230</f>
        <v>N E I P N D S I D C I</v>
      </c>
      <c r="AI226" s="60">
        <f>'RAW &amp; NORM Labeling'!F230</f>
        <v>0.14980182515001994</v>
      </c>
      <c r="AJ226" s="60">
        <f>'RAW &amp; NORM_Sfp vs AcpS_PfAcpH'!T230</f>
        <v>1.3995689503418784E-3</v>
      </c>
    </row>
    <row r="227" spans="33:36" x14ac:dyDescent="0.25">
      <c r="AG227" s="58" t="str">
        <f>'RAW &amp; NORM Labeling'!A231</f>
        <v>H16</v>
      </c>
      <c r="AH227" s="58" t="str">
        <f>'RAW &amp; NORM Labeling'!B231</f>
        <v>E M D C D S V D C Q D A I K</v>
      </c>
      <c r="AI227" s="60">
        <f>'RAW &amp; NORM Labeling'!F231</f>
        <v>0.15115963571848762</v>
      </c>
      <c r="AJ227" s="60">
        <f>'RAW &amp; NORM_Sfp vs AcpS_PfAcpH'!T231</f>
        <v>1.0461621457852927E-2</v>
      </c>
    </row>
    <row r="228" spans="33:36" x14ac:dyDescent="0.25">
      <c r="AG228" s="58" t="str">
        <f>'RAW &amp; NORM Labeling'!A232</f>
        <v>H17</v>
      </c>
      <c r="AH228" s="58" t="str">
        <f>'RAW &amp; NORM Labeling'!B232</f>
        <v>A P L E S I E T V D M V M</v>
      </c>
      <c r="AI228" s="60">
        <f>'RAW &amp; NORM Labeling'!F232</f>
        <v>0.11210913241635316</v>
      </c>
      <c r="AJ228" s="60">
        <f>'RAW &amp; NORM_Sfp vs AcpS_PfAcpH'!T232</f>
        <v>6.9135904718091307E-3</v>
      </c>
    </row>
    <row r="229" spans="33:36" x14ac:dyDescent="0.25">
      <c r="AG229" s="58" t="str">
        <f>'RAW &amp; NORM Labeling'!A233</f>
        <v>H18</v>
      </c>
      <c r="AH229" s="58" t="str">
        <f>'RAW &amp; NORM Labeling'!B233</f>
        <v>D L P M D S M E S</v>
      </c>
      <c r="AI229" s="60">
        <f>'RAW &amp; NORM Labeling'!F233</f>
        <v>0.11056946177605365</v>
      </c>
      <c r="AJ229" s="60">
        <f>'RAW &amp; NORM_Sfp vs AcpS_PfAcpH'!T233</f>
        <v>1.7267612559169143E-2</v>
      </c>
    </row>
    <row r="230" spans="33:36" x14ac:dyDescent="0.25">
      <c r="AG230" s="58" t="str">
        <f>'RAW &amp; NORM Labeling'!A234</f>
        <v>H19</v>
      </c>
      <c r="AH230" s="58" t="str">
        <f>'RAW &amp; NORM Labeling'!B234</f>
        <v>V G I D S I E T A E V</v>
      </c>
      <c r="AI230" s="60">
        <f>'RAW &amp; NORM Labeling'!F234</f>
        <v>0.1442366730483374</v>
      </c>
      <c r="AJ230" s="60">
        <f>'RAW &amp; NORM_Sfp vs AcpS_PfAcpH'!T234</f>
        <v>1.8609150116205619E-2</v>
      </c>
    </row>
    <row r="231" spans="33:36" x14ac:dyDescent="0.25">
      <c r="AG231" s="58" t="str">
        <f>'RAW &amp; NORM Labeling'!A235</f>
        <v>H20</v>
      </c>
      <c r="AH231" s="58" t="str">
        <f>'RAW &amp; NORM Labeling'!B235</f>
        <v>E S A E F C E K L C N</v>
      </c>
      <c r="AI231" s="60">
        <f>'RAW &amp; NORM Labeling'!F235</f>
        <v>0.23518162032061174</v>
      </c>
      <c r="AJ231" s="60">
        <f>'RAW &amp; NORM_Sfp vs AcpS_PfAcpH'!T235</f>
        <v>1.2738782482147049E-2</v>
      </c>
    </row>
    <row r="232" spans="33:36" x14ac:dyDescent="0.25">
      <c r="AG232" s="58" t="str">
        <f>'RAW &amp; NORM Labeling'!A236</f>
        <v>H21</v>
      </c>
      <c r="AH232" s="58" t="str">
        <f>'RAW &amp; NORM Labeling'!B236</f>
        <v>D S L D S V D I M I N</v>
      </c>
      <c r="AI232" s="60">
        <f>'RAW &amp; NORM Labeling'!F236</f>
        <v>0.13542932426410997</v>
      </c>
      <c r="AJ232" s="60">
        <f>'RAW &amp; NORM_Sfp vs AcpS_PfAcpH'!T236</f>
        <v>1.9027009744148893E-2</v>
      </c>
    </row>
    <row r="233" spans="33:36" x14ac:dyDescent="0.25">
      <c r="AG233" s="58" t="str">
        <f>'RAW &amp; NORM Labeling'!A237</f>
        <v>H22</v>
      </c>
      <c r="AH233" s="58" t="str">
        <f>'RAW &amp; NORM Labeling'!B237</f>
        <v>L C S L D T L E</v>
      </c>
      <c r="AI233" s="60">
        <f>'RAW &amp; NORM Labeling'!F237</f>
        <v>0.17219575862548875</v>
      </c>
      <c r="AJ233" s="60">
        <f>'RAW &amp; NORM_Sfp vs AcpS_PfAcpH'!T237</f>
        <v>1.7639387101427345E-2</v>
      </c>
    </row>
    <row r="234" spans="33:36" x14ac:dyDescent="0.25">
      <c r="AG234" s="58" t="str">
        <f>'RAW &amp; NORM Labeling'!A238</f>
        <v>H23</v>
      </c>
      <c r="AH234" s="58" t="str">
        <f>'RAW &amp; NORM Labeling'!B238</f>
        <v>N E A S C V G M L G A D S N D T V E L C</v>
      </c>
      <c r="AI234" s="60">
        <f>'RAW &amp; NORM Labeling'!F238</f>
        <v>0.16957223704261612</v>
      </c>
      <c r="AJ234" s="60">
        <f>'RAW &amp; NORM_Sfp vs AcpS_PfAcpH'!T238</f>
        <v>2.5521469236207628E-2</v>
      </c>
    </row>
    <row r="235" spans="33:36" x14ac:dyDescent="0.25">
      <c r="AG235" s="58" t="str">
        <f>'RAW &amp; NORM Labeling'!A239</f>
        <v>H24</v>
      </c>
      <c r="AH235" s="58" t="str">
        <f>'RAW &amp; NORM Labeling'!B239</f>
        <v>E S I E S Q E L</v>
      </c>
      <c r="AI235" s="60">
        <f>'RAW &amp; NORM Labeling'!F239</f>
        <v>0.1214629385546861</v>
      </c>
      <c r="AJ235" s="60">
        <f>'RAW &amp; NORM_Sfp vs AcpS_PfAcpH'!T239</f>
        <v>2.3748629739509045E-2</v>
      </c>
    </row>
    <row r="236" spans="33:36" x14ac:dyDescent="0.25">
      <c r="AG236" s="58" t="str">
        <f>'RAW &amp; NORM Labeling'!A240</f>
        <v>H25</v>
      </c>
      <c r="AH236" s="58" t="str">
        <f>'RAW &amp; NORM Labeling'!B240</f>
        <v>C S S S F C E I L G A D S L D T V E L V</v>
      </c>
      <c r="AI236" s="60">
        <f>'RAW &amp; NORM Labeling'!F240</f>
        <v>0.22927584605866538</v>
      </c>
      <c r="AJ236" s="60">
        <f>'RAW &amp; NORM_Sfp vs AcpS_PfAcpH'!T240</f>
        <v>-2.1731677652298831E-3</v>
      </c>
    </row>
    <row r="237" spans="33:36" x14ac:dyDescent="0.25">
      <c r="AG237" s="58" t="str">
        <f>'RAW &amp; NORM Labeling'!A241</f>
        <v>H26</v>
      </c>
      <c r="AH237" s="58" t="str">
        <f>'RAW &amp; NORM Labeling'!B241</f>
        <v>E S L D F A D L T</v>
      </c>
      <c r="AI237" s="60">
        <f>'RAW &amp; NORM Labeling'!F241</f>
        <v>0.12547818673228442</v>
      </c>
      <c r="AJ237" s="60">
        <f>'RAW &amp; NORM_Sfp vs AcpS_PfAcpH'!T241</f>
        <v>1.8807738083625014E-2</v>
      </c>
    </row>
    <row r="238" spans="33:36" x14ac:dyDescent="0.25">
      <c r="AG238" s="58" t="str">
        <f>'RAW &amp; NORM Labeling'!A242</f>
        <v>H27</v>
      </c>
      <c r="AH238" s="58" t="str">
        <f>'RAW &amp; NORM Labeling'!B242</f>
        <v>N G E S R S D D L G A D S L D F V E L V</v>
      </c>
      <c r="AI238" s="60">
        <f>'RAW &amp; NORM Labeling'!F242</f>
        <v>0.31370102204190853</v>
      </c>
      <c r="AJ238" s="60">
        <f>'RAW &amp; NORM_Sfp vs AcpS_PfAcpH'!T242</f>
        <v>-9.3581657032840215E-2</v>
      </c>
    </row>
    <row r="239" spans="33:36" x14ac:dyDescent="0.25">
      <c r="AG239" s="58" t="str">
        <f>'RAW &amp; NORM Labeling'!A243</f>
        <v>H28</v>
      </c>
      <c r="AH239" s="58" t="str">
        <f>'RAW &amp; NORM Labeling'!B243</f>
        <v>A G Q D S L E T</v>
      </c>
      <c r="AI239" s="60">
        <f>'RAW &amp; NORM Labeling'!F243</f>
        <v>0.10585630364433553</v>
      </c>
      <c r="AJ239" s="60">
        <f>'RAW &amp; NORM_Sfp vs AcpS_PfAcpH'!T243</f>
        <v>9.8041228965237287E-3</v>
      </c>
    </row>
    <row r="240" spans="33:36" x14ac:dyDescent="0.25">
      <c r="AG240" s="58" t="str">
        <f>'RAW &amp; NORM Labeling'!A244</f>
        <v>H29</v>
      </c>
      <c r="AH240" s="58" t="str">
        <f>'RAW &amp; NORM Labeling'!B244</f>
        <v>P M D S M E S M E V</v>
      </c>
      <c r="AI240" s="60">
        <f>'RAW &amp; NORM Labeling'!F244</f>
        <v>7.5582741654610902E-2</v>
      </c>
      <c r="AJ240" s="60">
        <f>'RAW &amp; NORM_Sfp vs AcpS_PfAcpH'!T244</f>
        <v>1.8511705561645719E-2</v>
      </c>
    </row>
    <row r="241" spans="33:36" x14ac:dyDescent="0.25">
      <c r="AG241" s="58" t="str">
        <f>'RAW &amp; NORM Labeling'!A245</f>
        <v>H30</v>
      </c>
      <c r="AH241" s="58" t="str">
        <f>'RAW &amp; NORM Labeling'!B245</f>
        <v>D P V P C D S L E T</v>
      </c>
      <c r="AI241" s="60">
        <f>'RAW &amp; NORM Labeling'!F245</f>
        <v>7.1021620881980427E-2</v>
      </c>
      <c r="AJ241" s="60">
        <f>'RAW &amp; NORM_Sfp vs AcpS_PfAcpH'!T245</f>
        <v>1.7100211439794011E-2</v>
      </c>
    </row>
    <row r="242" spans="33:36" x14ac:dyDescent="0.25">
      <c r="AG242" s="58" t="str">
        <f>'RAW &amp; NORM Labeling'!A246</f>
        <v>I1</v>
      </c>
      <c r="AH242" s="58" t="str">
        <f>'RAW &amp; NORM Labeling'!B246</f>
        <v>G L E S A E T S</v>
      </c>
      <c r="AI242" s="60">
        <f>'RAW &amp; NORM Labeling'!F246</f>
        <v>5.9489294815643017E-2</v>
      </c>
      <c r="AJ242" s="60">
        <f>'RAW &amp; NORM_Sfp vs AcpS_PfAcpH'!T246</f>
        <v>2.9308807562133318E-3</v>
      </c>
    </row>
    <row r="243" spans="33:36" x14ac:dyDescent="0.25">
      <c r="AG243" s="58" t="str">
        <f>'RAW &amp; NORM Labeling'!A247</f>
        <v>I2</v>
      </c>
      <c r="AH243" s="58" t="str">
        <f>'RAW &amp; NORM Labeling'!B247</f>
        <v>N E A C F V N D L G A D S L D T T T C V</v>
      </c>
      <c r="AI243" s="60">
        <f>'RAW &amp; NORM Labeling'!F247</f>
        <v>0.14646986794970604</v>
      </c>
      <c r="AJ243" s="60">
        <f>'RAW &amp; NORM_Sfp vs AcpS_PfAcpH'!T247</f>
        <v>-3.1461007934790619E-2</v>
      </c>
    </row>
    <row r="244" spans="33:36" x14ac:dyDescent="0.25">
      <c r="AG244" s="58" t="str">
        <f>'RAW &amp; NORM Labeling'!A248</f>
        <v>I3</v>
      </c>
      <c r="AH244" s="58" t="str">
        <f>'RAW &amp; NORM Labeling'!B248</f>
        <v>E E L G A D S A D T A D I A Q C</v>
      </c>
      <c r="AI244" s="60">
        <f>'RAW &amp; NORM Labeling'!F248</f>
        <v>5.8434389447203847E-2</v>
      </c>
      <c r="AJ244" s="60">
        <f>'RAW &amp; NORM_Sfp vs AcpS_PfAcpH'!T248</f>
        <v>-1.0459467973822356E-4</v>
      </c>
    </row>
    <row r="245" spans="33:36" x14ac:dyDescent="0.25">
      <c r="AG245" s="58" t="str">
        <f>'RAW &amp; NORM Labeling'!A249</f>
        <v>I4</v>
      </c>
      <c r="AH245" s="58" t="str">
        <f>'RAW &amp; NORM Labeling'!B249</f>
        <v>N S A S F V S D R G A D S L D T H E L V</v>
      </c>
      <c r="AI245" s="60">
        <f>'RAW &amp; NORM Labeling'!F249</f>
        <v>7.1615443721032485E-2</v>
      </c>
      <c r="AJ245" s="60">
        <f>'RAW &amp; NORM_Sfp vs AcpS_PfAcpH'!T249</f>
        <v>-3.4590430854571474E-2</v>
      </c>
    </row>
    <row r="246" spans="33:36" x14ac:dyDescent="0.25">
      <c r="AG246" s="58" t="str">
        <f>'RAW &amp; NORM Labeling'!A250</f>
        <v>I5</v>
      </c>
      <c r="AH246" s="58" t="str">
        <f>'RAW &amp; NORM Labeling'!B250</f>
        <v>Q Y P A E S M D S</v>
      </c>
      <c r="AI246" s="60">
        <f>'RAW &amp; NORM Labeling'!F250</f>
        <v>4.6950890763496539E-2</v>
      </c>
      <c r="AJ246" s="60">
        <f>'RAW &amp; NORM_Sfp vs AcpS_PfAcpH'!T250</f>
        <v>-1.9150179612516846E-2</v>
      </c>
    </row>
    <row r="247" spans="33:36" x14ac:dyDescent="0.25">
      <c r="AG247" s="58" t="str">
        <f>'RAW &amp; NORM Labeling'!A251</f>
        <v>I6</v>
      </c>
      <c r="AH247" s="58" t="str">
        <f>'RAW &amp; NORM Labeling'!B251</f>
        <v>D E R G N D S N D G A E</v>
      </c>
      <c r="AI247" s="60">
        <f>'RAW &amp; NORM Labeling'!F251</f>
        <v>3.8656668066190038E-2</v>
      </c>
      <c r="AJ247" s="60">
        <f>'RAW &amp; NORM_Sfp vs AcpS_PfAcpH'!T251</f>
        <v>-5.9450938690890354E-3</v>
      </c>
    </row>
    <row r="248" spans="33:36" x14ac:dyDescent="0.25">
      <c r="AG248" s="58" t="str">
        <f>'RAW &amp; NORM Labeling'!A252</f>
        <v>I7</v>
      </c>
      <c r="AH248" s="58" t="str">
        <f>'RAW &amp; NORM Labeling'!B252</f>
        <v>E D M G A E S M D T V E</v>
      </c>
      <c r="AI248" s="60">
        <f>'RAW &amp; NORM Labeling'!F252</f>
        <v>4.6073459773838595E-2</v>
      </c>
      <c r="AJ248" s="60">
        <f>'RAW &amp; NORM_Sfp vs AcpS_PfAcpH'!T252</f>
        <v>6.9584435601371675E-3</v>
      </c>
    </row>
    <row r="249" spans="33:36" x14ac:dyDescent="0.25">
      <c r="AG249" s="58" t="str">
        <f>'RAW &amp; NORM Labeling'!A253</f>
        <v>I8</v>
      </c>
      <c r="AH249" s="58" t="str">
        <f>'RAW &amp; NORM Labeling'!B253</f>
        <v>E S I E T</v>
      </c>
      <c r="AI249" s="60">
        <f>'RAW &amp; NORM Labeling'!F253</f>
        <v>7.7101945727340901E-2</v>
      </c>
      <c r="AJ249" s="60">
        <f>'RAW &amp; NORM_Sfp vs AcpS_PfAcpH'!T253</f>
        <v>1.4024251843879426E-2</v>
      </c>
    </row>
    <row r="250" spans="33:36" x14ac:dyDescent="0.25">
      <c r="AG250" s="58" t="str">
        <f>'RAW &amp; NORM Labeling'!A254</f>
        <v>I9</v>
      </c>
      <c r="AH250" s="58" t="str">
        <f>'RAW &amp; NORM Labeling'!B254</f>
        <v>D D A P I E S L E T A D A V</v>
      </c>
      <c r="AI250" s="60">
        <f>'RAW &amp; NORM Labeling'!F254</f>
        <v>0.12644596299878491</v>
      </c>
      <c r="AJ250" s="60">
        <f>'RAW &amp; NORM_Sfp vs AcpS_PfAcpH'!T254</f>
        <v>1.5937973451370213E-2</v>
      </c>
    </row>
    <row r="251" spans="33:36" x14ac:dyDescent="0.25">
      <c r="AG251" s="58" t="str">
        <f>'RAW &amp; NORM Labeling'!A255</f>
        <v>I10</v>
      </c>
      <c r="AH251" s="58" t="str">
        <f>'RAW &amp; NORM Labeling'!B255</f>
        <v>N E N S F D D D L G A D S L D I V E R V</v>
      </c>
      <c r="AI251" s="60">
        <f>'RAW &amp; NORM Labeling'!F255</f>
        <v>0.26793309888392886</v>
      </c>
      <c r="AJ251" s="60">
        <f>'RAW &amp; NORM_Sfp vs AcpS_PfAcpH'!T255</f>
        <v>-2.847675750900136E-2</v>
      </c>
    </row>
    <row r="252" spans="33:36" x14ac:dyDescent="0.25">
      <c r="AG252" s="58" t="str">
        <f>'RAW &amp; NORM Labeling'!A256</f>
        <v>I11</v>
      </c>
      <c r="AH252" s="58" t="str">
        <f>'RAW &amp; NORM Labeling'!B256</f>
        <v>L E S M D T M E M C V P</v>
      </c>
      <c r="AI252" s="60">
        <f>'RAW &amp; NORM Labeling'!F256</f>
        <v>0.15822089390950037</v>
      </c>
      <c r="AJ252" s="60">
        <f>'RAW &amp; NORM_Sfp vs AcpS_PfAcpH'!T256</f>
        <v>2.1060866366421238E-2</v>
      </c>
    </row>
    <row r="253" spans="33:36" x14ac:dyDescent="0.25">
      <c r="AG253" s="58" t="str">
        <f>'RAW &amp; NORM Labeling'!A257</f>
        <v>I12</v>
      </c>
      <c r="AH253" s="58" t="str">
        <f>'RAW &amp; NORM Labeling'!B257</f>
        <v>Q A E S L D T L S V V</v>
      </c>
      <c r="AI253" s="60">
        <f>'RAW &amp; NORM Labeling'!F257</f>
        <v>0.1208904594218136</v>
      </c>
      <c r="AJ253" s="60">
        <f>'RAW &amp; NORM_Sfp vs AcpS_PfAcpH'!T257</f>
        <v>2.6453021511376296E-2</v>
      </c>
    </row>
    <row r="254" spans="33:36" x14ac:dyDescent="0.25">
      <c r="AG254" s="58" t="str">
        <f>'RAW &amp; NORM Labeling'!A258</f>
        <v>I13</v>
      </c>
      <c r="AH254" s="58" t="str">
        <f>'RAW &amp; NORM Labeling'!B258</f>
        <v>G L E S L D T Y C</v>
      </c>
      <c r="AI254" s="60">
        <f>'RAW &amp; NORM Labeling'!F258</f>
        <v>0.1561578638984952</v>
      </c>
      <c r="AJ254" s="60">
        <f>'RAW &amp; NORM_Sfp vs AcpS_PfAcpH'!T258</f>
        <v>1.6338298901533821E-2</v>
      </c>
    </row>
    <row r="255" spans="33:36" x14ac:dyDescent="0.25">
      <c r="AG255" s="58" t="str">
        <f>'RAW &amp; NORM Labeling'!A259</f>
        <v>I14</v>
      </c>
      <c r="AH255" s="58" t="str">
        <f>'RAW &amp; NORM Labeling'!B259</f>
        <v>G I D S L E S I</v>
      </c>
      <c r="AI255" s="60">
        <f>'RAW &amp; NORM Labeling'!F259</f>
        <v>0.11215766741944652</v>
      </c>
      <c r="AJ255" s="60">
        <f>'RAW &amp; NORM_Sfp vs AcpS_PfAcpH'!T259</f>
        <v>1.4199142418932886E-2</v>
      </c>
    </row>
    <row r="256" spans="33:36" x14ac:dyDescent="0.25">
      <c r="AG256" s="58" t="str">
        <f>'RAW &amp; NORM Labeling'!A260</f>
        <v>I15</v>
      </c>
      <c r="AH256" s="58" t="str">
        <f>'RAW &amp; NORM Labeling'!B260</f>
        <v>G I E S L D T I Q</v>
      </c>
      <c r="AI256" s="60">
        <f>'RAW &amp; NORM Labeling'!F260</f>
        <v>0.11815349457869866</v>
      </c>
      <c r="AJ256" s="60">
        <f>'RAW &amp; NORM_Sfp vs AcpS_PfAcpH'!T260</f>
        <v>8.2903417974507509E-3</v>
      </c>
    </row>
    <row r="257" spans="33:36" x14ac:dyDescent="0.25">
      <c r="AG257" s="58" t="str">
        <f>'RAW &amp; NORM Labeling'!A261</f>
        <v>I16</v>
      </c>
      <c r="AH257" s="58" t="str">
        <f>'RAW &amp; NORM Labeling'!B261</f>
        <v>E I G A P S M D S</v>
      </c>
      <c r="AI257" s="60">
        <f>'RAW &amp; NORM Labeling'!F261</f>
        <v>0.10239189851389327</v>
      </c>
      <c r="AJ257" s="60">
        <f>'RAW &amp; NORM_Sfp vs AcpS_PfAcpH'!T261</f>
        <v>1.2728771048950066E-2</v>
      </c>
    </row>
    <row r="258" spans="33:36" x14ac:dyDescent="0.25">
      <c r="AG258" s="58" t="str">
        <f>'RAW &amp; NORM Labeling'!A262</f>
        <v>I17</v>
      </c>
      <c r="AH258" s="58" t="str">
        <f>'RAW &amp; NORM Labeling'!B262</f>
        <v>L G L E S M D T</v>
      </c>
      <c r="AI258" s="60">
        <f>'RAW &amp; NORM Labeling'!F262</f>
        <v>0.11594164338350957</v>
      </c>
      <c r="AJ258" s="60">
        <f>'RAW &amp; NORM_Sfp vs AcpS_PfAcpH'!T262</f>
        <v>3.0799665030615125E-3</v>
      </c>
    </row>
    <row r="259" spans="33:36" x14ac:dyDescent="0.25">
      <c r="AG259" s="58" t="str">
        <f>'RAW &amp; NORM Labeling'!A263</f>
        <v>I18</v>
      </c>
      <c r="AH259" s="58" t="str">
        <f>'RAW &amp; NORM Labeling'!B263</f>
        <v>P R E S I E F M E T L</v>
      </c>
      <c r="AI259" s="60">
        <f>'RAW &amp; NORM Labeling'!F263</f>
        <v>0.13994629572669767</v>
      </c>
      <c r="AJ259" s="60">
        <f>'RAW &amp; NORM_Sfp vs AcpS_PfAcpH'!T263</f>
        <v>1.48618804306129E-2</v>
      </c>
    </row>
    <row r="260" spans="33:36" x14ac:dyDescent="0.25">
      <c r="AG260" s="58" t="str">
        <f>'RAW &amp; NORM Labeling'!A264</f>
        <v>I19</v>
      </c>
      <c r="AH260" s="58" t="str">
        <f>'RAW &amp; NORM Labeling'!B264</f>
        <v>D D A P M E S L E S L D L V C G</v>
      </c>
      <c r="AI260" s="60">
        <f>'RAW &amp; NORM Labeling'!F264</f>
        <v>0.18156447612019372</v>
      </c>
      <c r="AJ260" s="60">
        <f>'RAW &amp; NORM_Sfp vs AcpS_PfAcpH'!T264</f>
        <v>1.2766357744599166E-2</v>
      </c>
    </row>
    <row r="261" spans="33:36" x14ac:dyDescent="0.25">
      <c r="AG261" s="58" t="str">
        <f>'RAW &amp; NORM Labeling'!A265</f>
        <v>I20</v>
      </c>
      <c r="AH261" s="58" t="str">
        <f>'RAW &amp; NORM Labeling'!B265</f>
        <v>A E S I E S V</v>
      </c>
      <c r="AI261" s="60">
        <f>'RAW &amp; NORM Labeling'!F265</f>
        <v>0.14744904701813805</v>
      </c>
      <c r="AJ261" s="60">
        <f>'RAW &amp; NORM_Sfp vs AcpS_PfAcpH'!T265</f>
        <v>1.2657949609347963E-2</v>
      </c>
    </row>
    <row r="262" spans="33:36" x14ac:dyDescent="0.25">
      <c r="AG262" s="58" t="str">
        <f>'RAW &amp; NORM Labeling'!A266</f>
        <v>I21</v>
      </c>
      <c r="AH262" s="58" t="str">
        <f>'RAW &amp; NORM Labeling'!B266</f>
        <v>I G V E S V C T</v>
      </c>
      <c r="AI262" s="60">
        <f>'RAW &amp; NORM Labeling'!F266</f>
        <v>0.1865331739669939</v>
      </c>
      <c r="AJ262" s="60">
        <f>'RAW &amp; NORM_Sfp vs AcpS_PfAcpH'!T266</f>
        <v>1.4931374256076935E-2</v>
      </c>
    </row>
    <row r="263" spans="33:36" x14ac:dyDescent="0.25">
      <c r="AG263" s="58" t="str">
        <f>'RAW &amp; NORM Labeling'!A267</f>
        <v>I22</v>
      </c>
      <c r="AH263" s="58" t="str">
        <f>'RAW &amp; NORM Labeling'!B267</f>
        <v>A T S I E T L D</v>
      </c>
      <c r="AI263" s="60">
        <f>'RAW &amp; NORM Labeling'!F267</f>
        <v>0.12063872064070884</v>
      </c>
      <c r="AJ263" s="60">
        <f>'RAW &amp; NORM_Sfp vs AcpS_PfAcpH'!T267</f>
        <v>1.6447878118064974E-2</v>
      </c>
    </row>
    <row r="264" spans="33:36" x14ac:dyDescent="0.25">
      <c r="AG264" s="58" t="str">
        <f>'RAW &amp; NORM Labeling'!A268</f>
        <v>I23</v>
      </c>
      <c r="AH264" s="58" t="str">
        <f>'RAW &amp; NORM Labeling'!B268</f>
        <v>A P A D S L E S A E K</v>
      </c>
      <c r="AI264" s="60">
        <f>'RAW &amp; NORM Labeling'!F268</f>
        <v>0.14205669122264936</v>
      </c>
      <c r="AJ264" s="60">
        <f>'RAW &amp; NORM_Sfp vs AcpS_PfAcpH'!T268</f>
        <v>1.6461973449741929E-2</v>
      </c>
    </row>
    <row r="265" spans="33:36" x14ac:dyDescent="0.25">
      <c r="AG265" s="58" t="str">
        <f>'RAW &amp; NORM Labeling'!A269</f>
        <v>I24</v>
      </c>
      <c r="AH265" s="58" t="str">
        <f>'RAW &amp; NORM Labeling'!B269</f>
        <v>M P L D S I E S A E I V R</v>
      </c>
      <c r="AI265" s="60">
        <f>'RAW &amp; NORM Labeling'!F269</f>
        <v>0.14602720533113156</v>
      </c>
      <c r="AJ265" s="60">
        <f>'RAW &amp; NORM_Sfp vs AcpS_PfAcpH'!T269</f>
        <v>1.51607978804503E-2</v>
      </c>
    </row>
    <row r="266" spans="33:36" x14ac:dyDescent="0.25">
      <c r="AG266" s="58" t="str">
        <f>'RAW &amp; NORM Labeling'!A270</f>
        <v>I25</v>
      </c>
      <c r="AH266" s="58" t="str">
        <f>'RAW &amp; NORM Labeling'!B270</f>
        <v>D S I D E I D N M</v>
      </c>
      <c r="AI266" s="60">
        <f>'RAW &amp; NORM Labeling'!F270</f>
        <v>0.10579198014625996</v>
      </c>
      <c r="AJ266" s="60">
        <f>'RAW &amp; NORM_Sfp vs AcpS_PfAcpH'!T270</f>
        <v>2.2227961375081567E-2</v>
      </c>
    </row>
    <row r="267" spans="33:36" x14ac:dyDescent="0.25">
      <c r="AG267" s="58" t="str">
        <f>'RAW &amp; NORM Labeling'!A271</f>
        <v>I26</v>
      </c>
      <c r="AH267" s="58" t="str">
        <f>'RAW &amp; NORM Labeling'!B271</f>
        <v>D L P L D S L E S A E M A C C</v>
      </c>
      <c r="AI267" s="60">
        <f>'RAW &amp; NORM Labeling'!F271</f>
        <v>0.21519133901641185</v>
      </c>
      <c r="AJ267" s="60">
        <f>'RAW &amp; NORM_Sfp vs AcpS_PfAcpH'!T271</f>
        <v>-2.4349282717569476E-2</v>
      </c>
    </row>
    <row r="268" spans="33:36" x14ac:dyDescent="0.25">
      <c r="AG268" s="58" t="str">
        <f>'RAW &amp; NORM Labeling'!A272</f>
        <v>I27</v>
      </c>
      <c r="AH268" s="58" t="str">
        <f>'RAW &amp; NORM Labeling'!B272</f>
        <v>N N A S F H E D L G A D S L D T V C L V</v>
      </c>
      <c r="AI268" s="60">
        <f>'RAW &amp; NORM Labeling'!F272</f>
        <v>0.29884170922738124</v>
      </c>
      <c r="AJ268" s="60">
        <f>'RAW &amp; NORM_Sfp vs AcpS_PfAcpH'!T272</f>
        <v>-2.8612431479579925E-2</v>
      </c>
    </row>
    <row r="269" spans="33:36" x14ac:dyDescent="0.25">
      <c r="AG269" s="58" t="str">
        <f>'RAW &amp; NORM Labeling'!A273</f>
        <v>I28</v>
      </c>
      <c r="AH269" s="58" t="str">
        <f>'RAW &amp; NORM Labeling'!B273</f>
        <v>D S M E T L D V L C P</v>
      </c>
      <c r="AI269" s="60">
        <f>'RAW &amp; NORM Labeling'!F273</f>
        <v>0.14446180529160182</v>
      </c>
      <c r="AJ269" s="60">
        <f>'RAW &amp; NORM_Sfp vs AcpS_PfAcpH'!T273</f>
        <v>8.7405656409668131E-3</v>
      </c>
    </row>
    <row r="270" spans="33:36" x14ac:dyDescent="0.25">
      <c r="AG270" s="58" t="str">
        <f>'RAW &amp; NORM Labeling'!A274</f>
        <v>I29</v>
      </c>
      <c r="AH270" s="58" t="str">
        <f>'RAW &amp; NORM Labeling'!B274</f>
        <v>E D V P V E S M D T I D M V A</v>
      </c>
      <c r="AI270" s="60">
        <f>'RAW &amp; NORM Labeling'!F274</f>
        <v>0.11219070630709443</v>
      </c>
      <c r="AJ270" s="60">
        <f>'RAW &amp; NORM_Sfp vs AcpS_PfAcpH'!T274</f>
        <v>1.3092681289140068E-3</v>
      </c>
    </row>
    <row r="271" spans="33:36" x14ac:dyDescent="0.25">
      <c r="AG271" s="58" t="str">
        <f>'RAW &amp; NORM Labeling'!A275</f>
        <v>I30</v>
      </c>
      <c r="AH271" s="58" t="str">
        <f>'RAW &amp; NORM Labeling'!B275</f>
        <v>N D S M E T D E C A D</v>
      </c>
      <c r="AI271" s="60">
        <f>'RAW &amp; NORM Labeling'!F275</f>
        <v>0.11246028023993837</v>
      </c>
      <c r="AJ271" s="60">
        <f>'RAW &amp; NORM_Sfp vs AcpS_PfAcpH'!T275</f>
        <v>5.0051586918529872E-3</v>
      </c>
    </row>
    <row r="272" spans="33:36" x14ac:dyDescent="0.25">
      <c r="AG272" s="58" t="str">
        <f>'RAW &amp; NORM Labeling'!A276</f>
        <v>J1</v>
      </c>
      <c r="AH272" s="58" t="str">
        <f>'RAW &amp; NORM Labeling'!B276</f>
        <v>E E A G M D S A D T M</v>
      </c>
      <c r="AI272" s="60">
        <f>'RAW &amp; NORM Labeling'!F276</f>
        <v>7.7416253729301027E-2</v>
      </c>
      <c r="AJ272" s="60">
        <f>'RAW &amp; NORM_Sfp vs AcpS_PfAcpH'!T276</f>
        <v>1.3751380632248747E-2</v>
      </c>
    </row>
    <row r="273" spans="33:36" x14ac:dyDescent="0.25">
      <c r="AG273" s="58" t="str">
        <f>'RAW &amp; NORM Labeling'!A277</f>
        <v>J2</v>
      </c>
      <c r="AH273" s="58" t="str">
        <f>'RAW &amp; NORM Labeling'!B277</f>
        <v>E S I E T L D M A I</v>
      </c>
      <c r="AI273" s="60">
        <f>'RAW &amp; NORM Labeling'!F277</f>
        <v>7.3320016420034786E-2</v>
      </c>
      <c r="AJ273" s="60">
        <f>'RAW &amp; NORM_Sfp vs AcpS_PfAcpH'!T277</f>
        <v>6.6719242600998818E-4</v>
      </c>
    </row>
    <row r="274" spans="33:36" x14ac:dyDescent="0.25">
      <c r="AG274" s="58" t="str">
        <f>'RAW &amp; NORM Labeling'!A278</f>
        <v>J3</v>
      </c>
      <c r="AH274" s="58" t="str">
        <f>'RAW &amp; NORM Labeling'!B278</f>
        <v>E W C N E S L E T L</v>
      </c>
      <c r="AI274" s="60">
        <f>'RAW &amp; NORM Labeling'!F278</f>
        <v>4.3494672260082121E-2</v>
      </c>
      <c r="AJ274" s="60">
        <f>'RAW &amp; NORM_Sfp vs AcpS_PfAcpH'!T278</f>
        <v>5.9311081220194545E-3</v>
      </c>
    </row>
    <row r="275" spans="33:36" x14ac:dyDescent="0.25">
      <c r="AG275" s="58" t="str">
        <f>'RAW &amp; NORM Labeling'!A279</f>
        <v>J4</v>
      </c>
      <c r="AH275" s="58" t="str">
        <f>'RAW &amp; NORM Labeling'!B279</f>
        <v>A P V D S A E W L E L</v>
      </c>
      <c r="AI275" s="60">
        <f>'RAW &amp; NORM Labeling'!F279</f>
        <v>4.1093943884180136E-3</v>
      </c>
      <c r="AJ275" s="60">
        <f>'RAW &amp; NORM_Sfp vs AcpS_PfAcpH'!T279</f>
        <v>-8.3141513655009009E-3</v>
      </c>
    </row>
    <row r="276" spans="33:36" x14ac:dyDescent="0.25">
      <c r="AG276" s="58" t="str">
        <f>'RAW &amp; NORM Labeling'!A280</f>
        <v>J5</v>
      </c>
      <c r="AH276" s="58" t="str">
        <f>'RAW &amp; NORM Labeling'!B280</f>
        <v>N S Q S F H E D R G A D S L D T V E L V</v>
      </c>
      <c r="AI276" s="60">
        <f>'RAW &amp; NORM Labeling'!F280</f>
        <v>0.11704245233921176</v>
      </c>
      <c r="AJ276" s="60">
        <f>'RAW &amp; NORM_Sfp vs AcpS_PfAcpH'!T280</f>
        <v>-4.2975481147830841E-2</v>
      </c>
    </row>
    <row r="277" spans="33:36" x14ac:dyDescent="0.25">
      <c r="AG277" s="58" t="str">
        <f>'RAW &amp; NORM Labeling'!A281</f>
        <v>J6</v>
      </c>
      <c r="AH277" s="58" t="str">
        <f>'RAW &amp; NORM Labeling'!B281</f>
        <v>N S A S F V P D L G A D S L D T Q E L N</v>
      </c>
      <c r="AI277" s="60">
        <f>'RAW &amp; NORM Labeling'!F281</f>
        <v>0.10463825049441378</v>
      </c>
      <c r="AJ277" s="60">
        <f>'RAW &amp; NORM_Sfp vs AcpS_PfAcpH'!T281</f>
        <v>-3.4428784031856535E-2</v>
      </c>
    </row>
    <row r="278" spans="33:36" x14ac:dyDescent="0.25">
      <c r="AG278" s="58" t="str">
        <f>'RAW &amp; NORM Labeling'!A282</f>
        <v>J7</v>
      </c>
      <c r="AH278" s="58" t="str">
        <f>'RAW &amp; NORM Labeling'!B282</f>
        <v>D E G N G S I D S L</v>
      </c>
      <c r="AI278" s="60">
        <f>'RAW &amp; NORM Labeling'!F282</f>
        <v>7.3946585767198064E-2</v>
      </c>
      <c r="AJ278" s="60">
        <f>'RAW &amp; NORM_Sfp vs AcpS_PfAcpH'!T282</f>
        <v>-1.1362402382518094E-2</v>
      </c>
    </row>
    <row r="279" spans="33:36" x14ac:dyDescent="0.25">
      <c r="AG279" s="58" t="str">
        <f>'RAW &amp; NORM Labeling'!A283</f>
        <v>J8</v>
      </c>
      <c r="AH279" s="58" t="str">
        <f>'RAW &amp; NORM Labeling'!B283</f>
        <v>I P C E S V E T C D</v>
      </c>
      <c r="AI279" s="60">
        <f>'RAW &amp; NORM Labeling'!F283</f>
        <v>0.10167176771498374</v>
      </c>
      <c r="AJ279" s="60">
        <f>'RAW &amp; NORM_Sfp vs AcpS_PfAcpH'!T283</f>
        <v>1.7724364763205547E-3</v>
      </c>
    </row>
    <row r="280" spans="33:36" x14ac:dyDescent="0.25">
      <c r="AG280" s="58" t="str">
        <f>'RAW &amp; NORM Labeling'!A284</f>
        <v>J9</v>
      </c>
      <c r="AH280" s="58" t="str">
        <f>'RAW &amp; NORM Labeling'!B284</f>
        <v>G S L E F D A K K W</v>
      </c>
      <c r="AI280" s="60">
        <f>'RAW &amp; NORM Labeling'!F284</f>
        <v>0.5251376230479281</v>
      </c>
      <c r="AJ280" s="60">
        <f>'RAW &amp; NORM_Sfp vs AcpS_PfAcpH'!T284</f>
        <v>-6.5539813431011229E-2</v>
      </c>
    </row>
    <row r="281" spans="33:36" x14ac:dyDescent="0.25">
      <c r="AG281" s="58" t="str">
        <f>'RAW &amp; NORM Labeling'!A285</f>
        <v>J10</v>
      </c>
      <c r="AH281" s="58" t="str">
        <f>'RAW &amp; NORM Labeling'!B285</f>
        <v>D S M E T P D M</v>
      </c>
      <c r="AI281" s="60">
        <f>'RAW &amp; NORM Labeling'!F285</f>
        <v>0.11544869148462145</v>
      </c>
      <c r="AJ281" s="60">
        <f>'RAW &amp; NORM_Sfp vs AcpS_PfAcpH'!T285</f>
        <v>1.0895004019041976E-2</v>
      </c>
    </row>
    <row r="282" spans="33:36" x14ac:dyDescent="0.25">
      <c r="AG282" s="58" t="str">
        <f>'RAW &amp; NORM Labeling'!A286</f>
        <v>J11</v>
      </c>
      <c r="AH282" s="58" t="str">
        <f>'RAW &amp; NORM Labeling'!B286</f>
        <v>D E P Q D S L D S F Y L C</v>
      </c>
      <c r="AI282" s="60">
        <f>'RAW &amp; NORM Labeling'!F286</f>
        <v>0.17761033526576719</v>
      </c>
      <c r="AJ282" s="60">
        <f>'RAW &amp; NORM_Sfp vs AcpS_PfAcpH'!T286</f>
        <v>1.3641202601040597E-2</v>
      </c>
    </row>
    <row r="283" spans="33:36" x14ac:dyDescent="0.25">
      <c r="AG283" s="58" t="str">
        <f>'RAW &amp; NORM Labeling'!A287</f>
        <v>J12</v>
      </c>
      <c r="AH283" s="58" t="str">
        <f>'RAW &amp; NORM Labeling'!B287</f>
        <v>D S A D T M E M I I C</v>
      </c>
      <c r="AI283" s="60">
        <f>'RAW &amp; NORM Labeling'!F287</f>
        <v>0.1317970932795979</v>
      </c>
      <c r="AJ283" s="60">
        <f>'RAW &amp; NORM_Sfp vs AcpS_PfAcpH'!T287</f>
        <v>2.0601189484206681E-2</v>
      </c>
    </row>
    <row r="284" spans="33:36" x14ac:dyDescent="0.25">
      <c r="AG284" s="58" t="str">
        <f>'RAW &amp; NORM Labeling'!A288</f>
        <v>J13</v>
      </c>
      <c r="AH284" s="58" t="str">
        <f>'RAW &amp; NORM Labeling'!B288</f>
        <v>P V D S A P S I</v>
      </c>
      <c r="AI284" s="60">
        <f>'RAW &amp; NORM Labeling'!F288</f>
        <v>8.5413126437776377E-2</v>
      </c>
      <c r="AJ284" s="60">
        <f>'RAW &amp; NORM_Sfp vs AcpS_PfAcpH'!T288</f>
        <v>2.6489095896504472E-2</v>
      </c>
    </row>
    <row r="285" spans="33:36" x14ac:dyDescent="0.25">
      <c r="AG285" s="58" t="str">
        <f>'RAW &amp; NORM Labeling'!A289</f>
        <v>J14</v>
      </c>
      <c r="AH285" s="58" t="str">
        <f>'RAW &amp; NORM Labeling'!B289</f>
        <v>N E A Q F V D D D G Q D S L D T V E L V</v>
      </c>
      <c r="AI285" s="60">
        <f>'RAW &amp; NORM Labeling'!F289</f>
        <v>0.14736074839805255</v>
      </c>
      <c r="AJ285" s="60">
        <f>'RAW &amp; NORM_Sfp vs AcpS_PfAcpH'!T289</f>
        <v>1.802226609063709E-2</v>
      </c>
    </row>
    <row r="286" spans="33:36" x14ac:dyDescent="0.25">
      <c r="AG286" s="58" t="str">
        <f>'RAW &amp; NORM Labeling'!A290</f>
        <v>J15</v>
      </c>
      <c r="AH286" s="58" t="str">
        <f>'RAW &amp; NORM Labeling'!B290</f>
        <v>G V D S M E S L E A A A</v>
      </c>
      <c r="AI286" s="60">
        <f>'RAW &amp; NORM Labeling'!F290</f>
        <v>0.10030694003763511</v>
      </c>
      <c r="AJ286" s="60">
        <f>'RAW &amp; NORM_Sfp vs AcpS_PfAcpH'!T290</f>
        <v>1.5662007838277842E-2</v>
      </c>
    </row>
    <row r="287" spans="33:36" x14ac:dyDescent="0.25">
      <c r="AG287" s="58" t="str">
        <f>'RAW &amp; NORM Labeling'!A291</f>
        <v>J16</v>
      </c>
      <c r="AH287" s="58" t="str">
        <f>'RAW &amp; NORM Labeling'!B291</f>
        <v>D L P L E S L D S</v>
      </c>
      <c r="AI287" s="60">
        <f>'RAW &amp; NORM Labeling'!F291</f>
        <v>0.11181265956613214</v>
      </c>
      <c r="AJ287" s="60">
        <f>'RAW &amp; NORM_Sfp vs AcpS_PfAcpH'!T291</f>
        <v>5.6743835004449406E-3</v>
      </c>
    </row>
    <row r="288" spans="33:36" x14ac:dyDescent="0.25">
      <c r="AG288" s="58" t="str">
        <f>'RAW &amp; NORM Labeling'!A292</f>
        <v>J17</v>
      </c>
      <c r="AH288" s="58" t="str">
        <f>'RAW &amp; NORM Labeling'!B292</f>
        <v>G F D S M D T T E I V Y P</v>
      </c>
      <c r="AI288" s="60">
        <f>'RAW &amp; NORM Labeling'!F292</f>
        <v>0.11886777778687405</v>
      </c>
      <c r="AJ288" s="60">
        <f>'RAW &amp; NORM_Sfp vs AcpS_PfAcpH'!T292</f>
        <v>2.815716330550333E-3</v>
      </c>
    </row>
    <row r="289" spans="33:36" x14ac:dyDescent="0.25">
      <c r="AG289" s="58" t="str">
        <f>'RAW &amp; NORM Labeling'!A293</f>
        <v>J18</v>
      </c>
      <c r="AH289" s="58" t="str">
        <f>'RAW &amp; NORM Labeling'!B293</f>
        <v>M C M D S V E F A L M C I</v>
      </c>
      <c r="AI289" s="60">
        <f>'RAW &amp; NORM Labeling'!F293</f>
        <v>0.16655283356704209</v>
      </c>
      <c r="AJ289" s="60">
        <f>'RAW &amp; NORM_Sfp vs AcpS_PfAcpH'!T293</f>
        <v>9.3551496775563792E-3</v>
      </c>
    </row>
    <row r="290" spans="33:36" x14ac:dyDescent="0.25">
      <c r="AG290" s="58" t="str">
        <f>'RAW &amp; NORM Labeling'!A294</f>
        <v>J19</v>
      </c>
      <c r="AH290" s="58" t="str">
        <f>'RAW &amp; NORM Labeling'!B294</f>
        <v>I E S M D T V E I I E</v>
      </c>
      <c r="AI290" s="60">
        <f>'RAW &amp; NORM Labeling'!F294</f>
        <v>0.11743014760488535</v>
      </c>
      <c r="AJ290" s="60">
        <f>'RAW &amp; NORM_Sfp vs AcpS_PfAcpH'!T294</f>
        <v>1.3960355854687051E-2</v>
      </c>
    </row>
    <row r="291" spans="33:36" x14ac:dyDescent="0.25">
      <c r="AG291" s="58" t="str">
        <f>'RAW &amp; NORM Labeling'!A295</f>
        <v>J20</v>
      </c>
      <c r="AH291" s="58" t="str">
        <f>'RAW &amp; NORM Labeling'!B295</f>
        <v>F W N D S M E S A D S A C P</v>
      </c>
      <c r="AI291" s="60">
        <f>'RAW &amp; NORM Labeling'!F295</f>
        <v>0.13059365910651155</v>
      </c>
      <c r="AJ291" s="60">
        <f>'RAW &amp; NORM_Sfp vs AcpS_PfAcpH'!T295</f>
        <v>1.1301839652853321E-2</v>
      </c>
    </row>
    <row r="292" spans="33:36" x14ac:dyDescent="0.25">
      <c r="AG292" s="58" t="str">
        <f>'RAW &amp; NORM Labeling'!A296</f>
        <v>J21</v>
      </c>
      <c r="AH292" s="58" t="str">
        <f>'RAW &amp; NORM Labeling'!B296</f>
        <v>V E S M F S V E</v>
      </c>
      <c r="AI292" s="60">
        <f>'RAW &amp; NORM Labeling'!F296</f>
        <v>0.12893996044689632</v>
      </c>
      <c r="AJ292" s="60">
        <f>'RAW &amp; NORM_Sfp vs AcpS_PfAcpH'!T296</f>
        <v>1.9512221597171142E-2</v>
      </c>
    </row>
    <row r="293" spans="33:36" x14ac:dyDescent="0.25">
      <c r="AG293" s="58" t="str">
        <f>'RAW &amp; NORM Labeling'!A297</f>
        <v>J22</v>
      </c>
      <c r="AH293" s="58" t="str">
        <f>'RAW &amp; NORM Labeling'!B297</f>
        <v>K M D S I C T A D</v>
      </c>
      <c r="AI293" s="60">
        <f>'RAW &amp; NORM Labeling'!F297</f>
        <v>0.13788063429986214</v>
      </c>
      <c r="AJ293" s="60">
        <f>'RAW &amp; NORM_Sfp vs AcpS_PfAcpH'!T297</f>
        <v>1.3039109728135143E-2</v>
      </c>
    </row>
    <row r="294" spans="33:36" x14ac:dyDescent="0.25">
      <c r="AG294" s="58" t="str">
        <f>'RAW &amp; NORM Labeling'!A298</f>
        <v>J23</v>
      </c>
      <c r="AH294" s="58" t="str">
        <f>'RAW &amp; NORM Labeling'!B298</f>
        <v>N P A S F V D D W D A W S L D C V E L C</v>
      </c>
      <c r="AI294" s="60">
        <f>'RAW &amp; NORM Labeling'!F298</f>
        <v>0.18538207573097809</v>
      </c>
      <c r="AJ294" s="60">
        <f>'RAW &amp; NORM_Sfp vs AcpS_PfAcpH'!T298</f>
        <v>5.2721419973997541E-3</v>
      </c>
    </row>
    <row r="295" spans="33:36" x14ac:dyDescent="0.25">
      <c r="AG295" s="58" t="str">
        <f>'RAW &amp; NORM Labeling'!A299</f>
        <v>J24</v>
      </c>
      <c r="AH295" s="58" t="str">
        <f>'RAW &amp; NORM Labeling'!B299</f>
        <v>D E H P N E S A D Q</v>
      </c>
      <c r="AI295" s="60">
        <f>'RAW &amp; NORM Labeling'!F299</f>
        <v>0.11355699588212663</v>
      </c>
      <c r="AJ295" s="60">
        <f>'RAW &amp; NORM_Sfp vs AcpS_PfAcpH'!T299</f>
        <v>2.5913870948813894E-2</v>
      </c>
    </row>
    <row r="296" spans="33:36" x14ac:dyDescent="0.25">
      <c r="AG296" s="58" t="str">
        <f>'RAW &amp; NORM Labeling'!A300</f>
        <v>J25</v>
      </c>
      <c r="AH296" s="58" t="str">
        <f>'RAW &amp; NORM Labeling'!B300</f>
        <v>L G L E S M D F</v>
      </c>
      <c r="AI296" s="60">
        <f>'RAW &amp; NORM Labeling'!F300</f>
        <v>0.13434810473736714</v>
      </c>
      <c r="AJ296" s="60">
        <f>'RAW &amp; NORM_Sfp vs AcpS_PfAcpH'!T300</f>
        <v>2.292355892313977E-2</v>
      </c>
    </row>
    <row r="297" spans="33:36" x14ac:dyDescent="0.25">
      <c r="AG297" s="58" t="str">
        <f>'RAW &amp; NORM Labeling'!A301</f>
        <v>J26</v>
      </c>
      <c r="AH297" s="58" t="str">
        <f>'RAW &amp; NORM Labeling'!B301</f>
        <v>I G L D S I E K V D E P</v>
      </c>
      <c r="AI297" s="60">
        <f>'RAW &amp; NORM Labeling'!F301</f>
        <v>0.13180878846106617</v>
      </c>
      <c r="AJ297" s="60">
        <f>'RAW &amp; NORM_Sfp vs AcpS_PfAcpH'!T301</f>
        <v>1.9849750507153749E-2</v>
      </c>
    </row>
    <row r="298" spans="33:36" x14ac:dyDescent="0.25">
      <c r="AG298" s="58" t="str">
        <f>'RAW &amp; NORM Labeling'!A302</f>
        <v>J27</v>
      </c>
      <c r="AH298" s="58" t="str">
        <f>'RAW &amp; NORM Labeling'!B302</f>
        <v>I E S V D T V I S L</v>
      </c>
      <c r="AI298" s="60">
        <f>'RAW &amp; NORM Labeling'!F302</f>
        <v>0.14096260699629146</v>
      </c>
      <c r="AJ298" s="60">
        <f>'RAW &amp; NORM_Sfp vs AcpS_PfAcpH'!T302</f>
        <v>1.7522757409603337E-2</v>
      </c>
    </row>
    <row r="299" spans="33:36" x14ac:dyDescent="0.25">
      <c r="AG299" s="58" t="str">
        <f>'RAW &amp; NORM Labeling'!A303</f>
        <v>J28</v>
      </c>
      <c r="AH299" s="58" t="str">
        <f>'RAW &amp; NORM Labeling'!B303</f>
        <v>D S I E T F E T L A W</v>
      </c>
      <c r="AI299" s="60">
        <f>'RAW &amp; NORM Labeling'!F303</f>
        <v>0.16775919153549551</v>
      </c>
      <c r="AJ299" s="60">
        <f>'RAW &amp; NORM_Sfp vs AcpS_PfAcpH'!T303</f>
        <v>-2.3059804175975473E-2</v>
      </c>
    </row>
    <row r="300" spans="33:36" x14ac:dyDescent="0.25">
      <c r="AG300" s="58" t="str">
        <f>'RAW &amp; NORM Labeling'!A304</f>
        <v>J29</v>
      </c>
      <c r="AH300" s="58" t="str">
        <f>'RAW &amp; NORM Labeling'!B304</f>
        <v>M E S A D T V E L I L I</v>
      </c>
      <c r="AI300" s="60">
        <f>'RAW &amp; NORM Labeling'!F304</f>
        <v>0.11103697665524831</v>
      </c>
      <c r="AJ300" s="60">
        <f>'RAW &amp; NORM_Sfp vs AcpS_PfAcpH'!T304</f>
        <v>4.1816262000518717E-3</v>
      </c>
    </row>
    <row r="301" spans="33:36" x14ac:dyDescent="0.25">
      <c r="AG301" s="58" t="str">
        <f>'RAW &amp; NORM Labeling'!A305</f>
        <v>J30</v>
      </c>
      <c r="AH301" s="58" t="str">
        <f>'RAW &amp; NORM Labeling'!B305</f>
        <v>V D S L D S L E A L C S</v>
      </c>
      <c r="AI301" s="60">
        <f>'RAW &amp; NORM Labeling'!F305</f>
        <v>0.16350506927640748</v>
      </c>
      <c r="AJ301" s="60">
        <f>'RAW &amp; NORM_Sfp vs AcpS_PfAcpH'!T305</f>
        <v>-8.4722955077612516E-2</v>
      </c>
    </row>
    <row r="302" spans="33:36" x14ac:dyDescent="0.25">
      <c r="AG302" s="58" t="str">
        <f>'RAW &amp; NORM Labeling'!A306</f>
        <v>K1</v>
      </c>
      <c r="AH302" s="58" t="str">
        <f>'RAW &amp; NORM Labeling'!B306</f>
        <v>V D S I E S V E L V A P</v>
      </c>
      <c r="AI302" s="60">
        <f>'RAW &amp; NORM Labeling'!F306</f>
        <v>7.8324676949849917E-2</v>
      </c>
      <c r="AJ302" s="60">
        <f>'RAW &amp; NORM_Sfp vs AcpS_PfAcpH'!T306</f>
        <v>3.2939759599293628E-3</v>
      </c>
    </row>
    <row r="303" spans="33:36" x14ac:dyDescent="0.25">
      <c r="AG303" s="58" t="str">
        <f>'RAW &amp; NORM Labeling'!A307</f>
        <v>K2</v>
      </c>
      <c r="AH303" s="58" t="str">
        <f>'RAW &amp; NORM Labeling'!B307</f>
        <v>M D S T D T C V T G L</v>
      </c>
      <c r="AI303" s="60">
        <f>'RAW &amp; NORM Labeling'!F307</f>
        <v>0.10416342612680153</v>
      </c>
      <c r="AJ303" s="60">
        <f>'RAW &amp; NORM_Sfp vs AcpS_PfAcpH'!T307</f>
        <v>6.5365872670863912E-5</v>
      </c>
    </row>
    <row r="304" spans="33:36" x14ac:dyDescent="0.25">
      <c r="AG304" s="58" t="str">
        <f>'RAW &amp; NORM Labeling'!A308</f>
        <v>K3</v>
      </c>
      <c r="AH304" s="58" t="str">
        <f>'RAW &amp; NORM Labeling'!B308</f>
        <v>T L N G V I S S D S C</v>
      </c>
      <c r="AI304" s="60">
        <f>'RAW &amp; NORM Labeling'!F308</f>
        <v>8.4916373604911027E-2</v>
      </c>
      <c r="AJ304" s="60">
        <f>'RAW &amp; NORM_Sfp vs AcpS_PfAcpH'!T308</f>
        <v>-8.1800291602656949E-3</v>
      </c>
    </row>
    <row r="305" spans="33:36" x14ac:dyDescent="0.25">
      <c r="AG305" s="58" t="str">
        <f>'RAW &amp; NORM Labeling'!A309</f>
        <v>K4</v>
      </c>
      <c r="AH305" s="58" t="str">
        <f>'RAW &amp; NORM Labeling'!B309</f>
        <v>M M E L I S L I T Q I H G</v>
      </c>
      <c r="AI305" s="60">
        <f>'RAW &amp; NORM Labeling'!F309</f>
        <v>7.7653081154033743E-2</v>
      </c>
      <c r="AJ305" s="60">
        <f>'RAW &amp; NORM_Sfp vs AcpS_PfAcpH'!T309</f>
        <v>-1.8534959344101001E-2</v>
      </c>
    </row>
    <row r="306" spans="33:36" x14ac:dyDescent="0.25">
      <c r="AG306" s="58" t="str">
        <f>'RAW &amp; NORM Labeling'!A310</f>
        <v>K5</v>
      </c>
      <c r="AH306" s="58" t="str">
        <f>'RAW &amp; NORM Labeling'!B310</f>
        <v>E S K E Y C L K</v>
      </c>
      <c r="AI306" s="60">
        <f>'RAW &amp; NORM Labeling'!F310</f>
        <v>0.21077026804186411</v>
      </c>
      <c r="AJ306" s="60">
        <f>'RAW &amp; NORM_Sfp vs AcpS_PfAcpH'!T310</f>
        <v>-6.8837050888568396E-2</v>
      </c>
    </row>
    <row r="307" spans="33:36" x14ac:dyDescent="0.25">
      <c r="AG307" s="58" t="str">
        <f>'RAW &amp; NORM Labeling'!A311</f>
        <v>K6</v>
      </c>
      <c r="AH307" s="58" t="str">
        <f>'RAW &amp; NORM Labeling'!B311</f>
        <v>V C S L S Y M M R T S</v>
      </c>
      <c r="AI307" s="60">
        <f>'RAW &amp; NORM Labeling'!F311</f>
        <v>0.29791457371648311</v>
      </c>
      <c r="AJ307" s="60">
        <f>'RAW &amp; NORM_Sfp vs AcpS_PfAcpH'!T311</f>
        <v>-9.8212694395775402E-2</v>
      </c>
    </row>
    <row r="308" spans="33:36" x14ac:dyDescent="0.25">
      <c r="AG308" s="58" t="str">
        <f>'RAW &amp; NORM Labeling'!A312</f>
        <v>K7</v>
      </c>
      <c r="AH308" s="58" t="str">
        <f>'RAW &amp; NORM Labeling'!B312</f>
        <v>V D S S E Y C L S G V L</v>
      </c>
      <c r="AI308" s="60">
        <f>'RAW &amp; NORM Labeling'!F312</f>
        <v>0.12338855018343893</v>
      </c>
      <c r="AJ308" s="60">
        <f>'RAW &amp; NORM_Sfp vs AcpS_PfAcpH'!T312</f>
        <v>-2.2599047478182824E-2</v>
      </c>
    </row>
    <row r="309" spans="33:36" x14ac:dyDescent="0.25">
      <c r="AG309" s="58" t="str">
        <f>'RAW &amp; NORM Labeling'!A313</f>
        <v>K8</v>
      </c>
      <c r="AH309" s="58" t="str">
        <f>'RAW &amp; NORM Labeling'!B313</f>
        <v>D D P M E S K E L C V V T</v>
      </c>
      <c r="AI309" s="60">
        <f>'RAW &amp; NORM Labeling'!F313</f>
        <v>0.12659507656250552</v>
      </c>
      <c r="AJ309" s="60">
        <f>'RAW &amp; NORM_Sfp vs AcpS_PfAcpH'!T313</f>
        <v>-1.2030579457837642E-2</v>
      </c>
    </row>
    <row r="310" spans="33:36" x14ac:dyDescent="0.25">
      <c r="AG310" s="58" t="str">
        <f>'RAW &amp; NORM Labeling'!A314</f>
        <v>K9</v>
      </c>
      <c r="AH310" s="58" t="str">
        <f>'RAW &amp; NORM Labeling'!B314</f>
        <v>T V V Y M D S M I S M</v>
      </c>
      <c r="AI310" s="60">
        <f>'RAW &amp; NORM Labeling'!F314</f>
        <v>0.10866227005811338</v>
      </c>
      <c r="AJ310" s="60">
        <f>'RAW &amp; NORM_Sfp vs AcpS_PfAcpH'!T314</f>
        <v>-1.1296391955261942E-3</v>
      </c>
    </row>
    <row r="311" spans="33:36" x14ac:dyDescent="0.25">
      <c r="AG311" s="58" t="str">
        <f>'RAW &amp; NORM Labeling'!A315</f>
        <v>K10</v>
      </c>
      <c r="AH311" s="58" t="str">
        <f>'RAW &amp; NORM Labeling'!B315</f>
        <v>A G A D S T S T A W L S C R</v>
      </c>
      <c r="AI311" s="60">
        <f>'RAW &amp; NORM Labeling'!F315</f>
        <v>0.25875238143132651</v>
      </c>
      <c r="AJ311" s="60">
        <f>'RAW &amp; NORM_Sfp vs AcpS_PfAcpH'!T315</f>
        <v>2.2952325906741011E-3</v>
      </c>
    </row>
    <row r="312" spans="33:36" x14ac:dyDescent="0.25">
      <c r="AG312" s="58" t="str">
        <f>'RAW &amp; NORM Labeling'!A316</f>
        <v>K11</v>
      </c>
      <c r="AH312" s="58" t="str">
        <f>'RAW &amp; NORM Labeling'!B316</f>
        <v>A D I D S S E V M M</v>
      </c>
      <c r="AI312" s="60">
        <f>'RAW &amp; NORM Labeling'!F316</f>
        <v>0.13042407897522146</v>
      </c>
      <c r="AJ312" s="60">
        <f>'RAW &amp; NORM_Sfp vs AcpS_PfAcpH'!T316</f>
        <v>2.681080607407238E-2</v>
      </c>
    </row>
    <row r="313" spans="33:36" x14ac:dyDescent="0.25">
      <c r="AG313" s="58" t="str">
        <f>'RAW &amp; NORM Labeling'!A317</f>
        <v>K12</v>
      </c>
      <c r="AH313" s="58" t="str">
        <f>'RAW &amp; NORM Labeling'!B317</f>
        <v>E A C S A E F Y M K S G L</v>
      </c>
      <c r="AI313" s="60">
        <f>'RAW &amp; NORM Labeling'!F317</f>
        <v>0.22614270694331232</v>
      </c>
      <c r="AJ313" s="60">
        <f>'RAW &amp; NORM_Sfp vs AcpS_PfAcpH'!T317</f>
        <v>5.6081424254959378E-2</v>
      </c>
    </row>
    <row r="314" spans="33:36" x14ac:dyDescent="0.25">
      <c r="AG314" s="58" t="str">
        <f>'RAW &amp; NORM Labeling'!A318</f>
        <v>K13</v>
      </c>
      <c r="AH314" s="58" t="str">
        <f>'RAW &amp; NORM Labeling'!B318</f>
        <v>C V E S S E M</v>
      </c>
      <c r="AI314" s="60">
        <f>'RAW &amp; NORM Labeling'!F318</f>
        <v>0.10537738596320928</v>
      </c>
      <c r="AJ314" s="60">
        <f>'RAW &amp; NORM_Sfp vs AcpS_PfAcpH'!T318</f>
        <v>3.1635033044643643E-2</v>
      </c>
    </row>
    <row r="315" spans="33:36" x14ac:dyDescent="0.25">
      <c r="AG315" s="58" t="str">
        <f>'RAW &amp; NORM Labeling'!A319</f>
        <v>K14</v>
      </c>
      <c r="AH315" s="58" t="str">
        <f>'RAW &amp; NORM Labeling'!B319</f>
        <v>S V Q C I L S A L W Q S S</v>
      </c>
      <c r="AI315" s="60">
        <f>'RAW &amp; NORM Labeling'!F319</f>
        <v>0.12408441348080182</v>
      </c>
      <c r="AJ315" s="60">
        <f>'RAW &amp; NORM_Sfp vs AcpS_PfAcpH'!T319</f>
        <v>2.3379201967052468E-2</v>
      </c>
    </row>
    <row r="316" spans="33:36" x14ac:dyDescent="0.25">
      <c r="AG316" s="58" t="str">
        <f>'RAW &amp; NORM Labeling'!A320</f>
        <v>K15</v>
      </c>
      <c r="AH316" s="58" t="str">
        <f>'RAW &amp; NORM Labeling'!B320</f>
        <v>V E S S D S C A T G C</v>
      </c>
      <c r="AI316" s="60">
        <f>'RAW &amp; NORM Labeling'!F320</f>
        <v>0.11886602350965378</v>
      </c>
      <c r="AJ316" s="60">
        <f>'RAW &amp; NORM_Sfp vs AcpS_PfAcpH'!T320</f>
        <v>1.7409275620947406E-2</v>
      </c>
    </row>
    <row r="317" spans="33:36" x14ac:dyDescent="0.25">
      <c r="AG317" s="58" t="str">
        <f>'RAW &amp; NORM Labeling'!A321</f>
        <v>K16</v>
      </c>
      <c r="AH317" s="58" t="str">
        <f>'RAW &amp; NORM Labeling'!B321</f>
        <v>T R E P V D S S D F</v>
      </c>
      <c r="AI317" s="60">
        <f>'RAW &amp; NORM Labeling'!F321</f>
        <v>0.10827457479243978</v>
      </c>
      <c r="AJ317" s="60">
        <f>'RAW &amp; NORM_Sfp vs AcpS_PfAcpH'!T321</f>
        <v>2.1021466752127183E-2</v>
      </c>
    </row>
    <row r="318" spans="33:36" x14ac:dyDescent="0.25">
      <c r="AG318" s="58" t="str">
        <f>'RAW &amp; NORM Labeling'!A322</f>
        <v>K17</v>
      </c>
      <c r="AH318" s="58" t="str">
        <f>'RAW &amp; NORM Labeling'!B322</f>
        <v>A E S S D T R L W</v>
      </c>
      <c r="AI318" s="60">
        <f>'RAW &amp; NORM Labeling'!F322</f>
        <v>0.15500325710803892</v>
      </c>
      <c r="AJ318" s="60">
        <f>'RAW &amp; NORM_Sfp vs AcpS_PfAcpH'!T322</f>
        <v>9.4592164248072375E-4</v>
      </c>
    </row>
    <row r="319" spans="33:36" x14ac:dyDescent="0.25">
      <c r="AG319" s="58" t="str">
        <f>'RAW &amp; NORM Labeling'!A323</f>
        <v>K18</v>
      </c>
      <c r="AH319" s="58" t="str">
        <f>'RAW &amp; NORM Labeling'!B323</f>
        <v>I D Y V D S V E V H I S P V</v>
      </c>
      <c r="AI319" s="60">
        <f>'RAW &amp; NORM Labeling'!F323</f>
        <v>0.10653374703088583</v>
      </c>
      <c r="AJ319" s="60">
        <f>'RAW &amp; NORM_Sfp vs AcpS_PfAcpH'!T323</f>
        <v>1.5092182297691215E-2</v>
      </c>
    </row>
    <row r="320" spans="33:36" x14ac:dyDescent="0.25">
      <c r="AG320" s="58" t="str">
        <f>'RAW &amp; NORM Labeling'!A324</f>
        <v>K19</v>
      </c>
      <c r="AH320" s="58" t="str">
        <f>'RAW &amp; NORM Labeling'!B324</f>
        <v>S L C P V E S T E S A M S</v>
      </c>
      <c r="AI320" s="60">
        <f>'RAW &amp; NORM Labeling'!F324</f>
        <v>0.11457476904940397</v>
      </c>
      <c r="AJ320" s="60">
        <f>'RAW &amp; NORM_Sfp vs AcpS_PfAcpH'!T324</f>
        <v>1.8129920486634421E-2</v>
      </c>
    </row>
    <row r="321" spans="33:36" x14ac:dyDescent="0.25">
      <c r="AG321" s="58" t="str">
        <f>'RAW &amp; NORM Labeling'!A325</f>
        <v>K20</v>
      </c>
      <c r="AH321" s="58" t="str">
        <f>'RAW &amp; NORM Labeling'!B325</f>
        <v>C L E S T D S C V T P C M</v>
      </c>
      <c r="AI321" s="60">
        <f>'RAW &amp; NORM Labeling'!F325</f>
        <v>0.14725490700576455</v>
      </c>
      <c r="AJ321" s="60">
        <f>'RAW &amp; NORM_Sfp vs AcpS_PfAcpH'!T325</f>
        <v>2.6866268592182316E-2</v>
      </c>
    </row>
    <row r="322" spans="33:36" x14ac:dyDescent="0.25">
      <c r="AG322" s="58" t="str">
        <f>'RAW &amp; NORM Labeling'!A326</f>
        <v>K21</v>
      </c>
      <c r="AH322" s="58" t="str">
        <f>'RAW &amp; NORM Labeling'!B326</f>
        <v>C G L D S S E W V L S P L V</v>
      </c>
      <c r="AI322" s="60">
        <f>'RAW &amp; NORM Labeling'!F326</f>
        <v>0.14853085130395427</v>
      </c>
      <c r="AJ322" s="60">
        <f>'RAW &amp; NORM_Sfp vs AcpS_PfAcpH'!T326</f>
        <v>3.0288796945474053E-2</v>
      </c>
    </row>
    <row r="323" spans="33:36" x14ac:dyDescent="0.25">
      <c r="AG323" s="58" t="str">
        <f>'RAW &amp; NORM Labeling'!A327</f>
        <v>K22</v>
      </c>
      <c r="AH323" s="58" t="str">
        <f>'RAW &amp; NORM Labeling'!B327</f>
        <v>P V E S T E T A V T P</v>
      </c>
      <c r="AI323" s="60">
        <f>'RAW &amp; NORM Labeling'!F327</f>
        <v>0.10083380796278126</v>
      </c>
      <c r="AJ323" s="60">
        <f>'RAW &amp; NORM_Sfp vs AcpS_PfAcpH'!T327</f>
        <v>2.2505028692460766E-2</v>
      </c>
    </row>
    <row r="324" spans="33:36" x14ac:dyDescent="0.25">
      <c r="AG324" s="58" t="str">
        <f>'RAW &amp; NORM Labeling'!A328</f>
        <v>K23</v>
      </c>
      <c r="AH324" s="58" t="str">
        <f>'RAW &amp; NORM Labeling'!B328</f>
        <v>N G N D S D S T G L L S S E</v>
      </c>
      <c r="AI324" s="60">
        <f>'RAW &amp; NORM Labeling'!F328</f>
        <v>0.1231803759533035</v>
      </c>
      <c r="AJ324" s="60">
        <f>'RAW &amp; NORM_Sfp vs AcpS_PfAcpH'!T328</f>
        <v>2.9315537185690604E-2</v>
      </c>
    </row>
    <row r="325" spans="33:36" x14ac:dyDescent="0.25">
      <c r="AG325" s="58" t="str">
        <f>'RAW &amp; NORM Labeling'!A329</f>
        <v>K24</v>
      </c>
      <c r="AH325" s="58" t="str">
        <f>'RAW &amp; NORM Labeling'!B329</f>
        <v>S E P I E S V D A Q V K</v>
      </c>
      <c r="AI325" s="60">
        <f>'RAW &amp; NORM Labeling'!F329</f>
        <v>0.46666405474280537</v>
      </c>
      <c r="AJ325" s="60">
        <f>'RAW &amp; NORM_Sfp vs AcpS_PfAcpH'!T329</f>
        <v>-7.9165859717771347E-3</v>
      </c>
    </row>
    <row r="326" spans="33:36" x14ac:dyDescent="0.25">
      <c r="AG326" s="58" t="str">
        <f>'RAW &amp; NORM Labeling'!A330</f>
        <v>K25</v>
      </c>
      <c r="AH326" s="58" t="str">
        <f>'RAW &amp; NORM Labeling'!B330</f>
        <v>E Y L D S T V A N M I T M</v>
      </c>
      <c r="AI326" s="60">
        <f>'RAW &amp; NORM Labeling'!F330</f>
        <v>0.13481795865285542</v>
      </c>
      <c r="AJ326" s="60">
        <f>'RAW &amp; NORM_Sfp vs AcpS_PfAcpH'!T330</f>
        <v>2.4558493038958254E-2</v>
      </c>
    </row>
    <row r="327" spans="33:36" x14ac:dyDescent="0.25">
      <c r="AG327" s="58" t="str">
        <f>'RAW &amp; NORM Labeling'!A331</f>
        <v>K26</v>
      </c>
      <c r="AH327" s="58" t="str">
        <f>'RAW &amp; NORM Labeling'!B331</f>
        <v>T M V G V D S T A V M</v>
      </c>
      <c r="AI327" s="60">
        <f>'RAW &amp; NORM Labeling'!F331</f>
        <v>0.12412680851362434</v>
      </c>
      <c r="AJ327" s="60">
        <f>'RAW &amp; NORM_Sfp vs AcpS_PfAcpH'!T331</f>
        <v>2.1506305885566582E-2</v>
      </c>
    </row>
    <row r="328" spans="33:36" x14ac:dyDescent="0.25">
      <c r="AG328" s="58" t="str">
        <f>'RAW &amp; NORM Labeling'!A332</f>
        <v>K27</v>
      </c>
      <c r="AH328" s="58" t="str">
        <f>'RAW &amp; NORM Labeling'!B332</f>
        <v>S L D P I D S I L S N C</v>
      </c>
      <c r="AI328" s="60">
        <f>'RAW &amp; NORM Labeling'!F332</f>
        <v>0.13038811629220648</v>
      </c>
      <c r="AJ328" s="60">
        <f>'RAW &amp; NORM_Sfp vs AcpS_PfAcpH'!T332</f>
        <v>1.7093676402193225E-2</v>
      </c>
    </row>
    <row r="329" spans="33:36" x14ac:dyDescent="0.25">
      <c r="AG329" s="58" t="str">
        <f>'RAW &amp; NORM Labeling'!A333</f>
        <v>K28</v>
      </c>
      <c r="AH329" s="58" t="str">
        <f>'RAW &amp; NORM Labeling'!B333</f>
        <v>C N E L D S T E I C E T S</v>
      </c>
      <c r="AI329" s="60">
        <f>'RAW &amp; NORM Labeling'!F333</f>
        <v>0.11519402890814955</v>
      </c>
      <c r="AJ329" s="60">
        <f>'RAW &amp; NORM_Sfp vs AcpS_PfAcpH'!T333</f>
        <v>2.2502223106739369E-2</v>
      </c>
    </row>
    <row r="330" spans="33:36" x14ac:dyDescent="0.25">
      <c r="AG330" s="58" t="str">
        <f>'RAW &amp; NORM Labeling'!A334</f>
        <v>K29</v>
      </c>
      <c r="AH330" s="58" t="str">
        <f>'RAW &amp; NORM Labeling'!B334</f>
        <v>E V E S S D S C M F P K T</v>
      </c>
      <c r="AI330" s="60">
        <f>'RAW &amp; NORM Labeling'!F334</f>
        <v>0.24810596536121154</v>
      </c>
      <c r="AJ330" s="60">
        <f>'RAW &amp; NORM_Sfp vs AcpS_PfAcpH'!T334</f>
        <v>-9.0076180291718266E-3</v>
      </c>
    </row>
    <row r="331" spans="33:36" x14ac:dyDescent="0.25">
      <c r="AG331" s="58" t="str">
        <f>'RAW &amp; NORM Labeling'!A335</f>
        <v>K30</v>
      </c>
      <c r="AH331" s="58" t="str">
        <f>'RAW &amp; NORM Labeling'!B335</f>
        <v>C E C C I C S L C M M V R P</v>
      </c>
      <c r="AI331" s="60">
        <f>'RAW &amp; NORM Labeling'!F335</f>
        <v>0.21725378426834363</v>
      </c>
      <c r="AJ331" s="60">
        <f>'RAW &amp; NORM_Sfp vs AcpS_PfAcpH'!T335</f>
        <v>3.0838111288103709E-3</v>
      </c>
    </row>
    <row r="332" spans="33:36" x14ac:dyDescent="0.25">
      <c r="AG332" s="58" t="str">
        <f>'RAW &amp; NORM Labeling'!A336</f>
        <v>L1</v>
      </c>
      <c r="AH332" s="58" t="str">
        <f>'RAW &amp; NORM Labeling'!B336</f>
        <v>D E P A M S R E Y M</v>
      </c>
      <c r="AI332" s="60">
        <f>'RAW &amp; NORM Labeling'!F336</f>
        <v>6.2986446454196418E-2</v>
      </c>
      <c r="AJ332" s="60">
        <f>'RAW &amp; NORM_Sfp vs AcpS_PfAcpH'!T336</f>
        <v>-5.8251916233815065E-3</v>
      </c>
    </row>
    <row r="333" spans="33:36" x14ac:dyDescent="0.25">
      <c r="AG333" s="58" t="str">
        <f>'RAW &amp; NORM Labeling'!A337</f>
        <v>L2</v>
      </c>
      <c r="AH333" s="58" t="str">
        <f>'RAW &amp; NORM Labeling'!B337</f>
        <v>M E S T E S C</v>
      </c>
      <c r="AI333" s="60">
        <f>'RAW &amp; NORM Labeling'!F337</f>
        <v>8.1473312180648474E-2</v>
      </c>
      <c r="AJ333" s="60">
        <f>'RAW &amp; NORM_Sfp vs AcpS_PfAcpH'!T337</f>
        <v>-1.7746057575910704E-2</v>
      </c>
    </row>
    <row r="334" spans="33:36" x14ac:dyDescent="0.25">
      <c r="AG334" s="58" t="str">
        <f>'RAW &amp; NORM Labeling'!A338</f>
        <v>L3</v>
      </c>
      <c r="AH334" s="58" t="str">
        <f>'RAW &amp; NORM Labeling'!B338</f>
        <v>S M E P V E S T E T I I S G V</v>
      </c>
      <c r="AI334" s="60">
        <f>'RAW &amp; NORM Labeling'!F338</f>
        <v>6.8965315600319516E-2</v>
      </c>
      <c r="AJ334" s="60">
        <f>'RAW &amp; NORM_Sfp vs AcpS_PfAcpH'!T338</f>
        <v>-1.6285352266331141E-2</v>
      </c>
    </row>
    <row r="335" spans="33:36" x14ac:dyDescent="0.25">
      <c r="AG335" s="58" t="str">
        <f>'RAW &amp; NORM Labeling'!A339</f>
        <v>L4</v>
      </c>
      <c r="AH335" s="58" t="str">
        <f>'RAW &amp; NORM Labeling'!B339</f>
        <v>D S T D T N</v>
      </c>
      <c r="AI335" s="60">
        <f>'RAW &amp; NORM Labeling'!F339</f>
        <v>5.6624852494523731E-2</v>
      </c>
      <c r="AJ335" s="60">
        <f>'RAW &amp; NORM_Sfp vs AcpS_PfAcpH'!T339</f>
        <v>-2.7731791941953243E-2</v>
      </c>
    </row>
    <row r="336" spans="33:36" x14ac:dyDescent="0.25">
      <c r="AG336" s="58" t="str">
        <f>'RAW &amp; NORM Labeling'!A340</f>
        <v>L5</v>
      </c>
      <c r="AH336" s="58" t="str">
        <f>'RAW &amp; NORM Labeling'!B340</f>
        <v>E I D S M D S N I S</v>
      </c>
      <c r="AI336" s="60">
        <f>'RAW &amp; NORM Labeling'!F340</f>
        <v>6.3223858638002575E-2</v>
      </c>
      <c r="AJ336" s="60">
        <f>'RAW &amp; NORM_Sfp vs AcpS_PfAcpH'!T340</f>
        <v>-3.3171285138063444E-2</v>
      </c>
    </row>
    <row r="337" spans="33:36" x14ac:dyDescent="0.25">
      <c r="AG337" s="58" t="str">
        <f>'RAW &amp; NORM Labeling'!A341</f>
        <v>L6</v>
      </c>
      <c r="AH337" s="58" t="str">
        <f>'RAW &amp; NORM Labeling'!B341</f>
        <v>M L S V V V C M T</v>
      </c>
      <c r="AI337" s="60">
        <f>'RAW &amp; NORM Labeling'!F341</f>
        <v>0.11328946860603965</v>
      </c>
      <c r="AJ337" s="60">
        <f>'RAW &amp; NORM_Sfp vs AcpS_PfAcpH'!T341</f>
        <v>-6.0125893089065865E-2</v>
      </c>
    </row>
    <row r="338" spans="33:36" x14ac:dyDescent="0.25">
      <c r="AG338" s="58" t="str">
        <f>'RAW &amp; NORM Labeling'!A342</f>
        <v>L7</v>
      </c>
      <c r="AH338" s="58" t="str">
        <f>'RAW &amp; NORM Labeling'!B342</f>
        <v>T D D E A V S T D I N A R T V A</v>
      </c>
      <c r="AI338" s="60">
        <f>'RAW &amp; NORM Labeling'!F342</f>
        <v>6.7976780386712884E-2</v>
      </c>
      <c r="AJ338" s="60">
        <f>'RAW &amp; NORM_Sfp vs AcpS_PfAcpH'!T342</f>
        <v>-2.0947733947816211E-2</v>
      </c>
    </row>
    <row r="339" spans="33:36" x14ac:dyDescent="0.25">
      <c r="AG339" s="58" t="str">
        <f>'RAW &amp; NORM Labeling'!A343</f>
        <v>L8</v>
      </c>
      <c r="AH339" s="58" t="str">
        <f>'RAW &amp; NORM Labeling'!B343</f>
        <v>A E S S E F Q L K S L</v>
      </c>
      <c r="AI339" s="60">
        <f>'RAW &amp; NORM Labeling'!F343</f>
        <v>0.34989293061365795</v>
      </c>
      <c r="AJ339" s="60">
        <f>'RAW &amp; NORM_Sfp vs AcpS_PfAcpH'!T343</f>
        <v>-5.1503490009510156E-3</v>
      </c>
    </row>
    <row r="340" spans="33:36" x14ac:dyDescent="0.25">
      <c r="AG340" s="58" t="str">
        <f>'RAW &amp; NORM Labeling'!A344</f>
        <v>L9</v>
      </c>
      <c r="AH340" s="58" t="str">
        <f>'RAW &amp; NORM Labeling'!B344</f>
        <v>V E S R D W V V H P C M</v>
      </c>
      <c r="AI340" s="60">
        <f>'RAW &amp; NORM Labeling'!F344</f>
        <v>9.9928600917136123E-2</v>
      </c>
      <c r="AJ340" s="60">
        <f>'RAW &amp; NORM_Sfp vs AcpS_PfAcpH'!T344</f>
        <v>6.6946815754130584E-3</v>
      </c>
    </row>
    <row r="341" spans="33:36" x14ac:dyDescent="0.25">
      <c r="AG341" s="58" t="str">
        <f>'RAW &amp; NORM Labeling'!A345</f>
        <v>L10</v>
      </c>
      <c r="AH341" s="58" t="str">
        <f>'RAW &amp; NORM Labeling'!B345</f>
        <v>C Q P L C S K T L M I H R</v>
      </c>
      <c r="AI341" s="60">
        <f>'RAW &amp; NORM Labeling'!F345</f>
        <v>0.45821077757753031</v>
      </c>
      <c r="AJ341" s="60">
        <f>'RAW &amp; NORM_Sfp vs AcpS_PfAcpH'!T345</f>
        <v>-7.4336052182513157E-3</v>
      </c>
    </row>
    <row r="342" spans="33:36" x14ac:dyDescent="0.25">
      <c r="AG342" s="58" t="str">
        <f>'RAW &amp; NORM Labeling'!A346</f>
        <v>L11</v>
      </c>
      <c r="AH342" s="58" t="str">
        <f>'RAW &amp; NORM Labeling'!B346</f>
        <v>C A C S H I W N D R P L</v>
      </c>
      <c r="AI342" s="60">
        <f>'RAW &amp; NORM Labeling'!F346</f>
        <v>0.16184347636930113</v>
      </c>
      <c r="AJ342" s="60">
        <f>'RAW &amp; NORM_Sfp vs AcpS_PfAcpH'!T346</f>
        <v>3.0216254316811519E-2</v>
      </c>
    </row>
    <row r="343" spans="33:36" x14ac:dyDescent="0.25">
      <c r="AG343" s="58" t="str">
        <f>'RAW &amp; NORM Labeling'!A347</f>
        <v>L12</v>
      </c>
      <c r="AH343" s="58" t="str">
        <f>'RAW &amp; NORM Labeling'!B347</f>
        <v>C P L E S H D T</v>
      </c>
      <c r="AI343" s="60">
        <f>'RAW &amp; NORM Labeling'!F347</f>
        <v>0.15278555832211574</v>
      </c>
      <c r="AJ343" s="60">
        <f>'RAW &amp; NORM_Sfp vs AcpS_PfAcpH'!T347</f>
        <v>2.8776423245050101E-2</v>
      </c>
    </row>
    <row r="344" spans="33:36" x14ac:dyDescent="0.25">
      <c r="AG344" s="58" t="str">
        <f>'RAW &amp; NORM Labeling'!A348</f>
        <v>L13</v>
      </c>
      <c r="AH344" s="58" t="str">
        <f>'RAW &amp; NORM Labeling'!B348</f>
        <v>S Y M E S H L T C V S S C</v>
      </c>
      <c r="AI344" s="60">
        <f>'RAW &amp; NORM Labeling'!F348</f>
        <v>0.19144602732228297</v>
      </c>
      <c r="AJ344" s="60">
        <f>'RAW &amp; NORM_Sfp vs AcpS_PfAcpH'!T348</f>
        <v>1.3147336016180317E-2</v>
      </c>
    </row>
    <row r="345" spans="33:36" x14ac:dyDescent="0.25">
      <c r="AG345" s="58" t="str">
        <f>'RAW &amp; NORM Labeling'!A349</f>
        <v>L14</v>
      </c>
      <c r="AH345" s="58" t="str">
        <f>'RAW &amp; NORM Labeling'!B349</f>
        <v>G L E S T D S</v>
      </c>
      <c r="AI345" s="60">
        <f>'RAW &amp; NORM Labeling'!F349</f>
        <v>0.1101332315072867</v>
      </c>
      <c r="AJ345" s="60">
        <f>'RAW &amp; NORM_Sfp vs AcpS_PfAcpH'!T349</f>
        <v>2.2759506517906924E-2</v>
      </c>
    </row>
    <row r="346" spans="33:36" x14ac:dyDescent="0.25">
      <c r="AG346" s="58" t="str">
        <f>'RAW &amp; NORM Labeling'!A350</f>
        <v>L15</v>
      </c>
      <c r="AH346" s="58" t="str">
        <f>'RAW &amp; NORM Labeling'!B350</f>
        <v>N S H E F I A S F N A</v>
      </c>
      <c r="AI346" s="60">
        <f>'RAW &amp; NORM Labeling'!F350</f>
        <v>0.14015446995683312</v>
      </c>
      <c r="AJ346" s="60">
        <f>'RAW &amp; NORM_Sfp vs AcpS_PfAcpH'!T350</f>
        <v>2.0403046908789829E-2</v>
      </c>
    </row>
    <row r="347" spans="33:36" x14ac:dyDescent="0.25">
      <c r="AG347" s="58" t="str">
        <f>'RAW &amp; NORM Labeling'!A351</f>
        <v>L16</v>
      </c>
      <c r="AH347" s="58" t="str">
        <f>'RAW &amp; NORM Labeling'!B351</f>
        <v>S I D D M E S L D T M M T S S</v>
      </c>
      <c r="AI347" s="60">
        <f>'RAW &amp; NORM Labeling'!F351</f>
        <v>0.10269889702743576</v>
      </c>
      <c r="AJ347" s="60">
        <f>'RAW &amp; NORM_Sfp vs AcpS_PfAcpH'!T351</f>
        <v>3.2095567071818834E-2</v>
      </c>
    </row>
    <row r="348" spans="33:36" x14ac:dyDescent="0.25">
      <c r="AG348" s="58" t="str">
        <f>'RAW &amp; NORM Labeling'!A352</f>
        <v>L17</v>
      </c>
      <c r="AH348" s="58" t="str">
        <f>'RAW &amp; NORM Labeling'!B352</f>
        <v>T L D C V E S R E T</v>
      </c>
      <c r="AI348" s="60">
        <f>'RAW &amp; NORM Labeling'!F352</f>
        <v>0.10031541904419962</v>
      </c>
      <c r="AJ348" s="60">
        <f>'RAW &amp; NORM_Sfp vs AcpS_PfAcpH'!T352</f>
        <v>2.6085296485450243E-2</v>
      </c>
    </row>
    <row r="349" spans="33:36" x14ac:dyDescent="0.25">
      <c r="AG349" s="58" t="str">
        <f>'RAW &amp; NORM Labeling'!A353</f>
        <v>L18</v>
      </c>
      <c r="AH349" s="58" t="str">
        <f>'RAW &amp; NORM Labeling'!B353</f>
        <v>A C S K T W N V M C M</v>
      </c>
      <c r="AI349" s="60">
        <f>'RAW &amp; NORM Labeling'!F353</f>
        <v>0.2453871280493724</v>
      </c>
      <c r="AJ349" s="60">
        <f>'RAW &amp; NORM_Sfp vs AcpS_PfAcpH'!T353</f>
        <v>1.5397778128336759E-2</v>
      </c>
    </row>
    <row r="350" spans="33:36" x14ac:dyDescent="0.25">
      <c r="AG350" s="58" t="str">
        <f>'RAW &amp; NORM Labeling'!A354</f>
        <v>L19</v>
      </c>
      <c r="AH350" s="58" t="str">
        <f>'RAW &amp; NORM Labeling'!B354</f>
        <v>D G M D S S L F M</v>
      </c>
      <c r="AI350" s="60">
        <f>'RAW &amp; NORM Labeling'!F354</f>
        <v>0.12260877395904117</v>
      </c>
      <c r="AJ350" s="60">
        <f>'RAW &amp; NORM_Sfp vs AcpS_PfAcpH'!T354</f>
        <v>2.2795597683997401E-2</v>
      </c>
    </row>
    <row r="351" spans="33:36" x14ac:dyDescent="0.25">
      <c r="AG351" s="58" t="str">
        <f>'RAW &amp; NORM Labeling'!A355</f>
        <v>L20</v>
      </c>
      <c r="AH351" s="58" t="str">
        <f>'RAW &amp; NORM Labeling'!B355</f>
        <v>M D G M E S T D S Q I H</v>
      </c>
      <c r="AI351" s="60">
        <f>'RAW &amp; NORM Labeling'!F355</f>
        <v>9.0024244111183746E-2</v>
      </c>
      <c r="AJ351" s="60">
        <f>'RAW &amp; NORM_Sfp vs AcpS_PfAcpH'!T355</f>
        <v>3.2269932883667737E-2</v>
      </c>
    </row>
    <row r="352" spans="33:36" x14ac:dyDescent="0.25">
      <c r="AG352" s="58" t="str">
        <f>'RAW &amp; NORM Labeling'!A356</f>
        <v>L21</v>
      </c>
      <c r="AH352" s="58" t="str">
        <f>'RAW &amp; NORM Labeling'!B356</f>
        <v>D S L E F I N F K Q A</v>
      </c>
      <c r="AI352" s="60">
        <f>'RAW &amp; NORM Labeling'!F356</f>
        <v>0.29999280746339713</v>
      </c>
      <c r="AJ352" s="60">
        <f>'RAW &amp; NORM_Sfp vs AcpS_PfAcpH'!T356</f>
        <v>2.5664468246121619E-2</v>
      </c>
    </row>
    <row r="353" spans="33:36" x14ac:dyDescent="0.25">
      <c r="AG353" s="58" t="str">
        <f>'RAW &amp; NORM Labeling'!A357</f>
        <v>L22</v>
      </c>
      <c r="AH353" s="58" t="str">
        <f>'RAW &amp; NORM Labeling'!B357</f>
        <v>N G A E S Q S S W V V G C T</v>
      </c>
      <c r="AI353" s="60">
        <f>'RAW &amp; NORM Labeling'!F357</f>
        <v>0.10168667907135585</v>
      </c>
      <c r="AJ353" s="60">
        <f>'RAW &amp; NORM_Sfp vs AcpS_PfAcpH'!T357</f>
        <v>2.7712039116262493E-2</v>
      </c>
    </row>
    <row r="354" spans="33:36" x14ac:dyDescent="0.25">
      <c r="AG354" s="58" t="str">
        <f>'RAW &amp; NORM Labeling'!A358</f>
        <v>L23</v>
      </c>
      <c r="AH354" s="58" t="str">
        <f>'RAW &amp; NORM Labeling'!B358</f>
        <v>D G V E S T L S</v>
      </c>
      <c r="AI354" s="60">
        <f>'RAW &amp; NORM Labeling'!F358</f>
        <v>0.10505810750912518</v>
      </c>
      <c r="AJ354" s="60">
        <f>'RAW &amp; NORM_Sfp vs AcpS_PfAcpH'!T358</f>
        <v>2.7390401901961361E-2</v>
      </c>
    </row>
    <row r="355" spans="33:36" x14ac:dyDescent="0.25">
      <c r="AG355" s="58" t="str">
        <f>'RAW &amp; NORM Labeling'!A359</f>
        <v>L24</v>
      </c>
      <c r="AH355" s="58" t="str">
        <f>'RAW &amp; NORM Labeling'!B359</f>
        <v>I E G A E S K D S A L R G I</v>
      </c>
      <c r="AI355" s="60">
        <f>'RAW &amp; NORM Labeling'!F359</f>
        <v>0.19711965223208386</v>
      </c>
      <c r="AJ355" s="60">
        <f>'RAW &amp; NORM_Sfp vs AcpS_PfAcpH'!T359</f>
        <v>1.6771798252818049E-2</v>
      </c>
    </row>
    <row r="356" spans="33:36" x14ac:dyDescent="0.25">
      <c r="AG356" s="58" t="str">
        <f>'RAW &amp; NORM Labeling'!A360</f>
        <v>L25</v>
      </c>
      <c r="AH356" s="58" t="str">
        <f>'RAW &amp; NORM Labeling'!B360</f>
        <v>P V D S S D S Q I S G L M</v>
      </c>
      <c r="AI356" s="60">
        <f>'RAW &amp; NORM Labeling'!F360</f>
        <v>0.12412563899547747</v>
      </c>
      <c r="AJ356" s="60">
        <f>'RAW &amp; NORM_Sfp vs AcpS_PfAcpH'!T360</f>
        <v>3.1379157928693446E-2</v>
      </c>
    </row>
    <row r="357" spans="33:36" x14ac:dyDescent="0.25">
      <c r="AG357" s="58" t="str">
        <f>'RAW &amp; NORM Labeling'!A361</f>
        <v>L26</v>
      </c>
      <c r="AH357" s="58" t="str">
        <f>'RAW &amp; NORM Labeling'!B361</f>
        <v>I D G I E S L D T F M</v>
      </c>
      <c r="AI357" s="60">
        <f>'RAW &amp; NORM Labeling'!F361</f>
        <v>0.12970541007399544</v>
      </c>
      <c r="AJ357" s="60">
        <f>'RAW &amp; NORM_Sfp vs AcpS_PfAcpH'!T361</f>
        <v>2.3410398247569866E-2</v>
      </c>
    </row>
    <row r="358" spans="33:36" x14ac:dyDescent="0.25">
      <c r="AG358" s="58" t="str">
        <f>'RAW &amp; NORM Labeling'!A362</f>
        <v>L27</v>
      </c>
      <c r="AH358" s="58" t="str">
        <f>'RAW &amp; NORM Labeling'!B362</f>
        <v>T M C P V E S K E T L I K</v>
      </c>
      <c r="AI358" s="60">
        <f>'RAW &amp; NORM Labeling'!F362</f>
        <v>0.30047640321711061</v>
      </c>
      <c r="AJ358" s="60">
        <f>'RAW &amp; NORM_Sfp vs AcpS_PfAcpH'!T362</f>
        <v>3.3347636671215541E-2</v>
      </c>
    </row>
    <row r="359" spans="33:36" x14ac:dyDescent="0.25">
      <c r="AG359" s="58" t="str">
        <f>'RAW &amp; NORM Labeling'!A363</f>
        <v>L28</v>
      </c>
      <c r="AH359" s="58" t="str">
        <f>'RAW &amp; NORM Labeling'!B363</f>
        <v>C C G V E S E D V Q V T S M T</v>
      </c>
      <c r="AI359" s="60">
        <f>'RAW &amp; NORM Labeling'!F363</f>
        <v>9.205628189129797E-2</v>
      </c>
      <c r="AJ359" s="60">
        <f>'RAW &amp; NORM_Sfp vs AcpS_PfAcpH'!T363</f>
        <v>2.7951687114542004E-2</v>
      </c>
    </row>
    <row r="360" spans="33:36" x14ac:dyDescent="0.25">
      <c r="AG360" s="58" t="str">
        <f>'RAW &amp; NORM Labeling'!A364</f>
        <v>L29</v>
      </c>
      <c r="AH360" s="58" t="str">
        <f>'RAW &amp; NORM Labeling'!B364</f>
        <v>N E A S F V D P L G A D S R D T R E L T</v>
      </c>
      <c r="AI360" s="60">
        <f>'RAW &amp; NORM Labeling'!F364</f>
        <v>9.9647039423287218E-2</v>
      </c>
      <c r="AJ360" s="60">
        <f>'RAW &amp; NORM_Sfp vs AcpS_PfAcpH'!T364</f>
        <v>1.0122753995869094E-2</v>
      </c>
    </row>
    <row r="361" spans="33:36" x14ac:dyDescent="0.25">
      <c r="AG361" s="58" t="str">
        <f>'RAW &amp; NORM Labeling'!A365</f>
        <v>L30</v>
      </c>
      <c r="AH361" s="58" t="str">
        <f>'RAW &amp; NORM Labeling'!B365</f>
        <v>A Q C I A S T S W K L</v>
      </c>
      <c r="AI361" s="60">
        <f>'RAW &amp; NORM Labeling'!F365</f>
        <v>0.42030172398670024</v>
      </c>
      <c r="AJ361" s="60">
        <f>'RAW &amp; NORM_Sfp vs AcpS_PfAcpH'!T365</f>
        <v>-3.062606556190739E-2</v>
      </c>
    </row>
    <row r="362" spans="33:36" x14ac:dyDescent="0.25">
      <c r="AG362" s="58" t="str">
        <f>'RAW &amp; NORM Labeling'!A366</f>
        <v>M1</v>
      </c>
      <c r="AH362" s="58" t="str">
        <f>'RAW &amp; NORM Labeling'!B366</f>
        <v>R E A S I V D D L G A D S T D T Q E L T</v>
      </c>
      <c r="AI362" s="60">
        <f>'RAW &amp; NORM Labeling'!F366</f>
        <v>4.159245099426586E-2</v>
      </c>
      <c r="AJ362" s="60">
        <f>'RAW &amp; NORM_Sfp vs AcpS_PfAcpH'!T366</f>
        <v>-1.5985573923075071E-2</v>
      </c>
    </row>
    <row r="363" spans="33:36" x14ac:dyDescent="0.25">
      <c r="AG363" s="58" t="str">
        <f>'RAW &amp; NORM Labeling'!A367</f>
        <v>M2</v>
      </c>
      <c r="AH363" s="58" t="str">
        <f>'RAW &amp; NORM Labeling'!B367</f>
        <v>L D S S L I H I V G A P</v>
      </c>
      <c r="AI363" s="60">
        <f>'RAW &amp; NORM Labeling'!F367</f>
        <v>5.7573331711601512E-2</v>
      </c>
      <c r="AJ363" s="60">
        <f>'RAW &amp; NORM_Sfp vs AcpS_PfAcpH'!T367</f>
        <v>-2.7228336248494127E-2</v>
      </c>
    </row>
    <row r="364" spans="33:36" x14ac:dyDescent="0.25">
      <c r="AG364" s="58" t="str">
        <f>'RAW &amp; NORM Labeling'!A368</f>
        <v>M3</v>
      </c>
      <c r="AH364" s="58" t="str">
        <f>'RAW &amp; NORM Labeling'!B368</f>
        <v>D S M M Y C L T S C S</v>
      </c>
      <c r="AI364" s="60">
        <f>'RAW &amp; NORM Labeling'!F368</f>
        <v>9.9339748530208091E-2</v>
      </c>
      <c r="AJ364" s="60">
        <f>'RAW &amp; NORM_Sfp vs AcpS_PfAcpH'!T368</f>
        <v>-4.2605193146195194E-2</v>
      </c>
    </row>
    <row r="365" spans="33:36" x14ac:dyDescent="0.25">
      <c r="AG365" s="58" t="str">
        <f>'RAW &amp; NORM Labeling'!A369</f>
        <v>M4</v>
      </c>
      <c r="AH365" s="58" t="str">
        <f>'RAW &amp; NORM Labeling'!B369</f>
        <v>N S A S F V E D L C A D S L D T V Q E P</v>
      </c>
      <c r="AI365" s="60">
        <f>'RAW &amp; NORM Labeling'!F369</f>
        <v>9.2175572742274434E-2</v>
      </c>
      <c r="AJ365" s="60">
        <f>'RAW &amp; NORM_Sfp vs AcpS_PfAcpH'!T369</f>
        <v>-3.7657969240707981E-2</v>
      </c>
    </row>
    <row r="366" spans="33:36" x14ac:dyDescent="0.25">
      <c r="AG366" s="58" t="str">
        <f>'RAW &amp; NORM Labeling'!A370</f>
        <v>M5</v>
      </c>
      <c r="AH366" s="58" t="str">
        <f>'RAW &amp; NORM Labeling'!B370</f>
        <v>E S T E Y N A S Q A A</v>
      </c>
      <c r="AI366" s="60">
        <f>'RAW &amp; NORM Labeling'!F370</f>
        <v>6.5800891874538775E-2</v>
      </c>
      <c r="AJ366" s="60">
        <f>'RAW &amp; NORM_Sfp vs AcpS_PfAcpH'!T370</f>
        <v>-3.2537377696389633E-2</v>
      </c>
    </row>
    <row r="367" spans="33:36" x14ac:dyDescent="0.25">
      <c r="AG367" s="58" t="str">
        <f>'RAW &amp; NORM Labeling'!A371</f>
        <v>M6</v>
      </c>
      <c r="AH367" s="58" t="str">
        <f>'RAW &amp; NORM Labeling'!B371</f>
        <v>D S L E K I A C C L A</v>
      </c>
      <c r="AI367" s="60">
        <f>'RAW &amp; NORM Labeling'!F371</f>
        <v>0.14689732683237181</v>
      </c>
      <c r="AJ367" s="60">
        <f>'RAW &amp; NORM_Sfp vs AcpS_PfAcpH'!T371</f>
        <v>-6.1848528616830267E-2</v>
      </c>
    </row>
    <row r="368" spans="33:36" x14ac:dyDescent="0.25">
      <c r="AG368" s="58" t="str">
        <f>'RAW &amp; NORM Labeling'!A372</f>
        <v>M7</v>
      </c>
      <c r="AH368" s="58" t="str">
        <f>'RAW &amp; NORM Labeling'!B372</f>
        <v>D S S D A A L R S V</v>
      </c>
      <c r="AI368" s="60">
        <f>'RAW &amp; NORM Labeling'!F372</f>
        <v>7.4722853437155359E-2</v>
      </c>
      <c r="AJ368" s="60">
        <f>'RAW &amp; NORM_Sfp vs AcpS_PfAcpH'!T372</f>
        <v>-1.9003806023421818E-2</v>
      </c>
    </row>
    <row r="369" spans="33:36" x14ac:dyDescent="0.25">
      <c r="AG369" s="58" t="str">
        <f>'RAW &amp; NORM Labeling'!A373</f>
        <v>M8</v>
      </c>
      <c r="AH369" s="58" t="str">
        <f>'RAW &amp; NORM Labeling'!B373</f>
        <v>P M I S R D S C V</v>
      </c>
      <c r="AI369" s="60">
        <f>'RAW &amp; NORM Labeling'!F373</f>
        <v>0.10837398383492017</v>
      </c>
      <c r="AJ369" s="60">
        <f>'RAW &amp; NORM_Sfp vs AcpS_PfAcpH'!T373</f>
        <v>-1.5038031071213973E-2</v>
      </c>
    </row>
    <row r="370" spans="33:36" x14ac:dyDescent="0.25">
      <c r="AG370" s="58" t="str">
        <f>'RAW &amp; NORM Labeling'!A374</f>
        <v>M9</v>
      </c>
      <c r="AH370" s="58" t="str">
        <f>'RAW &amp; NORM Labeling'!B374</f>
        <v>Y I E S K A Y K M R</v>
      </c>
      <c r="AI370" s="60">
        <f>'RAW &amp; NORM Labeling'!F374</f>
        <v>0.87021798648738746</v>
      </c>
      <c r="AJ370" s="60">
        <f>'RAW &amp; NORM_Sfp vs AcpS_PfAcpH'!T374</f>
        <v>-0.12978201351261254</v>
      </c>
    </row>
    <row r="371" spans="33:36" x14ac:dyDescent="0.25">
      <c r="AG371" s="58" t="str">
        <f>'RAW &amp; NORM Labeling'!A375</f>
        <v>M10</v>
      </c>
      <c r="AH371" s="58" t="str">
        <f>'RAW &amp; NORM Labeling'!B375</f>
        <v>A G A Y S T S T A L L S C E</v>
      </c>
      <c r="AI371" s="60">
        <f>'RAW &amp; NORM Labeling'!F375</f>
        <v>0.21772363818383189</v>
      </c>
      <c r="AJ371" s="60">
        <f>'RAW &amp; NORM_Sfp vs AcpS_PfAcpH'!T375</f>
        <v>7.9313312918987133E-3</v>
      </c>
    </row>
    <row r="372" spans="33:36" x14ac:dyDescent="0.25">
      <c r="AG372" s="58" t="str">
        <f>'RAW &amp; NORM Labeling'!A376</f>
        <v>M11</v>
      </c>
      <c r="AH372" s="58" t="str">
        <f>'RAW &amp; NORM Labeling'!B376</f>
        <v>D E G A V S I V T I M H</v>
      </c>
      <c r="AI372" s="60">
        <f>'RAW &amp; NORM Labeling'!F376</f>
        <v>0.14881328993641335</v>
      </c>
      <c r="AJ372" s="60">
        <f>'RAW &amp; NORM_Sfp vs AcpS_PfAcpH'!T376</f>
        <v>2.7022313807302814E-2</v>
      </c>
    </row>
    <row r="373" spans="33:36" x14ac:dyDescent="0.25">
      <c r="AG373" s="58" t="str">
        <f>'RAW &amp; NORM Labeling'!A377</f>
        <v>M12</v>
      </c>
      <c r="AH373" s="58" t="str">
        <f>'RAW &amp; NORM Labeling'!B377</f>
        <v>E C A D S R E I L</v>
      </c>
      <c r="AI373" s="60">
        <f>'RAW &amp; NORM Labeling'!F377</f>
        <v>0.16455266515642891</v>
      </c>
      <c r="AJ373" s="60">
        <f>'RAW &amp; NORM_Sfp vs AcpS_PfAcpH'!T377</f>
        <v>3.3050036435942759E-2</v>
      </c>
    </row>
    <row r="374" spans="33:36" x14ac:dyDescent="0.25">
      <c r="AG374" s="58" t="str">
        <f>'RAW &amp; NORM Labeling'!A378</f>
        <v>M13</v>
      </c>
      <c r="AH374" s="58" t="str">
        <f>'RAW &amp; NORM Labeling'!B378</f>
        <v>D S S D Y M L K P</v>
      </c>
      <c r="AI374" s="60">
        <f>'RAW &amp; NORM Labeling'!F378</f>
        <v>0.30596465950063917</v>
      </c>
      <c r="AJ374" s="60">
        <f>'RAW &amp; NORM_Sfp vs AcpS_PfAcpH'!T378</f>
        <v>3.474949675722655E-2</v>
      </c>
    </row>
    <row r="375" spans="33:36" x14ac:dyDescent="0.25">
      <c r="AG375" s="58" t="str">
        <f>'RAW &amp; NORM Labeling'!A379</f>
        <v>M14</v>
      </c>
      <c r="AH375" s="58" t="str">
        <f>'RAW &amp; NORM Labeling'!B379</f>
        <v>C V D S S E S C M S P C</v>
      </c>
      <c r="AI375" s="60">
        <f>'RAW &amp; NORM Labeling'!F379</f>
        <v>0.16547190641983597</v>
      </c>
      <c r="AJ375" s="60">
        <f>'RAW &amp; NORM_Sfp vs AcpS_PfAcpH'!T379</f>
        <v>2.5789526634176246E-2</v>
      </c>
    </row>
    <row r="376" spans="33:36" x14ac:dyDescent="0.25">
      <c r="AG376" s="58" t="str">
        <f>'RAW &amp; NORM Labeling'!A380</f>
        <v>M15</v>
      </c>
      <c r="AH376" s="58" t="str">
        <f>'RAW &amp; NORM Labeling'!B380</f>
        <v>G V E S S E T I V R G A</v>
      </c>
      <c r="AI376" s="60">
        <f>'RAW &amp; NORM Labeling'!F380</f>
        <v>0.15945648983162447</v>
      </c>
      <c r="AJ376" s="60">
        <f>'RAW &amp; NORM_Sfp vs AcpS_PfAcpH'!T380</f>
        <v>3.7194975055054133E-2</v>
      </c>
    </row>
    <row r="377" spans="33:36" x14ac:dyDescent="0.25">
      <c r="AG377" s="58" t="str">
        <f>'RAW &amp; NORM Labeling'!A381</f>
        <v>M16</v>
      </c>
      <c r="AH377" s="58" t="str">
        <f>'RAW &amp; NORM Labeling'!B381</f>
        <v>S C C P V E S M E A C V C H A</v>
      </c>
      <c r="AI377" s="60">
        <f>'RAW &amp; NORM Labeling'!F381</f>
        <v>0.13793940258674026</v>
      </c>
      <c r="AJ377" s="60">
        <f>'RAW &amp; NORM_Sfp vs AcpS_PfAcpH'!T381</f>
        <v>3.2755789791005088E-2</v>
      </c>
    </row>
    <row r="378" spans="33:36" x14ac:dyDescent="0.25">
      <c r="AG378" s="58" t="str">
        <f>'RAW &amp; NORM Labeling'!A382</f>
        <v>M17</v>
      </c>
      <c r="AH378" s="58" t="str">
        <f>'RAW &amp; NORM Labeling'!B382</f>
        <v>E S T D W</v>
      </c>
      <c r="AI378" s="60">
        <f>'RAW &amp; NORM Labeling'!F382</f>
        <v>7.522340720399788E-2</v>
      </c>
      <c r="AJ378" s="60">
        <f>'RAW &amp; NORM_Sfp vs AcpS_PfAcpH'!T382</f>
        <v>3.2279134222658365E-2</v>
      </c>
    </row>
    <row r="379" spans="33:36" x14ac:dyDescent="0.25">
      <c r="AG379" s="58" t="str">
        <f>'RAW &amp; NORM Labeling'!A383</f>
        <v>M18</v>
      </c>
      <c r="AH379" s="58" t="str">
        <f>'RAW &amp; NORM Labeling'!B383</f>
        <v>T L D P L E S T D S Q V R G</v>
      </c>
      <c r="AI379" s="60">
        <f>'RAW &amp; NORM Labeling'!F383</f>
        <v>0.201909706181956</v>
      </c>
      <c r="AJ379" s="60">
        <f>'RAW &amp; NORM_Sfp vs AcpS_PfAcpH'!T383</f>
        <v>3.1644302502874005E-2</v>
      </c>
    </row>
    <row r="380" spans="33:36" x14ac:dyDescent="0.25">
      <c r="AG380" s="58" t="str">
        <f>'RAW &amp; NORM Labeling'!A384</f>
        <v>M19</v>
      </c>
      <c r="AH380" s="58" t="str">
        <f>'RAW &amp; NORM Labeling'!B384</f>
        <v>M S S T L C I S G C</v>
      </c>
      <c r="AI380" s="60">
        <f>'RAW &amp; NORM Labeling'!F384</f>
        <v>0.17422165643533208</v>
      </c>
      <c r="AJ380" s="60">
        <f>'RAW &amp; NORM_Sfp vs AcpS_PfAcpH'!T384</f>
        <v>2.0986106776605118E-2</v>
      </c>
    </row>
    <row r="381" spans="33:36" x14ac:dyDescent="0.25">
      <c r="AG381" s="58" t="str">
        <f>'RAW &amp; NORM Labeling'!A385</f>
        <v>M20</v>
      </c>
      <c r="AH381" s="58" t="str">
        <f>'RAW &amp; NORM Labeling'!B385</f>
        <v>N E A S F V D D L G N D S T C T Q E Y T</v>
      </c>
      <c r="AI381" s="60">
        <f>'RAW &amp; NORM Labeling'!F385</f>
        <v>0.1521326748166488</v>
      </c>
      <c r="AJ381" s="60">
        <f>'RAW &amp; NORM_Sfp vs AcpS_PfAcpH'!T385</f>
        <v>3.6886162270166514E-2</v>
      </c>
    </row>
    <row r="382" spans="33:36" x14ac:dyDescent="0.25">
      <c r="AG382" s="58" t="str">
        <f>'RAW &amp; NORM Labeling'!A386</f>
        <v>M21</v>
      </c>
      <c r="AH382" s="58" t="str">
        <f>'RAW &amp; NORM Labeling'!B386</f>
        <v>C W M D S T D W K A</v>
      </c>
      <c r="AI382" s="60">
        <f>'RAW &amp; NORM Labeling'!F386</f>
        <v>0.18822488196638101</v>
      </c>
      <c r="AJ382" s="60">
        <f>'RAW &amp; NORM_Sfp vs AcpS_PfAcpH'!T386</f>
        <v>6.9660740590062081E-2</v>
      </c>
    </row>
    <row r="383" spans="33:36" x14ac:dyDescent="0.25">
      <c r="AG383" s="58" t="str">
        <f>'RAW &amp; NORM Labeling'!A387</f>
        <v>M22</v>
      </c>
      <c r="AH383" s="58" t="str">
        <f>'RAW &amp; NORM Labeling'!B387</f>
        <v>S E C Y I V S Y D S H V</v>
      </c>
      <c r="AI383" s="60">
        <f>'RAW &amp; NORM Labeling'!F387</f>
        <v>0.17520960688986534</v>
      </c>
      <c r="AJ383" s="60">
        <f>'RAW &amp; NORM_Sfp vs AcpS_PfAcpH'!T387</f>
        <v>3.8104254612160049E-2</v>
      </c>
    </row>
    <row r="384" spans="33:36" x14ac:dyDescent="0.25">
      <c r="AG384" s="58" t="str">
        <f>'RAW &amp; NORM Labeling'!A388</f>
        <v>M23</v>
      </c>
      <c r="AH384" s="58" t="str">
        <f>'RAW &amp; NORM Labeling'!B388</f>
        <v>A D S S E T C</v>
      </c>
      <c r="AI384" s="60">
        <f>'RAW &amp; NORM Labeling'!F388</f>
        <v>0.14588861743073236</v>
      </c>
      <c r="AJ384" s="60">
        <f>'RAW &amp; NORM_Sfp vs AcpS_PfAcpH'!T388</f>
        <v>3.4787484095322438E-2</v>
      </c>
    </row>
    <row r="385" spans="33:36" x14ac:dyDescent="0.25">
      <c r="AG385" s="58" t="str">
        <f>'RAW &amp; NORM Labeling'!A389</f>
        <v>M24</v>
      </c>
      <c r="AH385" s="58" t="str">
        <f>'RAW &amp; NORM Labeling'!B389</f>
        <v>T L A F A D S K I S C L I T S V</v>
      </c>
      <c r="AI385" s="60">
        <f>'RAW &amp; NORM Labeling'!F389</f>
        <v>0.24267150691243702</v>
      </c>
      <c r="AJ385" s="60">
        <f>'RAW &amp; NORM_Sfp vs AcpS_PfAcpH'!T389</f>
        <v>2.7913360463578923E-2</v>
      </c>
    </row>
    <row r="386" spans="33:36" x14ac:dyDescent="0.25">
      <c r="AG386" s="58" t="str">
        <f>'RAW &amp; NORM Labeling'!A390</f>
        <v>M25</v>
      </c>
      <c r="AH386" s="58" t="str">
        <f>'RAW &amp; NORM Labeling'!B390</f>
        <v>E C P V D S S S L V I M G M M</v>
      </c>
      <c r="AI386" s="60">
        <f>'RAW &amp; NORM Labeling'!F390</f>
        <v>0.16607303874730575</v>
      </c>
      <c r="AJ386" s="60">
        <f>'RAW &amp; NORM_Sfp vs AcpS_PfAcpH'!T390</f>
        <v>4.6084689549309041E-2</v>
      </c>
    </row>
    <row r="387" spans="33:36" x14ac:dyDescent="0.25">
      <c r="AG387" s="58" t="str">
        <f>'RAW &amp; NORM Labeling'!A391</f>
        <v>M26</v>
      </c>
      <c r="AH387" s="58" t="str">
        <f>'RAW &amp; NORM Labeling'!B391</f>
        <v>D Q P M D S R T Y Q I H T</v>
      </c>
      <c r="AI387" s="60">
        <f>'RAW &amp; NORM Labeling'!F391</f>
        <v>0.15219846021240793</v>
      </c>
      <c r="AJ387" s="60">
        <f>'RAW &amp; NORM_Sfp vs AcpS_PfAcpH'!T391</f>
        <v>2.3990927485119579E-2</v>
      </c>
    </row>
    <row r="388" spans="33:36" x14ac:dyDescent="0.25">
      <c r="AG388" s="58" t="str">
        <f>'RAW &amp; NORM Labeling'!A392</f>
        <v>M27</v>
      </c>
      <c r="AH388" s="58" t="str">
        <f>'RAW &amp; NORM Labeling'!B392</f>
        <v>S A D C M E S T D S C L S P C</v>
      </c>
      <c r="AI388" s="60">
        <f>'RAW &amp; NORM Labeling'!F392</f>
        <v>0.1717761939903141</v>
      </c>
      <c r="AJ388" s="60">
        <f>'RAW &amp; NORM_Sfp vs AcpS_PfAcpH'!T392</f>
        <v>2.2734402868384324E-2</v>
      </c>
    </row>
    <row r="389" spans="33:36" x14ac:dyDescent="0.25">
      <c r="AG389" s="58" t="str">
        <f>'RAW &amp; NORM Labeling'!A393</f>
        <v>M28</v>
      </c>
      <c r="AH389" s="58" t="str">
        <f>'RAW &amp; NORM Labeling'!B393</f>
        <v>T S E P I D S R D M I V</v>
      </c>
      <c r="AI389" s="60">
        <f>'RAW &amp; NORM Labeling'!F393</f>
        <v>0.12694476248840716</v>
      </c>
      <c r="AJ389" s="60">
        <f>'RAW &amp; NORM_Sfp vs AcpS_PfAcpH'!T393</f>
        <v>1.4338899576859798E-2</v>
      </c>
    </row>
    <row r="390" spans="33:36" x14ac:dyDescent="0.25">
      <c r="AG390" s="58" t="str">
        <f>'RAW &amp; NORM Labeling'!A394</f>
        <v>M29</v>
      </c>
      <c r="AH390" s="58" t="str">
        <f>'RAW &amp; NORM Labeling'!B394</f>
        <v>S G C D S T S T A L L S S E</v>
      </c>
      <c r="AI390" s="60">
        <f>'RAW &amp; NORM Labeling'!F394</f>
        <v>0.1463687046300054</v>
      </c>
      <c r="AJ390" s="60">
        <f>'RAW &amp; NORM_Sfp vs AcpS_PfAcpH'!T394</f>
        <v>1.8586976242143699E-2</v>
      </c>
    </row>
    <row r="391" spans="33:36" x14ac:dyDescent="0.25">
      <c r="AG391" s="58" t="str">
        <f>'RAW &amp; NORM Labeling'!A395</f>
        <v>M30</v>
      </c>
      <c r="AH391" s="58" t="str">
        <f>'RAW &amp; NORM Labeling'!B395</f>
        <v>P A D S I S T H A I T A</v>
      </c>
      <c r="AI391" s="60">
        <f>'RAW &amp; NORM Labeling'!F395</f>
        <v>0.11854937647140006</v>
      </c>
      <c r="AJ391" s="60">
        <f>'RAW &amp; NORM_Sfp vs AcpS_PfAcpH'!T395</f>
        <v>1.4346266753553633E-3</v>
      </c>
    </row>
    <row r="392" spans="33:36" x14ac:dyDescent="0.25">
      <c r="AG392" s="58" t="str">
        <f>'RAW &amp; NORM Labeling'!A396</f>
        <v>N1</v>
      </c>
      <c r="AH392" s="58" t="str">
        <f>'RAW &amp; NORM Labeling'!B396</f>
        <v>V E S T E A V I T T V</v>
      </c>
      <c r="AI392" s="60">
        <f>'RAW &amp; NORM Labeling'!F396</f>
        <v>3.3013158248669981E-2</v>
      </c>
      <c r="AJ392" s="60">
        <f>'RAW &amp; NORM_Sfp vs AcpS_PfAcpH'!T396</f>
        <v>-1.7046520631898703E-2</v>
      </c>
    </row>
    <row r="393" spans="33:36" x14ac:dyDescent="0.25">
      <c r="AG393" s="58" t="str">
        <f>'RAW &amp; NORM Labeling'!A397</f>
        <v>N2</v>
      </c>
      <c r="AH393" s="58" t="str">
        <f>'RAW &amp; NORM Labeling'!B397</f>
        <v>G L D S T D W</v>
      </c>
      <c r="AI393" s="60">
        <f>'RAW &amp; NORM Labeling'!F397</f>
        <v>0</v>
      </c>
      <c r="AJ393" s="60">
        <f>'RAW &amp; NORM_Sfp vs AcpS_PfAcpH'!T397</f>
        <v>-1.2309556109745526E-2</v>
      </c>
    </row>
    <row r="394" spans="33:36" x14ac:dyDescent="0.25">
      <c r="AG394" s="58" t="str">
        <f>'RAW &amp; NORM Labeling'!A398</f>
        <v>N3</v>
      </c>
      <c r="AH394" s="58" t="str">
        <f>'RAW &amp; NORM Labeling'!B398</f>
        <v>D E A E S H M S C M T H C V</v>
      </c>
      <c r="AI394" s="60">
        <f>'RAW &amp; NORM Labeling'!F398</f>
        <v>7.8610331757212701E-2</v>
      </c>
      <c r="AJ394" s="60">
        <f>'RAW &amp; NORM_Sfp vs AcpS_PfAcpH'!T398</f>
        <v>-3.7868196769027099E-2</v>
      </c>
    </row>
    <row r="395" spans="33:36" x14ac:dyDescent="0.25">
      <c r="AG395" s="58" t="str">
        <f>'RAW &amp; NORM Labeling'!A399</f>
        <v>N4</v>
      </c>
      <c r="AH395" s="58" t="str">
        <f>'RAW &amp; NORM Labeling'!B399</f>
        <v>P I D S V A S V L I</v>
      </c>
      <c r="AI395" s="60">
        <f>'RAW &amp; NORM Labeling'!F399</f>
        <v>8.8420834731882128E-2</v>
      </c>
      <c r="AJ395" s="60">
        <f>'RAW &amp; NORM_Sfp vs AcpS_PfAcpH'!T399</f>
        <v>-4.8646410542683802E-2</v>
      </c>
    </row>
    <row r="396" spans="33:36" x14ac:dyDescent="0.25">
      <c r="AG396" s="58" t="str">
        <f>'RAW &amp; NORM Labeling'!A400</f>
        <v>N5</v>
      </c>
      <c r="AH396" s="58" t="str">
        <f>'RAW &amp; NORM Labeling'!B400</f>
        <v>T L C W V C S R T C C I H G</v>
      </c>
      <c r="AI396" s="60">
        <f>'RAW &amp; NORM Labeling'!F400</f>
        <v>0.1493734891287441</v>
      </c>
      <c r="AJ396" s="60">
        <f>'RAW &amp; NORM_Sfp vs AcpS_PfAcpH'!T400</f>
        <v>-5.2010756044424039E-2</v>
      </c>
    </row>
    <row r="397" spans="33:36" x14ac:dyDescent="0.25">
      <c r="AG397" s="58" t="str">
        <f>'RAW &amp; NORM Labeling'!A401</f>
        <v>N6</v>
      </c>
      <c r="AH397" s="58" t="str">
        <f>'RAW &amp; NORM Labeling'!B401</f>
        <v>A M C L E S H M S I E T</v>
      </c>
      <c r="AI397" s="60">
        <f>'RAW &amp; NORM Labeling'!F401</f>
        <v>8.6627378653720888E-2</v>
      </c>
      <c r="AJ397" s="60">
        <f>'RAW &amp; NORM_Sfp vs AcpS_PfAcpH'!T401</f>
        <v>-1.2681128353659907E-2</v>
      </c>
    </row>
    <row r="398" spans="33:36" x14ac:dyDescent="0.25">
      <c r="AG398" s="58" t="str">
        <f>'RAW &amp; NORM Labeling'!A402</f>
        <v>N7</v>
      </c>
      <c r="AH398" s="58" t="str">
        <f>'RAW &amp; NORM Labeling'!B402</f>
        <v>M E S S D T K I</v>
      </c>
      <c r="AI398" s="60">
        <f>'RAW &amp; NORM Labeling'!F402</f>
        <v>0.17127593260300827</v>
      </c>
      <c r="AJ398" s="60">
        <f>'RAW &amp; NORM_Sfp vs AcpS_PfAcpH'!T402</f>
        <v>-8.753479376110429E-3</v>
      </c>
    </row>
    <row r="399" spans="33:36" x14ac:dyDescent="0.25">
      <c r="AG399" s="58" t="str">
        <f>'RAW &amp; NORM Labeling'!A403</f>
        <v>N8</v>
      </c>
      <c r="AH399" s="58" t="str">
        <f>'RAW &amp; NORM Labeling'!B403</f>
        <v>C A D S T D F</v>
      </c>
      <c r="AI399" s="60">
        <f>'RAW &amp; NORM Labeling'!F403</f>
        <v>0.12404728127963997</v>
      </c>
      <c r="AJ399" s="60">
        <f>'RAW &amp; NORM_Sfp vs AcpS_PfAcpH'!T403</f>
        <v>-1.6263014215036758E-3</v>
      </c>
    </row>
    <row r="400" spans="33:36" x14ac:dyDescent="0.25">
      <c r="AG400" s="58" t="str">
        <f>'RAW &amp; NORM Labeling'!A404</f>
        <v>N9</v>
      </c>
      <c r="AH400" s="58" t="str">
        <f>'RAW &amp; NORM Labeling'!B404</f>
        <v>M G Y C S S P S W I Y G M E</v>
      </c>
      <c r="AI400" s="60">
        <f>'RAW &amp; NORM Labeling'!F404</f>
        <v>0.13671959515959831</v>
      </c>
      <c r="AJ400" s="60">
        <f>'RAW &amp; NORM_Sfp vs AcpS_PfAcpH'!T404</f>
        <v>2.7834200821085786E-3</v>
      </c>
    </row>
    <row r="401" spans="33:36" x14ac:dyDescent="0.25">
      <c r="AG401" s="58" t="str">
        <f>'RAW &amp; NORM Labeling'!A405</f>
        <v>N10</v>
      </c>
      <c r="AH401" s="58" t="str">
        <f>'RAW &amp; NORM Labeling'!B405</f>
        <v>E M E S I E S L C R G A T</v>
      </c>
      <c r="AI401" s="60">
        <f>'RAW &amp; NORM Labeling'!F405</f>
        <v>0.18158114175378604</v>
      </c>
      <c r="AJ401" s="60">
        <f>'RAW &amp; NORM_Sfp vs AcpS_PfAcpH'!T405</f>
        <v>1.1520190430677785E-2</v>
      </c>
    </row>
    <row r="402" spans="33:36" x14ac:dyDescent="0.25">
      <c r="AG402" s="58" t="str">
        <f>'RAW &amp; NORM Labeling'!A406</f>
        <v>N11</v>
      </c>
      <c r="AH402" s="58" t="str">
        <f>'RAW &amp; NORM Labeling'!B406</f>
        <v>C P V D S S D V V A S S M</v>
      </c>
      <c r="AI402" s="60">
        <f>'RAW &amp; NORM Labeling'!F406</f>
        <v>0.15787354701989231</v>
      </c>
      <c r="AJ402" s="60">
        <f>'RAW &amp; NORM_Sfp vs AcpS_PfAcpH'!T406</f>
        <v>4.0160020226692711E-2</v>
      </c>
    </row>
    <row r="403" spans="33:36" x14ac:dyDescent="0.25">
      <c r="AG403" s="58" t="str">
        <f>'RAW &amp; NORM Labeling'!A407</f>
        <v>N12</v>
      </c>
      <c r="AH403" s="58" t="str">
        <f>'RAW &amp; NORM Labeling'!B407</f>
        <v>W M D S S E S V I T P L</v>
      </c>
      <c r="AI403" s="60">
        <f>'RAW &amp; NORM Labeling'!F407</f>
        <v>0.12526738108631863</v>
      </c>
      <c r="AJ403" s="60">
        <f>'RAW &amp; NORM_Sfp vs AcpS_PfAcpH'!T407</f>
        <v>2.7213091530089578E-2</v>
      </c>
    </row>
    <row r="404" spans="33:36" x14ac:dyDescent="0.25">
      <c r="AG404" s="58" t="str">
        <f>'RAW &amp; NORM Labeling'!A408</f>
        <v>N13</v>
      </c>
      <c r="AH404" s="58" t="str">
        <f>'RAW &amp; NORM Labeling'!B408</f>
        <v>M D S S D T I I S</v>
      </c>
      <c r="AI404" s="60">
        <f>'RAW &amp; NORM Labeling'!F408</f>
        <v>0.1191010966571663</v>
      </c>
      <c r="AJ404" s="60">
        <f>'RAW &amp; NORM_Sfp vs AcpS_PfAcpH'!T408</f>
        <v>3.2520328698329798E-2</v>
      </c>
    </row>
    <row r="405" spans="33:36" x14ac:dyDescent="0.25">
      <c r="AG405" s="58" t="str">
        <f>'RAW &amp; NORM Labeling'!A409</f>
        <v>N14</v>
      </c>
      <c r="AH405" s="58" t="str">
        <f>'RAW &amp; NORM Labeling'!B409</f>
        <v>N E A H F V D D L G A D S T D Y H E L T</v>
      </c>
      <c r="AI405" s="60">
        <f>'RAW &amp; NORM Labeling'!F409</f>
        <v>0.11741406673036645</v>
      </c>
      <c r="AJ405" s="60">
        <f>'RAW &amp; NORM_Sfp vs AcpS_PfAcpH'!T409</f>
        <v>3.1421472080854787E-2</v>
      </c>
    </row>
    <row r="406" spans="33:36" x14ac:dyDescent="0.25">
      <c r="AG406" s="58" t="str">
        <f>'RAW &amp; NORM Labeling'!A410</f>
        <v>N15</v>
      </c>
      <c r="AH406" s="58" t="str">
        <f>'RAW &amp; NORM Labeling'!B410</f>
        <v>C P G A V S H V W I E S G</v>
      </c>
      <c r="AI406" s="60">
        <f>'RAW &amp; NORM Labeling'!F410</f>
        <v>0.11322309845120712</v>
      </c>
      <c r="AJ406" s="60">
        <f>'RAW &amp; NORM_Sfp vs AcpS_PfAcpH'!T410</f>
        <v>4.1936824726283975E-2</v>
      </c>
    </row>
    <row r="407" spans="33:36" x14ac:dyDescent="0.25">
      <c r="AG407" s="58" t="str">
        <f>'RAW &amp; NORM Labeling'!A411</f>
        <v>N16</v>
      </c>
      <c r="AH407" s="58" t="str">
        <f>'RAW &amp; NORM Labeling'!B411</f>
        <v>C M E S L D T Q D K Q C</v>
      </c>
      <c r="AI407" s="60">
        <f>'RAW &amp; NORM Labeling'!F411</f>
        <v>0.19205534627678053</v>
      </c>
      <c r="AJ407" s="60">
        <f>'RAW &amp; NORM_Sfp vs AcpS_PfAcpH'!T411</f>
        <v>2.6847901692647225E-2</v>
      </c>
    </row>
    <row r="408" spans="33:36" x14ac:dyDescent="0.25">
      <c r="AG408" s="58" t="str">
        <f>'RAW &amp; NORM Labeling'!A412</f>
        <v>N17</v>
      </c>
      <c r="AH408" s="58" t="str">
        <f>'RAW &amp; NORM Labeling'!B412</f>
        <v>E C M E S S D F N A K</v>
      </c>
      <c r="AI408" s="60">
        <f>'RAW &amp; NORM Labeling'!F412</f>
        <v>0.18195567994030779</v>
      </c>
      <c r="AJ408" s="60">
        <f>'RAW &amp; NORM_Sfp vs AcpS_PfAcpH'!T412</f>
        <v>4.2469137014259917E-2</v>
      </c>
    </row>
    <row r="409" spans="33:36" x14ac:dyDescent="0.25">
      <c r="AG409" s="58" t="str">
        <f>'RAW &amp; NORM Labeling'!A413</f>
        <v>N18</v>
      </c>
      <c r="AH409" s="58" t="str">
        <f>'RAW &amp; NORM Labeling'!B413</f>
        <v>M E S L L F N M T T</v>
      </c>
      <c r="AI409" s="60">
        <f>'RAW &amp; NORM Labeling'!F413</f>
        <v>0.14257040206864371</v>
      </c>
      <c r="AJ409" s="60">
        <f>'RAW &amp; NORM_Sfp vs AcpS_PfAcpH'!T413</f>
        <v>2.2404772464737877E-2</v>
      </c>
    </row>
    <row r="410" spans="33:36" x14ac:dyDescent="0.25">
      <c r="AG410" s="58" t="str">
        <f>'RAW &amp; NORM Labeling'!A414</f>
        <v>N19</v>
      </c>
      <c r="AH410" s="58" t="str">
        <f>'RAW &amp; NORM Labeling'!B414</f>
        <v>E S S D S I L T</v>
      </c>
      <c r="AI410" s="60">
        <f>'RAW &amp; NORM Labeling'!F414</f>
        <v>0.13065359691153647</v>
      </c>
      <c r="AJ410" s="60">
        <f>'RAW &amp; NORM_Sfp vs AcpS_PfAcpH'!T414</f>
        <v>2.8337950308593554E-2</v>
      </c>
    </row>
    <row r="411" spans="33:36" x14ac:dyDescent="0.25">
      <c r="AG411" s="58" t="str">
        <f>'RAW &amp; NORM Labeling'!A415</f>
        <v>N20</v>
      </c>
      <c r="AH411" s="58" t="str">
        <f>'RAW &amp; NORM Labeling'!B415</f>
        <v>L D S T D Y L</v>
      </c>
      <c r="AI411" s="60">
        <f>'RAW &amp; NORM Labeling'!F415</f>
        <v>0.13452996480919899</v>
      </c>
      <c r="AJ411" s="60">
        <f>'RAW &amp; NORM_Sfp vs AcpS_PfAcpH'!T415</f>
        <v>2.6773963618934998E-2</v>
      </c>
    </row>
    <row r="412" spans="33:36" x14ac:dyDescent="0.25">
      <c r="AG412" s="58" t="str">
        <f>'RAW &amp; NORM Labeling'!A416</f>
        <v>N21</v>
      </c>
      <c r="AH412" s="58" t="str">
        <f>'RAW &amp; NORM Labeling'!B416</f>
        <v>D S T E W I V H P I A</v>
      </c>
      <c r="AI412" s="60">
        <f>'RAW &amp; NORM Labeling'!F416</f>
        <v>0.11580334786264712</v>
      </c>
      <c r="AJ412" s="60">
        <f>'RAW &amp; NORM_Sfp vs AcpS_PfAcpH'!T416</f>
        <v>2.0080544168057185E-2</v>
      </c>
    </row>
    <row r="413" spans="33:36" x14ac:dyDescent="0.25">
      <c r="AG413" s="58" t="str">
        <f>'RAW &amp; NORM Labeling'!A417</f>
        <v>N22</v>
      </c>
      <c r="AH413" s="58" t="str">
        <f>'RAW &amp; NORM Labeling'!B417</f>
        <v>N E E C K D S S D T C M K G C</v>
      </c>
      <c r="AI413" s="60">
        <f>'RAW &amp; NORM Labeling'!F417</f>
        <v>0.19427421458085056</v>
      </c>
      <c r="AJ413" s="60">
        <f>'RAW &amp; NORM_Sfp vs AcpS_PfAcpH'!T417</f>
        <v>3.1659703036416825E-2</v>
      </c>
    </row>
    <row r="414" spans="33:36" x14ac:dyDescent="0.25">
      <c r="AG414" s="58" t="str">
        <f>'RAW &amp; NORM Labeling'!A418</f>
        <v>N23</v>
      </c>
      <c r="AH414" s="58" t="str">
        <f>'RAW &amp; NORM Labeling'!B418</f>
        <v>T E C W V D S S I C C L S C H G</v>
      </c>
      <c r="AI414" s="60">
        <f>'RAW &amp; NORM Labeling'!F418</f>
        <v>0.1635927831374196</v>
      </c>
      <c r="AJ414" s="60">
        <f>'RAW &amp; NORM_Sfp vs AcpS_PfAcpH'!T418</f>
        <v>2.3284785769785127E-2</v>
      </c>
    </row>
    <row r="415" spans="33:36" x14ac:dyDescent="0.25">
      <c r="AG415" s="58" t="str">
        <f>'RAW &amp; NORM Labeling'!A419</f>
        <v>N24</v>
      </c>
      <c r="AH415" s="58" t="str">
        <f>'RAW &amp; NORM Labeling'!B419</f>
        <v>G I D S S D S C M T P C M</v>
      </c>
      <c r="AI415" s="60">
        <f>'RAW &amp; NORM Labeling'!F419</f>
        <v>0.1543781496585592</v>
      </c>
      <c r="AJ415" s="60">
        <f>'RAW &amp; NORM_Sfp vs AcpS_PfAcpH'!T419</f>
        <v>2.5246770629075016E-2</v>
      </c>
    </row>
    <row r="416" spans="33:36" x14ac:dyDescent="0.25">
      <c r="AG416" s="58" t="str">
        <f>'RAW &amp; NORM Labeling'!A420</f>
        <v>N25</v>
      </c>
      <c r="AH416" s="58" t="str">
        <f>'RAW &amp; NORM Labeling'!B420</f>
        <v>T L D P L E S K E T Q M K G</v>
      </c>
      <c r="AI416" s="60">
        <f>'RAW &amp; NORM Labeling'!F420</f>
        <v>0.31059507422346921</v>
      </c>
      <c r="AJ416" s="60">
        <f>'RAW &amp; NORM_Sfp vs AcpS_PfAcpH'!T420</f>
        <v>-9.1892865298962567E-3</v>
      </c>
    </row>
    <row r="417" spans="33:36" x14ac:dyDescent="0.25">
      <c r="AG417" s="58" t="str">
        <f>'RAW &amp; NORM Labeling'!A421</f>
        <v>N26</v>
      </c>
      <c r="AH417" s="58" t="str">
        <f>'RAW &amp; NORM Labeling'!B421</f>
        <v>M M P I D S H T I M M T</v>
      </c>
      <c r="AI417" s="60">
        <f>'RAW &amp; NORM Labeling'!F421</f>
        <v>0.14911941131134565</v>
      </c>
      <c r="AJ417" s="60">
        <f>'RAW &amp; NORM_Sfp vs AcpS_PfAcpH'!T421</f>
        <v>3.2043826383110208E-3</v>
      </c>
    </row>
    <row r="418" spans="33:36" x14ac:dyDescent="0.25">
      <c r="AG418" s="58" t="str">
        <f>'RAW &amp; NORM Labeling'!A422</f>
        <v>N27</v>
      </c>
      <c r="AH418" s="58" t="str">
        <f>'RAW &amp; NORM Labeling'!B422</f>
        <v>N T A E S N S S K V K G S M</v>
      </c>
      <c r="AI418" s="60">
        <f>'RAW &amp; NORM Labeling'!F422</f>
        <v>0.59793457247679394</v>
      </c>
      <c r="AJ418" s="60">
        <f>'RAW &amp; NORM_Sfp vs AcpS_PfAcpH'!T422</f>
        <v>-6.9486723307113474E-2</v>
      </c>
    </row>
    <row r="419" spans="33:36" x14ac:dyDescent="0.25">
      <c r="AG419" s="58" t="str">
        <f>'RAW &amp; NORM Labeling'!A423</f>
        <v>N28</v>
      </c>
      <c r="AH419" s="58" t="str">
        <f>'RAW &amp; NORM Labeling'!B423</f>
        <v>P M D S T D T M I</v>
      </c>
      <c r="AI419" s="60">
        <f>'RAW &amp; NORM Labeling'!F423</f>
        <v>0.13918113847913519</v>
      </c>
      <c r="AJ419" s="60">
        <f>'RAW &amp; NORM_Sfp vs AcpS_PfAcpH'!T423</f>
        <v>1.0154139501728304E-2</v>
      </c>
    </row>
    <row r="420" spans="33:36" x14ac:dyDescent="0.25">
      <c r="AG420" s="58" t="str">
        <f>'RAW &amp; NORM Labeling'!A424</f>
        <v>N29</v>
      </c>
      <c r="AH420" s="58" t="str">
        <f>'RAW &amp; NORM Labeling'!B424</f>
        <v>F V E S T E A L A T G V M</v>
      </c>
      <c r="AI420" s="60">
        <f>'RAW &amp; NORM Labeling'!F424</f>
        <v>0.15150376643319191</v>
      </c>
      <c r="AJ420" s="60">
        <f>'RAW &amp; NORM_Sfp vs AcpS_PfAcpH'!T424</f>
        <v>-6.2950140101615537E-3</v>
      </c>
    </row>
    <row r="421" spans="33:36" x14ac:dyDescent="0.25">
      <c r="AG421" s="58" t="str">
        <f>'RAW &amp; NORM Labeling'!A425</f>
        <v>N30</v>
      </c>
      <c r="AH421" s="58" t="str">
        <f>'RAW &amp; NORM Labeling'!B425</f>
        <v>D S R E Y N L S K</v>
      </c>
      <c r="AI421" s="60">
        <f>'RAW &amp; NORM Labeling'!F425</f>
        <v>0.4455831977666882</v>
      </c>
      <c r="AJ421" s="60">
        <f>'RAW &amp; NORM_Sfp vs AcpS_PfAcpH'!T425</f>
        <v>-1.298753115069512E-2</v>
      </c>
    </row>
    <row r="422" spans="33:36" x14ac:dyDescent="0.25">
      <c r="AG422" s="58" t="str">
        <f>'RAW &amp; NORM Labeling'!A426</f>
        <v>O1</v>
      </c>
      <c r="AH422" s="58" t="str">
        <f>'RAW &amp; NORM Labeling'!B426</f>
        <v>T D C F A E S H E S W</v>
      </c>
      <c r="AI422" s="60">
        <f>'RAW &amp; NORM Labeling'!F426</f>
        <v>4.0303057237387641E-2</v>
      </c>
      <c r="AJ422" s="60">
        <f>'RAW &amp; NORM_Sfp vs AcpS_PfAcpH'!T426</f>
        <v>2.1413788326594338E-3</v>
      </c>
    </row>
    <row r="423" spans="33:36" x14ac:dyDescent="0.25">
      <c r="AG423" s="58" t="str">
        <f>'RAW &amp; NORM Labeling'!A427</f>
        <v>O2</v>
      </c>
      <c r="AH423" s="58" t="str">
        <f>'RAW &amp; NORM Labeling'!B427</f>
        <v>S A C C V D S A L T A</v>
      </c>
      <c r="AI423" s="60">
        <f>'RAW &amp; NORM Labeling'!F427</f>
        <v>7.9545946274675372E-2</v>
      </c>
      <c r="AJ423" s="60">
        <f>'RAW &amp; NORM_Sfp vs AcpS_PfAcpH'!T427</f>
        <v>-2.2420441360364279E-2</v>
      </c>
    </row>
    <row r="424" spans="33:36" x14ac:dyDescent="0.25">
      <c r="AG424" s="58" t="str">
        <f>'RAW &amp; NORM Labeling'!A428</f>
        <v>O3</v>
      </c>
      <c r="AH424" s="58" t="str">
        <f>'RAW &amp; NORM Labeling'!B428</f>
        <v>D C L D S T E T</v>
      </c>
      <c r="AI424" s="60">
        <f>'RAW &amp; NORM Labeling'!F428</f>
        <v>5.6664908491052622E-2</v>
      </c>
      <c r="AJ424" s="60">
        <f>'RAW &amp; NORM_Sfp vs AcpS_PfAcpH'!T428</f>
        <v>-1.5646277935696763E-2</v>
      </c>
    </row>
    <row r="425" spans="33:36" x14ac:dyDescent="0.25">
      <c r="AG425" s="58" t="str">
        <f>'RAW &amp; NORM Labeling'!A429</f>
        <v>O4</v>
      </c>
      <c r="AH425" s="58" t="str">
        <f>'RAW &amp; NORM Labeling'!B429</f>
        <v>E M E S T D Y R Y T T I A</v>
      </c>
      <c r="AI425" s="60">
        <f>'RAW &amp; NORM Labeling'!F429</f>
        <v>9.6469166238817974E-2</v>
      </c>
      <c r="AJ425" s="60">
        <f>'RAW &amp; NORM_Sfp vs AcpS_PfAcpH'!T429</f>
        <v>-2.9045361144874451E-2</v>
      </c>
    </row>
    <row r="426" spans="33:36" x14ac:dyDescent="0.25">
      <c r="AG426" s="58" t="str">
        <f>'RAW &amp; NORM Labeling'!A430</f>
        <v>O5</v>
      </c>
      <c r="AH426" s="58" t="str">
        <f>'RAW &amp; NORM Labeling'!B430</f>
        <v>S V S T Y F N R Y G L D S S K S I S L T</v>
      </c>
      <c r="AI426" s="60">
        <f>'RAW &amp; NORM Labeling'!F430</f>
        <v>0.25236535045196029</v>
      </c>
      <c r="AJ426" s="60">
        <f>'RAW &amp; NORM_Sfp vs AcpS_PfAcpH'!T430</f>
        <v>-6.4916539973506049E-2</v>
      </c>
    </row>
    <row r="427" spans="33:36" x14ac:dyDescent="0.25">
      <c r="AG427" s="58" t="str">
        <f>'RAW &amp; NORM Labeling'!A431</f>
        <v>O6</v>
      </c>
      <c r="AH427" s="58" t="str">
        <f>'RAW &amp; NORM Labeling'!B431</f>
        <v>C C V M S S D C I V K Q V</v>
      </c>
      <c r="AI427" s="60">
        <f>'RAW &amp; NORM Labeling'!F431</f>
        <v>0.28867187180209886</v>
      </c>
      <c r="AJ427" s="60">
        <f>'RAW &amp; NORM_Sfp vs AcpS_PfAcpH'!T431</f>
        <v>-7.6389573255223997E-2</v>
      </c>
    </row>
    <row r="428" spans="33:36" x14ac:dyDescent="0.25">
      <c r="AG428" s="58" t="str">
        <f>'RAW &amp; NORM Labeling'!A432</f>
        <v>O7</v>
      </c>
      <c r="AH428" s="58" t="str">
        <f>'RAW &amp; NORM Labeling'!B432</f>
        <v>T M C W V C S L S S</v>
      </c>
      <c r="AI428" s="60">
        <f>'RAW &amp; NORM Labeling'!F432</f>
        <v>0.10088789817707204</v>
      </c>
      <c r="AJ428" s="60">
        <f>'RAW &amp; NORM_Sfp vs AcpS_PfAcpH'!T432</f>
        <v>-1.5201276186656981E-2</v>
      </c>
    </row>
    <row r="429" spans="33:36" x14ac:dyDescent="0.25">
      <c r="AG429" s="58" t="str">
        <f>'RAW &amp; NORM Labeling'!A433</f>
        <v>O8</v>
      </c>
      <c r="AH429" s="58" t="str">
        <f>'RAW &amp; NORM Labeling'!B433</f>
        <v>E G L D S S D T C</v>
      </c>
      <c r="AI429" s="60">
        <f>'RAW &amp; NORM Labeling'!F433</f>
        <v>0.12137025424154994</v>
      </c>
      <c r="AJ429" s="60">
        <f>'RAW &amp; NORM_Sfp vs AcpS_PfAcpH'!T433</f>
        <v>-1.5746364454474818E-2</v>
      </c>
    </row>
    <row r="430" spans="33:36" x14ac:dyDescent="0.25">
      <c r="AG430" s="58" t="str">
        <f>'RAW &amp; NORM Labeling'!A434</f>
        <v>O9</v>
      </c>
      <c r="AH430" s="58" t="str">
        <f>'RAW &amp; NORM Labeling'!B434</f>
        <v>E G M D S S D S</v>
      </c>
      <c r="AI430" s="60">
        <f>'RAW &amp; NORM Labeling'!F434</f>
        <v>0.12077146095037385</v>
      </c>
      <c r="AJ430" s="60">
        <f>'RAW &amp; NORM_Sfp vs AcpS_PfAcpH'!T434</f>
        <v>-7.7112422838199191E-5</v>
      </c>
    </row>
    <row r="431" spans="33:36" x14ac:dyDescent="0.25">
      <c r="AG431" s="58" t="str">
        <f>'RAW &amp; NORM Labeling'!A435</f>
        <v>O10</v>
      </c>
      <c r="AH431" s="58" t="str">
        <f>'RAW &amp; NORM Labeling'!B435</f>
        <v>T A C P A E S S D F A M H G C L</v>
      </c>
      <c r="AI431" s="60">
        <f>'RAW &amp; NORM Labeling'!F435</f>
        <v>0.17809334626040729</v>
      </c>
      <c r="AJ431" s="60">
        <f>'RAW &amp; NORM_Sfp vs AcpS_PfAcpH'!T435</f>
        <v>1.2433919482516764E-2</v>
      </c>
    </row>
    <row r="432" spans="33:36" x14ac:dyDescent="0.25">
      <c r="AG432" s="58" t="str">
        <f>'RAW &amp; NORM Labeling'!A436</f>
        <v>O11</v>
      </c>
      <c r="AH432" s="58" t="str">
        <f>'RAW &amp; NORM Labeling'!B436</f>
        <v>M E S S E G M I K G M D</v>
      </c>
      <c r="AI432" s="60">
        <f>'RAW &amp; NORM Labeling'!F436</f>
        <v>0.14587195179714005</v>
      </c>
      <c r="AJ432" s="60">
        <f>'RAW &amp; NORM_Sfp vs AcpS_PfAcpH'!T436</f>
        <v>2.4997531934842179E-2</v>
      </c>
    </row>
    <row r="433" spans="33:36" x14ac:dyDescent="0.25">
      <c r="AG433" s="58" t="str">
        <f>'RAW &amp; NORM Labeling'!A437</f>
        <v>O12</v>
      </c>
      <c r="AH433" s="58" t="str">
        <f>'RAW &amp; NORM Labeling'!B437</f>
        <v>S L D G L E S R I S</v>
      </c>
      <c r="AI433" s="60">
        <f>'RAW &amp; NORM Labeling'!F437</f>
        <v>0.15149967311967796</v>
      </c>
      <c r="AJ433" s="60">
        <f>'RAW &amp; NORM_Sfp vs AcpS_PfAcpH'!T437</f>
        <v>3.2618415204190704E-2</v>
      </c>
    </row>
    <row r="434" spans="33:36" x14ac:dyDescent="0.25">
      <c r="AG434" s="58" t="str">
        <f>'RAW &amp; NORM Labeling'!A438</f>
        <v>O13</v>
      </c>
      <c r="AH434" s="58" t="str">
        <f>'RAW &amp; NORM Labeling'!B438</f>
        <v>D S H E F C V</v>
      </c>
      <c r="AI434" s="60">
        <f>'RAW &amp; NORM Labeling'!F438</f>
        <v>0.15845041184581546</v>
      </c>
      <c r="AJ434" s="60">
        <f>'RAW &amp; NORM_Sfp vs AcpS_PfAcpH'!T438</f>
        <v>2.0612742377345172E-2</v>
      </c>
    </row>
    <row r="435" spans="33:36" x14ac:dyDescent="0.25">
      <c r="AG435" s="58" t="str">
        <f>'RAW &amp; NORM Labeling'!A439</f>
        <v>O14</v>
      </c>
      <c r="AH435" s="58" t="str">
        <f>'RAW &amp; NORM Labeling'!B439</f>
        <v>L D G L E S S D T</v>
      </c>
      <c r="AI435" s="60">
        <f>'RAW &amp; NORM Labeling'!F439</f>
        <v>9.4107909100371576E-2</v>
      </c>
      <c r="AJ435" s="60">
        <f>'RAW &amp; NORM_Sfp vs AcpS_PfAcpH'!T439</f>
        <v>3.2414990574469719E-2</v>
      </c>
    </row>
    <row r="436" spans="33:36" x14ac:dyDescent="0.25">
      <c r="AG436" s="58" t="str">
        <f>'RAW &amp; NORM Labeling'!A440</f>
        <v>O15</v>
      </c>
      <c r="AH436" s="58" t="str">
        <f>'RAW &amp; NORM Labeling'!B440</f>
        <v>S I I E L C S V E F M M T P M</v>
      </c>
      <c r="AI436" s="60">
        <f>'RAW &amp; NORM Labeling'!F440</f>
        <v>0.16687035774390599</v>
      </c>
      <c r="AJ436" s="60">
        <f>'RAW &amp; NORM_Sfp vs AcpS_PfAcpH'!T440</f>
        <v>3.4804076742202067E-2</v>
      </c>
    </row>
    <row r="437" spans="33:36" x14ac:dyDescent="0.25">
      <c r="AG437" s="58" t="str">
        <f>'RAW &amp; NORM Labeling'!A441</f>
        <v>O16</v>
      </c>
      <c r="AH437" s="58" t="str">
        <f>'RAW &amp; NORM Labeling'!B441</f>
        <v>D P M D S T E S C A T G A</v>
      </c>
      <c r="AI437" s="60">
        <f>'RAW &amp; NORM Labeling'!F441</f>
        <v>0.15827206032842409</v>
      </c>
      <c r="AJ437" s="60">
        <f>'RAW &amp; NORM_Sfp vs AcpS_PfAcpH'!T441</f>
        <v>2.3347091360779226E-2</v>
      </c>
    </row>
    <row r="438" spans="33:36" x14ac:dyDescent="0.25">
      <c r="AG438" s="58" t="str">
        <f>'RAW &amp; NORM Labeling'!A442</f>
        <v>O17</v>
      </c>
      <c r="AH438" s="58" t="str">
        <f>'RAW &amp; NORM Labeling'!B442</f>
        <v>E G M E S R E W M</v>
      </c>
      <c r="AI438" s="60">
        <f>'RAW &amp; NORM Labeling'!F442</f>
        <v>0.11488673801507043</v>
      </c>
      <c r="AJ438" s="60">
        <f>'RAW &amp; NORM_Sfp vs AcpS_PfAcpH'!T442</f>
        <v>2.732579166244084E-2</v>
      </c>
    </row>
    <row r="439" spans="33:36" x14ac:dyDescent="0.25">
      <c r="AG439" s="58" t="str">
        <f>'RAW &amp; NORM Labeling'!A443</f>
        <v>O18</v>
      </c>
      <c r="AH439" s="58" t="str">
        <f>'RAW &amp; NORM Labeling'!B443</f>
        <v>C I D S T E Y C</v>
      </c>
      <c r="AI439" s="60">
        <f>'RAW &amp; NORM Labeling'!F443</f>
        <v>0.19560337195472097</v>
      </c>
      <c r="AJ439" s="60">
        <f>'RAW &amp; NORM_Sfp vs AcpS_PfAcpH'!T443</f>
        <v>1.3647733808219126E-2</v>
      </c>
    </row>
    <row r="440" spans="33:36" x14ac:dyDescent="0.25">
      <c r="AG440" s="58" t="str">
        <f>'RAW &amp; NORM Labeling'!A444</f>
        <v>O19</v>
      </c>
      <c r="AH440" s="58" t="str">
        <f>'RAW &amp; NORM Labeling'!B444</f>
        <v>E P I E S T D S C M</v>
      </c>
      <c r="AI440" s="60">
        <f>'RAW &amp; NORM Labeling'!F444</f>
        <v>0.13959427076450232</v>
      </c>
      <c r="AJ440" s="60">
        <f>'RAW &amp; NORM_Sfp vs AcpS_PfAcpH'!T444</f>
        <v>1.9250366658953244E-2</v>
      </c>
    </row>
    <row r="441" spans="33:36" x14ac:dyDescent="0.25">
      <c r="AG441" s="58" t="str">
        <f>'RAW &amp; NORM Labeling'!A445</f>
        <v>O20</v>
      </c>
      <c r="AH441" s="58" t="str">
        <f>'RAW &amp; NORM Labeling'!B445</f>
        <v>T D E D A D S L E T D I</v>
      </c>
      <c r="AI441" s="60">
        <f>'RAW &amp; NORM Labeling'!F445</f>
        <v>0.1218839650875443</v>
      </c>
      <c r="AJ441" s="60">
        <f>'RAW &amp; NORM_Sfp vs AcpS_PfAcpH'!T445</f>
        <v>1.8090760858528496E-2</v>
      </c>
    </row>
    <row r="442" spans="33:36" x14ac:dyDescent="0.25">
      <c r="AG442" s="58" t="str">
        <f>'RAW &amp; NORM Labeling'!A446</f>
        <v>O21</v>
      </c>
      <c r="AH442" s="58" t="str">
        <f>'RAW &amp; NORM Labeling'!B446</f>
        <v>M D S S E W C A K G</v>
      </c>
      <c r="AI442" s="60">
        <f>'RAW &amp; NORM Labeling'!F446</f>
        <v>0.30510009321059633</v>
      </c>
      <c r="AJ442" s="60">
        <f>'RAW &amp; NORM_Sfp vs AcpS_PfAcpH'!T446</f>
        <v>2.7131044049911346E-2</v>
      </c>
    </row>
    <row r="443" spans="33:36" x14ac:dyDescent="0.25">
      <c r="AG443" s="58" t="str">
        <f>'RAW &amp; NORM Labeling'!A447</f>
        <v>O22</v>
      </c>
      <c r="AH443" s="58" t="str">
        <f>'RAW &amp; NORM Labeling'!B447</f>
        <v>L G F L E S T D W C C H R S</v>
      </c>
      <c r="AI443" s="60">
        <f>'RAW &amp; NORM Labeling'!F447</f>
        <v>0.24737677079666409</v>
      </c>
      <c r="AJ443" s="60">
        <f>'RAW &amp; NORM_Sfp vs AcpS_PfAcpH'!T447</f>
        <v>1.1379768989398104E-2</v>
      </c>
    </row>
    <row r="444" spans="33:36" x14ac:dyDescent="0.25">
      <c r="AG444" s="58" t="str">
        <f>'RAW &amp; NORM Labeling'!A448</f>
        <v>O23</v>
      </c>
      <c r="AH444" s="58" t="str">
        <f>'RAW &amp; NORM Labeling'!B448</f>
        <v>G D A C S W L L R L L N G S G S G W G S</v>
      </c>
      <c r="AI444" s="60">
        <f>'RAW &amp; NORM Labeling'!F448</f>
        <v>0.17292699984679313</v>
      </c>
      <c r="AJ444" s="60">
        <f>'RAW &amp; NORM_Sfp vs AcpS_PfAcpH'!T448</f>
        <v>2.7603789500774939E-2</v>
      </c>
    </row>
    <row r="445" spans="33:36" x14ac:dyDescent="0.25">
      <c r="AG445" s="58" t="str">
        <f>'RAW &amp; NORM Labeling'!A449</f>
        <v>O24</v>
      </c>
      <c r="AH445" s="58" t="str">
        <f>'RAW &amp; NORM Labeling'!B449</f>
        <v>G M D S R D S M A H G C A</v>
      </c>
      <c r="AI445" s="60">
        <f>'RAW &amp; NORM Labeling'!F449</f>
        <v>0.14155935363071059</v>
      </c>
      <c r="AJ445" s="60">
        <f>'RAW &amp; NORM_Sfp vs AcpS_PfAcpH'!T449</f>
        <v>1.536420203442479E-2</v>
      </c>
    </row>
    <row r="446" spans="33:36" x14ac:dyDescent="0.25">
      <c r="AG446" s="58" t="str">
        <f>'RAW &amp; NORM Labeling'!A450</f>
        <v>O25</v>
      </c>
      <c r="AH446" s="58" t="str">
        <f>'RAW &amp; NORM Labeling'!B450</f>
        <v>A G A D S V S T N L E S S F</v>
      </c>
      <c r="AI446" s="60">
        <f>'RAW &amp; NORM Labeling'!F450</f>
        <v>0.11645886278394439</v>
      </c>
      <c r="AJ446" s="60">
        <f>'RAW &amp; NORM_Sfp vs AcpS_PfAcpH'!T450</f>
        <v>1.1707018902040303E-2</v>
      </c>
    </row>
    <row r="447" spans="33:36" x14ac:dyDescent="0.25">
      <c r="AG447" s="58" t="str">
        <f>'RAW &amp; NORM Labeling'!A451</f>
        <v>O26</v>
      </c>
      <c r="AH447" s="58" t="str">
        <f>'RAW &amp; NORM Labeling'!B451</f>
        <v>G I E S S D F</v>
      </c>
      <c r="AI447" s="60">
        <f>'RAW &amp; NORM Labeling'!F451</f>
        <v>0.10471456155349439</v>
      </c>
      <c r="AJ447" s="60">
        <f>'RAW &amp; NORM_Sfp vs AcpS_PfAcpH'!T451</f>
        <v>4.2430945744352522E-4</v>
      </c>
    </row>
    <row r="448" spans="33:36" x14ac:dyDescent="0.25">
      <c r="AG448" s="58" t="str">
        <f>'RAW &amp; NORM Labeling'!A452</f>
        <v>O27</v>
      </c>
      <c r="AH448" s="58" t="str">
        <f>'RAW &amp; NORM Labeling'!B452</f>
        <v>Y M E S T A Y V I S S L L</v>
      </c>
      <c r="AI448" s="60">
        <f>'RAW &amp; NORM Labeling'!F452</f>
        <v>0.14154444227433857</v>
      </c>
      <c r="AJ448" s="60">
        <f>'RAW &amp; NORM_Sfp vs AcpS_PfAcpH'!T452</f>
        <v>-2.5722672157632576E-3</v>
      </c>
    </row>
    <row r="449" spans="33:36" x14ac:dyDescent="0.25">
      <c r="AG449" s="58" t="str">
        <f>'RAW &amp; NORM Labeling'!A453</f>
        <v>O28</v>
      </c>
      <c r="AH449" s="58" t="str">
        <f>'RAW &amp; NORM Labeling'!B453</f>
        <v>D S L E P R A S K D A</v>
      </c>
      <c r="AI449" s="60">
        <f>'RAW &amp; NORM Labeling'!F453</f>
        <v>0.10324915531551844</v>
      </c>
      <c r="AJ449" s="60">
        <f>'RAW &amp; NORM_Sfp vs AcpS_PfAcpH'!T453</f>
        <v>6.3801592395456436E-3</v>
      </c>
    </row>
    <row r="450" spans="33:36" x14ac:dyDescent="0.25">
      <c r="AG450" s="58" t="str">
        <f>'RAW &amp; NORM Labeling'!A454</f>
        <v>O29</v>
      </c>
      <c r="AH450" s="58" t="str">
        <f>'RAW &amp; NORM Labeling'!B454</f>
        <v>T C I G V C S K S Q I A H R I I</v>
      </c>
      <c r="AI450" s="60">
        <f>'RAW &amp; NORM Labeling'!F454</f>
        <v>0.41287762279063406</v>
      </c>
      <c r="AJ450" s="60">
        <f>'RAW &amp; NORM_Sfp vs AcpS_PfAcpH'!T454</f>
        <v>-5.5277183098919158E-2</v>
      </c>
    </row>
    <row r="451" spans="33:36" x14ac:dyDescent="0.25">
      <c r="AG451" s="58" t="str">
        <f>'RAW &amp; NORM Labeling'!A455</f>
        <v>O30</v>
      </c>
      <c r="AH451" s="58" t="str">
        <f>'RAW &amp; NORM Labeling'!B455</f>
        <v>P D E P L L S K L T V L R A A G</v>
      </c>
      <c r="AI451" s="60">
        <f>'RAW &amp; NORM Labeling'!F455</f>
        <v>0.32871821980625771</v>
      </c>
      <c r="AJ451" s="60">
        <f>'RAW &amp; NORM_Sfp vs AcpS_PfAcpH'!T455</f>
        <v>-4.6570864580696703E-3</v>
      </c>
    </row>
    <row r="452" spans="33:36" x14ac:dyDescent="0.25">
      <c r="AG452" s="58" t="str">
        <f>'RAW &amp; NORM Labeling'!A456</f>
        <v>P1</v>
      </c>
      <c r="AH452" s="58" t="str">
        <f>'RAW &amp; NORM Labeling'!B456</f>
        <v>L E G L E S T E Y C I T P V A</v>
      </c>
      <c r="AI452" s="60">
        <f>'RAW &amp; NORM Labeling'!F456</f>
        <v>0.10162264795281697</v>
      </c>
      <c r="AJ452" s="60">
        <f>'RAW &amp; NORM_Sfp vs AcpS_PfAcpH'!T456</f>
        <v>2.0209189619676937E-2</v>
      </c>
    </row>
    <row r="453" spans="33:36" x14ac:dyDescent="0.25">
      <c r="AG453" s="58" t="str">
        <f>'RAW &amp; NORM Labeling'!A457</f>
        <v>P2</v>
      </c>
      <c r="AH453" s="58" t="str">
        <f>'RAW &amp; NORM Labeling'!B457</f>
        <v>G L E S K T S K V K</v>
      </c>
      <c r="AI453" s="60">
        <f>'RAW &amp; NORM Labeling'!F457</f>
        <v>0.53033116075845588</v>
      </c>
      <c r="AJ453" s="60">
        <f>'RAW &amp; NORM_Sfp vs AcpS_PfAcpH'!T457</f>
        <v>-8.7584167468759966E-2</v>
      </c>
    </row>
    <row r="454" spans="33:36" x14ac:dyDescent="0.25">
      <c r="AG454" s="58" t="str">
        <f>'RAW &amp; NORM Labeling'!A458</f>
        <v>P3</v>
      </c>
      <c r="AH454" s="58" t="str">
        <f>'RAW &amp; NORM Labeling'!B458</f>
        <v>M Q C I D S T E Y N V</v>
      </c>
      <c r="AI454" s="60">
        <f>'RAW &amp; NORM Labeling'!F458</f>
        <v>9.8131343904997712E-2</v>
      </c>
      <c r="AJ454" s="60">
        <f>'RAW &amp; NORM_Sfp vs AcpS_PfAcpH'!T458</f>
        <v>-6.1012506384770931E-3</v>
      </c>
    </row>
    <row r="455" spans="33:36" x14ac:dyDescent="0.25">
      <c r="AG455" s="58" t="str">
        <f>'RAW &amp; NORM Labeling'!A459</f>
        <v>P4</v>
      </c>
      <c r="AH455" s="58" t="str">
        <f>'RAW &amp; NORM Labeling'!B459</f>
        <v>T D E P M V S T T W</v>
      </c>
      <c r="AI455" s="60">
        <f>'RAW &amp; NORM Labeling'!F459</f>
        <v>7.0043026572621833E-2</v>
      </c>
      <c r="AJ455" s="60">
        <f>'RAW &amp; NORM_Sfp vs AcpS_PfAcpH'!T459</f>
        <v>-1.6485068465572073E-3</v>
      </c>
    </row>
    <row r="456" spans="33:36" x14ac:dyDescent="0.25">
      <c r="AG456" s="58" t="str">
        <f>'RAW &amp; NORM Labeling'!A460</f>
        <v>P5</v>
      </c>
      <c r="AH456" s="58" t="str">
        <f>'RAW &amp; NORM Labeling'!B460</f>
        <v>P C I I S H D W C A I G S T</v>
      </c>
      <c r="AI456" s="60">
        <f>'RAW &amp; NORM Labeling'!F460</f>
        <v>0.10143991074237506</v>
      </c>
      <c r="AJ456" s="60">
        <f>'RAW &amp; NORM_Sfp vs AcpS_PfAcpH'!T460</f>
        <v>-1.2374441216556856E-2</v>
      </c>
    </row>
    <row r="457" spans="33:36" x14ac:dyDescent="0.25">
      <c r="AG457" s="58" t="str">
        <f>'RAW &amp; NORM Labeling'!A461</f>
        <v>P6</v>
      </c>
      <c r="AH457" s="58" t="str">
        <f>'RAW &amp; NORM Labeling'!B461</f>
        <v>E S T E F C A S G A V</v>
      </c>
      <c r="AI457" s="60">
        <f>'RAW &amp; NORM Labeling'!F461</f>
        <v>0.11174950558620345</v>
      </c>
      <c r="AJ457" s="60">
        <f>'RAW &amp; NORM_Sfp vs AcpS_PfAcpH'!T461</f>
        <v>-1.9674920936535834E-2</v>
      </c>
    </row>
    <row r="458" spans="33:36" x14ac:dyDescent="0.25">
      <c r="AG458" s="58" t="str">
        <f>'RAW &amp; NORM Labeling'!A462</f>
        <v>P7</v>
      </c>
      <c r="AH458" s="58" t="str">
        <f>'RAW &amp; NORM Labeling'!B462</f>
        <v>E C L D S S E S V V</v>
      </c>
      <c r="AI458" s="60">
        <f>'RAW &amp; NORM Labeling'!F462</f>
        <v>9.0217506984947141E-2</v>
      </c>
      <c r="AJ458" s="60">
        <f>'RAW &amp; NORM_Sfp vs AcpS_PfAcpH'!T462</f>
        <v>-5.3810347428840249E-3</v>
      </c>
    </row>
    <row r="459" spans="33:36" x14ac:dyDescent="0.25">
      <c r="AG459" s="58" t="str">
        <f>'RAW &amp; NORM Labeling'!A463</f>
        <v>P8</v>
      </c>
      <c r="AH459" s="58" t="str">
        <f>'RAW &amp; NORM Labeling'!B463</f>
        <v>D L F A E S H A T I A R</v>
      </c>
      <c r="AI459" s="60">
        <f>'RAW &amp; NORM Labeling'!F463</f>
        <v>0.15164060005637078</v>
      </c>
      <c r="AJ459" s="60">
        <f>'RAW &amp; NORM_Sfp vs AcpS_PfAcpH'!T463</f>
        <v>-1.8627123179424082E-2</v>
      </c>
    </row>
    <row r="460" spans="33:36" x14ac:dyDescent="0.25">
      <c r="AG460" s="58" t="str">
        <f>'RAW &amp; NORM Labeling'!A464</f>
        <v>P9</v>
      </c>
      <c r="AH460" s="58" t="str">
        <f>'RAW &amp; NORM Labeling'!B464</f>
        <v>G D A L S W L L D L L F G S G R G S G E</v>
      </c>
      <c r="AI460" s="60">
        <f>'RAW &amp; NORM Labeling'!F464</f>
        <v>0.15139324696831657</v>
      </c>
      <c r="AJ460" s="60">
        <f>'RAW &amp; NORM_Sfp vs AcpS_PfAcpH'!T464</f>
        <v>1.2778324535910601E-3</v>
      </c>
    </row>
    <row r="461" spans="33:36" x14ac:dyDescent="0.25">
      <c r="AG461" s="58" t="str">
        <f>'RAW &amp; NORM Labeling'!A465</f>
        <v>P10</v>
      </c>
      <c r="AH461" s="58" t="str">
        <f>'RAW &amp; NORM Labeling'!B465</f>
        <v>I D P A E S V D M</v>
      </c>
      <c r="AI461" s="60">
        <f>'RAW &amp; NORM Labeling'!F465</f>
        <v>0.11468090282122866</v>
      </c>
      <c r="AJ461" s="60">
        <f>'RAW &amp; NORM_Sfp vs AcpS_PfAcpH'!T465</f>
        <v>9.0062067328628564E-3</v>
      </c>
    </row>
    <row r="462" spans="33:36" x14ac:dyDescent="0.25">
      <c r="AG462" s="58" t="str">
        <f>'RAW &amp; NORM Labeling'!A466</f>
        <v>P11</v>
      </c>
      <c r="AH462" s="58" t="str">
        <f>'RAW &amp; NORM Labeling'!B466</f>
        <v>D S L E T K A S K L A</v>
      </c>
      <c r="AI462" s="60">
        <f>'RAW &amp; NORM Labeling'!F466</f>
        <v>0.73166692590985594</v>
      </c>
      <c r="AJ462" s="60">
        <f>'RAW &amp; NORM_Sfp vs AcpS_PfAcpH'!T466</f>
        <v>2.0395404565626385E-2</v>
      </c>
    </row>
    <row r="463" spans="33:36" x14ac:dyDescent="0.25">
      <c r="AG463" s="58" t="str">
        <f>'RAW &amp; NORM Labeling'!A467</f>
        <v>P12</v>
      </c>
      <c r="AH463" s="58" t="str">
        <f>'RAW &amp; NORM Labeling'!B467</f>
        <v>I C G L C S T D F</v>
      </c>
      <c r="AI463" s="60">
        <f>'RAW &amp; NORM Labeling'!F467</f>
        <v>0.18851667674401471</v>
      </c>
      <c r="AJ463" s="60">
        <f>'RAW &amp; NORM_Sfp vs AcpS_PfAcpH'!T467</f>
        <v>3.2261726975672173E-2</v>
      </c>
    </row>
    <row r="464" spans="33:36" x14ac:dyDescent="0.25">
      <c r="AG464" s="58" t="str">
        <f>'RAW &amp; NORM Labeling'!A468</f>
        <v>P13</v>
      </c>
      <c r="AH464" s="58" t="str">
        <f>'RAW &amp; NORM Labeling'!B468</f>
        <v>I E G L E S S D Y</v>
      </c>
      <c r="AI464" s="60">
        <f>'RAW &amp; NORM Labeling'!F468</f>
        <v>0.13098164675172186</v>
      </c>
      <c r="AJ464" s="60">
        <f>'RAW &amp; NORM_Sfp vs AcpS_PfAcpH'!T468</f>
        <v>2.8386659247505219E-2</v>
      </c>
    </row>
    <row r="465" spans="33:36" x14ac:dyDescent="0.25">
      <c r="AG465" s="58" t="str">
        <f>'RAW &amp; NORM Labeling'!A469</f>
        <v>P14</v>
      </c>
      <c r="AH465" s="58" t="str">
        <f>'RAW &amp; NORM Labeling'!B469</f>
        <v>M C S H E V C I</v>
      </c>
      <c r="AI465" s="60">
        <f>'RAW &amp; NORM Labeling'!F469</f>
        <v>0.16132654934840301</v>
      </c>
      <c r="AJ465" s="60">
        <f>'RAW &amp; NORM_Sfp vs AcpS_PfAcpH'!T469</f>
        <v>2.4329222140466705E-2</v>
      </c>
    </row>
    <row r="466" spans="33:36" x14ac:dyDescent="0.25">
      <c r="AG466" s="58" t="str">
        <f>'RAW &amp; NORM Labeling'!A470</f>
        <v>P15</v>
      </c>
      <c r="AH466" s="58" t="str">
        <f>'RAW &amp; NORM Labeling'!B470</f>
        <v>N G M I S M D T C I K K G</v>
      </c>
      <c r="AI466" s="60">
        <f>'RAW &amp; NORM Labeling'!F470</f>
        <v>0.9115437873441764</v>
      </c>
      <c r="AJ466" s="60">
        <f>'RAW &amp; NORM_Sfp vs AcpS_PfAcpH'!T470</f>
        <v>-8.4381082876625602E-2</v>
      </c>
    </row>
    <row r="467" spans="33:36" x14ac:dyDescent="0.25">
      <c r="AG467" s="58" t="str">
        <f>'RAW &amp; NORM Labeling'!A471</f>
        <v>P16</v>
      </c>
      <c r="AH467" s="58" t="str">
        <f>'RAW &amp; NORM Labeling'!B471</f>
        <v>V V S K S F A M R N A E</v>
      </c>
      <c r="AI467" s="60">
        <f>'RAW &amp; NORM Labeling'!F471</f>
        <v>0.24753114719204544</v>
      </c>
      <c r="AJ467" s="60">
        <f>'RAW &amp; NORM_Sfp vs AcpS_PfAcpH'!T471</f>
        <v>5.1384647970169617E-3</v>
      </c>
    </row>
    <row r="468" spans="33:36" x14ac:dyDescent="0.25">
      <c r="AG468" s="58" t="str">
        <f>'RAW &amp; NORM Labeling'!A472</f>
        <v>P17</v>
      </c>
      <c r="AH468" s="58" t="str">
        <f>'RAW &amp; NORM Labeling'!B472</f>
        <v>C E A E S H L Y I D K</v>
      </c>
      <c r="AI468" s="60">
        <f>'RAW &amp; NORM Labeling'!F472</f>
        <v>0.38558750159346844</v>
      </c>
      <c r="AJ468" s="60">
        <f>'RAW &amp; NORM_Sfp vs AcpS_PfAcpH'!T472</f>
        <v>1.4999215619960482E-2</v>
      </c>
    </row>
    <row r="469" spans="33:36" x14ac:dyDescent="0.25">
      <c r="AG469" s="58" t="str">
        <f>'RAW &amp; NORM Labeling'!A473</f>
        <v>P18</v>
      </c>
      <c r="AH469" s="58" t="str">
        <f>'RAW &amp; NORM Labeling'!B473</f>
        <v>C Y E A D S H V S M A K S I Q</v>
      </c>
      <c r="AI469" s="60">
        <f>'RAW &amp; NORM Labeling'!F473</f>
        <v>0.35534756325046524</v>
      </c>
      <c r="AJ469" s="60">
        <f>'RAW &amp; NORM_Sfp vs AcpS_PfAcpH'!T473</f>
        <v>1.5881763788735015E-2</v>
      </c>
    </row>
    <row r="470" spans="33:36" x14ac:dyDescent="0.25">
      <c r="AG470" s="58" t="str">
        <f>'RAW &amp; NORM Labeling'!A474</f>
        <v>P19</v>
      </c>
      <c r="AH470" s="58" t="str">
        <f>'RAW &amp; NORM Labeling'!B474</f>
        <v>D G I L S K A W H A</v>
      </c>
      <c r="AI470" s="60">
        <f>'RAW &amp; NORM Labeling'!F474</f>
        <v>0.29544484376991842</v>
      </c>
      <c r="AJ470" s="60">
        <f>'RAW &amp; NORM_Sfp vs AcpS_PfAcpH'!T474</f>
        <v>-5.0341778278054639E-3</v>
      </c>
    </row>
    <row r="471" spans="33:36" x14ac:dyDescent="0.25">
      <c r="AG471" s="58" t="str">
        <f>'RAW &amp; NORM Labeling'!A475</f>
        <v>P20</v>
      </c>
      <c r="AH471" s="58" t="str">
        <f>'RAW &amp; NORM Labeling'!B475</f>
        <v>P A D S T E I V V A</v>
      </c>
      <c r="AI471" s="60">
        <f>'RAW &amp; NORM Labeling'!F475</f>
        <v>0.16009680101701299</v>
      </c>
      <c r="AJ471" s="60">
        <f>'RAW &amp; NORM_Sfp vs AcpS_PfAcpH'!T475</f>
        <v>1.8965692381568394E-2</v>
      </c>
    </row>
    <row r="472" spans="33:36" x14ac:dyDescent="0.25">
      <c r="AG472" s="58" t="str">
        <f>'RAW &amp; NORM Labeling'!A476</f>
        <v>P21</v>
      </c>
      <c r="AH472" s="58" t="str">
        <f>'RAW &amp; NORM Labeling'!B476</f>
        <v>L E S S E S</v>
      </c>
      <c r="AI472" s="60">
        <f>'RAW &amp; NORM Labeling'!F476</f>
        <v>0.11329005336511305</v>
      </c>
      <c r="AJ472" s="60">
        <f>'RAW &amp; NORM_Sfp vs AcpS_PfAcpH'!T476</f>
        <v>2.2292186694558375E-2</v>
      </c>
    </row>
    <row r="473" spans="33:36" x14ac:dyDescent="0.25">
      <c r="AG473" s="58" t="str">
        <f>'RAW &amp; NORM Labeling'!A477</f>
        <v>P22</v>
      </c>
      <c r="AH473" s="58" t="str">
        <f>'RAW &amp; NORM Labeling'!B477</f>
        <v>N R A S F V D D L G N D S T D T Q E Q T</v>
      </c>
      <c r="AI473" s="60">
        <f>'RAW &amp; NORM Labeling'!F477</f>
        <v>0.13292626305036065</v>
      </c>
      <c r="AJ473" s="60">
        <f>'RAW &amp; NORM_Sfp vs AcpS_PfAcpH'!T477</f>
        <v>2.4975750461463622E-2</v>
      </c>
    </row>
    <row r="474" spans="33:36" x14ac:dyDescent="0.25">
      <c r="AG474" s="58" t="str">
        <f>'RAW &amp; NORM Labeling'!A478</f>
        <v>P23</v>
      </c>
      <c r="AH474" s="58" t="str">
        <f>'RAW &amp; NORM Labeling'!B478</f>
        <v>D S H T Y C I T T T</v>
      </c>
      <c r="AI474" s="60">
        <f>'RAW &amp; NORM Labeling'!F478</f>
        <v>0.15465269404352716</v>
      </c>
      <c r="AJ474" s="60">
        <f>'RAW &amp; NORM_Sfp vs AcpS_PfAcpH'!T478</f>
        <v>9.5919761663862402E-4</v>
      </c>
    </row>
    <row r="475" spans="33:36" x14ac:dyDescent="0.25">
      <c r="AG475" s="58" t="str">
        <f>'RAW &amp; NORM Labeling'!A479</f>
        <v>P24</v>
      </c>
      <c r="AH475" s="58" t="str">
        <f>'RAW &amp; NORM Labeling'!B479</f>
        <v>C C L D S S D F N A</v>
      </c>
      <c r="AI475" s="60">
        <f>'RAW &amp; NORM Labeling'!F479</f>
        <v>0.13918990986523647</v>
      </c>
      <c r="AJ475" s="60">
        <f>'RAW &amp; NORM_Sfp vs AcpS_PfAcpH'!T479</f>
        <v>1.324990950736199E-2</v>
      </c>
    </row>
    <row r="476" spans="33:36" x14ac:dyDescent="0.25">
      <c r="AG476" s="58" t="str">
        <f>'RAW &amp; NORM Labeling'!A480</f>
        <v>P25</v>
      </c>
      <c r="AH476" s="58" t="str">
        <f>'RAW &amp; NORM Labeling'!B480</f>
        <v>G I D S T D S M A T P M L</v>
      </c>
      <c r="AI476" s="60">
        <f>'RAW &amp; NORM Labeling'!F480</f>
        <v>0.10606067694049373</v>
      </c>
      <c r="AJ476" s="60">
        <f>'RAW &amp; NORM_Sfp vs AcpS_PfAcpH'!T480</f>
        <v>7.7263837525015783E-3</v>
      </c>
    </row>
    <row r="477" spans="33:36" x14ac:dyDescent="0.25">
      <c r="AG477" s="58" t="str">
        <f>'RAW &amp; NORM Labeling'!A481</f>
        <v>P26</v>
      </c>
      <c r="AH477" s="58" t="str">
        <f>'RAW &amp; NORM Labeling'!B481</f>
        <v>D R L W A I E S K L A</v>
      </c>
      <c r="AI477" s="60">
        <f>'RAW &amp; NORM Labeling'!F481</f>
        <v>0.15460766759487427</v>
      </c>
      <c r="AJ477" s="60">
        <f>'RAW &amp; NORM_Sfp vs AcpS_PfAcpH'!T481</f>
        <v>-3.7550964949416288E-3</v>
      </c>
    </row>
    <row r="478" spans="33:36" x14ac:dyDescent="0.25">
      <c r="AG478" s="58" t="str">
        <f>'RAW &amp; NORM Labeling'!A482</f>
        <v>P27</v>
      </c>
      <c r="AH478" s="58" t="str">
        <f>'RAW &amp; NORM Labeling'!B482</f>
        <v>E C V D S T E T</v>
      </c>
      <c r="AI478" s="60">
        <f>'RAW &amp; NORM Labeling'!F482</f>
        <v>9.3207672506850484E-2</v>
      </c>
      <c r="AJ478" s="60">
        <f>'RAW &amp; NORM_Sfp vs AcpS_PfAcpH'!T482</f>
        <v>1.7535448403210044E-2</v>
      </c>
    </row>
    <row r="479" spans="33:36" x14ac:dyDescent="0.25">
      <c r="AG479" s="58" t="str">
        <f>'RAW &amp; NORM Labeling'!A483</f>
        <v>P28</v>
      </c>
      <c r="AH479" s="58" t="str">
        <f>'RAW &amp; NORM Labeling'!B483</f>
        <v>N E A S D V D F Y G A D S T D T Q E L A</v>
      </c>
      <c r="AI479" s="60">
        <f>'RAW &amp; NORM Labeling'!F483</f>
        <v>8.9963429167548709E-2</v>
      </c>
      <c r="AJ479" s="60">
        <f>'RAW &amp; NORM_Sfp vs AcpS_PfAcpH'!T483</f>
        <v>1.3321961723189918E-2</v>
      </c>
    </row>
    <row r="480" spans="33:36" x14ac:dyDescent="0.25">
      <c r="AG480" s="58" t="str">
        <f>'RAW &amp; NORM Labeling'!A484</f>
        <v>P29</v>
      </c>
      <c r="AH480" s="58" t="str">
        <f>'RAW &amp; NORM Labeling'!B484</f>
        <v>M E S I D Y H M R S C</v>
      </c>
      <c r="AI480" s="60">
        <f>'RAW &amp; NORM Labeling'!F484</f>
        <v>0.13457382173970506</v>
      </c>
      <c r="AJ480" s="60">
        <f>'RAW &amp; NORM_Sfp vs AcpS_PfAcpH'!T484</f>
        <v>-2.0033343379642909E-3</v>
      </c>
    </row>
    <row r="481" spans="33:36" x14ac:dyDescent="0.25">
      <c r="AG481" s="58" t="str">
        <f>'RAW &amp; NORM Labeling'!A485</f>
        <v>P30</v>
      </c>
      <c r="AH481" s="58" t="str">
        <f>'RAW &amp; NORM Labeling'!B485</f>
        <v>M E S H L L C A H S</v>
      </c>
      <c r="AI481" s="60">
        <f>'RAW &amp; NORM Labeling'!F485</f>
        <v>0.10092736941452757</v>
      </c>
      <c r="AJ481" s="60">
        <f>'RAW &amp; NORM_Sfp vs AcpS_PfAcpH'!T485</f>
        <v>3.1285624619545177E-3</v>
      </c>
    </row>
    <row r="482" spans="33:36" x14ac:dyDescent="0.25">
      <c r="AG482" s="58" t="str">
        <f>'RAW &amp; NORM Labeling'!A486</f>
        <v>Q1</v>
      </c>
      <c r="AH482" s="58" t="str">
        <f>'RAW &amp; NORM Labeling'!B486</f>
        <v>C A D S R S F C D T G C</v>
      </c>
      <c r="AI482" s="60">
        <f>'RAW &amp; NORM Labeling'!F486</f>
        <v>0.16454360139079099</v>
      </c>
      <c r="AJ482" s="60">
        <f>'RAW &amp; NORM_Sfp vs AcpS_PfAcpH'!T486</f>
        <v>3.3576790270968687E-2</v>
      </c>
    </row>
    <row r="483" spans="33:36" x14ac:dyDescent="0.25">
      <c r="AG483" s="58" t="str">
        <f>'RAW &amp; NORM Labeling'!A487</f>
        <v>Q2</v>
      </c>
      <c r="AH483" s="58" t="str">
        <f>'RAW &amp; NORM Labeling'!B487</f>
        <v>M D S S D S M V S P L</v>
      </c>
      <c r="AI483" s="60">
        <f>'RAW &amp; NORM Labeling'!F487</f>
        <v>9.760096742541105E-2</v>
      </c>
      <c r="AJ483" s="60">
        <f>'RAW &amp; NORM_Sfp vs AcpS_PfAcpH'!T487</f>
        <v>1.0506914702549691E-2</v>
      </c>
    </row>
    <row r="484" spans="33:36" x14ac:dyDescent="0.25">
      <c r="AG484" s="58" t="str">
        <f>'RAW &amp; NORM Labeling'!A488</f>
        <v>Q3</v>
      </c>
      <c r="AH484" s="58" t="str">
        <f>'RAW &amp; NORM Labeling'!B488</f>
        <v>E S S E Y L V S G</v>
      </c>
      <c r="AI484" s="60">
        <f>'RAW &amp; NORM Labeling'!F488</f>
        <v>0.10151856083774927</v>
      </c>
      <c r="AJ484" s="60">
        <f>'RAW &amp; NORM_Sfp vs AcpS_PfAcpH'!T488</f>
        <v>2.5122589335257184E-3</v>
      </c>
    </row>
    <row r="485" spans="33:36" x14ac:dyDescent="0.25">
      <c r="AG485" s="58" t="str">
        <f>'RAW &amp; NORM Labeling'!A489</f>
        <v>Q4</v>
      </c>
      <c r="AH485" s="58" t="str">
        <f>'RAW &amp; NORM Labeling'!B489</f>
        <v>G M D S S D T M A T</v>
      </c>
      <c r="AI485" s="60">
        <f>'RAW &amp; NORM Labeling'!F489</f>
        <v>0.11093055050388692</v>
      </c>
      <c r="AJ485" s="60">
        <f>'RAW &amp; NORM_Sfp vs AcpS_PfAcpH'!T489</f>
        <v>-6.4907424485539933E-4</v>
      </c>
    </row>
    <row r="486" spans="33:36" x14ac:dyDescent="0.25">
      <c r="AG486" s="58" t="str">
        <f>'RAW &amp; NORM Labeling'!A490</f>
        <v>Q5</v>
      </c>
      <c r="AH486" s="58" t="str">
        <f>'RAW &amp; NORM Labeling'!B490</f>
        <v>C G M D S T T S R M T Q G</v>
      </c>
      <c r="AI486" s="60">
        <f>'RAW &amp; NORM Labeling'!F490</f>
        <v>0.12529925045581974</v>
      </c>
      <c r="AJ486" s="60">
        <f>'RAW &amp; NORM_Sfp vs AcpS_PfAcpH'!T490</f>
        <v>2.151333649703574E-3</v>
      </c>
    </row>
    <row r="487" spans="33:36" x14ac:dyDescent="0.25">
      <c r="AG487" s="58" t="str">
        <f>'RAW &amp; NORM Labeling'!A491</f>
        <v>Q6</v>
      </c>
      <c r="AH487" s="58" t="str">
        <f>'RAW &amp; NORM Labeling'!B491</f>
        <v>G A D S T D S C A S G I V</v>
      </c>
      <c r="AI487" s="60">
        <f>'RAW &amp; NORM Labeling'!F491</f>
        <v>0.11482095261931137</v>
      </c>
      <c r="AJ487" s="60">
        <f>'RAW &amp; NORM_Sfp vs AcpS_PfAcpH'!T491</f>
        <v>-1.881898192942548E-2</v>
      </c>
    </row>
    <row r="488" spans="33:36" x14ac:dyDescent="0.25">
      <c r="AG488" s="58" t="str">
        <f>'RAW &amp; NORM Labeling'!A492</f>
        <v>Q7</v>
      </c>
      <c r="AH488" s="58" t="str">
        <f>'RAW &amp; NORM Labeling'!B492</f>
        <v>K C G I E S T A Y Y M W G V T</v>
      </c>
      <c r="AI488" s="60">
        <f>'RAW &amp; NORM Labeling'!F492</f>
        <v>0.11973906880626116</v>
      </c>
      <c r="AJ488" s="60">
        <f>'RAW &amp; NORM_Sfp vs AcpS_PfAcpH'!T492</f>
        <v>-1.0077573549242033E-2</v>
      </c>
    </row>
    <row r="489" spans="33:36" x14ac:dyDescent="0.25">
      <c r="AG489" s="58" t="str">
        <f>'RAW &amp; NORM Labeling'!A493</f>
        <v>Q8</v>
      </c>
      <c r="AH489" s="58" t="str">
        <f>'RAW &amp; NORM Labeling'!B493</f>
        <v>E C A E S S D T C I S P I</v>
      </c>
      <c r="AI489" s="60">
        <f>'RAW &amp; NORM Labeling'!F493</f>
        <v>0.14663418524933547</v>
      </c>
      <c r="AJ489" s="60">
        <f>'RAW &amp; NORM_Sfp vs AcpS_PfAcpH'!T493</f>
        <v>-1.7573530391567976E-2</v>
      </c>
    </row>
    <row r="490" spans="33:36" x14ac:dyDescent="0.25">
      <c r="AG490" s="58" t="str">
        <f>'RAW &amp; NORM Labeling'!A494</f>
        <v>Q9</v>
      </c>
      <c r="AH490" s="58" t="str">
        <f>'RAW &amp; NORM Labeling'!B494</f>
        <v>I C S T L I C A C P L E</v>
      </c>
      <c r="AI490" s="60">
        <f>'RAW &amp; NORM Labeling'!F494</f>
        <v>0.20549895737457213</v>
      </c>
      <c r="AJ490" s="60">
        <f>'RAW &amp; NORM_Sfp vs AcpS_PfAcpH'!T494</f>
        <v>-2.1211533450255615E-2</v>
      </c>
    </row>
    <row r="491" spans="33:36" x14ac:dyDescent="0.25">
      <c r="AG491" s="58" t="str">
        <f>'RAW &amp; NORM Labeling'!A495</f>
        <v>Q10</v>
      </c>
      <c r="AH491" s="58" t="str">
        <f>'RAW &amp; NORM Labeling'!B495</f>
        <v>L D S T E W C A S G</v>
      </c>
      <c r="AI491" s="60">
        <f>'RAW &amp; NORM Labeling'!F495</f>
        <v>0.11356108919564049</v>
      </c>
      <c r="AJ491" s="60">
        <f>'RAW &amp; NORM_Sfp vs AcpS_PfAcpH'!T495</f>
        <v>1.0024361666014822E-2</v>
      </c>
    </row>
    <row r="492" spans="33:36" x14ac:dyDescent="0.25">
      <c r="AG492" s="58" t="str">
        <f>'RAW &amp; NORM Labeling'!A496</f>
        <v>Q11</v>
      </c>
      <c r="AH492" s="58" t="str">
        <f>'RAW &amp; NORM Labeling'!B496</f>
        <v>M E S K D S V M R P</v>
      </c>
      <c r="AI492" s="60">
        <f>'RAW &amp; NORM Labeling'!F496</f>
        <v>0.19076478300175548</v>
      </c>
      <c r="AJ492" s="60">
        <f>'RAW &amp; NORM_Sfp vs AcpS_PfAcpH'!T496</f>
        <v>5.1565057630353073E-3</v>
      </c>
    </row>
    <row r="493" spans="33:36" x14ac:dyDescent="0.25">
      <c r="AG493" s="58" t="str">
        <f>'RAW &amp; NORM Labeling'!A497</f>
        <v>Q12</v>
      </c>
      <c r="AH493" s="58" t="str">
        <f>'RAW &amp; NORM Labeling'!B497</f>
        <v>C S V I S M A T T</v>
      </c>
      <c r="AI493" s="60">
        <f>'RAW &amp; NORM Labeling'!F497</f>
        <v>0.16628881484539559</v>
      </c>
      <c r="AJ493" s="60">
        <f>'RAW &amp; NORM_Sfp vs AcpS_PfAcpH'!T497</f>
        <v>2.0290613495943771E-2</v>
      </c>
    </row>
    <row r="494" spans="33:36" x14ac:dyDescent="0.25">
      <c r="AG494" s="58" t="str">
        <f>'RAW &amp; NORM Labeling'!A498</f>
        <v>Q13</v>
      </c>
      <c r="AH494" s="58" t="str">
        <f>'RAW &amp; NORM Labeling'!B498</f>
        <v>F C P A C S S D F Q M</v>
      </c>
      <c r="AI494" s="60">
        <f>'RAW &amp; NORM Labeling'!F498</f>
        <v>0.16443191240776889</v>
      </c>
      <c r="AJ494" s="60">
        <f>'RAW &amp; NORM_Sfp vs AcpS_PfAcpH'!T498</f>
        <v>1.8976155963874641E-2</v>
      </c>
    </row>
    <row r="495" spans="33:36" x14ac:dyDescent="0.25">
      <c r="AG495" s="58" t="str">
        <f>'RAW &amp; NORM Labeling'!A499</f>
        <v>Q14</v>
      </c>
      <c r="AH495" s="58" t="str">
        <f>'RAW &amp; NORM Labeling'!B499</f>
        <v>C I E S R D A Q E H G</v>
      </c>
      <c r="AI495" s="60">
        <f>'RAW &amp; NORM Labeling'!F499</f>
        <v>0.14340982371852978</v>
      </c>
      <c r="AJ495" s="60">
        <f>'RAW &amp; NORM_Sfp vs AcpS_PfAcpH'!T499</f>
        <v>2.6344447343943936E-2</v>
      </c>
    </row>
    <row r="496" spans="33:36" x14ac:dyDescent="0.25">
      <c r="AG496" s="58" t="str">
        <f>'RAW &amp; NORM Labeling'!A500</f>
        <v>Q15</v>
      </c>
      <c r="AH496" s="58" t="str">
        <f>'RAW &amp; NORM Labeling'!B500</f>
        <v>I D S S D F</v>
      </c>
      <c r="AI496" s="60">
        <f>'RAW &amp; NORM Labeling'!F500</f>
        <v>0.12889639589592691</v>
      </c>
      <c r="AJ496" s="60">
        <f>'RAW &amp; NORM_Sfp vs AcpS_PfAcpH'!T500</f>
        <v>1.5908800222496605E-2</v>
      </c>
    </row>
    <row r="497" spans="33:36" x14ac:dyDescent="0.25">
      <c r="AG497" s="58" t="str">
        <f>'RAW &amp; NORM Labeling'!A501</f>
        <v>Q16</v>
      </c>
      <c r="AH497" s="58" t="str">
        <f>'RAW &amp; NORM Labeling'!B501</f>
        <v>C F M D S T E V C</v>
      </c>
      <c r="AI497" s="60">
        <f>'RAW &amp; NORM Labeling'!F501</f>
        <v>0.17825444738513288</v>
      </c>
      <c r="AJ497" s="60">
        <f>'RAW &amp; NORM_Sfp vs AcpS_PfAcpH'!T501</f>
        <v>1.6497177728712259E-2</v>
      </c>
    </row>
    <row r="498" spans="33:36" x14ac:dyDescent="0.25">
      <c r="AG498" s="58" t="str">
        <f>'RAW &amp; NORM Labeling'!A502</f>
        <v>Q17</v>
      </c>
      <c r="AH498" s="58" t="str">
        <f>'RAW &amp; NORM Labeling'!B502</f>
        <v>G V D S H D W C</v>
      </c>
      <c r="AI498" s="60">
        <f>'RAW &amp; NORM Labeling'!F502</f>
        <v>0.1074614673008574</v>
      </c>
      <c r="AJ498" s="60">
        <f>'RAW &amp; NORM_Sfp vs AcpS_PfAcpH'!T502</f>
        <v>1.2833825739968066E-2</v>
      </c>
    </row>
    <row r="499" spans="33:36" x14ac:dyDescent="0.25">
      <c r="AG499" s="58" t="str">
        <f>'RAW &amp; NORM Labeling'!A503</f>
        <v>Q18</v>
      </c>
      <c r="AH499" s="58" t="str">
        <f>'RAW &amp; NORM Labeling'!B503</f>
        <v>A E S R S L K V K R I</v>
      </c>
      <c r="AI499" s="60">
        <f>'RAW &amp; NORM Labeling'!F503</f>
        <v>0.51251121275523281</v>
      </c>
      <c r="AJ499" s="60">
        <f>'RAW &amp; NORM_Sfp vs AcpS_PfAcpH'!T503</f>
        <v>-4.4942550195349318E-2</v>
      </c>
    </row>
    <row r="500" spans="33:36" x14ac:dyDescent="0.25">
      <c r="AG500" s="58" t="str">
        <f>'RAW &amp; NORM Labeling'!A504</f>
        <v>Q19</v>
      </c>
      <c r="AH500" s="58" t="str">
        <f>'RAW &amp; NORM Labeling'!B504</f>
        <v>V E P M E S S E S M</v>
      </c>
      <c r="AI500" s="60">
        <f>'RAW &amp; NORM Labeling'!F504</f>
        <v>0.11436630243973184</v>
      </c>
      <c r="AJ500" s="60">
        <f>'RAW &amp; NORM_Sfp vs AcpS_PfAcpH'!T504</f>
        <v>2.2306078794700923E-2</v>
      </c>
    </row>
    <row r="501" spans="33:36" x14ac:dyDescent="0.25">
      <c r="AG501" s="58" t="str">
        <f>'RAW &amp; NORM Labeling'!A505</f>
        <v>Q20</v>
      </c>
      <c r="AH501" s="58" t="str">
        <f>'RAW &amp; NORM Labeling'!B505</f>
        <v>T D W C L E S K E S V</v>
      </c>
      <c r="AI501" s="60">
        <f>'RAW &amp; NORM Labeling'!F505</f>
        <v>0.10999932167947482</v>
      </c>
      <c r="AJ501" s="60">
        <f>'RAW &amp; NORM_Sfp vs AcpS_PfAcpH'!T505</f>
        <v>4.0565511081547129E-3</v>
      </c>
    </row>
    <row r="502" spans="33:36" x14ac:dyDescent="0.25">
      <c r="AG502" s="58" t="str">
        <f>'RAW &amp; NORM Labeling'!A506</f>
        <v>Q21</v>
      </c>
      <c r="AH502" s="58" t="str">
        <f>'RAW &amp; NORM Labeling'!B506</f>
        <v>D P M D S S E T N I T G</v>
      </c>
      <c r="AI502" s="60">
        <f>'RAW &amp; NORM Labeling'!F506</f>
        <v>0.13535418272317623</v>
      </c>
      <c r="AJ502" s="60">
        <f>'RAW &amp; NORM_Sfp vs AcpS_PfAcpH'!T506</f>
        <v>1.1107458765667877E-2</v>
      </c>
    </row>
    <row r="503" spans="33:36" x14ac:dyDescent="0.25">
      <c r="AG503" s="58" t="str">
        <f>'RAW &amp; NORM Labeling'!A507</f>
        <v>Q22</v>
      </c>
      <c r="AH503" s="58" t="str">
        <f>'RAW &amp; NORM Labeling'!B507</f>
        <v>K P V D S S E Q Q R A P W A</v>
      </c>
      <c r="AI503" s="60">
        <f>'RAW &amp; NORM Labeling'!F507</f>
        <v>0.12766898660083065</v>
      </c>
      <c r="AJ503" s="60">
        <f>'RAW &amp; NORM_Sfp vs AcpS_PfAcpH'!T507</f>
        <v>3.901085421899389E-3</v>
      </c>
    </row>
    <row r="504" spans="33:36" x14ac:dyDescent="0.25">
      <c r="AG504" s="58" t="str">
        <f>'RAW &amp; NORM Labeling'!A508</f>
        <v>Q23</v>
      </c>
      <c r="AH504" s="58" t="str">
        <f>'RAW &amp; NORM Labeling'!B508</f>
        <v>P A E S K E S L A R P C A</v>
      </c>
      <c r="AI504" s="60">
        <f>'RAW &amp; NORM Labeling'!F508</f>
        <v>0.151743225273755</v>
      </c>
      <c r="AJ504" s="60">
        <f>'RAW &amp; NORM_Sfp vs AcpS_PfAcpH'!T508</f>
        <v>1.8504648364905951E-4</v>
      </c>
    </row>
    <row r="505" spans="33:36" x14ac:dyDescent="0.25">
      <c r="AG505" s="58" t="str">
        <f>'RAW &amp; NORM Labeling'!A509</f>
        <v>Q24</v>
      </c>
      <c r="AH505" s="58" t="str">
        <f>'RAW &amp; NORM Labeling'!B509</f>
        <v>C C D D A V S M E F K V S R G</v>
      </c>
      <c r="AI505" s="60">
        <f>'RAW &amp; NORM Labeling'!F509</f>
        <v>0.17943273691806241</v>
      </c>
      <c r="AJ505" s="60">
        <f>'RAW &amp; NORM_Sfp vs AcpS_PfAcpH'!T509</f>
        <v>1.1128684122300697E-2</v>
      </c>
    </row>
    <row r="506" spans="33:36" x14ac:dyDescent="0.25">
      <c r="AG506" s="58" t="str">
        <f>'RAW &amp; NORM Labeling'!A510</f>
        <v>Q25</v>
      </c>
      <c r="AH506" s="58" t="str">
        <f>'RAW &amp; NORM Labeling'!B510</f>
        <v>W M I S M I T M A I R C L</v>
      </c>
      <c r="AI506" s="60">
        <f>'RAW &amp; NORM Labeling'!F510</f>
        <v>0.33677766173558837</v>
      </c>
      <c r="AJ506" s="60">
        <f>'RAW &amp; NORM_Sfp vs AcpS_PfAcpH'!T510</f>
        <v>-2.4535379673800761E-2</v>
      </c>
    </row>
    <row r="507" spans="33:36" x14ac:dyDescent="0.25">
      <c r="AG507" s="58" t="str">
        <f>'RAW &amp; NORM Labeling'!A511</f>
        <v>Q26</v>
      </c>
      <c r="AH507" s="58" t="str">
        <f>'RAW &amp; NORM Labeling'!B511</f>
        <v>E S S D S I L</v>
      </c>
      <c r="AI507" s="60">
        <f>'RAW &amp; NORM Labeling'!F511</f>
        <v>0.12627141241537074</v>
      </c>
      <c r="AJ507" s="60">
        <f>'RAW &amp; NORM_Sfp vs AcpS_PfAcpH'!T511</f>
        <v>9.3276470855861299E-3</v>
      </c>
    </row>
    <row r="508" spans="33:36" x14ac:dyDescent="0.25">
      <c r="AG508" s="58" t="str">
        <f>'RAW &amp; NORM Labeling'!A512</f>
        <v>Q27</v>
      </c>
      <c r="AH508" s="58" t="str">
        <f>'RAW &amp; NORM Labeling'!B512</f>
        <v>G V D S T D S Q A</v>
      </c>
      <c r="AI508" s="60">
        <f>'RAW &amp; NORM Labeling'!F512</f>
        <v>8.4313194620684345E-2</v>
      </c>
      <c r="AJ508" s="60">
        <f>'RAW &amp; NORM_Sfp vs AcpS_PfAcpH'!T512</f>
        <v>1.3150851497275282E-2</v>
      </c>
    </row>
    <row r="509" spans="33:36" x14ac:dyDescent="0.25">
      <c r="AG509" s="58" t="str">
        <f>'RAW &amp; NORM Labeling'!A513</f>
        <v>Q28</v>
      </c>
      <c r="AH509" s="58" t="str">
        <f>'RAW &amp; NORM Labeling'!B513</f>
        <v>V D S T D M I L H</v>
      </c>
      <c r="AI509" s="60">
        <f>'RAW &amp; NORM Labeling'!F513</f>
        <v>0.10012040189321596</v>
      </c>
      <c r="AJ509" s="60">
        <f>'RAW &amp; NORM_Sfp vs AcpS_PfAcpH'!T513</f>
        <v>4.104339957075348E-3</v>
      </c>
    </row>
    <row r="510" spans="33:36" x14ac:dyDescent="0.25">
      <c r="AG510" s="58" t="str">
        <f>'RAW &amp; NORM Labeling'!A514</f>
        <v>Q29</v>
      </c>
      <c r="AH510" s="58" t="str">
        <f>'RAW &amp; NORM Labeling'!B514</f>
        <v>T A C G M D S T D T M A T S A</v>
      </c>
      <c r="AI510" s="60">
        <f>'RAW &amp; NORM Labeling'!F514</f>
        <v>0.11726290650988887</v>
      </c>
      <c r="AJ510" s="60">
        <f>'RAW &amp; NORM_Sfp vs AcpS_PfAcpH'!T514</f>
        <v>1.0046367937980319E-2</v>
      </c>
    </row>
    <row r="511" spans="33:36" x14ac:dyDescent="0.25">
      <c r="AG511" s="58" t="str">
        <f>'RAW &amp; NORM Labeling'!A515</f>
        <v>Q30</v>
      </c>
      <c r="AH511" s="58" t="str">
        <f>'RAW &amp; NORM Labeling'!B515</f>
        <v>D C I E S T D S L I S P</v>
      </c>
      <c r="AI511" s="60">
        <f>'RAW &amp; NORM Labeling'!F515</f>
        <v>0.11330028664889782</v>
      </c>
      <c r="AJ511" s="60">
        <f>'RAW &amp; NORM_Sfp vs AcpS_PfAcpH'!T515</f>
        <v>-2.2355077561988096E-3</v>
      </c>
    </row>
    <row r="512" spans="33:36" x14ac:dyDescent="0.25">
      <c r="AG512" s="58" t="str">
        <f>'RAW &amp; NORM Labeling'!A516</f>
        <v>R1</v>
      </c>
      <c r="AH512" s="58" t="str">
        <f>'RAW &amp; NORM Labeling'!B516</f>
        <v>E S T E F N A S G M A</v>
      </c>
      <c r="AI512" s="60">
        <f>'RAW &amp; NORM Labeling'!F516</f>
        <v>0.11147613071938234</v>
      </c>
      <c r="AJ512" s="60">
        <f>'RAW &amp; NORM_Sfp vs AcpS_PfAcpH'!T516</f>
        <v>2.3443651623558825E-2</v>
      </c>
    </row>
    <row r="513" spans="33:36" x14ac:dyDescent="0.25">
      <c r="AG513" s="58" t="str">
        <f>'RAW &amp; NORM Labeling'!A517</f>
        <v>R2</v>
      </c>
      <c r="AH513" s="58" t="str">
        <f>'RAW &amp; NORM Labeling'!B517</f>
        <v>V E S I D A M A R P M I</v>
      </c>
      <c r="AI513" s="60">
        <f>'RAW &amp; NORM Labeling'!F517</f>
        <v>0.12001127415493545</v>
      </c>
      <c r="AJ513" s="60">
        <f>'RAW &amp; NORM_Sfp vs AcpS_PfAcpH'!T517</f>
        <v>1.3181770188824826E-2</v>
      </c>
    </row>
    <row r="514" spans="33:36" x14ac:dyDescent="0.25">
      <c r="AG514" s="58" t="str">
        <f>'RAW &amp; NORM Labeling'!A518</f>
        <v>R3</v>
      </c>
      <c r="AH514" s="58" t="str">
        <f>'RAW &amp; NORM Labeling'!B518</f>
        <v>E P L D S R E S M V R P L M</v>
      </c>
      <c r="AI514" s="60">
        <f>'RAW &amp; NORM Labeling'!F518</f>
        <v>0.12850723873256983</v>
      </c>
      <c r="AJ514" s="60">
        <f>'RAW &amp; NORM_Sfp vs AcpS_PfAcpH'!T518</f>
        <v>1.124436867214873E-2</v>
      </c>
    </row>
    <row r="515" spans="33:36" x14ac:dyDescent="0.25">
      <c r="AG515" s="58" t="str">
        <f>'RAW &amp; NORM Labeling'!A519</f>
        <v>R4</v>
      </c>
      <c r="AH515" s="58" t="str">
        <f>'RAW &amp; NORM Labeling'!B519</f>
        <v>N A G F I E S S S A C I C R C D</v>
      </c>
      <c r="AI515" s="60">
        <f>'RAW &amp; NORM Labeling'!F519</f>
        <v>0.16920003789238797</v>
      </c>
      <c r="AJ515" s="60">
        <f>'RAW &amp; NORM_Sfp vs AcpS_PfAcpH'!T519</f>
        <v>-4.5162034448960886E-3</v>
      </c>
    </row>
    <row r="516" spans="33:36" x14ac:dyDescent="0.25">
      <c r="AG516" s="58" t="str">
        <f>'RAW &amp; NORM Labeling'!A520</f>
        <v>R5</v>
      </c>
      <c r="AH516" s="58" t="str">
        <f>'RAW &amp; NORM Labeling'!B520</f>
        <v>G A C S T I F R V H T L</v>
      </c>
      <c r="AI516" s="60">
        <f>'RAW &amp; NORM Labeling'!F520</f>
        <v>0.27561098551785684</v>
      </c>
      <c r="AJ516" s="60">
        <f>'RAW &amp; NORM_Sfp vs AcpS_PfAcpH'!T520</f>
        <v>-1.76462619370924E-2</v>
      </c>
    </row>
    <row r="517" spans="33:36" x14ac:dyDescent="0.25">
      <c r="AG517" s="58" t="str">
        <f>'RAW &amp; NORM Labeling'!A521</f>
        <v>R6</v>
      </c>
      <c r="AH517" s="58" t="str">
        <f>'RAW &amp; NORM Labeling'!B521</f>
        <v>L V S T D S H A H K A G</v>
      </c>
      <c r="AI517" s="60">
        <f>'RAW &amp; NORM Labeling'!F521</f>
        <v>0.38695320640942732</v>
      </c>
      <c r="AJ517" s="60">
        <f>'RAW &amp; NORM_Sfp vs AcpS_PfAcpH'!T521</f>
        <v>-5.0989041930267043E-2</v>
      </c>
    </row>
    <row r="518" spans="33:36" x14ac:dyDescent="0.25">
      <c r="AG518" s="58" t="str">
        <f>'RAW &amp; NORM Labeling'!A522</f>
        <v>R7</v>
      </c>
      <c r="AH518" s="58" t="str">
        <f>'RAW &amp; NORM Labeling'!B522</f>
        <v>T E E C A C S L S Y</v>
      </c>
      <c r="AI518" s="60">
        <f>'RAW &amp; NORM Labeling'!F522</f>
        <v>0.12368209923829282</v>
      </c>
      <c r="AJ518" s="60">
        <f>'RAW &amp; NORM_Sfp vs AcpS_PfAcpH'!T522</f>
        <v>-8.9475026793841006E-3</v>
      </c>
    </row>
    <row r="519" spans="33:36" x14ac:dyDescent="0.25">
      <c r="AG519" s="58" t="str">
        <f>'RAW &amp; NORM Labeling'!A523</f>
        <v>R8</v>
      </c>
      <c r="AH519" s="58" t="str">
        <f>'RAW &amp; NORM Labeling'!B523</f>
        <v>T V C G L E S T D S L M T G</v>
      </c>
      <c r="AI519" s="60">
        <f>'RAW &amp; NORM Labeling'!F523</f>
        <v>0.13691548944919207</v>
      </c>
      <c r="AJ519" s="60">
        <f>'RAW &amp; NORM_Sfp vs AcpS_PfAcpH'!T523</f>
        <v>-7.1412429316208281E-3</v>
      </c>
    </row>
    <row r="520" spans="33:36" x14ac:dyDescent="0.25">
      <c r="AG520" s="58" t="str">
        <f>'RAW &amp; NORM Labeling'!A524</f>
        <v>R9</v>
      </c>
      <c r="AH520" s="58" t="str">
        <f>'RAW &amp; NORM Labeling'!B524</f>
        <v>V D P L E S T E S C A</v>
      </c>
      <c r="AI520" s="60">
        <f>'RAW &amp; NORM Labeling'!F524</f>
        <v>0.1340077749566401</v>
      </c>
      <c r="AJ520" s="60">
        <f>'RAW &amp; NORM_Sfp vs AcpS_PfAcpH'!T524</f>
        <v>-2.079215002226853E-2</v>
      </c>
    </row>
    <row r="521" spans="33:36" x14ac:dyDescent="0.25">
      <c r="AG521" s="58" t="str">
        <f>'RAW &amp; NORM Labeling'!A525</f>
        <v>R10</v>
      </c>
      <c r="AH521" s="58" t="str">
        <f>'RAW &amp; NORM Labeling'!B525</f>
        <v>N F A S F V E D L C A C S L D T V E L P</v>
      </c>
      <c r="AI521" s="60">
        <f>'RAW &amp; NORM Labeling'!F525</f>
        <v>0.17796791543915993</v>
      </c>
      <c r="AJ521" s="60">
        <f>'RAW &amp; NORM_Sfp vs AcpS_PfAcpH'!T525</f>
        <v>7.4374195643258367E-3</v>
      </c>
    </row>
    <row r="522" spans="33:36" x14ac:dyDescent="0.25">
      <c r="AG522" s="58" t="str">
        <f>'RAW &amp; NORM Labeling'!A526</f>
        <v>R11</v>
      </c>
      <c r="AH522" s="58" t="str">
        <f>'RAW &amp; NORM Labeling'!B526</f>
        <v>E S S E S C I T P</v>
      </c>
      <c r="AI522" s="60">
        <f>'RAW &amp; NORM Labeling'!F526</f>
        <v>0.14622339200026196</v>
      </c>
      <c r="AJ522" s="60">
        <f>'RAW &amp; NORM_Sfp vs AcpS_PfAcpH'!T526</f>
        <v>7.1792216758752303E-3</v>
      </c>
    </row>
    <row r="523" spans="33:36" x14ac:dyDescent="0.25">
      <c r="AG523" s="58" t="str">
        <f>'RAW &amp; NORM Labeling'!A527</f>
        <v>R12</v>
      </c>
      <c r="AH523" s="58" t="str">
        <f>'RAW &amp; NORM Labeling'!B527</f>
        <v>L C P L D S S D T A L K</v>
      </c>
      <c r="AI523" s="60">
        <f>'RAW &amp; NORM Labeling'!F527</f>
        <v>0.4560354738244296</v>
      </c>
      <c r="AJ523" s="60">
        <f>'RAW &amp; NORM_Sfp vs AcpS_PfAcpH'!T527</f>
        <v>7.9032650275551175E-4</v>
      </c>
    </row>
    <row r="524" spans="33:36" x14ac:dyDescent="0.25">
      <c r="AG524" s="58" t="str">
        <f>'RAW &amp; NORM Labeling'!A528</f>
        <v>R13</v>
      </c>
      <c r="AH524" s="58" t="str">
        <f>'RAW &amp; NORM Labeling'!B528</f>
        <v>C P T D S S E T Q L A P E C</v>
      </c>
      <c r="AI524" s="60">
        <f>'RAW &amp; NORM Labeling'!F528</f>
        <v>0.15557310482508102</v>
      </c>
      <c r="AJ524" s="60">
        <f>'RAW &amp; NORM_Sfp vs AcpS_PfAcpH'!T528</f>
        <v>3.3169765723783315E-2</v>
      </c>
    </row>
    <row r="525" spans="33:36" x14ac:dyDescent="0.25">
      <c r="AG525" s="58" t="str">
        <f>'RAW &amp; NORM Labeling'!A529</f>
        <v>R14</v>
      </c>
      <c r="AH525" s="58" t="str">
        <f>'RAW &amp; NORM Labeling'!B529</f>
        <v>V C S K E W C L H T P</v>
      </c>
      <c r="AI525" s="60">
        <f>'RAW &amp; NORM Labeling'!F529</f>
        <v>0.15924743846287892</v>
      </c>
      <c r="AJ525" s="60">
        <f>'RAW &amp; NORM_Sfp vs AcpS_PfAcpH'!T529</f>
        <v>2.3496707305466519E-2</v>
      </c>
    </row>
    <row r="526" spans="33:36" x14ac:dyDescent="0.25">
      <c r="AG526" s="58" t="str">
        <f>'RAW &amp; NORM Labeling'!A530</f>
        <v>R15</v>
      </c>
      <c r="AH526" s="58" t="str">
        <f>'RAW &amp; NORM Labeling'!B530</f>
        <v>S I C G A M S T E L N T H</v>
      </c>
      <c r="AI526" s="60">
        <f>'RAW &amp; NORM Labeling'!F530</f>
        <v>0.14009423977227142</v>
      </c>
      <c r="AJ526" s="60">
        <f>'RAW &amp; NORM_Sfp vs AcpS_PfAcpH'!T530</f>
        <v>3.1031002691705264E-2</v>
      </c>
    </row>
    <row r="527" spans="33:36" x14ac:dyDescent="0.25">
      <c r="AG527" s="58" t="str">
        <f>'RAW &amp; NORM Labeling'!A531</f>
        <v>R16</v>
      </c>
      <c r="AH527" s="58" t="str">
        <f>'RAW &amp; NORM Labeling'!B531</f>
        <v>D S D I F I A D K L A</v>
      </c>
      <c r="AI527" s="60">
        <f>'RAW &amp; NORM Labeling'!F531</f>
        <v>0.22887177753893623</v>
      </c>
      <c r="AJ527" s="60">
        <f>'RAW &amp; NORM_Sfp vs AcpS_PfAcpH'!T531</f>
        <v>2.9585737095145365E-2</v>
      </c>
    </row>
    <row r="528" spans="33:36" x14ac:dyDescent="0.25">
      <c r="AG528" s="58" t="str">
        <f>'RAW &amp; NORM Labeling'!A532</f>
        <v>R17</v>
      </c>
      <c r="AH528" s="58" t="str">
        <f>'RAW &amp; NORM Labeling'!B532</f>
        <v>W E S S E T N I K G M G</v>
      </c>
      <c r="AI528" s="60">
        <f>'RAW &amp; NORM Labeling'!F532</f>
        <v>0.17960699512193984</v>
      </c>
      <c r="AJ528" s="60">
        <f>'RAW &amp; NORM_Sfp vs AcpS_PfAcpH'!T532</f>
        <v>2.4241429670345344E-2</v>
      </c>
    </row>
    <row r="529" spans="33:36" x14ac:dyDescent="0.25">
      <c r="AG529" s="58" t="str">
        <f>'RAW &amp; NORM Labeling'!A533</f>
        <v>R18</v>
      </c>
      <c r="AH529" s="58" t="str">
        <f>'RAW &amp; NORM Labeling'!B533</f>
        <v>F V D S V D A H L K</v>
      </c>
      <c r="AI529" s="60">
        <f>'RAW &amp; NORM Labeling'!F533</f>
        <v>0.27793657235282493</v>
      </c>
      <c r="AJ529" s="60">
        <f>'RAW &amp; NORM_Sfp vs AcpS_PfAcpH'!T533</f>
        <v>7.8470573456243531E-3</v>
      </c>
    </row>
    <row r="530" spans="33:36" x14ac:dyDescent="0.25">
      <c r="AG530" s="58" t="str">
        <f>'RAW &amp; NORM Labeling'!A534</f>
        <v>R19</v>
      </c>
      <c r="AH530" s="58" t="str">
        <f>'RAW &amp; NORM Labeling'!B534</f>
        <v>D P I D S R D I</v>
      </c>
      <c r="AI530" s="60">
        <f>'RAW &amp; NORM Labeling'!F534</f>
        <v>0.12544397832648971</v>
      </c>
      <c r="AJ530" s="60">
        <f>'RAW &amp; NORM_Sfp vs AcpS_PfAcpH'!T534</f>
        <v>6.6631240801434954E-3</v>
      </c>
    </row>
    <row r="531" spans="33:36" x14ac:dyDescent="0.25">
      <c r="AG531" s="58" t="str">
        <f>'RAW &amp; NORM Labeling'!A535</f>
        <v>R20</v>
      </c>
      <c r="AH531" s="58" t="str">
        <f>'RAW &amp; NORM Labeling'!B535</f>
        <v>C C V E S S E S</v>
      </c>
      <c r="AI531" s="60">
        <f>'RAW &amp; NORM Labeling'!F535</f>
        <v>0.13095913352739541</v>
      </c>
      <c r="AJ531" s="60">
        <f>'RAW &amp; NORM_Sfp vs AcpS_PfAcpH'!T535</f>
        <v>2.3507988362246282E-2</v>
      </c>
    </row>
    <row r="532" spans="33:36" x14ac:dyDescent="0.25">
      <c r="AG532" s="58" t="str">
        <f>'RAW &amp; NORM Labeling'!A536</f>
        <v>R21</v>
      </c>
      <c r="AH532" s="58" t="str">
        <f>'RAW &amp; NORM Labeling'!B536</f>
        <v>A D S S C Y V L T S C V</v>
      </c>
      <c r="AI532" s="60">
        <f>'RAW &amp; NORM Labeling'!F536</f>
        <v>0.19396546179008786</v>
      </c>
      <c r="AJ532" s="60">
        <f>'RAW &amp; NORM_Sfp vs AcpS_PfAcpH'!T536</f>
        <v>-5.1459491697513349E-3</v>
      </c>
    </row>
    <row r="533" spans="33:36" x14ac:dyDescent="0.25">
      <c r="AG533" s="58" t="str">
        <f>'RAW &amp; NORM Labeling'!A537</f>
        <v>R22</v>
      </c>
      <c r="AH533" s="58" t="str">
        <f>'RAW &amp; NORM Labeling'!B537</f>
        <v>A E S K E T V A R H A V</v>
      </c>
      <c r="AI533" s="60">
        <f>'RAW &amp; NORM Labeling'!F537</f>
        <v>0.172921152256059</v>
      </c>
      <c r="AJ533" s="60">
        <f>'RAW &amp; NORM_Sfp vs AcpS_PfAcpH'!T537</f>
        <v>7.7991999050557315E-3</v>
      </c>
    </row>
    <row r="534" spans="33:36" x14ac:dyDescent="0.25">
      <c r="AG534" s="58" t="str">
        <f>'RAW &amp; NORM Labeling'!A538</f>
        <v>R23</v>
      </c>
      <c r="AH534" s="58" t="str">
        <f>'RAW &amp; NORM Labeling'!B538</f>
        <v>D E C L E S S L F C</v>
      </c>
      <c r="AI534" s="60">
        <f>'RAW &amp; NORM Labeling'!F538</f>
        <v>0.20378298187363825</v>
      </c>
      <c r="AJ534" s="60">
        <f>'RAW &amp; NORM_Sfp vs AcpS_PfAcpH'!T538</f>
        <v>-1.690859064663966E-2</v>
      </c>
    </row>
    <row r="535" spans="33:36" x14ac:dyDescent="0.25">
      <c r="AG535" s="58" t="str">
        <f>'RAW &amp; NORM Labeling'!A539</f>
        <v>R24</v>
      </c>
      <c r="AH535" s="58" t="str">
        <f>'RAW &amp; NORM Labeling'!B539</f>
        <v>D S K A A V L I P I</v>
      </c>
      <c r="AI535" s="60">
        <f>'RAW &amp; NORM Labeling'!F539</f>
        <v>0.18875350416874742</v>
      </c>
      <c r="AJ535" s="60">
        <f>'RAW &amp; NORM_Sfp vs AcpS_PfAcpH'!T539</f>
        <v>3.1967548855529881E-4</v>
      </c>
    </row>
    <row r="536" spans="33:36" x14ac:dyDescent="0.25">
      <c r="AG536" s="58" t="str">
        <f>'RAW &amp; NORM Labeling'!A540</f>
        <v>R25</v>
      </c>
      <c r="AH536" s="58" t="str">
        <f>'RAW &amp; NORM Labeling'!B540</f>
        <v>C G V D S I E Y</v>
      </c>
      <c r="AI536" s="60">
        <f>'RAW &amp; NORM Labeling'!F540</f>
        <v>0.1423756772971968</v>
      </c>
      <c r="AJ536" s="60">
        <f>'RAW &amp; NORM_Sfp vs AcpS_PfAcpH'!T540</f>
        <v>2.4066024428799834E-2</v>
      </c>
    </row>
    <row r="537" spans="33:36" x14ac:dyDescent="0.25">
      <c r="AG537" s="58" t="str">
        <f>'RAW &amp; NORM Labeling'!A541</f>
        <v>R26</v>
      </c>
      <c r="AH537" s="58" t="str">
        <f>'RAW &amp; NORM Labeling'!B541</f>
        <v>S T S T Y Q N R V G F D S S E S I S L T</v>
      </c>
      <c r="AI537" s="60">
        <f>'RAW &amp; NORM Labeling'!F541</f>
        <v>0.15579151233900124</v>
      </c>
      <c r="AJ537" s="60">
        <f>'RAW &amp; NORM_Sfp vs AcpS_PfAcpH'!T541</f>
        <v>1.0061716837748341E-2</v>
      </c>
    </row>
    <row r="538" spans="33:36" x14ac:dyDescent="0.25">
      <c r="AG538" s="58" t="str">
        <f>'RAW &amp; NORM Labeling'!A542</f>
        <v>R27</v>
      </c>
      <c r="AH538" s="58" t="str">
        <f>'RAW &amp; NORM Labeling'!B542</f>
        <v>M N I C S S S S W P Y T M C</v>
      </c>
      <c r="AI538" s="60">
        <f>'RAW &amp; NORM Labeling'!F542</f>
        <v>0.16510380058312174</v>
      </c>
      <c r="AJ538" s="60">
        <f>'RAW &amp; NORM_Sfp vs AcpS_PfAcpH'!T542</f>
        <v>2.1248538271080364E-2</v>
      </c>
    </row>
    <row r="539" spans="33:36" x14ac:dyDescent="0.25">
      <c r="AG539" s="58" t="str">
        <f>'RAW &amp; NORM Labeling'!A543</f>
        <v>R28</v>
      </c>
      <c r="AH539" s="58" t="str">
        <f>'RAW &amp; NORM Labeling'!B543</f>
        <v>E G L D S T D S M</v>
      </c>
      <c r="AI539" s="60">
        <f>'RAW &amp; NORM Labeling'!F543</f>
        <v>9.3777520223892546E-2</v>
      </c>
      <c r="AJ539" s="60">
        <f>'RAW &amp; NORM_Sfp vs AcpS_PfAcpH'!T543</f>
        <v>1.3259410781904984E-2</v>
      </c>
    </row>
    <row r="540" spans="33:36" x14ac:dyDescent="0.25">
      <c r="AG540" s="58" t="str">
        <f>'RAW &amp; NORM Labeling'!A544</f>
        <v>R29</v>
      </c>
      <c r="AH540" s="58" t="str">
        <f>'RAW &amp; NORM Labeling'!B544</f>
        <v>C S L E C I A Q C L A</v>
      </c>
      <c r="AI540" s="60">
        <f>'RAW &amp; NORM Labeling'!F544</f>
        <v>0.16431349869540252</v>
      </c>
      <c r="AJ540" s="60">
        <f>'RAW &amp; NORM_Sfp vs AcpS_PfAcpH'!T544</f>
        <v>-3.834812435354884E-3</v>
      </c>
    </row>
    <row r="541" spans="33:36" x14ac:dyDescent="0.25">
      <c r="AG541" s="58" t="str">
        <f>'RAW &amp; NORM Labeling'!A545</f>
        <v>R30</v>
      </c>
      <c r="AH541" s="58" t="str">
        <f>'RAW &amp; NORM Labeling'!B545</f>
        <v>T E N D V E S R D Y</v>
      </c>
      <c r="AI541" s="60">
        <f>'RAW &amp; NORM Labeling'!F545</f>
        <v>7.9890369368916345E-2</v>
      </c>
      <c r="AJ541" s="60">
        <f>'RAW &amp; NORM_Sfp vs AcpS_PfAcpH'!T545</f>
        <v>-2.4383197700575676E-3</v>
      </c>
    </row>
    <row r="542" spans="33:36" x14ac:dyDescent="0.25">
      <c r="AG542" s="58" t="str">
        <f>'RAW &amp; NORM Labeling'!A546</f>
        <v>S1</v>
      </c>
      <c r="AH542" s="58" t="str">
        <f>'RAW &amp; NORM Labeling'!B546</f>
        <v>N P M C S S S M C V S P</v>
      </c>
      <c r="AI542" s="60">
        <f>'RAW &amp; NORM Labeling'!F546</f>
        <v>0.13317478565656166</v>
      </c>
      <c r="AJ542" s="60">
        <f>'RAW &amp; NORM_Sfp vs AcpS_PfAcpH'!T546</f>
        <v>1.4752468604970106E-2</v>
      </c>
    </row>
    <row r="543" spans="33:36" x14ac:dyDescent="0.25">
      <c r="AG543" s="58" t="str">
        <f>'RAW &amp; NORM Labeling'!A547</f>
        <v>S2</v>
      </c>
      <c r="AH543" s="58" t="str">
        <f>'RAW &amp; NORM Labeling'!B547</f>
        <v>D G I D S S D S C L T P C M</v>
      </c>
      <c r="AI543" s="60">
        <f>'RAW &amp; NORM Labeling'!F547</f>
        <v>0.14522082256889343</v>
      </c>
      <c r="AJ543" s="60">
        <f>'RAW &amp; NORM_Sfp vs AcpS_PfAcpH'!T547</f>
        <v>9.2785623000501694E-3</v>
      </c>
    </row>
    <row r="544" spans="33:36" x14ac:dyDescent="0.25">
      <c r="AG544" s="58" t="str">
        <f>'RAW &amp; NORM Labeling'!A548</f>
        <v>S3</v>
      </c>
      <c r="AH544" s="58" t="str">
        <f>'RAW &amp; NORM Labeling'!B548</f>
        <v>E S T E T V</v>
      </c>
      <c r="AI544" s="60">
        <f>'RAW &amp; NORM Labeling'!F548</f>
        <v>0.10011046098896795</v>
      </c>
      <c r="AJ544" s="60">
        <f>'RAW &amp; NORM_Sfp vs AcpS_PfAcpH'!T548</f>
        <v>1.2366601021269408E-2</v>
      </c>
    </row>
    <row r="545" spans="33:36" x14ac:dyDescent="0.25">
      <c r="AG545" s="58" t="str">
        <f>'RAW &amp; NORM Labeling'!A549</f>
        <v>S4</v>
      </c>
      <c r="AH545" s="58" t="str">
        <f>'RAW &amp; NORM Labeling'!B549</f>
        <v>G L E S K S F N</v>
      </c>
      <c r="AI545" s="60">
        <f>'RAW &amp; NORM Labeling'!F549</f>
        <v>0.13688011152525051</v>
      </c>
      <c r="AJ545" s="60">
        <f>'RAW &amp; NORM_Sfp vs AcpS_PfAcpH'!T549</f>
        <v>1.05775975896851E-2</v>
      </c>
    </row>
    <row r="546" spans="33:36" x14ac:dyDescent="0.25">
      <c r="AG546" s="58" t="str">
        <f>'RAW &amp; NORM Labeling'!A550</f>
        <v>S5</v>
      </c>
      <c r="AH546" s="58" t="str">
        <f>'RAW &amp; NORM Labeling'!B550</f>
        <v>C S K D V Q L T G C</v>
      </c>
      <c r="AI546" s="60">
        <f>'RAW &amp; NORM Labeling'!F550</f>
        <v>0.1494167613001767</v>
      </c>
      <c r="AJ546" s="60">
        <f>'RAW &amp; NORM_Sfp vs AcpS_PfAcpH'!T550</f>
        <v>8.5346159157931312E-4</v>
      </c>
    </row>
    <row r="547" spans="33:36" x14ac:dyDescent="0.25">
      <c r="AG547" s="58" t="str">
        <f>'RAW &amp; NORM Labeling'!A551</f>
        <v>S6</v>
      </c>
      <c r="AH547" s="58" t="str">
        <f>'RAW &amp; NORM Labeling'!B551</f>
        <v>I E P L D S T D W L V R</v>
      </c>
      <c r="AI547" s="60">
        <f>'RAW &amp; NORM Labeling'!F551</f>
        <v>0.12993551276938392</v>
      </c>
      <c r="AJ547" s="60">
        <f>'RAW &amp; NORM_Sfp vs AcpS_PfAcpH'!T551</f>
        <v>-1.7667821825346458E-2</v>
      </c>
    </row>
    <row r="548" spans="33:36" x14ac:dyDescent="0.25">
      <c r="AG548" s="58" t="str">
        <f>'RAW &amp; NORM Labeling'!A552</f>
        <v>S7</v>
      </c>
      <c r="AH548" s="58" t="str">
        <f>'RAW &amp; NORM Labeling'!B552</f>
        <v>F E E C I C S K V A A A R S</v>
      </c>
      <c r="AI548" s="60">
        <f>'RAW &amp; NORM Labeling'!F552</f>
        <v>0.56944949611310647</v>
      </c>
      <c r="AJ548" s="60">
        <f>'RAW &amp; NORM_Sfp vs AcpS_PfAcpH'!T552</f>
        <v>-9.61403439633991E-2</v>
      </c>
    </row>
    <row r="549" spans="33:36" x14ac:dyDescent="0.25">
      <c r="AG549" s="58" t="str">
        <f>'RAW &amp; NORM Labeling'!A553</f>
        <v>S8</v>
      </c>
      <c r="AH549" s="58" t="str">
        <f>'RAW &amp; NORM Labeling'!B553</f>
        <v>S A C P I D S S D T V I R P V</v>
      </c>
      <c r="AI549" s="60">
        <f>'RAW &amp; NORM Labeling'!F553</f>
        <v>0.12948261686702464</v>
      </c>
      <c r="AJ549" s="60">
        <f>'RAW &amp; NORM_Sfp vs AcpS_PfAcpH'!T553</f>
        <v>-1.7552510229541796E-3</v>
      </c>
    </row>
    <row r="550" spans="33:36" x14ac:dyDescent="0.25">
      <c r="AG550" s="58" t="str">
        <f>'RAW &amp; NORM Labeling'!A554</f>
        <v>S9</v>
      </c>
      <c r="AH550" s="58" t="str">
        <f>'RAW &amp; NORM Labeling'!B554</f>
        <v>V D S V D T V V</v>
      </c>
      <c r="AI550" s="60">
        <f>'RAW &amp; NORM Labeling'!F554</f>
        <v>0.12129189652571244</v>
      </c>
      <c r="AJ550" s="60">
        <f>'RAW &amp; NORM_Sfp vs AcpS_PfAcpH'!T554</f>
        <v>-1.3452478383576313E-2</v>
      </c>
    </row>
    <row r="551" spans="33:36" x14ac:dyDescent="0.25">
      <c r="AG551" s="58" t="str">
        <f>'RAW &amp; NORM Labeling'!A555</f>
        <v>S10</v>
      </c>
      <c r="AH551" s="58" t="str">
        <f>'RAW &amp; NORM Labeling'!B555</f>
        <v>E S T E T C M S</v>
      </c>
      <c r="AI551" s="60">
        <f>'RAW &amp; NORM Labeling'!F555</f>
        <v>0.14963633833224371</v>
      </c>
      <c r="AJ551" s="60">
        <f>'RAW &amp; NORM_Sfp vs AcpS_PfAcpH'!T555</f>
        <v>3.4744425519150357E-3</v>
      </c>
    </row>
    <row r="552" spans="33:36" x14ac:dyDescent="0.25">
      <c r="AG552" s="58" t="str">
        <f>'RAW &amp; NORM Labeling'!A556</f>
        <v>S11</v>
      </c>
      <c r="AH552" s="58" t="str">
        <f>'RAW &amp; NORM Labeling'!B556</f>
        <v>V E S S E T A</v>
      </c>
      <c r="AI552" s="60">
        <f>'RAW &amp; NORM Labeling'!F556</f>
        <v>0.12507090203765145</v>
      </c>
      <c r="AJ552" s="60">
        <f>'RAW &amp; NORM_Sfp vs AcpS_PfAcpH'!T556</f>
        <v>7.2563088448213686E-3</v>
      </c>
    </row>
    <row r="553" spans="33:36" x14ac:dyDescent="0.25">
      <c r="AG553" s="58" t="str">
        <f>'RAW &amp; NORM Labeling'!A557</f>
        <v>S12</v>
      </c>
      <c r="AH553" s="58" t="str">
        <f>'RAW &amp; NORM Labeling'!B557</f>
        <v>P V L S H E T Q I A</v>
      </c>
      <c r="AI553" s="60">
        <f>'RAW &amp; NORM Labeling'!F557</f>
        <v>0.14442496546997674</v>
      </c>
      <c r="AJ553" s="60">
        <f>'RAW &amp; NORM_Sfp vs AcpS_PfAcpH'!T557</f>
        <v>1.3314673199203653E-2</v>
      </c>
    </row>
    <row r="554" spans="33:36" x14ac:dyDescent="0.25">
      <c r="AG554" s="58" t="str">
        <f>'RAW &amp; NORM Labeling'!A558</f>
        <v>S13</v>
      </c>
      <c r="AH554" s="58" t="str">
        <f>'RAW &amp; NORM Labeling'!B558</f>
        <v>E S S E S A V</v>
      </c>
      <c r="AI554" s="60">
        <f>'RAW &amp; NORM Labeling'!F558</f>
        <v>0.1327745180708097</v>
      </c>
      <c r="AJ554" s="60">
        <f>'RAW &amp; NORM_Sfp vs AcpS_PfAcpH'!T558</f>
        <v>1.3532734769099622E-2</v>
      </c>
    </row>
    <row r="555" spans="33:36" x14ac:dyDescent="0.25">
      <c r="AG555" s="58" t="str">
        <f>'RAW &amp; NORM Labeling'!A559</f>
        <v>S14</v>
      </c>
      <c r="AH555" s="58" t="str">
        <f>'RAW &amp; NORM Labeling'!B559</f>
        <v>E S S E S C</v>
      </c>
      <c r="AI555" s="60">
        <f>'RAW &amp; NORM Labeling'!F559</f>
        <v>0.15499828665591495</v>
      </c>
      <c r="AJ555" s="60">
        <f>'RAW &amp; NORM_Sfp vs AcpS_PfAcpH'!T559</f>
        <v>1.615757459176792E-2</v>
      </c>
    </row>
    <row r="556" spans="33:36" x14ac:dyDescent="0.25">
      <c r="AG556" s="58" t="str">
        <f>'RAW &amp; NORM Labeling'!A560</f>
        <v>S15</v>
      </c>
      <c r="AH556" s="58" t="str">
        <f>'RAW &amp; NORM Labeling'!B560</f>
        <v>M E S K D S A A W P</v>
      </c>
      <c r="AI556" s="60">
        <f>'RAW &amp; NORM Labeling'!F560</f>
        <v>0.10457509651448507</v>
      </c>
      <c r="AJ556" s="60">
        <f>'RAW &amp; NORM_Sfp vs AcpS_PfAcpH'!T560</f>
        <v>2.2402811771004852E-2</v>
      </c>
    </row>
    <row r="557" spans="33:36" x14ac:dyDescent="0.25">
      <c r="AG557" s="58" t="str">
        <f>'RAW &amp; NORM Labeling'!A561</f>
        <v>S16</v>
      </c>
      <c r="AH557" s="58" t="str">
        <f>'RAW &amp; NORM Labeling'!B561</f>
        <v>P M D S T D S C L</v>
      </c>
      <c r="AI557" s="60">
        <f>'RAW &amp; NORM Labeling'!F561</f>
        <v>0.1516534647559859</v>
      </c>
      <c r="AJ557" s="60">
        <f>'RAW &amp; NORM_Sfp vs AcpS_PfAcpH'!T561</f>
        <v>1.2913156360979977E-2</v>
      </c>
    </row>
    <row r="558" spans="33:36" x14ac:dyDescent="0.25">
      <c r="AG558" s="58" t="str">
        <f>'RAW &amp; NORM Labeling'!A562</f>
        <v>S17</v>
      </c>
      <c r="AH558" s="58" t="str">
        <f>'RAW &amp; NORM Labeling'!B562</f>
        <v>D S L E F A P S K L W</v>
      </c>
      <c r="AI558" s="60">
        <f>'RAW &amp; NORM Labeling'!F562</f>
        <v>0.18186445752485519</v>
      </c>
      <c r="AJ558" s="60">
        <f>'RAW &amp; NORM_Sfp vs AcpS_PfAcpH'!T562</f>
        <v>1.2114658166510833E-2</v>
      </c>
    </row>
    <row r="559" spans="33:36" x14ac:dyDescent="0.25">
      <c r="AG559" s="58" t="str">
        <f>'RAW &amp; NORM Labeling'!A563</f>
        <v>S18</v>
      </c>
      <c r="AH559" s="58" t="str">
        <f>'RAW &amp; NORM Labeling'!B563</f>
        <v>S T S T Y F N R Y G L D S S A S I S L K</v>
      </c>
      <c r="AI559" s="60">
        <f>'RAW &amp; NORM Labeling'!F563</f>
        <v>0.71700730831889958</v>
      </c>
      <c r="AJ559" s="60">
        <f>'RAW &amp; NORM_Sfp vs AcpS_PfAcpH'!T563</f>
        <v>-3.1873836932404531E-2</v>
      </c>
    </row>
    <row r="560" spans="33:36" x14ac:dyDescent="0.25">
      <c r="AG560" s="58" t="str">
        <f>'RAW &amp; NORM Labeling'!A564</f>
        <v>S19</v>
      </c>
      <c r="AH560" s="58" t="str">
        <f>'RAW &amp; NORM Labeling'!B564</f>
        <v>E F I D S T I T C I S R</v>
      </c>
      <c r="AI560" s="60">
        <f>'RAW &amp; NORM Labeling'!F564</f>
        <v>0.26967480378409292</v>
      </c>
      <c r="AJ560" s="60">
        <f>'RAW &amp; NORM_Sfp vs AcpS_PfAcpH'!T564</f>
        <v>-1.6387841478146203E-2</v>
      </c>
    </row>
    <row r="561" spans="33:36" x14ac:dyDescent="0.25">
      <c r="AG561" s="58" t="str">
        <f>'RAW &amp; NORM Labeling'!A565</f>
        <v>S20</v>
      </c>
      <c r="AH561" s="58" t="str">
        <f>'RAW &amp; NORM Labeling'!B565</f>
        <v>I E P L D S T D Y A V S G L M</v>
      </c>
      <c r="AI561" s="60">
        <f>'RAW &amp; NORM Labeling'!F565</f>
        <v>0.12755554334058825</v>
      </c>
      <c r="AJ561" s="60">
        <f>'RAW &amp; NORM_Sfp vs AcpS_PfAcpH'!T565</f>
        <v>1.1771556367218772E-2</v>
      </c>
    </row>
    <row r="562" spans="33:36" x14ac:dyDescent="0.25">
      <c r="AG562" s="58" t="str">
        <f>'RAW &amp; NORM Labeling'!A566</f>
        <v>S21</v>
      </c>
      <c r="AH562" s="58" t="str">
        <f>'RAW &amp; NORM Labeling'!B566</f>
        <v>G A D S S E C Q M S P S N</v>
      </c>
      <c r="AI562" s="60">
        <f>'RAW &amp; NORM Labeling'!F566</f>
        <v>0.15287882739432529</v>
      </c>
      <c r="AJ562" s="60">
        <f>'RAW &amp; NORM_Sfp vs AcpS_PfAcpH'!T566</f>
        <v>4.2283786263743739E-3</v>
      </c>
    </row>
    <row r="563" spans="33:36" x14ac:dyDescent="0.25">
      <c r="AG563" s="58" t="str">
        <f>'RAW &amp; NORM Labeling'!A567</f>
        <v>S22</v>
      </c>
      <c r="AH563" s="58" t="str">
        <f>'RAW &amp; NORM Labeling'!B567</f>
        <v>D S S E F H A H G I</v>
      </c>
      <c r="AI563" s="60">
        <f>'RAW &amp; NORM Labeling'!F567</f>
        <v>0.12811194159894182</v>
      </c>
      <c r="AJ563" s="60">
        <f>'RAW &amp; NORM_Sfp vs AcpS_PfAcpH'!T567</f>
        <v>-1.8856261801621366E-3</v>
      </c>
    </row>
    <row r="564" spans="33:36" x14ac:dyDescent="0.25">
      <c r="AG564" s="58" t="str">
        <f>'RAW &amp; NORM Labeling'!A568</f>
        <v>S23</v>
      </c>
      <c r="AH564" s="58" t="str">
        <f>'RAW &amp; NORM Labeling'!B568</f>
        <v>C C F V D S S E M N A</v>
      </c>
      <c r="AI564" s="60">
        <f>'RAW &amp; NORM Labeling'!F568</f>
        <v>0.14811421046414669</v>
      </c>
      <c r="AJ564" s="60">
        <f>'RAW &amp; NORM_Sfp vs AcpS_PfAcpH'!T568</f>
        <v>2.7499108277869166E-3</v>
      </c>
    </row>
    <row r="565" spans="33:36" x14ac:dyDescent="0.25">
      <c r="AG565" s="58" t="str">
        <f>'RAW &amp; NORM Labeling'!A569</f>
        <v>S24</v>
      </c>
      <c r="AH565" s="58" t="str">
        <f>'RAW &amp; NORM Labeling'!B569</f>
        <v>P L V S S S T L I V G I M</v>
      </c>
      <c r="AI565" s="60">
        <f>'RAW &amp; NORM Labeling'!F569</f>
        <v>0.17748841299896029</v>
      </c>
      <c r="AJ565" s="60">
        <f>'RAW &amp; NORM_Sfp vs AcpS_PfAcpH'!T569</f>
        <v>-6.6568866844533836E-3</v>
      </c>
    </row>
    <row r="566" spans="33:36" x14ac:dyDescent="0.25">
      <c r="AG566" s="58" t="str">
        <f>'RAW &amp; NORM Labeling'!A570</f>
        <v>S25</v>
      </c>
      <c r="AH566" s="58" t="str">
        <f>'RAW &amp; NORM Labeling'!B570</f>
        <v>D S L E F I A G N A G F G S G K G S G</v>
      </c>
      <c r="AI566" s="60">
        <f>'RAW &amp; NORM Labeling'!F570</f>
        <v>0.42426785240213177</v>
      </c>
      <c r="AJ566" s="60">
        <f>'RAW &amp; NORM_Sfp vs AcpS_PfAcpH'!T570</f>
        <v>-5.9202986462239648E-2</v>
      </c>
    </row>
    <row r="567" spans="33:36" x14ac:dyDescent="0.25">
      <c r="AG567" s="58" t="str">
        <f>'RAW &amp; NORM Labeling'!A571</f>
        <v>S26</v>
      </c>
      <c r="AH567" s="58" t="str">
        <f>'RAW &amp; NORM Labeling'!B571</f>
        <v>C E E I E S S T T R D S</v>
      </c>
      <c r="AI567" s="60">
        <f>'RAW &amp; NORM Labeling'!F571</f>
        <v>0.14160028676584963</v>
      </c>
      <c r="AJ567" s="60">
        <f>'RAW &amp; NORM_Sfp vs AcpS_PfAcpH'!T571</f>
        <v>1.6435349715305136E-2</v>
      </c>
    </row>
    <row r="568" spans="33:36" x14ac:dyDescent="0.25">
      <c r="AG568" s="58" t="str">
        <f>'RAW &amp; NORM Labeling'!A572</f>
        <v>S27</v>
      </c>
      <c r="AH568" s="58" t="str">
        <f>'RAW &amp; NORM Labeling'!B572</f>
        <v>M E G A E S T E T I V H P I A</v>
      </c>
      <c r="AI568" s="60">
        <f>'RAW &amp; NORM Labeling'!F572</f>
        <v>0.11512970541007399</v>
      </c>
      <c r="AJ568" s="60">
        <f>'RAW &amp; NORM_Sfp vs AcpS_PfAcpH'!T572</f>
        <v>9.5454720335085425E-3</v>
      </c>
    </row>
    <row r="569" spans="33:36" x14ac:dyDescent="0.25">
      <c r="AG569" s="58" t="str">
        <f>'RAW &amp; NORM Labeling'!A573</f>
        <v>S28</v>
      </c>
      <c r="AH569" s="58" t="str">
        <f>'RAW &amp; NORM Labeling'!B573</f>
        <v>V D S S D T C M S G C A</v>
      </c>
      <c r="AI569" s="60">
        <f>'RAW &amp; NORM Labeling'!F573</f>
        <v>0.13466270511886397</v>
      </c>
      <c r="AJ569" s="60">
        <f>'RAW &amp; NORM_Sfp vs AcpS_PfAcpH'!T573</f>
        <v>1.4959601395444777E-3</v>
      </c>
    </row>
    <row r="570" spans="33:36" x14ac:dyDescent="0.25">
      <c r="AG570" s="58" t="str">
        <f>'RAW &amp; NORM Labeling'!A574</f>
        <v>S29</v>
      </c>
      <c r="AH570" s="58" t="str">
        <f>'RAW &amp; NORM Labeling'!B574</f>
        <v>E S T D L I I H G V</v>
      </c>
      <c r="AI570" s="60">
        <f>'RAW &amp; NORM Labeling'!F574</f>
        <v>8.5949058128560477E-2</v>
      </c>
      <c r="AJ570" s="60">
        <f>'RAW &amp; NORM_Sfp vs AcpS_PfAcpH'!T574</f>
        <v>7.9834551664202669E-3</v>
      </c>
    </row>
    <row r="571" spans="33:36" x14ac:dyDescent="0.25">
      <c r="AG571" s="58" t="str">
        <f>'RAW &amp; NORM Labeling'!A575</f>
        <v>S30</v>
      </c>
      <c r="AH571" s="58" t="str">
        <f>'RAW &amp; NORM Labeling'!B575</f>
        <v>T I D G V D S S D Y A V H P</v>
      </c>
      <c r="AI571" s="60">
        <f>'RAW &amp; NORM Labeling'!F575</f>
        <v>6.3205146347653299E-2</v>
      </c>
      <c r="AJ571" s="60">
        <f>'RAW &amp; NORM_Sfp vs AcpS_PfAcpH'!T575</f>
        <v>-1.0090857586314866E-2</v>
      </c>
    </row>
  </sheetData>
  <conditionalFormatting sqref="B4:AE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E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5 B12:AE12 B7:AE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E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E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AE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E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E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AE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E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E5 B7:AE14 B16:AE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AE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E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E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5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5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4"/>
  <sheetViews>
    <sheetView workbookViewId="0">
      <selection activeCell="K3" sqref="K3"/>
    </sheetView>
  </sheetViews>
  <sheetFormatPr defaultRowHeight="15" x14ac:dyDescent="0.25"/>
  <cols>
    <col min="1" max="1" width="22.140625" style="4" bestFit="1" customWidth="1"/>
    <col min="2" max="2" width="38.140625" style="5" bestFit="1" customWidth="1"/>
    <col min="3" max="6" width="9.140625" style="5"/>
    <col min="7" max="7" width="9.140625" style="24"/>
    <col min="8" max="8" width="10.7109375" bestFit="1" customWidth="1"/>
    <col min="10" max="10" width="10" bestFit="1" customWidth="1"/>
    <col min="11" max="11" width="43.85546875" bestFit="1" customWidth="1"/>
    <col min="13" max="13" width="11.28515625" bestFit="1" customWidth="1"/>
    <col min="16" max="16" width="9" bestFit="1" customWidth="1"/>
    <col min="17" max="17" width="10.7109375" bestFit="1" customWidth="1"/>
  </cols>
  <sheetData>
    <row r="1" spans="1:17" x14ac:dyDescent="0.25">
      <c r="A1" s="3" t="s">
        <v>317</v>
      </c>
      <c r="B1" s="3" t="s">
        <v>28</v>
      </c>
      <c r="C1" s="3" t="s">
        <v>0</v>
      </c>
      <c r="D1" s="3" t="s">
        <v>1</v>
      </c>
      <c r="E1" s="3" t="s">
        <v>2</v>
      </c>
      <c r="F1" s="3" t="s">
        <v>3</v>
      </c>
      <c r="G1" s="23" t="s">
        <v>4</v>
      </c>
      <c r="H1" s="3" t="s">
        <v>5</v>
      </c>
      <c r="I1" s="3" t="s">
        <v>6</v>
      </c>
      <c r="J1" s="3" t="s">
        <v>296</v>
      </c>
      <c r="K1" s="83" t="s">
        <v>1194</v>
      </c>
      <c r="M1" s="46" t="s">
        <v>320</v>
      </c>
      <c r="P1" s="23" t="s">
        <v>4</v>
      </c>
      <c r="Q1" s="9" t="s">
        <v>5</v>
      </c>
    </row>
    <row r="2" spans="1:17" x14ac:dyDescent="0.25">
      <c r="A2" s="4" t="s">
        <v>320</v>
      </c>
      <c r="B2" s="1"/>
      <c r="C2" s="13">
        <v>0.10199999999999999</v>
      </c>
      <c r="E2" s="13"/>
      <c r="G2" s="24">
        <v>1227.1780000000001</v>
      </c>
      <c r="H2" s="5">
        <v>49087130</v>
      </c>
      <c r="I2" s="89">
        <f>P19</f>
        <v>1470.3811764705881</v>
      </c>
      <c r="J2" s="89">
        <v>0</v>
      </c>
      <c r="K2" s="84"/>
      <c r="M2" s="42">
        <v>1</v>
      </c>
      <c r="N2" s="42">
        <v>0.10199999999999999</v>
      </c>
      <c r="O2" s="42">
        <v>1.28</v>
      </c>
      <c r="P2" s="42">
        <v>1215.346</v>
      </c>
      <c r="Q2" s="42">
        <v>48613846</v>
      </c>
    </row>
    <row r="3" spans="1:17" x14ac:dyDescent="0.25">
      <c r="A3" s="4" t="s">
        <v>320</v>
      </c>
      <c r="B3" s="1"/>
      <c r="C3" s="13">
        <v>0.10199999999999999</v>
      </c>
      <c r="E3" s="13"/>
      <c r="G3" s="24">
        <v>1306.6890000000001</v>
      </c>
      <c r="H3" s="5">
        <v>52267554</v>
      </c>
      <c r="I3" s="89"/>
      <c r="J3" s="89"/>
      <c r="K3" s="39"/>
      <c r="M3" s="42">
        <v>2</v>
      </c>
      <c r="N3" s="42">
        <v>0.10199999999999999</v>
      </c>
      <c r="O3" s="42">
        <v>1.28</v>
      </c>
      <c r="P3" s="42">
        <v>1401.1780000000001</v>
      </c>
      <c r="Q3" s="42">
        <v>56047117</v>
      </c>
    </row>
    <row r="4" spans="1:17" x14ac:dyDescent="0.25">
      <c r="A4" s="4" t="s">
        <v>320</v>
      </c>
      <c r="B4" s="1"/>
      <c r="C4" s="13">
        <v>0.10199999999999999</v>
      </c>
      <c r="E4" s="13"/>
      <c r="G4" s="24">
        <v>1761.347</v>
      </c>
      <c r="H4" s="5">
        <v>70453874</v>
      </c>
      <c r="I4" s="89"/>
      <c r="J4" s="89"/>
      <c r="K4" s="41" t="s">
        <v>1166</v>
      </c>
      <c r="M4" s="28">
        <v>3</v>
      </c>
      <c r="N4" s="28">
        <v>0.10199999999999999</v>
      </c>
      <c r="O4" s="28">
        <v>1.28</v>
      </c>
      <c r="P4" s="42">
        <v>1382.0450000000001</v>
      </c>
      <c r="Q4" s="42">
        <v>55281804</v>
      </c>
    </row>
    <row r="5" spans="1:17" ht="15.75" x14ac:dyDescent="0.25">
      <c r="A5" s="22" t="s">
        <v>7</v>
      </c>
      <c r="B5" s="18" t="s">
        <v>594</v>
      </c>
      <c r="C5" s="13">
        <v>0.10199999999999999</v>
      </c>
      <c r="D5" s="13"/>
      <c r="E5" s="13"/>
      <c r="G5" s="24">
        <v>2259.9560000000001</v>
      </c>
      <c r="H5" s="5">
        <v>90398256</v>
      </c>
      <c r="I5" s="5"/>
      <c r="J5" s="5">
        <f>G5-$I$2</f>
        <v>789.57482352941201</v>
      </c>
      <c r="K5" s="39"/>
      <c r="M5" s="28">
        <v>4</v>
      </c>
      <c r="N5" s="14">
        <v>0.10199999999999999</v>
      </c>
      <c r="O5" s="14">
        <v>1.28</v>
      </c>
      <c r="P5" s="42">
        <v>1298.5809999999999</v>
      </c>
      <c r="Q5" s="42">
        <v>51943231</v>
      </c>
    </row>
    <row r="6" spans="1:17" ht="15.75" x14ac:dyDescent="0.25">
      <c r="A6" s="4" t="s">
        <v>8</v>
      </c>
      <c r="B6" s="30" t="s">
        <v>595</v>
      </c>
      <c r="C6" s="13">
        <v>0.10199999999999999</v>
      </c>
      <c r="D6" s="13"/>
      <c r="G6" s="24">
        <v>1774.1510000000001</v>
      </c>
      <c r="H6" s="5">
        <v>70966052</v>
      </c>
      <c r="I6" s="5"/>
      <c r="J6" s="5">
        <f>G6-$I$2</f>
        <v>303.76982352941195</v>
      </c>
      <c r="K6" s="40" t="s">
        <v>1167</v>
      </c>
      <c r="M6" s="28">
        <v>5</v>
      </c>
      <c r="N6" s="28">
        <v>0.10199999999999999</v>
      </c>
      <c r="O6" s="28">
        <v>1.28</v>
      </c>
      <c r="P6" s="42">
        <v>1626.9380000000001</v>
      </c>
      <c r="Q6" s="42">
        <v>65077526</v>
      </c>
    </row>
    <row r="7" spans="1:17" ht="15.75" x14ac:dyDescent="0.25">
      <c r="A7" s="4" t="s">
        <v>9</v>
      </c>
      <c r="B7" s="30" t="s">
        <v>596</v>
      </c>
      <c r="C7" s="13">
        <v>0.10199999999999999</v>
      </c>
      <c r="D7" s="13"/>
      <c r="G7" s="24">
        <v>1874.1780000000001</v>
      </c>
      <c r="H7" s="5">
        <v>74967104</v>
      </c>
      <c r="I7" s="5"/>
      <c r="J7" s="5">
        <f t="shared" ref="J7:J69" si="0">G7-$I$2</f>
        <v>403.79682352941199</v>
      </c>
      <c r="M7" s="42">
        <v>6</v>
      </c>
      <c r="N7" s="42">
        <v>0.10199999999999999</v>
      </c>
      <c r="O7" s="42">
        <v>1.28</v>
      </c>
      <c r="P7" s="42">
        <v>1656.194</v>
      </c>
      <c r="Q7" s="42">
        <v>66247763</v>
      </c>
    </row>
    <row r="8" spans="1:17" ht="15.75" x14ac:dyDescent="0.25">
      <c r="A8" s="4" t="s">
        <v>10</v>
      </c>
      <c r="B8" s="18" t="s">
        <v>597</v>
      </c>
      <c r="C8" s="13">
        <v>0.10199999999999999</v>
      </c>
      <c r="D8" s="13"/>
      <c r="G8" s="24">
        <v>1493.202</v>
      </c>
      <c r="H8" s="5">
        <v>59728088</v>
      </c>
      <c r="I8" s="5"/>
      <c r="J8" s="5">
        <f t="shared" si="0"/>
        <v>22.820823529411882</v>
      </c>
      <c r="M8" s="42">
        <v>7</v>
      </c>
      <c r="N8" s="42">
        <v>0.10199999999999999</v>
      </c>
      <c r="O8" s="42">
        <v>1.28</v>
      </c>
      <c r="P8" s="42">
        <v>1681.08</v>
      </c>
      <c r="Q8" s="42">
        <v>67243217</v>
      </c>
    </row>
    <row r="9" spans="1:17" ht="15.75" x14ac:dyDescent="0.25">
      <c r="A9" s="4" t="s">
        <v>11</v>
      </c>
      <c r="B9" s="30" t="s">
        <v>598</v>
      </c>
      <c r="C9" s="13">
        <v>0.10199999999999999</v>
      </c>
      <c r="D9" s="13"/>
      <c r="G9" s="24">
        <v>1236.296</v>
      </c>
      <c r="H9" s="5">
        <v>49451823</v>
      </c>
      <c r="I9" s="5"/>
      <c r="J9" s="5">
        <f t="shared" si="0"/>
        <v>-234.08517647058807</v>
      </c>
      <c r="M9" s="42">
        <v>8</v>
      </c>
      <c r="N9" s="42">
        <v>0.10199999999999999</v>
      </c>
      <c r="O9" s="42">
        <v>1.28</v>
      </c>
      <c r="P9" s="42">
        <v>1708.95</v>
      </c>
      <c r="Q9" s="42">
        <v>68358013</v>
      </c>
    </row>
    <row r="10" spans="1:17" ht="15.75" x14ac:dyDescent="0.25">
      <c r="A10" s="4" t="s">
        <v>12</v>
      </c>
      <c r="B10" s="18" t="s">
        <v>599</v>
      </c>
      <c r="C10" s="13">
        <v>0.10199999999999999</v>
      </c>
      <c r="D10" s="13"/>
      <c r="G10" s="24">
        <v>1529.5309999999999</v>
      </c>
      <c r="H10" s="5">
        <v>61181229</v>
      </c>
      <c r="I10" s="5"/>
      <c r="J10" s="5">
        <f>G10-$I$2</f>
        <v>59.149823529411833</v>
      </c>
      <c r="M10" s="42">
        <v>9</v>
      </c>
      <c r="N10" s="42">
        <v>0.10199999999999999</v>
      </c>
      <c r="O10" s="42">
        <v>1.28</v>
      </c>
      <c r="P10" s="42">
        <v>2023.0050000000001</v>
      </c>
      <c r="Q10" s="42">
        <v>80920219</v>
      </c>
    </row>
    <row r="11" spans="1:17" ht="15.75" x14ac:dyDescent="0.25">
      <c r="A11" s="4" t="s">
        <v>13</v>
      </c>
      <c r="B11" s="30" t="s">
        <v>600</v>
      </c>
      <c r="C11" s="13">
        <v>0.10199999999999999</v>
      </c>
      <c r="D11" s="13"/>
      <c r="G11" s="24">
        <v>1196.856</v>
      </c>
      <c r="H11" s="5">
        <v>47874231</v>
      </c>
      <c r="I11" s="5"/>
      <c r="J11" s="5">
        <f t="shared" si="0"/>
        <v>-273.52517647058812</v>
      </c>
      <c r="M11" s="42">
        <v>10</v>
      </c>
      <c r="N11" s="42">
        <v>0.10199999999999999</v>
      </c>
      <c r="O11" s="42">
        <v>1.28</v>
      </c>
      <c r="P11" s="42">
        <v>1509.761</v>
      </c>
      <c r="Q11" s="42">
        <v>60390424</v>
      </c>
    </row>
    <row r="12" spans="1:17" ht="15.75" x14ac:dyDescent="0.25">
      <c r="A12" s="4" t="s">
        <v>14</v>
      </c>
      <c r="B12" s="30" t="s">
        <v>601</v>
      </c>
      <c r="C12" s="13">
        <v>0.10199999999999999</v>
      </c>
      <c r="D12" s="13"/>
      <c r="G12" s="24">
        <v>1893.0340000000001</v>
      </c>
      <c r="H12" s="5">
        <v>75721340</v>
      </c>
      <c r="I12" s="5"/>
      <c r="J12" s="5">
        <f t="shared" si="0"/>
        <v>422.65282352941199</v>
      </c>
      <c r="M12" s="42">
        <v>11</v>
      </c>
      <c r="N12" s="42">
        <v>0.10199999999999999</v>
      </c>
      <c r="O12" s="42">
        <v>1.28</v>
      </c>
      <c r="P12" s="42">
        <v>1550.971</v>
      </c>
      <c r="Q12" s="42">
        <v>62038854</v>
      </c>
    </row>
    <row r="13" spans="1:17" ht="15.75" x14ac:dyDescent="0.25">
      <c r="A13" s="4" t="s">
        <v>15</v>
      </c>
      <c r="B13" s="30" t="s">
        <v>602</v>
      </c>
      <c r="C13" s="13">
        <v>0.10199999999999999</v>
      </c>
      <c r="D13" s="13"/>
      <c r="G13" s="24">
        <v>1517.4929999999999</v>
      </c>
      <c r="H13" s="5">
        <v>60699719</v>
      </c>
      <c r="I13" s="5"/>
      <c r="J13" s="5">
        <f t="shared" si="0"/>
        <v>47.111823529411822</v>
      </c>
      <c r="M13" s="42">
        <v>12</v>
      </c>
      <c r="N13" s="42">
        <v>0.10199999999999999</v>
      </c>
      <c r="O13" s="42">
        <v>1.28</v>
      </c>
      <c r="P13" s="42">
        <v>1816.069</v>
      </c>
      <c r="Q13" s="42">
        <v>72642741</v>
      </c>
    </row>
    <row r="14" spans="1:17" ht="15.75" x14ac:dyDescent="0.25">
      <c r="A14" s="4" t="s">
        <v>16</v>
      </c>
      <c r="B14" s="30" t="s">
        <v>603</v>
      </c>
      <c r="C14" s="13">
        <v>0.10199999999999999</v>
      </c>
      <c r="D14" s="13"/>
      <c r="G14" s="24">
        <v>2004.2360000000001</v>
      </c>
      <c r="H14" s="5">
        <v>80169425</v>
      </c>
      <c r="I14" s="5"/>
      <c r="J14" s="5">
        <f t="shared" si="0"/>
        <v>533.85482352941199</v>
      </c>
      <c r="M14" s="42">
        <v>13</v>
      </c>
      <c r="N14" s="42">
        <v>0.10199999999999999</v>
      </c>
      <c r="O14" s="42">
        <v>1.28</v>
      </c>
      <c r="P14" s="42">
        <v>1308.2439999999999</v>
      </c>
      <c r="Q14" s="42">
        <v>52329765</v>
      </c>
    </row>
    <row r="15" spans="1:17" ht="15.75" x14ac:dyDescent="0.25">
      <c r="A15" s="4" t="s">
        <v>17</v>
      </c>
      <c r="B15" s="30" t="s">
        <v>604</v>
      </c>
      <c r="C15" s="13">
        <v>0.10199999999999999</v>
      </c>
      <c r="D15" s="13"/>
      <c r="G15" s="24">
        <v>1453.7149999999999</v>
      </c>
      <c r="H15" s="5">
        <v>58148618</v>
      </c>
      <c r="I15" s="5"/>
      <c r="J15" s="5">
        <f t="shared" si="0"/>
        <v>-16.666176470588198</v>
      </c>
      <c r="M15" s="42">
        <v>14</v>
      </c>
      <c r="N15" s="42">
        <v>0.104</v>
      </c>
      <c r="O15" s="42">
        <v>1.29</v>
      </c>
      <c r="P15" s="42">
        <v>1153.462</v>
      </c>
      <c r="Q15" s="42">
        <v>46138473</v>
      </c>
    </row>
    <row r="16" spans="1:17" ht="15.75" x14ac:dyDescent="0.25">
      <c r="A16" s="4" t="s">
        <v>18</v>
      </c>
      <c r="B16" s="18" t="s">
        <v>605</v>
      </c>
      <c r="C16" s="13">
        <v>0.10199999999999999</v>
      </c>
      <c r="D16" s="13"/>
      <c r="G16" s="24">
        <v>1605.0730000000001</v>
      </c>
      <c r="H16" s="5">
        <v>64202923</v>
      </c>
      <c r="I16" s="5"/>
      <c r="J16" s="5">
        <f t="shared" si="0"/>
        <v>134.69182352941198</v>
      </c>
      <c r="M16" s="42">
        <v>15</v>
      </c>
      <c r="N16" s="42">
        <v>0.104</v>
      </c>
      <c r="O16" s="42">
        <v>1.29</v>
      </c>
      <c r="P16" s="42">
        <v>1305.229</v>
      </c>
      <c r="Q16" s="42">
        <v>52209145</v>
      </c>
    </row>
    <row r="17" spans="1:17" ht="15.75" x14ac:dyDescent="0.25">
      <c r="A17" s="4" t="s">
        <v>19</v>
      </c>
      <c r="B17" s="30" t="s">
        <v>606</v>
      </c>
      <c r="C17" s="13">
        <v>0.10199999999999999</v>
      </c>
      <c r="D17" s="13"/>
      <c r="G17" s="24">
        <v>1543.5170000000001</v>
      </c>
      <c r="H17" s="5">
        <v>61740669</v>
      </c>
      <c r="I17" s="5"/>
      <c r="J17" s="5">
        <f t="shared" si="0"/>
        <v>73.135823529411937</v>
      </c>
      <c r="M17" s="42">
        <v>16</v>
      </c>
      <c r="N17" s="42">
        <v>0.104</v>
      </c>
      <c r="O17" s="42">
        <v>1.29</v>
      </c>
      <c r="P17" s="42">
        <v>1187.4839999999999</v>
      </c>
      <c r="Q17" s="42">
        <v>47499366</v>
      </c>
    </row>
    <row r="18" spans="1:17" ht="15.75" x14ac:dyDescent="0.25">
      <c r="A18" s="4" t="s">
        <v>20</v>
      </c>
      <c r="B18" s="30" t="s">
        <v>607</v>
      </c>
      <c r="C18" s="13">
        <v>0.10199999999999999</v>
      </c>
      <c r="D18" s="13"/>
      <c r="G18" s="24">
        <v>1562.8869999999999</v>
      </c>
      <c r="H18" s="5">
        <v>62515467</v>
      </c>
      <c r="I18" s="5"/>
      <c r="J18" s="5">
        <f t="shared" si="0"/>
        <v>92.505823529411828</v>
      </c>
      <c r="M18" s="42">
        <v>17</v>
      </c>
      <c r="N18" s="42">
        <v>0.104</v>
      </c>
      <c r="O18" s="42">
        <v>1.29</v>
      </c>
      <c r="P18" s="42">
        <v>1171.943</v>
      </c>
      <c r="Q18" s="42">
        <v>46877733</v>
      </c>
    </row>
    <row r="19" spans="1:17" ht="15.75" x14ac:dyDescent="0.25">
      <c r="A19" s="4" t="s">
        <v>21</v>
      </c>
      <c r="B19" s="30" t="s">
        <v>608</v>
      </c>
      <c r="C19" s="13">
        <v>0.10199999999999999</v>
      </c>
      <c r="D19" s="13"/>
      <c r="G19" s="24">
        <v>1385.04</v>
      </c>
      <c r="H19" s="5">
        <v>55401615</v>
      </c>
      <c r="I19" s="5"/>
      <c r="J19" s="5">
        <f t="shared" si="0"/>
        <v>-85.341176470588152</v>
      </c>
      <c r="O19" t="s">
        <v>1181</v>
      </c>
      <c r="P19">
        <f>AVERAGE(P2:P18)</f>
        <v>1470.3811764705881</v>
      </c>
      <c r="Q19">
        <f>AVERAGE(Q2:Q18)</f>
        <v>58815249.235294119</v>
      </c>
    </row>
    <row r="20" spans="1:17" ht="15.75" x14ac:dyDescent="0.25">
      <c r="A20" s="4" t="s">
        <v>22</v>
      </c>
      <c r="B20" s="30" t="s">
        <v>609</v>
      </c>
      <c r="C20" s="13">
        <v>0.10199999999999999</v>
      </c>
      <c r="D20" s="13"/>
      <c r="G20" s="24">
        <v>1333.2260000000001</v>
      </c>
      <c r="H20" s="5">
        <v>53329048</v>
      </c>
      <c r="I20" s="5"/>
      <c r="J20" s="5">
        <f t="shared" si="0"/>
        <v>-137.155176470588</v>
      </c>
    </row>
    <row r="21" spans="1:17" ht="15.75" x14ac:dyDescent="0.25">
      <c r="A21" s="4" t="s">
        <v>23</v>
      </c>
      <c r="B21" s="31" t="s">
        <v>610</v>
      </c>
      <c r="C21" s="13">
        <v>0.10199999999999999</v>
      </c>
      <c r="D21" s="13"/>
      <c r="G21" s="24">
        <v>1807.5329999999999</v>
      </c>
      <c r="H21" s="5">
        <v>72301302</v>
      </c>
      <c r="I21" s="5"/>
      <c r="J21" s="5">
        <f t="shared" si="0"/>
        <v>337.15182352941179</v>
      </c>
    </row>
    <row r="22" spans="1:17" ht="15.75" x14ac:dyDescent="0.25">
      <c r="A22" s="4" t="s">
        <v>24</v>
      </c>
      <c r="B22" s="31" t="s">
        <v>611</v>
      </c>
      <c r="C22" s="13">
        <v>0.10199999999999999</v>
      </c>
      <c r="D22" s="13"/>
      <c r="G22" s="24">
        <v>1371.74</v>
      </c>
      <c r="H22" s="5">
        <v>54869619</v>
      </c>
      <c r="I22" s="5"/>
      <c r="J22" s="5">
        <f t="shared" si="0"/>
        <v>-98.641176470588107</v>
      </c>
    </row>
    <row r="23" spans="1:17" ht="15.75" x14ac:dyDescent="0.25">
      <c r="A23" s="4" t="s">
        <v>25</v>
      </c>
      <c r="B23" s="19" t="s">
        <v>612</v>
      </c>
      <c r="C23" s="13">
        <v>0.10199999999999999</v>
      </c>
      <c r="D23" s="13"/>
      <c r="G23" s="24">
        <v>1662.415</v>
      </c>
      <c r="H23" s="5">
        <v>66496615</v>
      </c>
      <c r="I23" s="5"/>
      <c r="J23" s="5">
        <f t="shared" si="0"/>
        <v>192.03382352941185</v>
      </c>
    </row>
    <row r="24" spans="1:17" ht="15.75" x14ac:dyDescent="0.25">
      <c r="A24" s="4" t="s">
        <v>26</v>
      </c>
      <c r="B24" s="31" t="s">
        <v>613</v>
      </c>
      <c r="C24" s="13">
        <v>0.10199999999999999</v>
      </c>
      <c r="D24" s="13"/>
      <c r="G24" s="24">
        <v>1721.155</v>
      </c>
      <c r="H24" s="5">
        <v>68846187</v>
      </c>
      <c r="I24" s="5"/>
      <c r="J24" s="5">
        <f t="shared" si="0"/>
        <v>250.77382352941186</v>
      </c>
    </row>
    <row r="25" spans="1:17" ht="15.75" x14ac:dyDescent="0.25">
      <c r="A25" s="4" t="s">
        <v>27</v>
      </c>
      <c r="B25" s="31" t="s">
        <v>614</v>
      </c>
      <c r="C25" s="13">
        <v>0.10199999999999999</v>
      </c>
      <c r="D25" s="13"/>
      <c r="G25" s="24">
        <v>1860.4469999999999</v>
      </c>
      <c r="H25" s="13">
        <v>74417870</v>
      </c>
      <c r="I25" s="5"/>
      <c r="J25" s="5">
        <f t="shared" si="0"/>
        <v>390.06582352941177</v>
      </c>
    </row>
    <row r="26" spans="1:17" ht="15.75" x14ac:dyDescent="0.25">
      <c r="A26" s="4" t="s">
        <v>308</v>
      </c>
      <c r="B26" s="31" t="s">
        <v>615</v>
      </c>
      <c r="C26" s="13">
        <v>0.10199999999999999</v>
      </c>
      <c r="D26" s="13"/>
      <c r="E26" s="13"/>
      <c r="G26" s="24">
        <v>1596.979</v>
      </c>
      <c r="H26" s="13">
        <v>63879148</v>
      </c>
      <c r="J26" s="5">
        <f t="shared" si="0"/>
        <v>126.59782352941193</v>
      </c>
      <c r="K26" s="12"/>
      <c r="L26" s="10"/>
    </row>
    <row r="27" spans="1:17" ht="15.75" x14ac:dyDescent="0.25">
      <c r="A27" s="4" t="s">
        <v>309</v>
      </c>
      <c r="B27" s="31" t="s">
        <v>616</v>
      </c>
      <c r="C27" s="13">
        <v>0.10199999999999999</v>
      </c>
      <c r="D27" s="13"/>
      <c r="E27" s="13"/>
      <c r="G27" s="24">
        <v>1509.9929999999999</v>
      </c>
      <c r="H27" s="13">
        <v>60399733</v>
      </c>
      <c r="J27" s="5">
        <f t="shared" si="0"/>
        <v>39.611823529411822</v>
      </c>
      <c r="K27" s="12"/>
      <c r="L27" s="10"/>
    </row>
    <row r="28" spans="1:17" ht="15.75" x14ac:dyDescent="0.25">
      <c r="A28" s="4" t="s">
        <v>310</v>
      </c>
      <c r="B28" s="31" t="s">
        <v>617</v>
      </c>
      <c r="C28" s="13">
        <v>0.10199999999999999</v>
      </c>
      <c r="D28" s="13"/>
      <c r="E28" s="13"/>
      <c r="G28" s="24">
        <v>1620.3</v>
      </c>
      <c r="H28" s="13">
        <v>64812014</v>
      </c>
      <c r="J28" s="5">
        <f t="shared" si="0"/>
        <v>149.91882352941184</v>
      </c>
      <c r="K28" s="12"/>
      <c r="L28" s="10"/>
    </row>
    <row r="29" spans="1:17" ht="15.75" x14ac:dyDescent="0.25">
      <c r="A29" s="4" t="s">
        <v>311</v>
      </c>
      <c r="B29" s="18" t="s">
        <v>618</v>
      </c>
      <c r="C29" s="13">
        <v>0.10199999999999999</v>
      </c>
      <c r="D29" s="13"/>
      <c r="E29" s="13"/>
      <c r="G29" s="24">
        <v>2981.2269999999999</v>
      </c>
      <c r="H29" s="13">
        <v>119249077</v>
      </c>
      <c r="J29" s="5">
        <f t="shared" si="0"/>
        <v>1510.8458235294117</v>
      </c>
      <c r="K29" s="12"/>
      <c r="L29" s="10"/>
    </row>
    <row r="30" spans="1:17" ht="15.75" x14ac:dyDescent="0.25">
      <c r="A30" s="4" t="s">
        <v>312</v>
      </c>
      <c r="B30" s="30" t="s">
        <v>619</v>
      </c>
      <c r="C30" s="13">
        <v>0.10199999999999999</v>
      </c>
      <c r="D30" s="13"/>
      <c r="E30" s="13"/>
      <c r="G30" s="24">
        <v>3464.79</v>
      </c>
      <c r="H30" s="13">
        <v>138591601</v>
      </c>
      <c r="J30" s="5">
        <f t="shared" si="0"/>
        <v>1994.4088235294118</v>
      </c>
      <c r="K30" s="12"/>
      <c r="L30" s="10"/>
    </row>
    <row r="31" spans="1:17" ht="15.75" x14ac:dyDescent="0.25">
      <c r="A31" s="4" t="s">
        <v>313</v>
      </c>
      <c r="B31" s="30" t="s">
        <v>620</v>
      </c>
      <c r="C31" s="13">
        <v>0.10199999999999999</v>
      </c>
      <c r="D31" s="13"/>
      <c r="E31" s="13"/>
      <c r="G31" s="24">
        <v>3649.808</v>
      </c>
      <c r="H31" s="13">
        <v>145992323</v>
      </c>
      <c r="J31" s="5">
        <f t="shared" si="0"/>
        <v>2179.4268235294121</v>
      </c>
      <c r="K31" s="12"/>
      <c r="L31" s="10"/>
    </row>
    <row r="32" spans="1:17" ht="15.75" x14ac:dyDescent="0.25">
      <c r="A32" s="4" t="s">
        <v>314</v>
      </c>
      <c r="B32" s="30" t="s">
        <v>620</v>
      </c>
      <c r="C32" s="13">
        <v>0.10199999999999999</v>
      </c>
      <c r="D32" s="13"/>
      <c r="E32" s="13"/>
      <c r="G32" s="24">
        <v>3495.3580000000002</v>
      </c>
      <c r="H32" s="13">
        <v>139814331</v>
      </c>
      <c r="J32" s="5">
        <f t="shared" si="0"/>
        <v>2024.9768235294121</v>
      </c>
      <c r="K32" s="12"/>
      <c r="L32" s="10"/>
    </row>
    <row r="33" spans="1:12" ht="15.75" x14ac:dyDescent="0.25">
      <c r="A33" s="4" t="s">
        <v>315</v>
      </c>
      <c r="B33" s="30" t="s">
        <v>621</v>
      </c>
      <c r="C33" s="13">
        <v>0.10199999999999999</v>
      </c>
      <c r="D33" s="13"/>
      <c r="E33" s="13"/>
      <c r="G33" s="24">
        <v>3244.3429999999998</v>
      </c>
      <c r="H33" s="13">
        <v>129773728</v>
      </c>
      <c r="J33" s="5">
        <f t="shared" si="0"/>
        <v>1773.9618235294117</v>
      </c>
      <c r="K33" s="12"/>
      <c r="L33" s="10"/>
    </row>
    <row r="34" spans="1:12" ht="15.75" x14ac:dyDescent="0.25">
      <c r="A34" s="4" t="s">
        <v>316</v>
      </c>
      <c r="B34" s="30" t="s">
        <v>622</v>
      </c>
      <c r="C34" s="13">
        <v>0.10199999999999999</v>
      </c>
      <c r="G34" s="24">
        <v>3470.1329999999998</v>
      </c>
      <c r="H34" s="5">
        <v>138805315</v>
      </c>
      <c r="J34" s="5">
        <f t="shared" si="0"/>
        <v>1999.7518235294117</v>
      </c>
      <c r="K34" s="12"/>
      <c r="L34" s="10"/>
    </row>
    <row r="35" spans="1:12" ht="15.75" x14ac:dyDescent="0.25">
      <c r="A35" s="4" t="s">
        <v>29</v>
      </c>
      <c r="B35" s="18" t="s">
        <v>623</v>
      </c>
      <c r="C35" s="13">
        <v>0.10199999999999999</v>
      </c>
      <c r="G35" s="24">
        <v>2453.41</v>
      </c>
      <c r="H35" s="5">
        <v>98136380</v>
      </c>
      <c r="J35" s="5">
        <f t="shared" si="0"/>
        <v>983.02882352941174</v>
      </c>
      <c r="K35" s="12"/>
      <c r="L35" s="10"/>
    </row>
    <row r="36" spans="1:12" ht="15.75" x14ac:dyDescent="0.25">
      <c r="A36" s="4" t="s">
        <v>30</v>
      </c>
      <c r="B36" s="18" t="s">
        <v>624</v>
      </c>
      <c r="C36" s="13">
        <v>0.10199999999999999</v>
      </c>
      <c r="G36" s="24">
        <v>3170.0279999999998</v>
      </c>
      <c r="H36" s="5">
        <v>126801125</v>
      </c>
      <c r="J36" s="5">
        <f t="shared" si="0"/>
        <v>1699.6468235294117</v>
      </c>
      <c r="K36" s="12"/>
      <c r="L36" s="10"/>
    </row>
    <row r="37" spans="1:12" x14ac:dyDescent="0.25">
      <c r="A37" s="33" t="s">
        <v>31</v>
      </c>
      <c r="B37" s="34" t="s">
        <v>625</v>
      </c>
      <c r="C37" s="13">
        <v>0.10199999999999999</v>
      </c>
      <c r="G37" s="24">
        <v>1309.8510000000001</v>
      </c>
      <c r="H37" s="5">
        <v>52394046</v>
      </c>
      <c r="J37" s="5">
        <f t="shared" si="0"/>
        <v>-160.530176470588</v>
      </c>
      <c r="K37" s="12"/>
      <c r="L37" s="10"/>
    </row>
    <row r="38" spans="1:12" x14ac:dyDescent="0.25">
      <c r="A38" s="33" t="s">
        <v>32</v>
      </c>
      <c r="B38" s="34" t="s">
        <v>626</v>
      </c>
      <c r="C38" s="13">
        <v>0.10199999999999999</v>
      </c>
      <c r="G38" s="24">
        <v>1768.1959999999999</v>
      </c>
      <c r="H38" s="5">
        <v>70727849</v>
      </c>
      <c r="J38" s="5">
        <f t="shared" si="0"/>
        <v>297.8148235294118</v>
      </c>
      <c r="K38" s="12"/>
      <c r="L38" s="10"/>
    </row>
    <row r="39" spans="1:12" x14ac:dyDescent="0.25">
      <c r="A39" s="33" t="s">
        <v>33</v>
      </c>
      <c r="B39" s="34" t="s">
        <v>627</v>
      </c>
      <c r="C39" s="13">
        <v>0.10199999999999999</v>
      </c>
      <c r="G39" s="24">
        <v>1507.874</v>
      </c>
      <c r="H39" s="5">
        <v>60314970</v>
      </c>
      <c r="J39" s="5">
        <f t="shared" si="0"/>
        <v>37.492823529411908</v>
      </c>
      <c r="K39" s="12"/>
      <c r="L39" s="10"/>
    </row>
    <row r="40" spans="1:12" x14ac:dyDescent="0.25">
      <c r="A40" s="33" t="s">
        <v>34</v>
      </c>
      <c r="B40" s="34" t="s">
        <v>628</v>
      </c>
      <c r="C40" s="13">
        <v>0.10199999999999999</v>
      </c>
      <c r="G40" s="24">
        <v>1252.982</v>
      </c>
      <c r="H40" s="5">
        <v>50119299</v>
      </c>
      <c r="J40" s="5">
        <f t="shared" si="0"/>
        <v>-217.39917647058815</v>
      </c>
      <c r="K40" s="12"/>
      <c r="L40" s="10"/>
    </row>
    <row r="41" spans="1:12" x14ac:dyDescent="0.25">
      <c r="A41" s="33" t="s">
        <v>35</v>
      </c>
      <c r="B41" s="34" t="s">
        <v>629</v>
      </c>
      <c r="C41" s="13">
        <v>0.10199999999999999</v>
      </c>
      <c r="G41" s="24">
        <v>1231.075</v>
      </c>
      <c r="H41" s="5">
        <v>49242991</v>
      </c>
      <c r="J41" s="5">
        <f t="shared" si="0"/>
        <v>-239.30617647058807</v>
      </c>
      <c r="K41" s="12"/>
      <c r="L41" s="10"/>
    </row>
    <row r="42" spans="1:12" x14ac:dyDescent="0.25">
      <c r="A42" s="33" t="s">
        <v>36</v>
      </c>
      <c r="B42" s="34" t="s">
        <v>630</v>
      </c>
      <c r="C42" s="13">
        <v>0.10199999999999999</v>
      </c>
      <c r="G42" s="24">
        <v>1276.1020000000001</v>
      </c>
      <c r="H42" s="5">
        <v>51044090</v>
      </c>
      <c r="J42" s="5">
        <f t="shared" si="0"/>
        <v>-194.27917647058803</v>
      </c>
      <c r="K42" s="12"/>
      <c r="L42" s="10"/>
    </row>
    <row r="43" spans="1:12" x14ac:dyDescent="0.25">
      <c r="A43" s="33" t="s">
        <v>37</v>
      </c>
      <c r="B43" s="34" t="s">
        <v>631</v>
      </c>
      <c r="C43" s="13">
        <v>0.10199999999999999</v>
      </c>
      <c r="G43" s="24">
        <v>1463.26</v>
      </c>
      <c r="H43" s="5">
        <v>58530415</v>
      </c>
      <c r="J43" s="5">
        <f t="shared" si="0"/>
        <v>-7.1211764705881251</v>
      </c>
      <c r="K43" s="12"/>
      <c r="L43" s="10"/>
    </row>
    <row r="44" spans="1:12" x14ac:dyDescent="0.25">
      <c r="A44" s="33" t="s">
        <v>38</v>
      </c>
      <c r="B44" s="34" t="s">
        <v>632</v>
      </c>
      <c r="C44" s="13">
        <v>0.10199999999999999</v>
      </c>
      <c r="G44" s="24">
        <v>1524.376</v>
      </c>
      <c r="H44" s="5">
        <v>60975035</v>
      </c>
      <c r="J44" s="5">
        <f t="shared" si="0"/>
        <v>53.99482352941186</v>
      </c>
      <c r="K44" s="12"/>
      <c r="L44" s="10"/>
    </row>
    <row r="45" spans="1:12" x14ac:dyDescent="0.25">
      <c r="A45" s="33" t="s">
        <v>39</v>
      </c>
      <c r="B45" s="34" t="s">
        <v>633</v>
      </c>
      <c r="C45" s="13">
        <v>0.10199999999999999</v>
      </c>
      <c r="G45" s="24">
        <v>1583.673</v>
      </c>
      <c r="H45" s="5">
        <v>63346901</v>
      </c>
      <c r="J45" s="5">
        <f t="shared" si="0"/>
        <v>113.29182352941189</v>
      </c>
      <c r="K45" s="12"/>
      <c r="L45" s="10"/>
    </row>
    <row r="46" spans="1:12" x14ac:dyDescent="0.25">
      <c r="A46" s="33" t="s">
        <v>40</v>
      </c>
      <c r="B46" s="34" t="s">
        <v>634</v>
      </c>
      <c r="C46" s="13">
        <v>0.10199999999999999</v>
      </c>
      <c r="G46" s="24">
        <v>1367.558</v>
      </c>
      <c r="H46" s="5">
        <v>54702320</v>
      </c>
      <c r="J46" s="5">
        <f t="shared" si="0"/>
        <v>-102.82317647058812</v>
      </c>
      <c r="K46" s="12"/>
      <c r="L46" s="10"/>
    </row>
    <row r="47" spans="1:12" x14ac:dyDescent="0.25">
      <c r="A47" s="33" t="s">
        <v>41</v>
      </c>
      <c r="B47" s="34" t="s">
        <v>635</v>
      </c>
      <c r="C47" s="13">
        <v>0.10199999999999999</v>
      </c>
      <c r="G47" s="24">
        <v>1482.221</v>
      </c>
      <c r="H47" s="5">
        <v>59288827</v>
      </c>
      <c r="J47" s="5">
        <f t="shared" si="0"/>
        <v>11.839823529411888</v>
      </c>
      <c r="K47" s="12"/>
      <c r="L47" s="10"/>
    </row>
    <row r="48" spans="1:12" x14ac:dyDescent="0.25">
      <c r="A48" s="33" t="s">
        <v>42</v>
      </c>
      <c r="B48" s="34" t="s">
        <v>636</v>
      </c>
      <c r="C48" s="13">
        <v>0.10199999999999999</v>
      </c>
      <c r="G48" s="24">
        <v>1311.2370000000001</v>
      </c>
      <c r="H48" s="5">
        <v>52449497</v>
      </c>
      <c r="J48" s="5">
        <f t="shared" si="0"/>
        <v>-159.14417647058804</v>
      </c>
      <c r="K48" s="12"/>
      <c r="L48" s="10"/>
    </row>
    <row r="49" spans="1:12" x14ac:dyDescent="0.25">
      <c r="A49" s="33" t="s">
        <v>43</v>
      </c>
      <c r="B49" s="34" t="s">
        <v>637</v>
      </c>
      <c r="C49" s="13">
        <v>0.10199999999999999</v>
      </c>
      <c r="G49" s="24">
        <v>1365.798</v>
      </c>
      <c r="H49" s="5">
        <v>54631917</v>
      </c>
      <c r="J49" s="5">
        <f t="shared" si="0"/>
        <v>-104.58317647058811</v>
      </c>
      <c r="K49" s="12"/>
      <c r="L49" s="10"/>
    </row>
    <row r="50" spans="1:12" x14ac:dyDescent="0.25">
      <c r="A50" s="33" t="s">
        <v>44</v>
      </c>
      <c r="B50" s="34" t="s">
        <v>638</v>
      </c>
      <c r="C50" s="13">
        <v>0.10199999999999999</v>
      </c>
      <c r="G50" s="24">
        <v>1394.136</v>
      </c>
      <c r="H50" s="5">
        <v>55765424</v>
      </c>
      <c r="J50" s="5">
        <f t="shared" si="0"/>
        <v>-76.245176470588149</v>
      </c>
      <c r="K50" s="12"/>
      <c r="L50" s="10"/>
    </row>
    <row r="51" spans="1:12" x14ac:dyDescent="0.25">
      <c r="A51" s="33" t="s">
        <v>45</v>
      </c>
      <c r="B51" s="34" t="s">
        <v>639</v>
      </c>
      <c r="C51" s="13">
        <v>0.10199999999999999</v>
      </c>
      <c r="G51" s="24">
        <v>1290.1369999999999</v>
      </c>
      <c r="H51" s="5">
        <v>51605486</v>
      </c>
      <c r="J51" s="5">
        <f t="shared" si="0"/>
        <v>-180.24417647058817</v>
      </c>
      <c r="K51" s="12"/>
    </row>
    <row r="52" spans="1:12" x14ac:dyDescent="0.25">
      <c r="A52" s="33" t="s">
        <v>46</v>
      </c>
      <c r="B52" s="34" t="s">
        <v>640</v>
      </c>
      <c r="C52" s="13">
        <v>0.10199999999999999</v>
      </c>
      <c r="G52" s="24">
        <v>1368.973</v>
      </c>
      <c r="H52" s="5">
        <v>54758931</v>
      </c>
      <c r="J52" s="5">
        <f t="shared" si="0"/>
        <v>-101.40817647058816</v>
      </c>
      <c r="K52" s="12"/>
    </row>
    <row r="53" spans="1:12" x14ac:dyDescent="0.25">
      <c r="A53" s="33" t="s">
        <v>47</v>
      </c>
      <c r="B53" s="34" t="s">
        <v>641</v>
      </c>
      <c r="C53" s="13">
        <v>0.10199999999999999</v>
      </c>
      <c r="G53" s="24">
        <v>1678.569</v>
      </c>
      <c r="H53" s="5">
        <v>67142754</v>
      </c>
      <c r="J53" s="5">
        <f t="shared" si="0"/>
        <v>208.18782352941184</v>
      </c>
      <c r="K53" s="12"/>
    </row>
    <row r="54" spans="1:12" x14ac:dyDescent="0.25">
      <c r="A54" s="33" t="s">
        <v>48</v>
      </c>
      <c r="B54" s="34" t="s">
        <v>642</v>
      </c>
      <c r="C54" s="13">
        <v>0.10199999999999999</v>
      </c>
      <c r="G54" s="24">
        <v>1494.722</v>
      </c>
      <c r="H54" s="5">
        <v>59788864</v>
      </c>
      <c r="J54" s="5">
        <f t="shared" si="0"/>
        <v>24.340823529411864</v>
      </c>
      <c r="K54" s="12"/>
    </row>
    <row r="55" spans="1:12" x14ac:dyDescent="0.25">
      <c r="A55" s="33" t="s">
        <v>49</v>
      </c>
      <c r="B55" s="34" t="s">
        <v>643</v>
      </c>
      <c r="C55" s="13">
        <v>0.10199999999999999</v>
      </c>
      <c r="G55" s="24">
        <v>1383.568</v>
      </c>
      <c r="H55" s="5">
        <v>55342707</v>
      </c>
      <c r="J55" s="5">
        <f t="shared" si="0"/>
        <v>-86.813176470588132</v>
      </c>
      <c r="K55" s="12"/>
    </row>
    <row r="56" spans="1:12" x14ac:dyDescent="0.25">
      <c r="A56" s="33" t="s">
        <v>50</v>
      </c>
      <c r="B56" s="34" t="s">
        <v>644</v>
      </c>
      <c r="C56" s="13">
        <v>0.10199999999999999</v>
      </c>
      <c r="G56" s="24">
        <v>1474.0440000000001</v>
      </c>
      <c r="H56" s="5">
        <v>58961744</v>
      </c>
      <c r="J56" s="5">
        <f t="shared" si="0"/>
        <v>3.6628235294119804</v>
      </c>
      <c r="K56" s="12"/>
    </row>
    <row r="57" spans="1:12" x14ac:dyDescent="0.25">
      <c r="A57" s="33" t="s">
        <v>51</v>
      </c>
      <c r="B57" s="34" t="s">
        <v>645</v>
      </c>
      <c r="C57" s="13">
        <v>0.10199999999999999</v>
      </c>
      <c r="G57" s="24">
        <v>1358.0909999999999</v>
      </c>
      <c r="H57" s="5">
        <v>54323622</v>
      </c>
      <c r="J57" s="5">
        <f t="shared" si="0"/>
        <v>-112.29017647058822</v>
      </c>
      <c r="K57" s="12"/>
    </row>
    <row r="58" spans="1:12" x14ac:dyDescent="0.25">
      <c r="A58" s="33" t="s">
        <v>52</v>
      </c>
      <c r="B58" s="34" t="s">
        <v>646</v>
      </c>
      <c r="C58" s="13">
        <v>0.10199999999999999</v>
      </c>
      <c r="G58" s="24">
        <v>1362.1949999999999</v>
      </c>
      <c r="H58" s="5">
        <v>54487816</v>
      </c>
      <c r="J58" s="5">
        <f t="shared" si="0"/>
        <v>-108.18617647058818</v>
      </c>
      <c r="K58" s="12"/>
    </row>
    <row r="59" spans="1:12" x14ac:dyDescent="0.25">
      <c r="A59" s="33" t="s">
        <v>53</v>
      </c>
      <c r="B59" s="34" t="s">
        <v>647</v>
      </c>
      <c r="C59" s="13">
        <v>0.10199999999999999</v>
      </c>
      <c r="G59" s="24">
        <v>1506.548</v>
      </c>
      <c r="H59" s="5">
        <v>60261909</v>
      </c>
      <c r="J59" s="5">
        <f t="shared" si="0"/>
        <v>36.166823529411886</v>
      </c>
      <c r="K59" s="12"/>
    </row>
    <row r="60" spans="1:12" x14ac:dyDescent="0.25">
      <c r="A60" s="33" t="s">
        <v>54</v>
      </c>
      <c r="B60" s="34" t="s">
        <v>648</v>
      </c>
      <c r="C60" s="13">
        <v>0.10199999999999999</v>
      </c>
      <c r="G60" s="24">
        <v>1432.058</v>
      </c>
      <c r="H60" s="5">
        <v>57282323</v>
      </c>
      <c r="J60" s="5">
        <f t="shared" si="0"/>
        <v>-38.323176470588123</v>
      </c>
      <c r="K60" s="12"/>
    </row>
    <row r="61" spans="1:12" x14ac:dyDescent="0.25">
      <c r="A61" s="33" t="s">
        <v>55</v>
      </c>
      <c r="B61" s="34" t="s">
        <v>649</v>
      </c>
      <c r="C61" s="13">
        <v>0.10199999999999999</v>
      </c>
      <c r="G61" s="24">
        <v>1439.288</v>
      </c>
      <c r="H61" s="5">
        <v>57571539</v>
      </c>
      <c r="J61" s="5">
        <f t="shared" si="0"/>
        <v>-31.093176470588105</v>
      </c>
      <c r="K61" s="12"/>
    </row>
    <row r="62" spans="1:12" x14ac:dyDescent="0.25">
      <c r="A62" s="33" t="s">
        <v>56</v>
      </c>
      <c r="B62" s="34" t="s">
        <v>650</v>
      </c>
      <c r="C62" s="13">
        <v>0.10199999999999999</v>
      </c>
      <c r="G62" s="24">
        <v>1445.806</v>
      </c>
      <c r="H62" s="5">
        <v>57832230</v>
      </c>
      <c r="J62" s="5">
        <f t="shared" si="0"/>
        <v>-24.575176470588076</v>
      </c>
      <c r="K62" s="12"/>
    </row>
    <row r="63" spans="1:12" x14ac:dyDescent="0.25">
      <c r="A63" s="33" t="s">
        <v>57</v>
      </c>
      <c r="B63" s="34" t="s">
        <v>651</v>
      </c>
      <c r="C63" s="13">
        <v>0.10199999999999999</v>
      </c>
      <c r="G63" s="24">
        <v>1794.4110000000001</v>
      </c>
      <c r="H63" s="5">
        <v>71776428</v>
      </c>
      <c r="J63" s="5">
        <f t="shared" si="0"/>
        <v>324.02982352941194</v>
      </c>
      <c r="K63" s="12"/>
    </row>
    <row r="64" spans="1:12" x14ac:dyDescent="0.25">
      <c r="A64" s="33" t="s">
        <v>58</v>
      </c>
      <c r="B64" s="34" t="s">
        <v>652</v>
      </c>
      <c r="C64" s="13">
        <v>0.10199999999999999</v>
      </c>
      <c r="G64" s="24">
        <v>1800.5619999999999</v>
      </c>
      <c r="H64" s="5">
        <v>72022460</v>
      </c>
      <c r="J64" s="5">
        <f t="shared" si="0"/>
        <v>330.18082352941178</v>
      </c>
      <c r="K64" s="12"/>
    </row>
    <row r="65" spans="1:11" x14ac:dyDescent="0.25">
      <c r="A65" s="33" t="s">
        <v>59</v>
      </c>
      <c r="B65" s="34" t="s">
        <v>653</v>
      </c>
      <c r="C65" s="13">
        <v>0.10199999999999999</v>
      </c>
      <c r="G65" s="24">
        <v>1390.424</v>
      </c>
      <c r="H65" s="5">
        <v>55616975</v>
      </c>
      <c r="J65" s="5">
        <f t="shared" si="0"/>
        <v>-79.957176470588138</v>
      </c>
      <c r="K65" s="12"/>
    </row>
    <row r="66" spans="1:11" x14ac:dyDescent="0.25">
      <c r="A66" s="33" t="s">
        <v>60</v>
      </c>
      <c r="B66" s="34" t="s">
        <v>654</v>
      </c>
      <c r="C66" s="13">
        <v>0.10199999999999999</v>
      </c>
      <c r="G66" s="24">
        <v>1455.1959999999999</v>
      </c>
      <c r="H66" s="5">
        <v>58207852</v>
      </c>
      <c r="J66" s="5">
        <f t="shared" si="0"/>
        <v>-15.185176470588203</v>
      </c>
      <c r="K66" s="12"/>
    </row>
    <row r="67" spans="1:11" x14ac:dyDescent="0.25">
      <c r="A67" s="33" t="s">
        <v>61</v>
      </c>
      <c r="B67" s="34" t="s">
        <v>655</v>
      </c>
      <c r="C67" s="13">
        <v>0.10199999999999999</v>
      </c>
      <c r="G67" s="24">
        <v>1488.7470000000001</v>
      </c>
      <c r="H67" s="5">
        <v>59549882</v>
      </c>
      <c r="J67" s="5">
        <f t="shared" si="0"/>
        <v>18.365823529411955</v>
      </c>
      <c r="K67" s="12"/>
    </row>
    <row r="68" spans="1:11" x14ac:dyDescent="0.25">
      <c r="A68" s="33" t="s">
        <v>62</v>
      </c>
      <c r="B68" s="34" t="s">
        <v>656</v>
      </c>
      <c r="C68" s="13">
        <v>0.10199999999999999</v>
      </c>
      <c r="G68" s="24">
        <v>1373.134</v>
      </c>
      <c r="H68" s="5">
        <v>54925354</v>
      </c>
      <c r="J68" s="5">
        <f t="shared" si="0"/>
        <v>-97.247176470588101</v>
      </c>
      <c r="K68" s="12"/>
    </row>
    <row r="69" spans="1:11" x14ac:dyDescent="0.25">
      <c r="A69" s="33" t="s">
        <v>63</v>
      </c>
      <c r="B69" s="34" t="s">
        <v>657</v>
      </c>
      <c r="C69" s="13">
        <v>0.10199999999999999</v>
      </c>
      <c r="G69" s="24">
        <v>2320.9589999999998</v>
      </c>
      <c r="H69" s="5">
        <v>92838377</v>
      </c>
      <c r="J69" s="5">
        <f t="shared" si="0"/>
        <v>850.57782352941172</v>
      </c>
      <c r="K69" s="12"/>
    </row>
    <row r="70" spans="1:11" x14ac:dyDescent="0.25">
      <c r="A70" s="33" t="s">
        <v>64</v>
      </c>
      <c r="B70" s="34" t="s">
        <v>658</v>
      </c>
      <c r="C70" s="13">
        <v>0.10199999999999999</v>
      </c>
      <c r="G70" s="24">
        <v>1175.4069999999999</v>
      </c>
      <c r="H70" s="5">
        <v>47016286</v>
      </c>
      <c r="J70" s="5">
        <f t="shared" ref="J70:J133" si="1">G70-$I$2</f>
        <v>-294.97417647058819</v>
      </c>
      <c r="K70" s="12"/>
    </row>
    <row r="71" spans="1:11" x14ac:dyDescent="0.25">
      <c r="A71" s="33" t="s">
        <v>65</v>
      </c>
      <c r="B71" s="34" t="s">
        <v>659</v>
      </c>
      <c r="C71" s="13">
        <v>0.10199999999999999</v>
      </c>
      <c r="G71" s="24">
        <v>1313.2750000000001</v>
      </c>
      <c r="H71" s="5">
        <v>52531013</v>
      </c>
      <c r="J71" s="5">
        <f t="shared" si="1"/>
        <v>-157.10617647058803</v>
      </c>
      <c r="K71" s="12"/>
    </row>
    <row r="72" spans="1:11" x14ac:dyDescent="0.25">
      <c r="A72" s="33" t="s">
        <v>66</v>
      </c>
      <c r="B72" s="34" t="s">
        <v>660</v>
      </c>
      <c r="C72" s="13">
        <v>0.10199999999999999</v>
      </c>
      <c r="G72" s="24">
        <v>1366.7550000000001</v>
      </c>
      <c r="H72" s="5">
        <v>54670194</v>
      </c>
      <c r="J72" s="5">
        <f t="shared" si="1"/>
        <v>-103.62617647058801</v>
      </c>
      <c r="K72" s="12"/>
    </row>
    <row r="73" spans="1:11" x14ac:dyDescent="0.25">
      <c r="A73" s="33" t="s">
        <v>67</v>
      </c>
      <c r="B73" s="34" t="s">
        <v>661</v>
      </c>
      <c r="C73" s="13">
        <v>0.10199999999999999</v>
      </c>
      <c r="G73" s="24">
        <v>1220.9739999999999</v>
      </c>
      <c r="H73" s="5">
        <v>48838959</v>
      </c>
      <c r="J73" s="5">
        <f t="shared" si="1"/>
        <v>-249.40717647058818</v>
      </c>
      <c r="K73" s="12"/>
    </row>
    <row r="74" spans="1:11" x14ac:dyDescent="0.25">
      <c r="A74" s="33" t="s">
        <v>68</v>
      </c>
      <c r="B74" s="34" t="s">
        <v>662</v>
      </c>
      <c r="C74" s="13">
        <v>0.10199999999999999</v>
      </c>
      <c r="G74" s="24">
        <v>1306.8389999999999</v>
      </c>
      <c r="H74" s="5">
        <v>52273550</v>
      </c>
      <c r="J74" s="5">
        <f t="shared" si="1"/>
        <v>-163.54217647058817</v>
      </c>
      <c r="K74" s="12"/>
    </row>
    <row r="75" spans="1:11" x14ac:dyDescent="0.25">
      <c r="A75" s="33" t="s">
        <v>69</v>
      </c>
      <c r="B75" s="34" t="s">
        <v>663</v>
      </c>
      <c r="C75" s="13">
        <v>0.10199999999999999</v>
      </c>
      <c r="G75" s="24">
        <v>1472.7449999999999</v>
      </c>
      <c r="H75" s="5">
        <v>58909799</v>
      </c>
      <c r="J75" s="5">
        <f t="shared" si="1"/>
        <v>2.3638235294117749</v>
      </c>
      <c r="K75" s="12"/>
    </row>
    <row r="76" spans="1:11" x14ac:dyDescent="0.25">
      <c r="A76" s="33" t="s">
        <v>70</v>
      </c>
      <c r="B76" s="34" t="s">
        <v>664</v>
      </c>
      <c r="C76" s="13">
        <v>0.10199999999999999</v>
      </c>
      <c r="G76" s="24">
        <v>1416.4639999999999</v>
      </c>
      <c r="H76" s="5">
        <v>56658573</v>
      </c>
      <c r="J76" s="5">
        <f t="shared" si="1"/>
        <v>-53.917176470588174</v>
      </c>
      <c r="K76" s="12"/>
    </row>
    <row r="77" spans="1:11" x14ac:dyDescent="0.25">
      <c r="A77" s="33" t="s">
        <v>71</v>
      </c>
      <c r="B77" s="34" t="s">
        <v>665</v>
      </c>
      <c r="C77" s="13">
        <v>0.10199999999999999</v>
      </c>
      <c r="G77" s="24">
        <v>1593.876</v>
      </c>
      <c r="H77" s="5">
        <v>63755052</v>
      </c>
      <c r="J77" s="5">
        <f t="shared" si="1"/>
        <v>123.49482352941186</v>
      </c>
      <c r="K77" s="12"/>
    </row>
    <row r="78" spans="1:11" x14ac:dyDescent="0.25">
      <c r="A78" s="33" t="s">
        <v>72</v>
      </c>
      <c r="B78" s="34" t="s">
        <v>666</v>
      </c>
      <c r="C78" s="13">
        <v>0.10199999999999999</v>
      </c>
      <c r="G78" s="24">
        <v>1427.9290000000001</v>
      </c>
      <c r="H78" s="5">
        <v>57117146</v>
      </c>
      <c r="J78" s="5">
        <f t="shared" si="1"/>
        <v>-42.452176470588029</v>
      </c>
      <c r="K78" s="12"/>
    </row>
    <row r="79" spans="1:11" x14ac:dyDescent="0.25">
      <c r="A79" s="33" t="s">
        <v>73</v>
      </c>
      <c r="B79" s="34" t="s">
        <v>667</v>
      </c>
      <c r="C79" s="13">
        <v>0.10199999999999999</v>
      </c>
      <c r="G79" s="24">
        <v>1297.249</v>
      </c>
      <c r="H79" s="5">
        <v>51889964</v>
      </c>
      <c r="J79" s="5">
        <f t="shared" si="1"/>
        <v>-173.13217647058809</v>
      </c>
      <c r="K79" s="12"/>
    </row>
    <row r="80" spans="1:11" x14ac:dyDescent="0.25">
      <c r="A80" s="33" t="s">
        <v>74</v>
      </c>
      <c r="B80" s="34" t="s">
        <v>668</v>
      </c>
      <c r="C80" s="13">
        <v>0.10199999999999999</v>
      </c>
      <c r="G80" s="24">
        <v>1325.604</v>
      </c>
      <c r="H80" s="5">
        <v>53024155</v>
      </c>
      <c r="J80" s="5">
        <f t="shared" si="1"/>
        <v>-144.77717647058807</v>
      </c>
      <c r="K80" s="12"/>
    </row>
    <row r="81" spans="1:11" x14ac:dyDescent="0.25">
      <c r="A81" s="33" t="s">
        <v>75</v>
      </c>
      <c r="B81" s="34" t="s">
        <v>669</v>
      </c>
      <c r="C81" s="13">
        <v>0.10199999999999999</v>
      </c>
      <c r="G81" s="24">
        <v>1320.72</v>
      </c>
      <c r="H81" s="5">
        <v>52828811</v>
      </c>
      <c r="J81" s="5">
        <f t="shared" si="1"/>
        <v>-149.66117647058809</v>
      </c>
      <c r="K81" s="12"/>
    </row>
    <row r="82" spans="1:11" x14ac:dyDescent="0.25">
      <c r="A82" s="33" t="s">
        <v>76</v>
      </c>
      <c r="B82" s="34" t="s">
        <v>670</v>
      </c>
      <c r="C82" s="13">
        <v>0.10199999999999999</v>
      </c>
      <c r="G82" s="24">
        <v>1370.55</v>
      </c>
      <c r="H82" s="5">
        <v>54822002</v>
      </c>
      <c r="J82" s="5">
        <f t="shared" si="1"/>
        <v>-99.831176470588161</v>
      </c>
      <c r="K82" s="12"/>
    </row>
    <row r="83" spans="1:11" x14ac:dyDescent="0.25">
      <c r="A83" s="33" t="s">
        <v>77</v>
      </c>
      <c r="B83" s="34" t="s">
        <v>671</v>
      </c>
      <c r="C83" s="13">
        <v>0.10199999999999999</v>
      </c>
      <c r="G83" s="24">
        <v>1344.173</v>
      </c>
      <c r="H83" s="5">
        <v>53766935</v>
      </c>
      <c r="J83" s="5">
        <f t="shared" si="1"/>
        <v>-126.20817647058811</v>
      </c>
      <c r="K83" s="12"/>
    </row>
    <row r="84" spans="1:11" x14ac:dyDescent="0.25">
      <c r="A84" s="33" t="s">
        <v>78</v>
      </c>
      <c r="B84" s="34" t="s">
        <v>672</v>
      </c>
      <c r="C84" s="13">
        <v>0.10199999999999999</v>
      </c>
      <c r="G84" s="24">
        <v>1731.2539999999999</v>
      </c>
      <c r="H84" s="5">
        <v>69250159</v>
      </c>
      <c r="J84" s="5">
        <f t="shared" si="1"/>
        <v>260.87282352941179</v>
      </c>
      <c r="K84" s="12"/>
    </row>
    <row r="85" spans="1:11" x14ac:dyDescent="0.25">
      <c r="A85" s="33" t="s">
        <v>79</v>
      </c>
      <c r="B85" s="34" t="s">
        <v>673</v>
      </c>
      <c r="C85" s="13">
        <v>0.10199999999999999</v>
      </c>
      <c r="G85" s="24">
        <v>1338.5830000000001</v>
      </c>
      <c r="H85" s="5">
        <v>53543325</v>
      </c>
      <c r="J85" s="5">
        <f t="shared" si="1"/>
        <v>-131.79817647058803</v>
      </c>
      <c r="K85" s="12"/>
    </row>
    <row r="86" spans="1:11" x14ac:dyDescent="0.25">
      <c r="A86" s="33" t="s">
        <v>80</v>
      </c>
      <c r="B86" s="34" t="s">
        <v>674</v>
      </c>
      <c r="C86" s="13">
        <v>0.10199999999999999</v>
      </c>
      <c r="G86" s="24">
        <v>1339.7819999999999</v>
      </c>
      <c r="H86" s="5">
        <v>53591273</v>
      </c>
      <c r="J86" s="5">
        <f t="shared" si="1"/>
        <v>-130.59917647058819</v>
      </c>
      <c r="K86" s="12"/>
    </row>
    <row r="87" spans="1:11" x14ac:dyDescent="0.25">
      <c r="A87" s="33" t="s">
        <v>81</v>
      </c>
      <c r="B87" s="34" t="s">
        <v>675</v>
      </c>
      <c r="C87" s="13">
        <v>0.10199999999999999</v>
      </c>
      <c r="G87" s="24">
        <v>1327.1479999999999</v>
      </c>
      <c r="H87" s="5">
        <v>53085931</v>
      </c>
      <c r="J87" s="5">
        <f t="shared" si="1"/>
        <v>-143.23317647058821</v>
      </c>
      <c r="K87" s="12"/>
    </row>
    <row r="88" spans="1:11" x14ac:dyDescent="0.25">
      <c r="A88" s="33" t="s">
        <v>82</v>
      </c>
      <c r="B88" s="34" t="s">
        <v>676</v>
      </c>
      <c r="C88" s="13">
        <v>0.10199999999999999</v>
      </c>
      <c r="G88" s="24">
        <v>1391.269</v>
      </c>
      <c r="H88" s="5">
        <v>55650771</v>
      </c>
      <c r="J88" s="5">
        <f t="shared" si="1"/>
        <v>-79.112176470588111</v>
      </c>
      <c r="K88" s="12"/>
    </row>
    <row r="89" spans="1:11" x14ac:dyDescent="0.25">
      <c r="A89" s="33" t="s">
        <v>83</v>
      </c>
      <c r="B89" s="34" t="s">
        <v>677</v>
      </c>
      <c r="C89" s="13">
        <v>0.10199999999999999</v>
      </c>
      <c r="G89" s="24">
        <v>1324.674</v>
      </c>
      <c r="H89" s="5">
        <v>52986942</v>
      </c>
      <c r="J89" s="5">
        <f t="shared" si="1"/>
        <v>-145.70717647058814</v>
      </c>
      <c r="K89" s="12"/>
    </row>
    <row r="90" spans="1:11" x14ac:dyDescent="0.25">
      <c r="A90" s="33" t="s">
        <v>84</v>
      </c>
      <c r="B90" s="34" t="s">
        <v>678</v>
      </c>
      <c r="C90" s="13">
        <v>0.10199999999999999</v>
      </c>
      <c r="G90" s="24">
        <v>1431.396</v>
      </c>
      <c r="H90" s="5">
        <v>57255841</v>
      </c>
      <c r="J90" s="5">
        <f t="shared" si="1"/>
        <v>-38.985176470588158</v>
      </c>
      <c r="K90" s="12"/>
    </row>
    <row r="91" spans="1:11" x14ac:dyDescent="0.25">
      <c r="A91" s="33" t="s">
        <v>85</v>
      </c>
      <c r="B91" s="34" t="s">
        <v>679</v>
      </c>
      <c r="C91" s="13">
        <v>0.10199999999999999</v>
      </c>
      <c r="G91" s="24">
        <v>1387.3209999999999</v>
      </c>
      <c r="H91" s="5">
        <v>55492846</v>
      </c>
      <c r="J91" s="5">
        <f t="shared" si="1"/>
        <v>-83.060176470588203</v>
      </c>
      <c r="K91" s="12"/>
    </row>
    <row r="92" spans="1:11" x14ac:dyDescent="0.25">
      <c r="A92" s="33" t="s">
        <v>86</v>
      </c>
      <c r="B92" s="34" t="s">
        <v>680</v>
      </c>
      <c r="C92" s="13">
        <v>0.10199999999999999</v>
      </c>
      <c r="G92" s="24">
        <v>1569.63</v>
      </c>
      <c r="H92" s="5">
        <v>62785185</v>
      </c>
      <c r="J92" s="5">
        <f t="shared" si="1"/>
        <v>99.248823529411993</v>
      </c>
      <c r="K92" s="12"/>
    </row>
    <row r="93" spans="1:11" x14ac:dyDescent="0.25">
      <c r="A93" s="33" t="s">
        <v>87</v>
      </c>
      <c r="B93" s="34" t="s">
        <v>681</v>
      </c>
      <c r="C93" s="13">
        <v>0.10199999999999999</v>
      </c>
      <c r="G93" s="24">
        <v>1599.5129999999999</v>
      </c>
      <c r="H93" s="5">
        <v>63980537</v>
      </c>
      <c r="J93" s="5">
        <f t="shared" si="1"/>
        <v>129.1318235294118</v>
      </c>
      <c r="K93" s="12"/>
    </row>
    <row r="94" spans="1:11" x14ac:dyDescent="0.25">
      <c r="A94" s="33" t="s">
        <v>88</v>
      </c>
      <c r="B94" s="34" t="s">
        <v>682</v>
      </c>
      <c r="C94" s="13">
        <v>0.10199999999999999</v>
      </c>
      <c r="G94" s="24">
        <v>1603.1669999999999</v>
      </c>
      <c r="H94" s="5">
        <v>64126665</v>
      </c>
      <c r="J94" s="5">
        <f t="shared" si="1"/>
        <v>132.7858235294118</v>
      </c>
      <c r="K94" s="12"/>
    </row>
    <row r="95" spans="1:11" x14ac:dyDescent="0.25">
      <c r="A95" s="33" t="s">
        <v>89</v>
      </c>
      <c r="B95" s="34" t="s">
        <v>683</v>
      </c>
      <c r="C95" s="13">
        <v>0.10199999999999999</v>
      </c>
      <c r="G95" s="24">
        <v>1287.1590000000001</v>
      </c>
      <c r="H95" s="5">
        <v>51486358</v>
      </c>
      <c r="J95" s="5">
        <f t="shared" si="1"/>
        <v>-183.22217647058801</v>
      </c>
      <c r="K95" s="12"/>
    </row>
    <row r="96" spans="1:11" x14ac:dyDescent="0.25">
      <c r="A96" s="33" t="s">
        <v>90</v>
      </c>
      <c r="B96" s="34" t="s">
        <v>684</v>
      </c>
      <c r="C96" s="13">
        <v>0.10199999999999999</v>
      </c>
      <c r="G96" s="24">
        <v>1451.953</v>
      </c>
      <c r="H96" s="5">
        <v>58078108</v>
      </c>
      <c r="J96" s="5">
        <f t="shared" si="1"/>
        <v>-18.428176470588141</v>
      </c>
      <c r="K96" s="12"/>
    </row>
    <row r="97" spans="1:11" x14ac:dyDescent="0.25">
      <c r="A97" s="33" t="s">
        <v>91</v>
      </c>
      <c r="B97" s="34" t="s">
        <v>685</v>
      </c>
      <c r="C97" s="13">
        <v>0.10199999999999999</v>
      </c>
      <c r="G97" s="24">
        <v>1458.356</v>
      </c>
      <c r="H97" s="5">
        <v>58334254</v>
      </c>
      <c r="J97" s="5">
        <f t="shared" si="1"/>
        <v>-12.025176470588121</v>
      </c>
      <c r="K97" s="12"/>
    </row>
    <row r="98" spans="1:11" x14ac:dyDescent="0.25">
      <c r="A98" s="33" t="s">
        <v>92</v>
      </c>
      <c r="B98" s="34" t="s">
        <v>686</v>
      </c>
      <c r="C98" s="13">
        <v>0.10199999999999999</v>
      </c>
      <c r="G98" s="24">
        <v>1415.6030000000001</v>
      </c>
      <c r="H98" s="5">
        <v>56624114</v>
      </c>
      <c r="J98" s="5">
        <f t="shared" si="1"/>
        <v>-54.778176470588051</v>
      </c>
      <c r="K98" s="12"/>
    </row>
    <row r="99" spans="1:11" x14ac:dyDescent="0.25">
      <c r="A99" s="33" t="s">
        <v>93</v>
      </c>
      <c r="B99" s="34" t="s">
        <v>687</v>
      </c>
      <c r="C99" s="13">
        <v>0.10199999999999999</v>
      </c>
      <c r="G99" s="24">
        <v>1368.9079999999999</v>
      </c>
      <c r="H99" s="5">
        <v>54756321</v>
      </c>
      <c r="J99" s="5">
        <f t="shared" si="1"/>
        <v>-101.47317647058821</v>
      </c>
      <c r="K99" s="12"/>
    </row>
    <row r="100" spans="1:11" x14ac:dyDescent="0.25">
      <c r="A100" s="33" t="s">
        <v>94</v>
      </c>
      <c r="B100" s="34" t="s">
        <v>688</v>
      </c>
      <c r="C100" s="13">
        <v>0.10199999999999999</v>
      </c>
      <c r="G100" s="24">
        <v>1296.0229999999999</v>
      </c>
      <c r="H100" s="5">
        <v>51840926</v>
      </c>
      <c r="J100" s="5">
        <f t="shared" si="1"/>
        <v>-174.35817647058821</v>
      </c>
      <c r="K100" s="12"/>
    </row>
    <row r="101" spans="1:11" x14ac:dyDescent="0.25">
      <c r="A101" s="33" t="s">
        <v>95</v>
      </c>
      <c r="B101" s="34" t="s">
        <v>689</v>
      </c>
      <c r="C101" s="13">
        <v>0.10199999999999999</v>
      </c>
      <c r="G101" s="24">
        <v>1195.412</v>
      </c>
      <c r="H101" s="5">
        <v>47816463</v>
      </c>
      <c r="J101" s="5">
        <f t="shared" si="1"/>
        <v>-274.96917647058808</v>
      </c>
      <c r="K101" s="12"/>
    </row>
    <row r="102" spans="1:11" x14ac:dyDescent="0.25">
      <c r="A102" s="33" t="s">
        <v>96</v>
      </c>
      <c r="B102" s="34" t="s">
        <v>690</v>
      </c>
      <c r="C102" s="13">
        <v>0.10199999999999999</v>
      </c>
      <c r="G102" s="24">
        <v>1312.5619999999999</v>
      </c>
      <c r="H102" s="5">
        <v>52502489</v>
      </c>
      <c r="J102" s="5">
        <f t="shared" si="1"/>
        <v>-157.81917647058822</v>
      </c>
      <c r="K102" s="12"/>
    </row>
    <row r="103" spans="1:11" x14ac:dyDescent="0.25">
      <c r="A103" s="33" t="s">
        <v>97</v>
      </c>
      <c r="B103" s="34" t="s">
        <v>691</v>
      </c>
      <c r="C103" s="13">
        <v>0.10199999999999999</v>
      </c>
      <c r="G103" s="24">
        <v>1334.704</v>
      </c>
      <c r="H103" s="5">
        <v>53388162</v>
      </c>
      <c r="J103" s="5">
        <f t="shared" si="1"/>
        <v>-135.67717647058817</v>
      </c>
      <c r="K103" s="12"/>
    </row>
    <row r="104" spans="1:11" x14ac:dyDescent="0.25">
      <c r="A104" s="33" t="s">
        <v>98</v>
      </c>
      <c r="B104" s="34" t="s">
        <v>692</v>
      </c>
      <c r="C104" s="13">
        <v>0.10199999999999999</v>
      </c>
      <c r="G104" s="24">
        <v>1269.856</v>
      </c>
      <c r="H104" s="5">
        <v>50794251</v>
      </c>
      <c r="J104" s="5">
        <f t="shared" si="1"/>
        <v>-200.52517647058812</v>
      </c>
      <c r="K104" s="12"/>
    </row>
    <row r="105" spans="1:11" x14ac:dyDescent="0.25">
      <c r="A105" s="33" t="s">
        <v>99</v>
      </c>
      <c r="B105" s="34" t="s">
        <v>693</v>
      </c>
      <c r="C105" s="13">
        <v>0.10199999999999999</v>
      </c>
      <c r="G105" s="24">
        <v>1398.595</v>
      </c>
      <c r="H105" s="5">
        <v>55943808</v>
      </c>
      <c r="J105" s="5">
        <f t="shared" si="1"/>
        <v>-71.786176470588089</v>
      </c>
      <c r="K105" s="12"/>
    </row>
    <row r="106" spans="1:11" x14ac:dyDescent="0.25">
      <c r="A106" s="33" t="s">
        <v>100</v>
      </c>
      <c r="B106" s="34" t="s">
        <v>694</v>
      </c>
      <c r="C106" s="13">
        <v>0.10199999999999999</v>
      </c>
      <c r="G106" s="24">
        <v>1430.56</v>
      </c>
      <c r="H106" s="5">
        <v>57222410</v>
      </c>
      <c r="J106" s="5">
        <f t="shared" si="1"/>
        <v>-39.821176470588171</v>
      </c>
      <c r="K106" s="12"/>
    </row>
    <row r="107" spans="1:11" x14ac:dyDescent="0.25">
      <c r="A107" s="33" t="s">
        <v>101</v>
      </c>
      <c r="B107" s="34" t="s">
        <v>695</v>
      </c>
      <c r="C107" s="13">
        <v>0.10199999999999999</v>
      </c>
      <c r="G107" s="24">
        <v>1379.74</v>
      </c>
      <c r="H107" s="5">
        <v>55189587</v>
      </c>
      <c r="J107" s="5">
        <f t="shared" si="1"/>
        <v>-90.641176470588107</v>
      </c>
      <c r="K107" s="12"/>
    </row>
    <row r="108" spans="1:11" x14ac:dyDescent="0.25">
      <c r="A108" s="33" t="s">
        <v>102</v>
      </c>
      <c r="B108" s="34" t="s">
        <v>696</v>
      </c>
      <c r="C108" s="13">
        <v>0.10199999999999999</v>
      </c>
      <c r="G108" s="24">
        <v>1332.4770000000001</v>
      </c>
      <c r="H108" s="5">
        <v>53299086</v>
      </c>
      <c r="J108" s="5">
        <f t="shared" si="1"/>
        <v>-137.90417647058803</v>
      </c>
      <c r="K108" s="12"/>
    </row>
    <row r="109" spans="1:11" x14ac:dyDescent="0.25">
      <c r="A109" s="33" t="s">
        <v>103</v>
      </c>
      <c r="B109" s="34" t="s">
        <v>697</v>
      </c>
      <c r="C109" s="13">
        <v>0.10199999999999999</v>
      </c>
      <c r="G109" s="24">
        <v>1270.117</v>
      </c>
      <c r="H109" s="5">
        <v>50804670</v>
      </c>
      <c r="J109" s="5">
        <f t="shared" si="1"/>
        <v>-200.26417647058815</v>
      </c>
      <c r="K109" s="12"/>
    </row>
    <row r="110" spans="1:11" x14ac:dyDescent="0.25">
      <c r="A110" s="33" t="s">
        <v>104</v>
      </c>
      <c r="B110" s="34" t="s">
        <v>698</v>
      </c>
      <c r="C110" s="13">
        <v>0.10199999999999999</v>
      </c>
      <c r="G110" s="24">
        <v>1165.059</v>
      </c>
      <c r="H110" s="5">
        <v>46602348</v>
      </c>
      <c r="J110" s="5">
        <f t="shared" si="1"/>
        <v>-305.32217647058815</v>
      </c>
      <c r="K110" s="12"/>
    </row>
    <row r="111" spans="1:11" x14ac:dyDescent="0.25">
      <c r="A111" s="33" t="s">
        <v>105</v>
      </c>
      <c r="B111" s="34" t="s">
        <v>699</v>
      </c>
      <c r="C111" s="13">
        <v>0.10199999999999999</v>
      </c>
      <c r="G111" s="24">
        <v>1329.2570000000001</v>
      </c>
      <c r="H111" s="5">
        <v>53170296</v>
      </c>
      <c r="J111" s="5">
        <f t="shared" si="1"/>
        <v>-141.12417647058805</v>
      </c>
      <c r="K111" s="12"/>
    </row>
    <row r="112" spans="1:11" x14ac:dyDescent="0.25">
      <c r="A112" s="33" t="s">
        <v>106</v>
      </c>
      <c r="B112" s="34" t="s">
        <v>700</v>
      </c>
      <c r="C112" s="13">
        <v>0.10199999999999999</v>
      </c>
      <c r="G112" s="24">
        <v>1259.7529999999999</v>
      </c>
      <c r="H112" s="5">
        <v>50390110</v>
      </c>
      <c r="J112" s="5">
        <f t="shared" si="1"/>
        <v>-210.62817647058819</v>
      </c>
      <c r="K112" s="12"/>
    </row>
    <row r="113" spans="1:11" x14ac:dyDescent="0.25">
      <c r="A113" s="33" t="s">
        <v>107</v>
      </c>
      <c r="B113" s="34" t="s">
        <v>701</v>
      </c>
      <c r="C113" s="13">
        <v>0.10199999999999999</v>
      </c>
      <c r="G113" s="24">
        <v>1288.8499999999999</v>
      </c>
      <c r="H113" s="5">
        <v>51553983</v>
      </c>
      <c r="J113" s="5">
        <f t="shared" si="1"/>
        <v>-181.53117647058821</v>
      </c>
      <c r="K113" s="12"/>
    </row>
    <row r="114" spans="1:11" x14ac:dyDescent="0.25">
      <c r="A114" s="33" t="s">
        <v>108</v>
      </c>
      <c r="B114" s="34" t="s">
        <v>702</v>
      </c>
      <c r="C114" s="13">
        <v>0.10199999999999999</v>
      </c>
      <c r="G114" s="24">
        <v>1636.8320000000001</v>
      </c>
      <c r="H114" s="5">
        <v>65473288</v>
      </c>
      <c r="J114" s="5">
        <f t="shared" si="1"/>
        <v>166.45082352941199</v>
      </c>
      <c r="K114" s="12"/>
    </row>
    <row r="115" spans="1:11" x14ac:dyDescent="0.25">
      <c r="A115" s="33" t="s">
        <v>109</v>
      </c>
      <c r="B115" s="34" t="s">
        <v>703</v>
      </c>
      <c r="C115" s="13">
        <v>0.10199999999999999</v>
      </c>
      <c r="G115" s="24">
        <v>1372.2070000000001</v>
      </c>
      <c r="H115" s="5">
        <v>54888262</v>
      </c>
      <c r="J115" s="5">
        <f t="shared" si="1"/>
        <v>-98.174176470588009</v>
      </c>
      <c r="K115" s="12"/>
    </row>
    <row r="116" spans="1:11" x14ac:dyDescent="0.25">
      <c r="A116" s="33" t="s">
        <v>110</v>
      </c>
      <c r="B116" s="34" t="s">
        <v>704</v>
      </c>
      <c r="C116" s="13">
        <v>0.10199999999999999</v>
      </c>
      <c r="G116" s="24">
        <v>1473.528</v>
      </c>
      <c r="H116" s="5">
        <v>58941104</v>
      </c>
      <c r="J116" s="5">
        <f t="shared" si="1"/>
        <v>3.146823529411904</v>
      </c>
      <c r="K116" s="12"/>
    </row>
    <row r="117" spans="1:11" x14ac:dyDescent="0.25">
      <c r="A117" s="33" t="s">
        <v>111</v>
      </c>
      <c r="B117" s="34" t="s">
        <v>705</v>
      </c>
      <c r="C117" s="13">
        <v>0.10199999999999999</v>
      </c>
      <c r="G117" s="24">
        <v>1615.893</v>
      </c>
      <c r="H117" s="5">
        <v>64635714</v>
      </c>
      <c r="J117" s="5">
        <f t="shared" si="1"/>
        <v>145.51182352941191</v>
      </c>
      <c r="K117" s="12"/>
    </row>
    <row r="118" spans="1:11" x14ac:dyDescent="0.25">
      <c r="A118" s="33" t="s">
        <v>112</v>
      </c>
      <c r="B118" s="34" t="s">
        <v>706</v>
      </c>
      <c r="C118" s="13">
        <v>0.10199999999999999</v>
      </c>
      <c r="G118" s="24">
        <v>1398.5119999999999</v>
      </c>
      <c r="H118" s="5">
        <v>55940472</v>
      </c>
      <c r="J118" s="5">
        <f t="shared" si="1"/>
        <v>-71.869176470588172</v>
      </c>
      <c r="K118" s="12"/>
    </row>
    <row r="119" spans="1:11" x14ac:dyDescent="0.25">
      <c r="A119" s="33" t="s">
        <v>113</v>
      </c>
      <c r="B119" s="34" t="s">
        <v>707</v>
      </c>
      <c r="C119" s="13">
        <v>0.10199999999999999</v>
      </c>
      <c r="G119" s="24">
        <v>1611.787</v>
      </c>
      <c r="H119" s="5">
        <v>64471480</v>
      </c>
      <c r="J119" s="5">
        <f t="shared" si="1"/>
        <v>141.40582352941192</v>
      </c>
      <c r="K119" s="12"/>
    </row>
    <row r="120" spans="1:11" x14ac:dyDescent="0.25">
      <c r="A120" s="33" t="s">
        <v>114</v>
      </c>
      <c r="B120" s="34" t="s">
        <v>708</v>
      </c>
      <c r="C120" s="13">
        <v>0.10199999999999999</v>
      </c>
      <c r="G120" s="24">
        <v>1414.0150000000001</v>
      </c>
      <c r="H120" s="5">
        <v>56560611</v>
      </c>
      <c r="J120" s="5">
        <f t="shared" si="1"/>
        <v>-56.366176470588016</v>
      </c>
      <c r="K120" s="12"/>
    </row>
    <row r="121" spans="1:11" x14ac:dyDescent="0.25">
      <c r="A121" s="33" t="s">
        <v>115</v>
      </c>
      <c r="B121" s="34" t="s">
        <v>709</v>
      </c>
      <c r="C121" s="13">
        <v>0.10199999999999999</v>
      </c>
      <c r="G121" s="24">
        <v>1512.5989999999999</v>
      </c>
      <c r="H121" s="5">
        <v>60503966</v>
      </c>
      <c r="J121" s="5">
        <f t="shared" si="1"/>
        <v>42.217823529411817</v>
      </c>
      <c r="K121" s="12"/>
    </row>
    <row r="122" spans="1:11" x14ac:dyDescent="0.25">
      <c r="A122" s="33" t="s">
        <v>116</v>
      </c>
      <c r="B122" s="34" t="s">
        <v>710</v>
      </c>
      <c r="C122" s="13">
        <v>0.10199999999999999</v>
      </c>
      <c r="G122" s="24">
        <v>1414.826</v>
      </c>
      <c r="H122" s="5">
        <v>56593031</v>
      </c>
      <c r="J122" s="5">
        <f t="shared" si="1"/>
        <v>-55.555176470588094</v>
      </c>
      <c r="K122" s="12"/>
    </row>
    <row r="123" spans="1:11" x14ac:dyDescent="0.25">
      <c r="A123" s="33" t="s">
        <v>117</v>
      </c>
      <c r="B123" s="34" t="s">
        <v>711</v>
      </c>
      <c r="C123" s="13">
        <v>0.10199999999999999</v>
      </c>
      <c r="G123" s="24">
        <v>1566.4680000000001</v>
      </c>
      <c r="H123" s="5">
        <v>62658702</v>
      </c>
      <c r="J123" s="5">
        <f t="shared" si="1"/>
        <v>96.086823529411959</v>
      </c>
      <c r="K123" s="12"/>
    </row>
    <row r="124" spans="1:11" x14ac:dyDescent="0.25">
      <c r="A124" s="33" t="s">
        <v>118</v>
      </c>
      <c r="B124" s="34" t="s">
        <v>712</v>
      </c>
      <c r="C124" s="13">
        <v>0.10199999999999999</v>
      </c>
      <c r="G124" s="24">
        <v>1588.3689999999999</v>
      </c>
      <c r="H124" s="5">
        <v>63534768</v>
      </c>
      <c r="J124" s="5">
        <f t="shared" si="1"/>
        <v>117.9878235294118</v>
      </c>
      <c r="K124" s="12"/>
    </row>
    <row r="125" spans="1:11" x14ac:dyDescent="0.25">
      <c r="A125" s="33" t="s">
        <v>119</v>
      </c>
      <c r="B125" s="34" t="s">
        <v>713</v>
      </c>
      <c r="C125" s="13">
        <v>0.10199999999999999</v>
      </c>
      <c r="G125" s="24">
        <v>1322.807</v>
      </c>
      <c r="H125" s="5">
        <v>52912262</v>
      </c>
      <c r="J125" s="5">
        <f t="shared" si="1"/>
        <v>-147.5741764705881</v>
      </c>
      <c r="K125" s="12"/>
    </row>
    <row r="126" spans="1:11" x14ac:dyDescent="0.25">
      <c r="A126" s="33" t="s">
        <v>120</v>
      </c>
      <c r="B126" s="34" t="s">
        <v>714</v>
      </c>
      <c r="C126" s="13">
        <v>0.10199999999999999</v>
      </c>
      <c r="G126" s="24">
        <v>1535.703</v>
      </c>
      <c r="H126" s="5">
        <v>61428117</v>
      </c>
      <c r="J126" s="5">
        <f t="shared" si="1"/>
        <v>65.321823529411859</v>
      </c>
      <c r="K126" s="12"/>
    </row>
    <row r="127" spans="1:11" x14ac:dyDescent="0.25">
      <c r="A127" s="33" t="s">
        <v>121</v>
      </c>
      <c r="B127" s="34" t="s">
        <v>715</v>
      </c>
      <c r="C127" s="13">
        <v>0.10199999999999999</v>
      </c>
      <c r="G127" s="24">
        <v>1446.0260000000001</v>
      </c>
      <c r="H127" s="5">
        <v>57841020</v>
      </c>
      <c r="J127" s="5">
        <f t="shared" si="1"/>
        <v>-24.355176470588049</v>
      </c>
      <c r="K127" s="12"/>
    </row>
    <row r="128" spans="1:11" x14ac:dyDescent="0.25">
      <c r="A128" s="33" t="s">
        <v>122</v>
      </c>
      <c r="B128" s="34" t="s">
        <v>716</v>
      </c>
      <c r="C128" s="13">
        <v>0.10199999999999999</v>
      </c>
      <c r="G128" s="24">
        <v>1387.271</v>
      </c>
      <c r="H128" s="5">
        <v>55490825</v>
      </c>
      <c r="J128" s="5">
        <f t="shared" si="1"/>
        <v>-83.110176470588158</v>
      </c>
      <c r="K128" s="12"/>
    </row>
    <row r="129" spans="1:11" x14ac:dyDescent="0.25">
      <c r="A129" s="33" t="s">
        <v>123</v>
      </c>
      <c r="B129" s="34" t="s">
        <v>717</v>
      </c>
      <c r="C129" s="13">
        <v>0.10199999999999999</v>
      </c>
      <c r="G129" s="24">
        <v>1392.5050000000001</v>
      </c>
      <c r="H129" s="5">
        <v>55700202</v>
      </c>
      <c r="J129" s="5">
        <f t="shared" si="1"/>
        <v>-77.876176470588007</v>
      </c>
      <c r="K129" s="12"/>
    </row>
    <row r="130" spans="1:11" x14ac:dyDescent="0.25">
      <c r="A130" s="33" t="s">
        <v>124</v>
      </c>
      <c r="B130" s="34" t="s">
        <v>718</v>
      </c>
      <c r="C130" s="13">
        <v>0.10199999999999999</v>
      </c>
      <c r="G130" s="24">
        <v>1297.049</v>
      </c>
      <c r="H130" s="5">
        <v>51881949</v>
      </c>
      <c r="J130" s="5">
        <f t="shared" si="1"/>
        <v>-173.33217647058814</v>
      </c>
      <c r="K130" s="12"/>
    </row>
    <row r="131" spans="1:11" x14ac:dyDescent="0.25">
      <c r="A131" s="33" t="s">
        <v>125</v>
      </c>
      <c r="B131" s="34" t="s">
        <v>719</v>
      </c>
      <c r="C131" s="13">
        <v>0.10199999999999999</v>
      </c>
      <c r="G131" s="24">
        <v>1247.296</v>
      </c>
      <c r="H131" s="5">
        <v>49891822</v>
      </c>
      <c r="J131" s="5">
        <f t="shared" si="1"/>
        <v>-223.08517647058807</v>
      </c>
      <c r="K131" s="12"/>
    </row>
    <row r="132" spans="1:11" x14ac:dyDescent="0.25">
      <c r="A132" s="33" t="s">
        <v>126</v>
      </c>
      <c r="B132" s="34" t="s">
        <v>720</v>
      </c>
      <c r="C132" s="13">
        <v>0.10199999999999999</v>
      </c>
      <c r="G132" s="24">
        <v>1318.585</v>
      </c>
      <c r="H132" s="5">
        <v>52743388</v>
      </c>
      <c r="J132" s="5">
        <f t="shared" si="1"/>
        <v>-151.79617647058808</v>
      </c>
      <c r="K132" s="12"/>
    </row>
    <row r="133" spans="1:11" x14ac:dyDescent="0.25">
      <c r="A133" s="33" t="s">
        <v>127</v>
      </c>
      <c r="B133" s="34" t="s">
        <v>721</v>
      </c>
      <c r="C133" s="13">
        <v>0.10199999999999999</v>
      </c>
      <c r="G133" s="24">
        <v>1300.335</v>
      </c>
      <c r="H133" s="5">
        <v>52013393</v>
      </c>
      <c r="J133" s="5">
        <f t="shared" si="1"/>
        <v>-170.04617647058808</v>
      </c>
      <c r="K133" s="12"/>
    </row>
    <row r="134" spans="1:11" x14ac:dyDescent="0.25">
      <c r="A134" s="33" t="s">
        <v>128</v>
      </c>
      <c r="B134" s="34" t="s">
        <v>722</v>
      </c>
      <c r="C134" s="13">
        <v>0.10199999999999999</v>
      </c>
      <c r="G134" s="24">
        <v>1336.614</v>
      </c>
      <c r="H134" s="5">
        <v>53464567</v>
      </c>
      <c r="J134" s="5">
        <f t="shared" ref="J134:J197" si="2">G134-$I$2</f>
        <v>-133.76717647058808</v>
      </c>
      <c r="K134" s="12"/>
    </row>
    <row r="135" spans="1:11" x14ac:dyDescent="0.25">
      <c r="A135" s="33" t="s">
        <v>129</v>
      </c>
      <c r="B135" s="34" t="s">
        <v>723</v>
      </c>
      <c r="C135" s="13">
        <v>0.10199999999999999</v>
      </c>
      <c r="G135" s="24">
        <v>1282.1790000000001</v>
      </c>
      <c r="H135" s="5">
        <v>51287152</v>
      </c>
      <c r="J135" s="5">
        <f t="shared" si="2"/>
        <v>-188.20217647058803</v>
      </c>
      <c r="K135" s="12"/>
    </row>
    <row r="136" spans="1:11" x14ac:dyDescent="0.25">
      <c r="A136" s="33" t="s">
        <v>130</v>
      </c>
      <c r="B136" s="34" t="s">
        <v>724</v>
      </c>
      <c r="C136" s="13">
        <v>0.10199999999999999</v>
      </c>
      <c r="G136" s="24">
        <v>1333.3430000000001</v>
      </c>
      <c r="H136" s="5">
        <v>53333703</v>
      </c>
      <c r="J136" s="5">
        <f t="shared" si="2"/>
        <v>-137.03817647058804</v>
      </c>
      <c r="K136" s="12"/>
    </row>
    <row r="137" spans="1:11" x14ac:dyDescent="0.25">
      <c r="A137" s="33" t="s">
        <v>131</v>
      </c>
      <c r="B137" s="34" t="s">
        <v>725</v>
      </c>
      <c r="C137" s="13">
        <v>0.10199999999999999</v>
      </c>
      <c r="G137" s="24">
        <v>1410.277</v>
      </c>
      <c r="H137" s="5">
        <v>56411092</v>
      </c>
      <c r="J137" s="5">
        <f t="shared" si="2"/>
        <v>-60.104176470588072</v>
      </c>
      <c r="K137" s="12"/>
    </row>
    <row r="138" spans="1:11" x14ac:dyDescent="0.25">
      <c r="A138" s="33" t="s">
        <v>132</v>
      </c>
      <c r="B138" s="34" t="s">
        <v>726</v>
      </c>
      <c r="C138" s="13">
        <v>0.10199999999999999</v>
      </c>
      <c r="G138" s="24">
        <v>1437.9929999999999</v>
      </c>
      <c r="H138" s="5">
        <v>57519729</v>
      </c>
      <c r="J138" s="5">
        <f t="shared" si="2"/>
        <v>-32.388176470588178</v>
      </c>
      <c r="K138" s="12"/>
    </row>
    <row r="139" spans="1:11" x14ac:dyDescent="0.25">
      <c r="A139" s="33" t="s">
        <v>133</v>
      </c>
      <c r="B139" s="34" t="s">
        <v>727</v>
      </c>
      <c r="C139" s="13">
        <v>0.10199999999999999</v>
      </c>
      <c r="G139" s="24">
        <v>1333</v>
      </c>
      <c r="H139" s="5">
        <v>53319987</v>
      </c>
      <c r="J139" s="5">
        <f t="shared" si="2"/>
        <v>-137.38117647058812</v>
      </c>
      <c r="K139" s="12"/>
    </row>
    <row r="140" spans="1:11" x14ac:dyDescent="0.25">
      <c r="A140" s="33" t="s">
        <v>134</v>
      </c>
      <c r="B140" s="34" t="s">
        <v>728</v>
      </c>
      <c r="C140" s="13">
        <v>0.10199999999999999</v>
      </c>
      <c r="G140" s="24">
        <v>1255.576</v>
      </c>
      <c r="H140" s="5">
        <v>50223040</v>
      </c>
      <c r="J140" s="5">
        <f t="shared" si="2"/>
        <v>-214.80517647058809</v>
      </c>
      <c r="K140" s="12"/>
    </row>
    <row r="141" spans="1:11" x14ac:dyDescent="0.25">
      <c r="A141" s="33" t="s">
        <v>135</v>
      </c>
      <c r="B141" s="34" t="s">
        <v>729</v>
      </c>
      <c r="C141" s="13">
        <v>0.10199999999999999</v>
      </c>
      <c r="G141" s="24">
        <v>1279.711</v>
      </c>
      <c r="H141" s="5">
        <v>51188446</v>
      </c>
      <c r="J141" s="5">
        <f t="shared" si="2"/>
        <v>-190.6701764705881</v>
      </c>
      <c r="K141" s="12"/>
    </row>
    <row r="142" spans="1:11" x14ac:dyDescent="0.25">
      <c r="A142" s="33" t="s">
        <v>136</v>
      </c>
      <c r="B142" s="34" t="s">
        <v>730</v>
      </c>
      <c r="C142" s="13">
        <v>0.10199999999999999</v>
      </c>
      <c r="G142" s="24">
        <v>1255.933</v>
      </c>
      <c r="H142" s="5">
        <v>50237332</v>
      </c>
      <c r="J142" s="5">
        <f t="shared" si="2"/>
        <v>-214.44817647058812</v>
      </c>
      <c r="K142" s="12"/>
    </row>
    <row r="143" spans="1:11" x14ac:dyDescent="0.25">
      <c r="A143" s="33" t="s">
        <v>137</v>
      </c>
      <c r="B143" s="34" t="s">
        <v>731</v>
      </c>
      <c r="C143" s="13">
        <v>0.10199999999999999</v>
      </c>
      <c r="G143" s="24">
        <v>1526.26</v>
      </c>
      <c r="H143" s="5">
        <v>61050410</v>
      </c>
      <c r="J143" s="5">
        <f t="shared" si="2"/>
        <v>55.878823529411875</v>
      </c>
      <c r="K143" s="12"/>
    </row>
    <row r="144" spans="1:11" x14ac:dyDescent="0.25">
      <c r="A144" s="33" t="s">
        <v>138</v>
      </c>
      <c r="B144" s="34" t="s">
        <v>732</v>
      </c>
      <c r="C144" s="13">
        <v>0.10199999999999999</v>
      </c>
      <c r="G144" s="24">
        <v>1354.32</v>
      </c>
      <c r="H144" s="5">
        <v>54172804</v>
      </c>
      <c r="J144" s="5">
        <f t="shared" si="2"/>
        <v>-116.06117647058818</v>
      </c>
      <c r="K144" s="12"/>
    </row>
    <row r="145" spans="1:11" x14ac:dyDescent="0.25">
      <c r="A145" s="33" t="s">
        <v>139</v>
      </c>
      <c r="B145" s="34" t="s">
        <v>733</v>
      </c>
      <c r="C145" s="13">
        <v>0.10199999999999999</v>
      </c>
      <c r="G145" s="24">
        <v>1294.288</v>
      </c>
      <c r="H145" s="5">
        <v>51771534</v>
      </c>
      <c r="J145" s="5">
        <f t="shared" si="2"/>
        <v>-176.09317647058811</v>
      </c>
      <c r="K145" s="12"/>
    </row>
    <row r="146" spans="1:11" x14ac:dyDescent="0.25">
      <c r="A146" s="33" t="s">
        <v>140</v>
      </c>
      <c r="B146" s="34" t="s">
        <v>734</v>
      </c>
      <c r="C146" s="13">
        <v>0.10199999999999999</v>
      </c>
      <c r="G146" s="24">
        <v>1344.886</v>
      </c>
      <c r="H146" s="5">
        <v>53795434</v>
      </c>
      <c r="J146" s="5">
        <f t="shared" si="2"/>
        <v>-125.49517647058815</v>
      </c>
      <c r="K146" s="12"/>
    </row>
    <row r="147" spans="1:11" x14ac:dyDescent="0.25">
      <c r="A147" s="33" t="s">
        <v>141</v>
      </c>
      <c r="B147" s="34" t="s">
        <v>735</v>
      </c>
      <c r="C147" s="13">
        <v>0.10199999999999999</v>
      </c>
      <c r="G147" s="24">
        <v>1410.1669999999999</v>
      </c>
      <c r="H147" s="5">
        <v>56406692</v>
      </c>
      <c r="J147" s="5">
        <f t="shared" si="2"/>
        <v>-60.2141764705882</v>
      </c>
      <c r="K147" s="12"/>
    </row>
    <row r="148" spans="1:11" x14ac:dyDescent="0.25">
      <c r="A148" s="33" t="s">
        <v>142</v>
      </c>
      <c r="B148" s="34" t="s">
        <v>736</v>
      </c>
      <c r="C148" s="13">
        <v>0.10199999999999999</v>
      </c>
      <c r="G148" s="24">
        <v>1350.086</v>
      </c>
      <c r="H148" s="5">
        <v>54003456</v>
      </c>
      <c r="J148" s="5">
        <f t="shared" si="2"/>
        <v>-120.2951764705881</v>
      </c>
      <c r="K148" s="12"/>
    </row>
    <row r="149" spans="1:11" x14ac:dyDescent="0.25">
      <c r="A149" s="33" t="s">
        <v>143</v>
      </c>
      <c r="B149" s="34" t="s">
        <v>737</v>
      </c>
      <c r="C149" s="13">
        <v>0.10199999999999999</v>
      </c>
      <c r="G149" s="24">
        <v>1551.4870000000001</v>
      </c>
      <c r="H149" s="5">
        <v>62059475</v>
      </c>
      <c r="J149" s="5">
        <f t="shared" si="2"/>
        <v>81.105823529411964</v>
      </c>
      <c r="K149" s="12"/>
    </row>
    <row r="150" spans="1:11" x14ac:dyDescent="0.25">
      <c r="A150" s="33" t="s">
        <v>144</v>
      </c>
      <c r="B150" s="34" t="s">
        <v>738</v>
      </c>
      <c r="C150" s="13">
        <v>0.10199999999999999</v>
      </c>
      <c r="G150" s="24">
        <v>1467.7349999999999</v>
      </c>
      <c r="H150" s="5">
        <v>58709419</v>
      </c>
      <c r="J150" s="5">
        <f t="shared" si="2"/>
        <v>-2.646176470588216</v>
      </c>
      <c r="K150" s="12"/>
    </row>
    <row r="151" spans="1:11" x14ac:dyDescent="0.25">
      <c r="A151" s="33" t="s">
        <v>145</v>
      </c>
      <c r="B151" s="34" t="s">
        <v>739</v>
      </c>
      <c r="C151" s="13">
        <v>0.10199999999999999</v>
      </c>
      <c r="G151" s="24">
        <v>1629.9659999999999</v>
      </c>
      <c r="H151" s="5">
        <v>65198624</v>
      </c>
      <c r="J151" s="5">
        <f t="shared" si="2"/>
        <v>159.58482352941178</v>
      </c>
      <c r="K151" s="12"/>
    </row>
    <row r="152" spans="1:11" x14ac:dyDescent="0.25">
      <c r="A152" s="33" t="s">
        <v>146</v>
      </c>
      <c r="B152" s="34" t="s">
        <v>740</v>
      </c>
      <c r="C152" s="13">
        <v>0.10199999999999999</v>
      </c>
      <c r="G152" s="24">
        <v>1679.826</v>
      </c>
      <c r="H152" s="5">
        <v>67193056</v>
      </c>
      <c r="J152" s="5">
        <f t="shared" si="2"/>
        <v>209.44482352941191</v>
      </c>
      <c r="K152" s="12"/>
    </row>
    <row r="153" spans="1:11" x14ac:dyDescent="0.25">
      <c r="A153" s="33" t="s">
        <v>147</v>
      </c>
      <c r="B153" s="34" t="s">
        <v>741</v>
      </c>
      <c r="C153" s="13">
        <v>0.10199999999999999</v>
      </c>
      <c r="G153" s="24">
        <v>1597.3510000000001</v>
      </c>
      <c r="H153" s="5">
        <v>63894037</v>
      </c>
      <c r="J153" s="5">
        <f t="shared" si="2"/>
        <v>126.969823529412</v>
      </c>
      <c r="K153" s="12"/>
    </row>
    <row r="154" spans="1:11" x14ac:dyDescent="0.25">
      <c r="A154" s="33" t="s">
        <v>148</v>
      </c>
      <c r="B154" s="34" t="s">
        <v>742</v>
      </c>
      <c r="C154" s="13">
        <v>0.10199999999999999</v>
      </c>
      <c r="G154" s="24">
        <v>1749.038</v>
      </c>
      <c r="H154" s="5">
        <v>69961510</v>
      </c>
      <c r="J154" s="5">
        <f t="shared" si="2"/>
        <v>278.65682352941189</v>
      </c>
      <c r="K154" s="12"/>
    </row>
    <row r="155" spans="1:11" x14ac:dyDescent="0.25">
      <c r="A155" s="33" t="s">
        <v>149</v>
      </c>
      <c r="B155" s="34" t="s">
        <v>743</v>
      </c>
      <c r="C155" s="13">
        <v>0.10199999999999999</v>
      </c>
      <c r="G155" s="24">
        <v>3036.375</v>
      </c>
      <c r="H155" s="5">
        <v>121454997</v>
      </c>
      <c r="J155" s="5">
        <f t="shared" si="2"/>
        <v>1565.9938235294119</v>
      </c>
      <c r="K155" s="12"/>
    </row>
    <row r="156" spans="1:11" x14ac:dyDescent="0.25">
      <c r="A156" s="33" t="s">
        <v>150</v>
      </c>
      <c r="B156" s="34" t="s">
        <v>744</v>
      </c>
      <c r="C156" s="13">
        <v>0.10199999999999999</v>
      </c>
      <c r="G156" s="24">
        <v>1602.0650000000001</v>
      </c>
      <c r="H156" s="5">
        <v>64082617</v>
      </c>
      <c r="J156" s="5">
        <f t="shared" si="2"/>
        <v>131.68382352941194</v>
      </c>
      <c r="K156" s="12"/>
    </row>
    <row r="157" spans="1:11" x14ac:dyDescent="0.25">
      <c r="A157" s="33" t="s">
        <v>151</v>
      </c>
      <c r="B157" s="34" t="s">
        <v>745</v>
      </c>
      <c r="C157" s="13">
        <v>0.10199999999999999</v>
      </c>
      <c r="G157" s="24">
        <v>1288.143</v>
      </c>
      <c r="H157" s="5">
        <v>51525732</v>
      </c>
      <c r="J157" s="5">
        <f t="shared" si="2"/>
        <v>-182.23817647058809</v>
      </c>
      <c r="K157" s="12"/>
    </row>
    <row r="158" spans="1:11" x14ac:dyDescent="0.25">
      <c r="A158" s="33" t="s">
        <v>152</v>
      </c>
      <c r="B158" s="34" t="s">
        <v>746</v>
      </c>
      <c r="C158" s="13">
        <v>0.10199999999999999</v>
      </c>
      <c r="G158" s="24">
        <v>1437.0229999999999</v>
      </c>
      <c r="H158" s="5">
        <v>57480909</v>
      </c>
      <c r="J158" s="5">
        <f t="shared" si="2"/>
        <v>-33.358176470588205</v>
      </c>
      <c r="K158" s="12"/>
    </row>
    <row r="159" spans="1:11" x14ac:dyDescent="0.25">
      <c r="A159" s="33" t="s">
        <v>153</v>
      </c>
      <c r="B159" s="34" t="s">
        <v>747</v>
      </c>
      <c r="C159" s="13">
        <v>0.10199999999999999</v>
      </c>
      <c r="G159" s="24">
        <v>1369.19</v>
      </c>
      <c r="H159" s="5">
        <v>54767601</v>
      </c>
      <c r="J159" s="5">
        <f t="shared" si="2"/>
        <v>-101.19117647058806</v>
      </c>
      <c r="K159" s="12"/>
    </row>
    <row r="160" spans="1:11" x14ac:dyDescent="0.25">
      <c r="A160" s="33" t="s">
        <v>154</v>
      </c>
      <c r="B160" s="34" t="s">
        <v>748</v>
      </c>
      <c r="C160" s="13">
        <v>0.10199999999999999</v>
      </c>
      <c r="G160" s="24">
        <v>1298.1990000000001</v>
      </c>
      <c r="H160" s="5">
        <v>51927961</v>
      </c>
      <c r="J160" s="5">
        <f t="shared" si="2"/>
        <v>-172.18217647058805</v>
      </c>
      <c r="K160" s="12"/>
    </row>
    <row r="161" spans="1:11" x14ac:dyDescent="0.25">
      <c r="A161" s="33" t="s">
        <v>155</v>
      </c>
      <c r="B161" s="34" t="s">
        <v>749</v>
      </c>
      <c r="C161" s="13">
        <v>0.10199999999999999</v>
      </c>
      <c r="G161" s="24">
        <v>1469.54</v>
      </c>
      <c r="H161" s="5">
        <v>58781597</v>
      </c>
      <c r="J161" s="5">
        <f t="shared" si="2"/>
        <v>-0.84117647058815237</v>
      </c>
      <c r="K161" s="12"/>
    </row>
    <row r="162" spans="1:11" x14ac:dyDescent="0.25">
      <c r="A162" s="33" t="s">
        <v>156</v>
      </c>
      <c r="B162" s="34" t="s">
        <v>750</v>
      </c>
      <c r="C162" s="13">
        <v>0.10199999999999999</v>
      </c>
      <c r="G162" s="24">
        <v>1333.5</v>
      </c>
      <c r="H162" s="5">
        <v>53339999</v>
      </c>
      <c r="J162" s="5">
        <f t="shared" si="2"/>
        <v>-136.88117647058812</v>
      </c>
      <c r="K162" s="12"/>
    </row>
    <row r="163" spans="1:11" x14ac:dyDescent="0.25">
      <c r="A163" s="33" t="s">
        <v>157</v>
      </c>
      <c r="B163" s="34" t="s">
        <v>751</v>
      </c>
      <c r="C163" s="13">
        <v>0.10199999999999999</v>
      </c>
      <c r="G163" s="24">
        <v>1277.049</v>
      </c>
      <c r="H163" s="5">
        <v>51081954</v>
      </c>
      <c r="J163" s="5">
        <f t="shared" si="2"/>
        <v>-193.33217647058814</v>
      </c>
      <c r="K163" s="12"/>
    </row>
    <row r="164" spans="1:11" x14ac:dyDescent="0.25">
      <c r="A164" s="33" t="s">
        <v>158</v>
      </c>
      <c r="B164" s="34" t="s">
        <v>752</v>
      </c>
      <c r="C164" s="13">
        <v>0.10199999999999999</v>
      </c>
      <c r="G164" s="24">
        <v>1273.8620000000001</v>
      </c>
      <c r="H164" s="5">
        <v>50954495</v>
      </c>
      <c r="J164" s="5">
        <f t="shared" si="2"/>
        <v>-196.51917647058804</v>
      </c>
      <c r="K164" s="12"/>
    </row>
    <row r="165" spans="1:11" x14ac:dyDescent="0.25">
      <c r="A165" s="33" t="s">
        <v>159</v>
      </c>
      <c r="B165" s="34" t="s">
        <v>753</v>
      </c>
      <c r="C165" s="13">
        <v>0.10199999999999999</v>
      </c>
      <c r="G165" s="24">
        <v>1801.3820000000001</v>
      </c>
      <c r="H165" s="5">
        <v>72055269</v>
      </c>
      <c r="J165" s="5">
        <f t="shared" si="2"/>
        <v>331.00082352941195</v>
      </c>
      <c r="K165" s="12"/>
    </row>
    <row r="166" spans="1:11" x14ac:dyDescent="0.25">
      <c r="A166" s="33" t="s">
        <v>160</v>
      </c>
      <c r="B166" s="34" t="s">
        <v>754</v>
      </c>
      <c r="C166" s="13">
        <v>0.10199999999999999</v>
      </c>
      <c r="G166" s="24">
        <v>1351.9760000000001</v>
      </c>
      <c r="H166" s="5">
        <v>54079047</v>
      </c>
      <c r="J166" s="5">
        <f t="shared" si="2"/>
        <v>-118.405176470588</v>
      </c>
      <c r="K166" s="12"/>
    </row>
    <row r="167" spans="1:11" x14ac:dyDescent="0.25">
      <c r="A167" s="33" t="s">
        <v>161</v>
      </c>
      <c r="B167" s="34" t="s">
        <v>755</v>
      </c>
      <c r="C167" s="13">
        <v>0.10199999999999999</v>
      </c>
      <c r="G167" s="24">
        <v>1308.1010000000001</v>
      </c>
      <c r="H167" s="5">
        <v>52324054</v>
      </c>
      <c r="J167" s="5">
        <f t="shared" si="2"/>
        <v>-162.280176470588</v>
      </c>
      <c r="K167" s="12"/>
    </row>
    <row r="168" spans="1:11" x14ac:dyDescent="0.25">
      <c r="A168" s="33" t="s">
        <v>162</v>
      </c>
      <c r="B168" s="34" t="s">
        <v>756</v>
      </c>
      <c r="C168" s="13">
        <v>0.10199999999999999</v>
      </c>
      <c r="G168" s="24">
        <v>1431.14</v>
      </c>
      <c r="H168" s="5">
        <v>57245602</v>
      </c>
      <c r="J168" s="5">
        <f t="shared" si="2"/>
        <v>-39.241176470588016</v>
      </c>
      <c r="K168" s="12"/>
    </row>
    <row r="169" spans="1:11" x14ac:dyDescent="0.25">
      <c r="A169" s="33" t="s">
        <v>163</v>
      </c>
      <c r="B169" s="34" t="s">
        <v>757</v>
      </c>
      <c r="C169" s="13">
        <v>0.10199999999999999</v>
      </c>
      <c r="G169" s="24">
        <v>1816.3810000000001</v>
      </c>
      <c r="H169" s="5">
        <v>72655234</v>
      </c>
      <c r="J169" s="5">
        <f t="shared" si="2"/>
        <v>345.99982352941197</v>
      </c>
      <c r="K169" s="12"/>
    </row>
    <row r="170" spans="1:11" x14ac:dyDescent="0.25">
      <c r="A170" s="33" t="s">
        <v>164</v>
      </c>
      <c r="B170" s="34" t="s">
        <v>758</v>
      </c>
      <c r="C170" s="13">
        <v>0.10199999999999999</v>
      </c>
      <c r="G170" s="24">
        <v>1403.8330000000001</v>
      </c>
      <c r="H170" s="5">
        <v>56153330</v>
      </c>
      <c r="J170" s="5">
        <f t="shared" si="2"/>
        <v>-66.548176470588032</v>
      </c>
      <c r="K170" s="12"/>
    </row>
    <row r="171" spans="1:11" x14ac:dyDescent="0.25">
      <c r="A171" s="33" t="s">
        <v>165</v>
      </c>
      <c r="B171" s="34" t="s">
        <v>759</v>
      </c>
      <c r="C171" s="13">
        <v>0.10199999999999999</v>
      </c>
      <c r="G171" s="24">
        <v>1364.5329999999999</v>
      </c>
      <c r="H171" s="5">
        <v>54581315</v>
      </c>
      <c r="J171" s="5">
        <f t="shared" si="2"/>
        <v>-105.84817647058821</v>
      </c>
      <c r="K171" s="12"/>
    </row>
    <row r="172" spans="1:11" x14ac:dyDescent="0.25">
      <c r="A172" s="33" t="s">
        <v>166</v>
      </c>
      <c r="B172" s="34" t="s">
        <v>760</v>
      </c>
      <c r="C172" s="13">
        <v>0.10199999999999999</v>
      </c>
      <c r="G172" s="24">
        <v>1300.0450000000001</v>
      </c>
      <c r="H172" s="5">
        <v>52001799</v>
      </c>
      <c r="J172" s="5">
        <f t="shared" si="2"/>
        <v>-170.33617647058804</v>
      </c>
      <c r="K172" s="12"/>
    </row>
    <row r="173" spans="1:11" x14ac:dyDescent="0.25">
      <c r="A173" s="33" t="s">
        <v>167</v>
      </c>
      <c r="B173" s="34" t="s">
        <v>761</v>
      </c>
      <c r="C173" s="13">
        <v>0.10199999999999999</v>
      </c>
      <c r="G173" s="24">
        <v>1334.306</v>
      </c>
      <c r="H173" s="5">
        <v>53372229</v>
      </c>
      <c r="J173" s="5">
        <f t="shared" si="2"/>
        <v>-136.07517647058808</v>
      </c>
      <c r="K173" s="12"/>
    </row>
    <row r="174" spans="1:11" x14ac:dyDescent="0.25">
      <c r="A174" s="33" t="s">
        <v>168</v>
      </c>
      <c r="B174" s="34" t="s">
        <v>762</v>
      </c>
      <c r="C174" s="13">
        <v>0.10199999999999999</v>
      </c>
      <c r="G174" s="24">
        <v>1284.348</v>
      </c>
      <c r="H174" s="5">
        <v>51373930</v>
      </c>
      <c r="J174" s="5">
        <f t="shared" si="2"/>
        <v>-186.03317647058816</v>
      </c>
      <c r="K174" s="12"/>
    </row>
    <row r="175" spans="1:11" x14ac:dyDescent="0.25">
      <c r="A175" s="33" t="s">
        <v>169</v>
      </c>
      <c r="B175" s="34" t="s">
        <v>763</v>
      </c>
      <c r="C175" s="13">
        <v>0.10199999999999999</v>
      </c>
      <c r="G175" s="24">
        <v>1377.973</v>
      </c>
      <c r="H175" s="5">
        <v>55118934</v>
      </c>
      <c r="J175" s="5">
        <f t="shared" si="2"/>
        <v>-92.40817647058816</v>
      </c>
      <c r="K175" s="12"/>
    </row>
    <row r="176" spans="1:11" x14ac:dyDescent="0.25">
      <c r="A176" s="33" t="s">
        <v>170</v>
      </c>
      <c r="B176" s="34" t="s">
        <v>764</v>
      </c>
      <c r="C176" s="13">
        <v>0.10199999999999999</v>
      </c>
      <c r="G176" s="24">
        <v>1401.7439999999999</v>
      </c>
      <c r="H176" s="5">
        <v>56069757</v>
      </c>
      <c r="J176" s="5">
        <f t="shared" si="2"/>
        <v>-68.637176470588201</v>
      </c>
      <c r="K176" s="12"/>
    </row>
    <row r="177" spans="1:11" x14ac:dyDescent="0.25">
      <c r="A177" s="33" t="s">
        <v>171</v>
      </c>
      <c r="B177" s="34" t="s">
        <v>765</v>
      </c>
      <c r="C177" s="13">
        <v>0.10199999999999999</v>
      </c>
      <c r="G177" s="24">
        <v>1393.579</v>
      </c>
      <c r="H177" s="5">
        <v>55743172</v>
      </c>
      <c r="J177" s="5">
        <f t="shared" si="2"/>
        <v>-76.802176470588165</v>
      </c>
      <c r="K177" s="12"/>
    </row>
    <row r="178" spans="1:11" x14ac:dyDescent="0.25">
      <c r="A178" s="33" t="s">
        <v>172</v>
      </c>
      <c r="B178" s="34" t="s">
        <v>766</v>
      </c>
      <c r="C178" s="13">
        <v>0.10199999999999999</v>
      </c>
      <c r="G178" s="24">
        <v>1408.45</v>
      </c>
      <c r="H178" s="5">
        <v>56337999</v>
      </c>
      <c r="J178" s="5">
        <f t="shared" si="2"/>
        <v>-61.931176470588071</v>
      </c>
      <c r="K178" s="12"/>
    </row>
    <row r="179" spans="1:11" x14ac:dyDescent="0.25">
      <c r="A179" s="33" t="s">
        <v>173</v>
      </c>
      <c r="B179" s="34" t="s">
        <v>767</v>
      </c>
      <c r="C179" s="13">
        <v>0.10199999999999999</v>
      </c>
      <c r="G179" s="24">
        <v>1410.133</v>
      </c>
      <c r="H179" s="5">
        <v>56405311</v>
      </c>
      <c r="J179" s="5">
        <f t="shared" si="2"/>
        <v>-60.248176470588078</v>
      </c>
      <c r="K179" s="12"/>
    </row>
    <row r="180" spans="1:11" x14ac:dyDescent="0.25">
      <c r="A180" s="33" t="s">
        <v>174</v>
      </c>
      <c r="B180" s="34" t="s">
        <v>768</v>
      </c>
      <c r="C180" s="13">
        <v>0.10199999999999999</v>
      </c>
      <c r="G180" s="24">
        <v>1481.98</v>
      </c>
      <c r="H180" s="5">
        <v>59279187</v>
      </c>
      <c r="J180" s="5">
        <f t="shared" si="2"/>
        <v>11.598823529411902</v>
      </c>
      <c r="K180" s="12"/>
    </row>
    <row r="181" spans="1:11" x14ac:dyDescent="0.25">
      <c r="A181" s="33" t="s">
        <v>175</v>
      </c>
      <c r="B181" s="34" t="s">
        <v>769</v>
      </c>
      <c r="C181" s="13">
        <v>0.10199999999999999</v>
      </c>
      <c r="G181" s="24">
        <v>1433.165</v>
      </c>
      <c r="H181" s="5">
        <v>57326592</v>
      </c>
      <c r="J181" s="5">
        <f t="shared" si="2"/>
        <v>-37.216176470588152</v>
      </c>
      <c r="K181" s="12"/>
    </row>
    <row r="182" spans="1:11" x14ac:dyDescent="0.25">
      <c r="A182" s="33" t="s">
        <v>176</v>
      </c>
      <c r="B182" s="34" t="s">
        <v>770</v>
      </c>
      <c r="C182" s="13">
        <v>0.10199999999999999</v>
      </c>
      <c r="G182" s="24">
        <v>1412.288</v>
      </c>
      <c r="H182" s="5">
        <v>56491536</v>
      </c>
      <c r="J182" s="5">
        <f t="shared" si="2"/>
        <v>-58.093176470588105</v>
      </c>
      <c r="K182" s="12"/>
    </row>
    <row r="183" spans="1:11" x14ac:dyDescent="0.25">
      <c r="A183" s="33" t="s">
        <v>177</v>
      </c>
      <c r="B183" s="34" t="s">
        <v>771</v>
      </c>
      <c r="C183" s="13">
        <v>0.10199999999999999</v>
      </c>
      <c r="G183" s="24">
        <v>1536.2760000000001</v>
      </c>
      <c r="H183" s="5">
        <v>61451031</v>
      </c>
      <c r="J183" s="5">
        <f t="shared" si="2"/>
        <v>65.894823529411951</v>
      </c>
      <c r="K183" s="12"/>
    </row>
    <row r="184" spans="1:11" x14ac:dyDescent="0.25">
      <c r="A184" s="33" t="s">
        <v>178</v>
      </c>
      <c r="B184" s="34" t="s">
        <v>772</v>
      </c>
      <c r="C184" s="13">
        <v>0.10199999999999999</v>
      </c>
      <c r="G184" s="24">
        <v>1553.6610000000001</v>
      </c>
      <c r="H184" s="5">
        <v>62146454</v>
      </c>
      <c r="J184" s="5">
        <f t="shared" si="2"/>
        <v>83.279823529411942</v>
      </c>
      <c r="K184" s="12"/>
    </row>
    <row r="185" spans="1:11" x14ac:dyDescent="0.25">
      <c r="A185" s="33" t="s">
        <v>179</v>
      </c>
      <c r="B185" s="34" t="s">
        <v>773</v>
      </c>
      <c r="C185" s="13">
        <v>0.10199999999999999</v>
      </c>
      <c r="G185" s="24">
        <v>1476.434</v>
      </c>
      <c r="H185" s="5">
        <v>59057357</v>
      </c>
      <c r="J185" s="5">
        <f t="shared" si="2"/>
        <v>6.0528235294118531</v>
      </c>
      <c r="K185" s="12"/>
    </row>
    <row r="186" spans="1:11" x14ac:dyDescent="0.25">
      <c r="A186" s="33" t="s">
        <v>180</v>
      </c>
      <c r="B186" s="34" t="s">
        <v>774</v>
      </c>
      <c r="C186" s="13">
        <v>0.10199999999999999</v>
      </c>
      <c r="G186" s="24">
        <v>1376.075</v>
      </c>
      <c r="H186" s="5">
        <v>55043000</v>
      </c>
      <c r="J186" s="5">
        <f t="shared" si="2"/>
        <v>-94.306176470588071</v>
      </c>
      <c r="K186" s="12"/>
    </row>
    <row r="187" spans="1:11" x14ac:dyDescent="0.25">
      <c r="A187" s="33" t="s">
        <v>181</v>
      </c>
      <c r="B187" s="34" t="s">
        <v>775</v>
      </c>
      <c r="C187" s="13">
        <v>0.10199999999999999</v>
      </c>
      <c r="G187" s="24">
        <v>1148.412</v>
      </c>
      <c r="H187" s="5">
        <v>45936478</v>
      </c>
      <c r="J187" s="5">
        <f t="shared" si="2"/>
        <v>-321.96917647058808</v>
      </c>
      <c r="K187" s="12"/>
    </row>
    <row r="188" spans="1:11" x14ac:dyDescent="0.25">
      <c r="A188" s="33" t="s">
        <v>182</v>
      </c>
      <c r="B188" s="34" t="s">
        <v>776</v>
      </c>
      <c r="C188" s="13">
        <v>0.10199999999999999</v>
      </c>
      <c r="G188" s="24">
        <v>1320.692</v>
      </c>
      <c r="H188" s="5">
        <v>52827673</v>
      </c>
      <c r="J188" s="5">
        <f t="shared" si="2"/>
        <v>-149.68917647058811</v>
      </c>
      <c r="K188" s="12"/>
    </row>
    <row r="189" spans="1:11" x14ac:dyDescent="0.25">
      <c r="A189" s="33" t="s">
        <v>183</v>
      </c>
      <c r="B189" s="34" t="s">
        <v>777</v>
      </c>
      <c r="C189" s="13">
        <v>0.10199999999999999</v>
      </c>
      <c r="G189" s="24">
        <v>1186.4880000000001</v>
      </c>
      <c r="H189" s="5">
        <v>47459504</v>
      </c>
      <c r="J189" s="5">
        <f t="shared" si="2"/>
        <v>-283.89317647058806</v>
      </c>
      <c r="K189" s="12"/>
    </row>
    <row r="190" spans="1:11" x14ac:dyDescent="0.25">
      <c r="A190" s="33" t="s">
        <v>184</v>
      </c>
      <c r="B190" s="34" t="s">
        <v>778</v>
      </c>
      <c r="C190" s="13">
        <v>0.10199999999999999</v>
      </c>
      <c r="G190" s="24">
        <v>1221.47</v>
      </c>
      <c r="H190" s="5">
        <v>48858785</v>
      </c>
      <c r="J190" s="5">
        <f t="shared" si="2"/>
        <v>-248.91117647058809</v>
      </c>
      <c r="K190" s="12"/>
    </row>
    <row r="191" spans="1:11" x14ac:dyDescent="0.25">
      <c r="A191" s="33" t="s">
        <v>185</v>
      </c>
      <c r="B191" s="34" t="s">
        <v>779</v>
      </c>
      <c r="C191" s="13">
        <v>0.10199999999999999</v>
      </c>
      <c r="G191" s="24">
        <v>1294.125</v>
      </c>
      <c r="H191" s="5">
        <v>51764982</v>
      </c>
      <c r="J191" s="5">
        <f t="shared" si="2"/>
        <v>-176.25617647058812</v>
      </c>
      <c r="K191" s="12"/>
    </row>
    <row r="192" spans="1:11" x14ac:dyDescent="0.25">
      <c r="A192" s="33" t="s">
        <v>186</v>
      </c>
      <c r="B192" s="34" t="s">
        <v>780</v>
      </c>
      <c r="C192" s="13">
        <v>0.10199999999999999</v>
      </c>
      <c r="G192" s="24">
        <v>1329.126</v>
      </c>
      <c r="H192" s="5">
        <v>53165024</v>
      </c>
      <c r="J192" s="5">
        <f t="shared" si="2"/>
        <v>-141.25517647058814</v>
      </c>
      <c r="K192" s="12"/>
    </row>
    <row r="193" spans="1:11" x14ac:dyDescent="0.25">
      <c r="A193" s="33" t="s">
        <v>187</v>
      </c>
      <c r="B193" s="34" t="s">
        <v>781</v>
      </c>
      <c r="C193" s="13">
        <v>0.10199999999999999</v>
      </c>
      <c r="G193" s="24">
        <v>1356.0450000000001</v>
      </c>
      <c r="H193" s="5">
        <v>54241818</v>
      </c>
      <c r="J193" s="5">
        <f t="shared" si="2"/>
        <v>-114.33617647058804</v>
      </c>
      <c r="K193" s="12"/>
    </row>
    <row r="194" spans="1:11" x14ac:dyDescent="0.25">
      <c r="A194" s="33" t="s">
        <v>188</v>
      </c>
      <c r="B194" s="34" t="s">
        <v>782</v>
      </c>
      <c r="C194" s="13">
        <v>0.10199999999999999</v>
      </c>
      <c r="G194" s="24">
        <v>1307.7729999999999</v>
      </c>
      <c r="H194" s="5">
        <v>52310936</v>
      </c>
      <c r="J194" s="5">
        <f t="shared" si="2"/>
        <v>-162.60817647058821</v>
      </c>
      <c r="K194" s="12"/>
    </row>
    <row r="195" spans="1:11" x14ac:dyDescent="0.25">
      <c r="A195" s="33" t="s">
        <v>189</v>
      </c>
      <c r="B195" s="34" t="s">
        <v>783</v>
      </c>
      <c r="C195" s="13">
        <v>0.10199999999999999</v>
      </c>
      <c r="G195" s="24">
        <v>1249.953</v>
      </c>
      <c r="H195" s="5">
        <v>49998103</v>
      </c>
      <c r="J195" s="5">
        <f t="shared" si="2"/>
        <v>-220.42817647058814</v>
      </c>
      <c r="K195" s="12"/>
    </row>
    <row r="196" spans="1:11" x14ac:dyDescent="0.25">
      <c r="A196" s="33" t="s">
        <v>190</v>
      </c>
      <c r="B196" s="34" t="s">
        <v>784</v>
      </c>
      <c r="C196" s="13">
        <v>0.10199999999999999</v>
      </c>
      <c r="G196" s="24">
        <v>1380.769</v>
      </c>
      <c r="H196" s="5">
        <v>55230770</v>
      </c>
      <c r="J196" s="5">
        <f t="shared" si="2"/>
        <v>-89.612176470588111</v>
      </c>
      <c r="K196" s="12"/>
    </row>
    <row r="197" spans="1:11" x14ac:dyDescent="0.25">
      <c r="A197" s="33" t="s">
        <v>191</v>
      </c>
      <c r="B197" s="34" t="s">
        <v>785</v>
      </c>
      <c r="C197" s="13">
        <v>0.10199999999999999</v>
      </c>
      <c r="G197" s="24">
        <v>1566.23</v>
      </c>
      <c r="H197" s="5">
        <v>62649211</v>
      </c>
      <c r="J197" s="5">
        <f t="shared" si="2"/>
        <v>95.848823529411902</v>
      </c>
      <c r="K197" s="12"/>
    </row>
    <row r="198" spans="1:11" x14ac:dyDescent="0.25">
      <c r="A198" s="33" t="s">
        <v>192</v>
      </c>
      <c r="B198" s="34" t="s">
        <v>786</v>
      </c>
      <c r="C198" s="13">
        <v>0.10199999999999999</v>
      </c>
      <c r="G198" s="24">
        <v>1364.047</v>
      </c>
      <c r="H198" s="5">
        <v>54561877</v>
      </c>
      <c r="J198" s="5">
        <f t="shared" ref="J198:J261" si="3">G198-$I$2</f>
        <v>-106.33417647058809</v>
      </c>
      <c r="K198" s="12"/>
    </row>
    <row r="199" spans="1:11" x14ac:dyDescent="0.25">
      <c r="A199" s="33" t="s">
        <v>193</v>
      </c>
      <c r="B199" s="34" t="s">
        <v>787</v>
      </c>
      <c r="C199" s="13">
        <v>0.10199999999999999</v>
      </c>
      <c r="G199" s="24">
        <v>1282.8579999999999</v>
      </c>
      <c r="H199" s="5">
        <v>51314314</v>
      </c>
      <c r="J199" s="5">
        <f t="shared" si="3"/>
        <v>-187.52317647058817</v>
      </c>
      <c r="K199" s="12"/>
    </row>
    <row r="200" spans="1:11" x14ac:dyDescent="0.25">
      <c r="A200" s="33" t="s">
        <v>194</v>
      </c>
      <c r="B200" s="34" t="s">
        <v>788</v>
      </c>
      <c r="C200" s="13">
        <v>0.10199999999999999</v>
      </c>
      <c r="G200" s="24">
        <v>1254.471</v>
      </c>
      <c r="H200" s="5">
        <v>50178822</v>
      </c>
      <c r="J200" s="5">
        <f t="shared" si="3"/>
        <v>-215.91017647058811</v>
      </c>
      <c r="K200" s="12"/>
    </row>
    <row r="201" spans="1:11" x14ac:dyDescent="0.25">
      <c r="A201" s="33" t="s">
        <v>195</v>
      </c>
      <c r="B201" s="34" t="s">
        <v>789</v>
      </c>
      <c r="C201" s="13">
        <v>0.10199999999999999</v>
      </c>
      <c r="G201" s="24">
        <v>1334.7850000000001</v>
      </c>
      <c r="H201" s="5">
        <v>53391413</v>
      </c>
      <c r="J201" s="5">
        <f t="shared" si="3"/>
        <v>-135.59617647058803</v>
      </c>
      <c r="K201" s="12"/>
    </row>
    <row r="202" spans="1:11" x14ac:dyDescent="0.25">
      <c r="A202" s="33" t="s">
        <v>196</v>
      </c>
      <c r="B202" s="34" t="s">
        <v>790</v>
      </c>
      <c r="C202" s="13">
        <v>0.10199999999999999</v>
      </c>
      <c r="G202" s="24">
        <v>1331.2629999999999</v>
      </c>
      <c r="H202" s="5">
        <v>53250511</v>
      </c>
      <c r="J202" s="5">
        <f t="shared" si="3"/>
        <v>-139.1181764705882</v>
      </c>
      <c r="K202" s="12"/>
    </row>
    <row r="203" spans="1:11" x14ac:dyDescent="0.25">
      <c r="A203" s="33" t="s">
        <v>197</v>
      </c>
      <c r="B203" s="34" t="s">
        <v>791</v>
      </c>
      <c r="C203" s="13">
        <v>0.10199999999999999</v>
      </c>
      <c r="G203" s="24">
        <v>1311.6690000000001</v>
      </c>
      <c r="H203" s="5">
        <v>52466769</v>
      </c>
      <c r="J203" s="5">
        <f t="shared" si="3"/>
        <v>-158.71217647058802</v>
      </c>
      <c r="K203" s="12"/>
    </row>
    <row r="204" spans="1:11" x14ac:dyDescent="0.25">
      <c r="A204" s="33" t="s">
        <v>198</v>
      </c>
      <c r="B204" s="34" t="s">
        <v>792</v>
      </c>
      <c r="C204" s="13">
        <v>0.10199999999999999</v>
      </c>
      <c r="G204" s="24">
        <v>1296.7280000000001</v>
      </c>
      <c r="H204" s="5">
        <v>51869110</v>
      </c>
      <c r="J204" s="5">
        <f t="shared" si="3"/>
        <v>-173.65317647058805</v>
      </c>
      <c r="K204" s="12"/>
    </row>
    <row r="205" spans="1:11" x14ac:dyDescent="0.25">
      <c r="A205" s="33" t="s">
        <v>199</v>
      </c>
      <c r="B205" s="34" t="s">
        <v>793</v>
      </c>
      <c r="C205" s="13">
        <v>0.10199999999999999</v>
      </c>
      <c r="G205" s="24">
        <v>1430.912</v>
      </c>
      <c r="H205" s="5">
        <v>57236488</v>
      </c>
      <c r="J205" s="5">
        <f t="shared" si="3"/>
        <v>-39.469176470588081</v>
      </c>
      <c r="K205" s="12"/>
    </row>
    <row r="206" spans="1:11" x14ac:dyDescent="0.25">
      <c r="A206" s="33" t="s">
        <v>200</v>
      </c>
      <c r="B206" s="34" t="s">
        <v>794</v>
      </c>
      <c r="C206" s="13">
        <v>0.10199999999999999</v>
      </c>
      <c r="G206" s="24">
        <v>1324.1869999999999</v>
      </c>
      <c r="H206" s="5">
        <v>52967462</v>
      </c>
      <c r="J206" s="5">
        <f t="shared" si="3"/>
        <v>-146.19417647058822</v>
      </c>
      <c r="K206" s="12"/>
    </row>
    <row r="207" spans="1:11" x14ac:dyDescent="0.25">
      <c r="A207" s="33" t="s">
        <v>201</v>
      </c>
      <c r="B207" s="34" t="s">
        <v>795</v>
      </c>
      <c r="C207" s="13">
        <v>0.10199999999999999</v>
      </c>
      <c r="G207" s="24">
        <v>1370.962</v>
      </c>
      <c r="H207" s="5">
        <v>54838477</v>
      </c>
      <c r="J207" s="5">
        <f t="shared" si="3"/>
        <v>-99.419176470588127</v>
      </c>
      <c r="K207" s="12"/>
    </row>
    <row r="208" spans="1:11" x14ac:dyDescent="0.25">
      <c r="A208" s="33" t="s">
        <v>202</v>
      </c>
      <c r="B208" s="34" t="s">
        <v>796</v>
      </c>
      <c r="C208" s="13">
        <v>0.10199999999999999</v>
      </c>
      <c r="G208" s="24">
        <v>1401.37</v>
      </c>
      <c r="H208" s="5">
        <v>56054804</v>
      </c>
      <c r="J208" s="5">
        <f t="shared" si="3"/>
        <v>-69.011176470588225</v>
      </c>
      <c r="K208" s="12"/>
    </row>
    <row r="209" spans="1:11" x14ac:dyDescent="0.25">
      <c r="A209" s="33" t="s">
        <v>203</v>
      </c>
      <c r="B209" s="34" t="s">
        <v>797</v>
      </c>
      <c r="C209" s="13">
        <v>0.10199999999999999</v>
      </c>
      <c r="G209" s="24">
        <v>1505.3820000000001</v>
      </c>
      <c r="H209" s="5">
        <v>60215283</v>
      </c>
      <c r="J209" s="5">
        <f t="shared" si="3"/>
        <v>35.000823529411946</v>
      </c>
      <c r="K209" s="12"/>
    </row>
    <row r="210" spans="1:11" x14ac:dyDescent="0.25">
      <c r="A210" s="33" t="s">
        <v>204</v>
      </c>
      <c r="B210" s="34" t="s">
        <v>798</v>
      </c>
      <c r="C210" s="13">
        <v>0.10199999999999999</v>
      </c>
      <c r="G210" s="24">
        <v>1515.124</v>
      </c>
      <c r="H210" s="5">
        <v>60604947</v>
      </c>
      <c r="J210" s="5">
        <f t="shared" si="3"/>
        <v>44.742823529411908</v>
      </c>
      <c r="K210" s="12"/>
    </row>
    <row r="211" spans="1:11" x14ac:dyDescent="0.25">
      <c r="A211" s="33" t="s">
        <v>205</v>
      </c>
      <c r="B211" s="34" t="s">
        <v>799</v>
      </c>
      <c r="C211" s="13">
        <v>0.10199999999999999</v>
      </c>
      <c r="G211" s="24">
        <v>1457.309</v>
      </c>
      <c r="H211" s="5">
        <v>58292355</v>
      </c>
      <c r="J211" s="5">
        <f t="shared" si="3"/>
        <v>-13.072176470588147</v>
      </c>
      <c r="K211" s="12"/>
    </row>
    <row r="212" spans="1:11" x14ac:dyDescent="0.25">
      <c r="A212" s="33" t="s">
        <v>206</v>
      </c>
      <c r="B212" s="34" t="s">
        <v>800</v>
      </c>
      <c r="C212" s="13">
        <v>0.10199999999999999</v>
      </c>
      <c r="G212" s="24">
        <v>1468.34</v>
      </c>
      <c r="H212" s="5">
        <v>58733611</v>
      </c>
      <c r="J212" s="5">
        <f t="shared" si="3"/>
        <v>-2.0411764705881978</v>
      </c>
      <c r="K212" s="12"/>
    </row>
    <row r="213" spans="1:11" x14ac:dyDescent="0.25">
      <c r="A213" s="33" t="s">
        <v>207</v>
      </c>
      <c r="B213" s="34" t="s">
        <v>801</v>
      </c>
      <c r="C213" s="13">
        <v>0.10199999999999999</v>
      </c>
      <c r="G213" s="24">
        <v>1571.6880000000001</v>
      </c>
      <c r="H213" s="5">
        <v>62867537</v>
      </c>
      <c r="J213" s="5">
        <f t="shared" si="3"/>
        <v>101.30682352941199</v>
      </c>
      <c r="K213" s="12"/>
    </row>
    <row r="214" spans="1:11" x14ac:dyDescent="0.25">
      <c r="A214" s="33" t="s">
        <v>208</v>
      </c>
      <c r="B214" s="34" t="s">
        <v>802</v>
      </c>
      <c r="C214" s="13">
        <v>0.10199999999999999</v>
      </c>
      <c r="G214" s="24">
        <v>1711.2750000000001</v>
      </c>
      <c r="H214" s="5">
        <v>68451006</v>
      </c>
      <c r="J214" s="5">
        <f t="shared" si="3"/>
        <v>240.89382352941197</v>
      </c>
      <c r="K214" s="12"/>
    </row>
    <row r="215" spans="1:11" x14ac:dyDescent="0.25">
      <c r="A215" s="33" t="s">
        <v>209</v>
      </c>
      <c r="B215" s="34" t="s">
        <v>803</v>
      </c>
      <c r="C215" s="13">
        <v>0.10199999999999999</v>
      </c>
      <c r="G215" s="24">
        <v>1333.2449999999999</v>
      </c>
      <c r="H215" s="5">
        <v>53329801</v>
      </c>
      <c r="J215" s="5">
        <f t="shared" si="3"/>
        <v>-137.13617647058823</v>
      </c>
      <c r="K215" s="12"/>
    </row>
    <row r="216" spans="1:11" x14ac:dyDescent="0.25">
      <c r="A216" s="33" t="s">
        <v>210</v>
      </c>
      <c r="B216" s="34" t="s">
        <v>804</v>
      </c>
      <c r="C216" s="13">
        <v>0.10199999999999999</v>
      </c>
      <c r="G216" s="24">
        <v>1122.7860000000001</v>
      </c>
      <c r="H216" s="5">
        <v>44911453</v>
      </c>
      <c r="J216" s="5">
        <f t="shared" si="3"/>
        <v>-347.59517647058806</v>
      </c>
      <c r="K216" s="12"/>
    </row>
    <row r="217" spans="1:11" x14ac:dyDescent="0.25">
      <c r="A217" s="33" t="s">
        <v>211</v>
      </c>
      <c r="B217" s="34" t="s">
        <v>805</v>
      </c>
      <c r="C217" s="13">
        <v>0.10199999999999999</v>
      </c>
      <c r="G217" s="24">
        <v>1151.3009999999999</v>
      </c>
      <c r="H217" s="5">
        <v>46052024</v>
      </c>
      <c r="J217" s="5">
        <f t="shared" si="3"/>
        <v>-319.08017647058819</v>
      </c>
      <c r="K217" s="12"/>
    </row>
    <row r="218" spans="1:11" x14ac:dyDescent="0.25">
      <c r="A218" s="33" t="s">
        <v>212</v>
      </c>
      <c r="B218" s="34" t="s">
        <v>806</v>
      </c>
      <c r="C218" s="13">
        <v>0.10199999999999999</v>
      </c>
      <c r="G218" s="24">
        <v>1208.3979999999999</v>
      </c>
      <c r="H218" s="5">
        <v>48335936</v>
      </c>
      <c r="J218" s="5">
        <f t="shared" si="3"/>
        <v>-261.98317647058821</v>
      </c>
      <c r="K218" s="12"/>
    </row>
    <row r="219" spans="1:11" x14ac:dyDescent="0.25">
      <c r="A219" s="33" t="s">
        <v>213</v>
      </c>
      <c r="B219" s="34" t="s">
        <v>807</v>
      </c>
      <c r="C219" s="13">
        <v>0.10199999999999999</v>
      </c>
      <c r="G219" s="24">
        <v>1233.5540000000001</v>
      </c>
      <c r="H219" s="5">
        <v>49342175</v>
      </c>
      <c r="J219" s="5">
        <f t="shared" si="3"/>
        <v>-236.82717647058803</v>
      </c>
      <c r="K219" s="12"/>
    </row>
    <row r="220" spans="1:11" x14ac:dyDescent="0.25">
      <c r="A220" s="33" t="s">
        <v>214</v>
      </c>
      <c r="B220" s="34" t="s">
        <v>808</v>
      </c>
      <c r="C220" s="13">
        <v>0.10199999999999999</v>
      </c>
      <c r="G220" s="24">
        <v>1111.3</v>
      </c>
      <c r="H220" s="5">
        <v>44452019</v>
      </c>
      <c r="J220" s="5">
        <f t="shared" si="3"/>
        <v>-359.08117647058816</v>
      </c>
      <c r="K220" s="12"/>
    </row>
    <row r="221" spans="1:11" x14ac:dyDescent="0.25">
      <c r="A221" s="33" t="s">
        <v>215</v>
      </c>
      <c r="B221" s="34" t="s">
        <v>809</v>
      </c>
      <c r="C221" s="13">
        <v>0.10199999999999999</v>
      </c>
      <c r="G221" s="24">
        <v>1438.393</v>
      </c>
      <c r="H221" s="5">
        <v>57535710</v>
      </c>
      <c r="J221" s="5">
        <f t="shared" si="3"/>
        <v>-31.988176470588087</v>
      </c>
      <c r="K221" s="12"/>
    </row>
    <row r="222" spans="1:11" x14ac:dyDescent="0.25">
      <c r="A222" s="33" t="s">
        <v>216</v>
      </c>
      <c r="B222" s="34" t="s">
        <v>810</v>
      </c>
      <c r="C222" s="13">
        <v>0.10199999999999999</v>
      </c>
      <c r="G222" s="24">
        <v>1229.23</v>
      </c>
      <c r="H222" s="5">
        <v>49169208</v>
      </c>
      <c r="J222" s="5">
        <f t="shared" si="3"/>
        <v>-241.1511764705881</v>
      </c>
      <c r="K222" s="12"/>
    </row>
    <row r="223" spans="1:11" x14ac:dyDescent="0.25">
      <c r="A223" s="33" t="s">
        <v>217</v>
      </c>
      <c r="B223" s="34" t="s">
        <v>811</v>
      </c>
      <c r="C223" s="13">
        <v>0.10199999999999999</v>
      </c>
      <c r="G223" s="24">
        <v>1263.056</v>
      </c>
      <c r="H223" s="5">
        <v>50522227</v>
      </c>
      <c r="J223" s="5">
        <f t="shared" si="3"/>
        <v>-207.32517647058808</v>
      </c>
      <c r="K223" s="12"/>
    </row>
    <row r="224" spans="1:11" x14ac:dyDescent="0.25">
      <c r="A224" s="33" t="s">
        <v>218</v>
      </c>
      <c r="B224" s="34" t="s">
        <v>812</v>
      </c>
      <c r="C224" s="13">
        <v>0.10199999999999999</v>
      </c>
      <c r="G224" s="24">
        <v>1574.049</v>
      </c>
      <c r="H224" s="5">
        <v>62961948</v>
      </c>
      <c r="J224" s="5">
        <f t="shared" si="3"/>
        <v>103.66782352941186</v>
      </c>
      <c r="K224" s="12"/>
    </row>
    <row r="225" spans="1:11" x14ac:dyDescent="0.25">
      <c r="A225" s="33" t="s">
        <v>219</v>
      </c>
      <c r="B225" s="34" t="s">
        <v>813</v>
      </c>
      <c r="C225" s="13">
        <v>0.10199999999999999</v>
      </c>
      <c r="G225" s="24">
        <v>1381.6690000000001</v>
      </c>
      <c r="H225" s="5">
        <v>55266768</v>
      </c>
      <c r="J225" s="5">
        <f t="shared" si="3"/>
        <v>-88.71217647058802</v>
      </c>
      <c r="K225" s="12"/>
    </row>
    <row r="226" spans="1:11" x14ac:dyDescent="0.25">
      <c r="A226" s="33" t="s">
        <v>220</v>
      </c>
      <c r="B226" s="34" t="s">
        <v>814</v>
      </c>
      <c r="C226" s="13">
        <v>0.10199999999999999</v>
      </c>
      <c r="G226" s="24">
        <v>1323.644</v>
      </c>
      <c r="H226" s="5">
        <v>52945765</v>
      </c>
      <c r="J226" s="5">
        <f t="shared" si="3"/>
        <v>-146.73717647058811</v>
      </c>
      <c r="K226" s="12"/>
    </row>
    <row r="227" spans="1:11" x14ac:dyDescent="0.25">
      <c r="A227" s="33" t="s">
        <v>221</v>
      </c>
      <c r="B227" s="34" t="s">
        <v>815</v>
      </c>
      <c r="C227" s="13">
        <v>0.10199999999999999</v>
      </c>
      <c r="G227" s="24">
        <v>1434.1510000000001</v>
      </c>
      <c r="H227" s="5">
        <v>57366032</v>
      </c>
      <c r="J227" s="5">
        <f t="shared" si="3"/>
        <v>-36.230176470588049</v>
      </c>
      <c r="K227" s="12"/>
    </row>
    <row r="228" spans="1:11" x14ac:dyDescent="0.25">
      <c r="A228" s="33" t="s">
        <v>222</v>
      </c>
      <c r="B228" s="34" t="s">
        <v>816</v>
      </c>
      <c r="C228" s="13">
        <v>0.10199999999999999</v>
      </c>
      <c r="G228" s="24">
        <v>1345.77</v>
      </c>
      <c r="H228" s="5">
        <v>53830795</v>
      </c>
      <c r="J228" s="5">
        <f t="shared" si="3"/>
        <v>-124.61117647058813</v>
      </c>
      <c r="K228" s="12"/>
    </row>
    <row r="229" spans="1:11" x14ac:dyDescent="0.25">
      <c r="A229" s="33" t="s">
        <v>223</v>
      </c>
      <c r="B229" s="34" t="s">
        <v>817</v>
      </c>
      <c r="C229" s="13">
        <v>0.10199999999999999</v>
      </c>
      <c r="G229" s="24">
        <v>1374.3050000000001</v>
      </c>
      <c r="H229" s="5">
        <v>54972218</v>
      </c>
      <c r="J229" s="5">
        <f t="shared" si="3"/>
        <v>-96.076176470588052</v>
      </c>
      <c r="K229" s="12"/>
    </row>
    <row r="230" spans="1:11" x14ac:dyDescent="0.25">
      <c r="A230" s="33" t="s">
        <v>224</v>
      </c>
      <c r="B230" s="34" t="s">
        <v>818</v>
      </c>
      <c r="C230" s="13">
        <v>0.10199999999999999</v>
      </c>
      <c r="G230" s="24">
        <v>1567.586</v>
      </c>
      <c r="H230" s="5">
        <v>62703437</v>
      </c>
      <c r="J230" s="5">
        <f t="shared" si="3"/>
        <v>97.204823529411897</v>
      </c>
      <c r="K230" s="12"/>
    </row>
    <row r="231" spans="1:11" x14ac:dyDescent="0.25">
      <c r="A231" s="33" t="s">
        <v>225</v>
      </c>
      <c r="B231" s="34" t="s">
        <v>819</v>
      </c>
      <c r="C231" s="13">
        <v>0.10199999999999999</v>
      </c>
      <c r="G231" s="24">
        <v>1331.1179999999999</v>
      </c>
      <c r="H231" s="5">
        <v>53244734</v>
      </c>
      <c r="J231" s="5">
        <f t="shared" si="3"/>
        <v>-139.26317647058818</v>
      </c>
      <c r="K231" s="12"/>
    </row>
    <row r="232" spans="1:11" x14ac:dyDescent="0.25">
      <c r="A232" s="33" t="s">
        <v>226</v>
      </c>
      <c r="B232" s="34" t="s">
        <v>820</v>
      </c>
      <c r="C232" s="13">
        <v>0.10199999999999999</v>
      </c>
      <c r="G232" s="24">
        <v>1337.89</v>
      </c>
      <c r="H232" s="5">
        <v>53515616</v>
      </c>
      <c r="J232" s="5">
        <f t="shared" si="3"/>
        <v>-132.49117647058802</v>
      </c>
      <c r="K232" s="12"/>
    </row>
    <row r="233" spans="1:11" x14ac:dyDescent="0.25">
      <c r="A233" s="33" t="s">
        <v>227</v>
      </c>
      <c r="B233" s="34" t="s">
        <v>821</v>
      </c>
      <c r="C233" s="13">
        <v>0.10199999999999999</v>
      </c>
      <c r="G233" s="24">
        <v>1413.7840000000001</v>
      </c>
      <c r="H233" s="5">
        <v>56551349</v>
      </c>
      <c r="J233" s="5">
        <f t="shared" si="3"/>
        <v>-56.59717647058801</v>
      </c>
      <c r="K233" s="12"/>
    </row>
    <row r="234" spans="1:11" x14ac:dyDescent="0.25">
      <c r="A234" s="33" t="s">
        <v>228</v>
      </c>
      <c r="B234" s="34" t="s">
        <v>822</v>
      </c>
      <c r="C234" s="13">
        <v>0.10199999999999999</v>
      </c>
      <c r="G234" s="24">
        <v>1631.7650000000001</v>
      </c>
      <c r="H234" s="5">
        <v>65270603</v>
      </c>
      <c r="J234" s="5">
        <f t="shared" si="3"/>
        <v>161.38382352941198</v>
      </c>
      <c r="K234" s="12"/>
    </row>
    <row r="235" spans="1:11" x14ac:dyDescent="0.25">
      <c r="A235" s="33" t="s">
        <v>229</v>
      </c>
      <c r="B235" s="34" t="s">
        <v>823</v>
      </c>
      <c r="C235" s="13">
        <v>0.10199999999999999</v>
      </c>
      <c r="G235" s="24">
        <v>1476.8869999999999</v>
      </c>
      <c r="H235" s="5">
        <v>59075491</v>
      </c>
      <c r="J235" s="5">
        <f t="shared" si="3"/>
        <v>6.5058235294118276</v>
      </c>
      <c r="K235" s="12"/>
    </row>
    <row r="236" spans="1:11" x14ac:dyDescent="0.25">
      <c r="A236" s="33" t="s">
        <v>230</v>
      </c>
      <c r="B236" s="34" t="s">
        <v>824</v>
      </c>
      <c r="C236" s="13">
        <v>0.10199999999999999</v>
      </c>
      <c r="G236" s="24">
        <v>1527.0450000000001</v>
      </c>
      <c r="H236" s="5">
        <v>61081796</v>
      </c>
      <c r="J236" s="5">
        <f t="shared" si="3"/>
        <v>56.663823529411957</v>
      </c>
      <c r="K236" s="12"/>
    </row>
    <row r="237" spans="1:11" x14ac:dyDescent="0.25">
      <c r="A237" s="33" t="s">
        <v>231</v>
      </c>
      <c r="B237" s="34" t="s">
        <v>825</v>
      </c>
      <c r="C237" s="13">
        <v>0.10199999999999999</v>
      </c>
      <c r="G237" s="24">
        <v>1601.579</v>
      </c>
      <c r="H237" s="5">
        <v>64063159</v>
      </c>
      <c r="J237" s="5">
        <f t="shared" si="3"/>
        <v>131.19782352941183</v>
      </c>
      <c r="K237" s="12"/>
    </row>
    <row r="238" spans="1:11" x14ac:dyDescent="0.25">
      <c r="A238" s="33" t="s">
        <v>232</v>
      </c>
      <c r="B238" s="34" t="s">
        <v>826</v>
      </c>
      <c r="C238" s="13">
        <v>0.10199999999999999</v>
      </c>
      <c r="G238" s="24">
        <v>1455.8389999999999</v>
      </c>
      <c r="H238" s="5">
        <v>58233563</v>
      </c>
      <c r="J238" s="5">
        <f t="shared" si="3"/>
        <v>-14.542176470588174</v>
      </c>
      <c r="K238" s="12"/>
    </row>
    <row r="239" spans="1:11" x14ac:dyDescent="0.25">
      <c r="A239" s="33" t="s">
        <v>233</v>
      </c>
      <c r="B239" s="34" t="s">
        <v>827</v>
      </c>
      <c r="C239" s="13">
        <v>0.10199999999999999</v>
      </c>
      <c r="G239" s="24">
        <v>2019.3150000000001</v>
      </c>
      <c r="H239" s="5">
        <v>80772583</v>
      </c>
      <c r="J239" s="5">
        <f t="shared" si="3"/>
        <v>548.93382352941194</v>
      </c>
      <c r="K239" s="12"/>
    </row>
    <row r="240" spans="1:11" x14ac:dyDescent="0.25">
      <c r="A240" s="33" t="s">
        <v>234</v>
      </c>
      <c r="B240" s="34" t="s">
        <v>828</v>
      </c>
      <c r="C240" s="13">
        <v>0.10199999999999999</v>
      </c>
      <c r="G240" s="24">
        <v>1641.903</v>
      </c>
      <c r="H240" s="5">
        <v>65676101</v>
      </c>
      <c r="J240" s="5">
        <f t="shared" si="3"/>
        <v>171.5218235294119</v>
      </c>
      <c r="K240" s="12"/>
    </row>
    <row r="241" spans="1:11" x14ac:dyDescent="0.25">
      <c r="A241" s="33" t="s">
        <v>235</v>
      </c>
      <c r="B241" s="34" t="s">
        <v>829</v>
      </c>
      <c r="C241" s="13">
        <v>0.10199999999999999</v>
      </c>
      <c r="G241" s="24">
        <v>2229.0349999999999</v>
      </c>
      <c r="H241" s="5">
        <v>89161410</v>
      </c>
      <c r="J241" s="5">
        <f t="shared" si="3"/>
        <v>758.65382352941174</v>
      </c>
      <c r="K241" s="12"/>
    </row>
    <row r="242" spans="1:11" x14ac:dyDescent="0.25">
      <c r="A242" s="33" t="s">
        <v>236</v>
      </c>
      <c r="B242" s="34" t="s">
        <v>830</v>
      </c>
      <c r="C242" s="13">
        <v>0.10199999999999999</v>
      </c>
      <c r="G242" s="24">
        <v>1473.5830000000001</v>
      </c>
      <c r="H242" s="5">
        <v>58943331</v>
      </c>
      <c r="J242" s="5">
        <f t="shared" si="3"/>
        <v>3.2018235294119677</v>
      </c>
      <c r="K242" s="12"/>
    </row>
    <row r="243" spans="1:11" x14ac:dyDescent="0.25">
      <c r="A243" s="33" t="s">
        <v>237</v>
      </c>
      <c r="B243" s="34" t="s">
        <v>831</v>
      </c>
      <c r="C243" s="13">
        <v>0.10199999999999999</v>
      </c>
      <c r="G243" s="24">
        <v>1500.5029999999999</v>
      </c>
      <c r="H243" s="5">
        <v>60020115</v>
      </c>
      <c r="J243" s="5">
        <f t="shared" si="3"/>
        <v>30.121823529411813</v>
      </c>
      <c r="K243" s="12"/>
    </row>
    <row r="244" spans="1:11" x14ac:dyDescent="0.25">
      <c r="A244" s="33" t="s">
        <v>238</v>
      </c>
      <c r="B244" s="34" t="s">
        <v>832</v>
      </c>
      <c r="C244" s="13">
        <v>0.10199999999999999</v>
      </c>
      <c r="G244" s="24">
        <v>1639.1369999999999</v>
      </c>
      <c r="H244" s="5">
        <v>65565478</v>
      </c>
      <c r="J244" s="5">
        <f t="shared" si="3"/>
        <v>168.75582352941183</v>
      </c>
      <c r="K244" s="12"/>
    </row>
    <row r="245" spans="1:11" x14ac:dyDescent="0.25">
      <c r="A245" s="33" t="s">
        <v>239</v>
      </c>
      <c r="B245" s="34" t="s">
        <v>833</v>
      </c>
      <c r="C245" s="13">
        <v>0.10199999999999999</v>
      </c>
      <c r="G245" s="24">
        <v>1153.5450000000001</v>
      </c>
      <c r="H245" s="5">
        <v>46141813</v>
      </c>
      <c r="J245" s="5">
        <f t="shared" si="3"/>
        <v>-316.83617647058804</v>
      </c>
      <c r="K245" s="12"/>
    </row>
    <row r="246" spans="1:11" x14ac:dyDescent="0.25">
      <c r="A246" s="33" t="s">
        <v>240</v>
      </c>
      <c r="B246" s="34" t="s">
        <v>834</v>
      </c>
      <c r="C246" s="13">
        <v>0.10199999999999999</v>
      </c>
      <c r="G246" s="24">
        <v>1303.0650000000001</v>
      </c>
      <c r="H246" s="5">
        <v>52122603</v>
      </c>
      <c r="J246" s="5">
        <f t="shared" si="3"/>
        <v>-167.31617647058806</v>
      </c>
      <c r="K246" s="12"/>
    </row>
    <row r="247" spans="1:11" x14ac:dyDescent="0.25">
      <c r="A247" s="33" t="s">
        <v>241</v>
      </c>
      <c r="B247" s="34" t="s">
        <v>835</v>
      </c>
      <c r="C247" s="13">
        <v>0.10199999999999999</v>
      </c>
      <c r="G247" s="24">
        <v>1177.8910000000001</v>
      </c>
      <c r="H247" s="5">
        <v>47115649</v>
      </c>
      <c r="J247" s="5">
        <f t="shared" si="3"/>
        <v>-292.49017647058804</v>
      </c>
      <c r="K247" s="12"/>
    </row>
    <row r="248" spans="1:11" x14ac:dyDescent="0.25">
      <c r="A248" s="33" t="s">
        <v>242</v>
      </c>
      <c r="B248" s="34" t="s">
        <v>836</v>
      </c>
      <c r="C248" s="13">
        <v>0.10199999999999999</v>
      </c>
      <c r="G248" s="24">
        <v>1270.425</v>
      </c>
      <c r="H248" s="5">
        <v>50816985</v>
      </c>
      <c r="J248" s="5">
        <f t="shared" si="3"/>
        <v>-199.95617647058816</v>
      </c>
      <c r="K248" s="12"/>
    </row>
    <row r="249" spans="1:11" x14ac:dyDescent="0.25">
      <c r="A249" s="33" t="s">
        <v>243</v>
      </c>
      <c r="B249" s="34" t="s">
        <v>837</v>
      </c>
      <c r="C249" s="13">
        <v>0.10199999999999999</v>
      </c>
      <c r="G249" s="24">
        <v>1142.8779999999999</v>
      </c>
      <c r="H249" s="5">
        <v>45715136</v>
      </c>
      <c r="J249" s="5">
        <f t="shared" si="3"/>
        <v>-327.50317647058819</v>
      </c>
      <c r="K249" s="12"/>
    </row>
    <row r="250" spans="1:11" x14ac:dyDescent="0.25">
      <c r="A250" s="33" t="s">
        <v>244</v>
      </c>
      <c r="B250" s="34" t="s">
        <v>838</v>
      </c>
      <c r="C250" s="13">
        <v>0.10199999999999999</v>
      </c>
      <c r="G250" s="24">
        <v>1109.953</v>
      </c>
      <c r="H250" s="5">
        <v>44398133</v>
      </c>
      <c r="J250" s="5">
        <f t="shared" si="3"/>
        <v>-360.42817647058814</v>
      </c>
      <c r="K250" s="12"/>
    </row>
    <row r="251" spans="1:11" x14ac:dyDescent="0.25">
      <c r="A251" s="33" t="s">
        <v>245</v>
      </c>
      <c r="B251" s="34" t="s">
        <v>839</v>
      </c>
      <c r="C251" s="13">
        <v>0.10199999999999999</v>
      </c>
      <c r="G251" s="24">
        <v>1111.1479999999999</v>
      </c>
      <c r="H251" s="5">
        <v>44445935</v>
      </c>
      <c r="J251" s="5">
        <f t="shared" si="3"/>
        <v>-359.23317647058821</v>
      </c>
      <c r="K251" s="12"/>
    </row>
    <row r="252" spans="1:11" x14ac:dyDescent="0.25">
      <c r="A252" s="33" t="s">
        <v>246</v>
      </c>
      <c r="B252" s="34" t="s">
        <v>840</v>
      </c>
      <c r="C252" s="13">
        <v>0.10199999999999999</v>
      </c>
      <c r="G252" s="24">
        <v>1174.079</v>
      </c>
      <c r="H252" s="5">
        <v>46963161</v>
      </c>
      <c r="J252" s="5">
        <f t="shared" si="3"/>
        <v>-296.30217647058817</v>
      </c>
      <c r="K252" s="12"/>
    </row>
    <row r="253" spans="1:11" x14ac:dyDescent="0.25">
      <c r="A253" s="33" t="s">
        <v>247</v>
      </c>
      <c r="B253" s="34" t="s">
        <v>841</v>
      </c>
      <c r="C253" s="13">
        <v>0.10199999999999999</v>
      </c>
      <c r="G253" s="24">
        <v>1299.6199999999999</v>
      </c>
      <c r="H253" s="5">
        <v>51984798</v>
      </c>
      <c r="J253" s="5">
        <f t="shared" si="3"/>
        <v>-170.76117647058823</v>
      </c>
      <c r="K253" s="12"/>
    </row>
    <row r="254" spans="1:11" x14ac:dyDescent="0.25">
      <c r="A254" s="33" t="s">
        <v>248</v>
      </c>
      <c r="B254" s="34" t="s">
        <v>842</v>
      </c>
      <c r="C254" s="13">
        <v>0.10199999999999999</v>
      </c>
      <c r="G254" s="24">
        <v>1623.306</v>
      </c>
      <c r="H254" s="5">
        <v>64932238</v>
      </c>
      <c r="J254" s="5">
        <f t="shared" si="3"/>
        <v>152.92482352941192</v>
      </c>
      <c r="K254" s="12"/>
    </row>
    <row r="255" spans="1:11" x14ac:dyDescent="0.25">
      <c r="A255" s="33" t="s">
        <v>249</v>
      </c>
      <c r="B255" s="34" t="s">
        <v>843</v>
      </c>
      <c r="C255" s="13">
        <v>0.10199999999999999</v>
      </c>
      <c r="G255" s="24">
        <v>1396.021</v>
      </c>
      <c r="H255" s="5">
        <v>55840831</v>
      </c>
      <c r="J255" s="5">
        <f t="shared" si="3"/>
        <v>-74.360176470588158</v>
      </c>
      <c r="K255" s="12"/>
    </row>
    <row r="256" spans="1:11" x14ac:dyDescent="0.25">
      <c r="A256" s="33" t="s">
        <v>250</v>
      </c>
      <c r="B256" s="34" t="s">
        <v>844</v>
      </c>
      <c r="C256" s="13">
        <v>0.10199999999999999</v>
      </c>
      <c r="G256" s="24">
        <v>1419.0309999999999</v>
      </c>
      <c r="H256" s="5">
        <v>56761250</v>
      </c>
      <c r="J256" s="5">
        <f t="shared" si="3"/>
        <v>-51.350176470588167</v>
      </c>
      <c r="K256" s="12"/>
    </row>
    <row r="257" spans="1:11" x14ac:dyDescent="0.25">
      <c r="A257" s="33" t="s">
        <v>251</v>
      </c>
      <c r="B257" s="34" t="s">
        <v>845</v>
      </c>
      <c r="C257" s="13">
        <v>0.10199999999999999</v>
      </c>
      <c r="G257" s="24">
        <v>1587.164</v>
      </c>
      <c r="H257" s="5">
        <v>63486572</v>
      </c>
      <c r="J257" s="5">
        <f t="shared" si="3"/>
        <v>116.78282352941187</v>
      </c>
      <c r="K257" s="12"/>
    </row>
    <row r="258" spans="1:11" x14ac:dyDescent="0.25">
      <c r="A258" s="33" t="s">
        <v>252</v>
      </c>
      <c r="B258" s="34" t="s">
        <v>846</v>
      </c>
      <c r="C258" s="13">
        <v>0.10199999999999999</v>
      </c>
      <c r="G258" s="24">
        <v>1552.018</v>
      </c>
      <c r="H258" s="5">
        <v>62080713</v>
      </c>
      <c r="J258" s="5">
        <f t="shared" si="3"/>
        <v>81.636823529411913</v>
      </c>
      <c r="K258" s="12"/>
    </row>
    <row r="259" spans="1:11" x14ac:dyDescent="0.25">
      <c r="A259" s="33" t="s">
        <v>253</v>
      </c>
      <c r="B259" s="34" t="s">
        <v>847</v>
      </c>
      <c r="C259" s="13">
        <v>0.10199999999999999</v>
      </c>
      <c r="G259" s="24">
        <v>1556.3510000000001</v>
      </c>
      <c r="H259" s="5">
        <v>62254028</v>
      </c>
      <c r="J259" s="5">
        <f t="shared" si="3"/>
        <v>85.969823529411997</v>
      </c>
      <c r="K259" s="12"/>
    </row>
    <row r="260" spans="1:11" x14ac:dyDescent="0.25">
      <c r="A260" s="33" t="s">
        <v>254</v>
      </c>
      <c r="B260" s="34" t="s">
        <v>848</v>
      </c>
      <c r="C260" s="13">
        <v>0.10199999999999999</v>
      </c>
      <c r="G260" s="24">
        <v>1370.7809999999999</v>
      </c>
      <c r="H260" s="5">
        <v>54831256</v>
      </c>
      <c r="J260" s="5">
        <f t="shared" si="3"/>
        <v>-99.600176470588167</v>
      </c>
      <c r="K260" s="12"/>
    </row>
    <row r="261" spans="1:11" x14ac:dyDescent="0.25">
      <c r="A261" s="33" t="s">
        <v>255</v>
      </c>
      <c r="B261" s="34" t="s">
        <v>849</v>
      </c>
      <c r="C261" s="13">
        <v>0.10199999999999999</v>
      </c>
      <c r="G261" s="24">
        <v>1420.2239999999999</v>
      </c>
      <c r="H261" s="5">
        <v>56808957</v>
      </c>
      <c r="J261" s="5">
        <f t="shared" si="3"/>
        <v>-50.157176470588183</v>
      </c>
      <c r="K261" s="12"/>
    </row>
    <row r="262" spans="1:11" x14ac:dyDescent="0.25">
      <c r="A262" s="33" t="s">
        <v>256</v>
      </c>
      <c r="B262" s="34" t="s">
        <v>850</v>
      </c>
      <c r="C262" s="13">
        <v>0.10199999999999999</v>
      </c>
      <c r="G262" s="24">
        <v>1592.1679999999999</v>
      </c>
      <c r="H262" s="5">
        <v>63686701</v>
      </c>
      <c r="J262" s="5">
        <f t="shared" ref="J262:J325" si="4">G262-$I$2</f>
        <v>121.78682352941178</v>
      </c>
      <c r="K262" s="12"/>
    </row>
    <row r="263" spans="1:11" x14ac:dyDescent="0.25">
      <c r="A263" s="33" t="s">
        <v>257</v>
      </c>
      <c r="B263" s="34" t="s">
        <v>851</v>
      </c>
      <c r="C263" s="13">
        <v>0.10199999999999999</v>
      </c>
      <c r="G263" s="24">
        <v>1605.03</v>
      </c>
      <c r="H263" s="5">
        <v>64201186</v>
      </c>
      <c r="J263" s="5">
        <f t="shared" si="4"/>
        <v>134.64882352941186</v>
      </c>
      <c r="K263" s="12"/>
    </row>
    <row r="264" spans="1:11" x14ac:dyDescent="0.25">
      <c r="A264" s="33" t="s">
        <v>258</v>
      </c>
      <c r="B264" s="34" t="s">
        <v>852</v>
      </c>
      <c r="C264" s="13">
        <v>0.10199999999999999</v>
      </c>
      <c r="G264" s="24">
        <v>1422.615</v>
      </c>
      <c r="H264" s="5">
        <v>56904606</v>
      </c>
      <c r="J264" s="5">
        <f t="shared" si="4"/>
        <v>-47.766176470588107</v>
      </c>
      <c r="K264" s="12"/>
    </row>
    <row r="265" spans="1:11" x14ac:dyDescent="0.25">
      <c r="A265" s="33" t="s">
        <v>259</v>
      </c>
      <c r="B265" s="34" t="s">
        <v>853</v>
      </c>
      <c r="C265" s="13">
        <v>0.10199999999999999</v>
      </c>
      <c r="G265" s="24">
        <v>1620.3109999999999</v>
      </c>
      <c r="H265" s="5">
        <v>64812441</v>
      </c>
      <c r="J265" s="5">
        <f t="shared" si="4"/>
        <v>149.92982352941181</v>
      </c>
      <c r="K265" s="12"/>
    </row>
    <row r="266" spans="1:11" x14ac:dyDescent="0.25">
      <c r="A266" s="33" t="s">
        <v>260</v>
      </c>
      <c r="B266" s="34" t="s">
        <v>854</v>
      </c>
      <c r="C266" s="13">
        <v>0.10199999999999999</v>
      </c>
      <c r="G266" s="24">
        <v>1519.3109999999999</v>
      </c>
      <c r="H266" s="5">
        <v>60772449</v>
      </c>
      <c r="J266" s="5">
        <f t="shared" si="4"/>
        <v>48.929823529411806</v>
      </c>
      <c r="K266" s="12"/>
    </row>
    <row r="267" spans="1:11" x14ac:dyDescent="0.25">
      <c r="A267" s="33" t="s">
        <v>261</v>
      </c>
      <c r="B267" s="34" t="s">
        <v>855</v>
      </c>
      <c r="C267" s="13">
        <v>0.10199999999999999</v>
      </c>
      <c r="G267" s="24">
        <v>1836.636</v>
      </c>
      <c r="H267" s="5">
        <v>73465442</v>
      </c>
      <c r="J267" s="5">
        <f t="shared" si="4"/>
        <v>366.25482352941185</v>
      </c>
      <c r="K267" s="12"/>
    </row>
    <row r="268" spans="1:11" x14ac:dyDescent="0.25">
      <c r="A268" s="33" t="s">
        <v>262</v>
      </c>
      <c r="B268" s="34" t="s">
        <v>856</v>
      </c>
      <c r="C268" s="13">
        <v>0.10199999999999999</v>
      </c>
      <c r="G268" s="24">
        <v>1947.941</v>
      </c>
      <c r="H268" s="5">
        <v>77917621</v>
      </c>
      <c r="J268" s="5">
        <f t="shared" si="4"/>
        <v>477.55982352941191</v>
      </c>
      <c r="K268" s="12"/>
    </row>
    <row r="269" spans="1:11" x14ac:dyDescent="0.25">
      <c r="A269" s="33" t="s">
        <v>263</v>
      </c>
      <c r="B269" s="34" t="s">
        <v>857</v>
      </c>
      <c r="C269" s="13">
        <v>0.10199999999999999</v>
      </c>
      <c r="G269" s="24">
        <v>1564.9849999999999</v>
      </c>
      <c r="H269" s="5">
        <v>62599389</v>
      </c>
      <c r="J269" s="5">
        <f t="shared" si="4"/>
        <v>94.603823529411784</v>
      </c>
      <c r="K269" s="12"/>
    </row>
    <row r="270" spans="1:11" x14ac:dyDescent="0.25">
      <c r="A270" s="33" t="s">
        <v>264</v>
      </c>
      <c r="B270" s="34" t="s">
        <v>858</v>
      </c>
      <c r="C270" s="13">
        <v>0.10199999999999999</v>
      </c>
      <c r="G270" s="24">
        <v>2040.6510000000001</v>
      </c>
      <c r="H270" s="5">
        <v>81626045</v>
      </c>
      <c r="J270" s="5">
        <f t="shared" si="4"/>
        <v>570.26982352941195</v>
      </c>
      <c r="K270" s="12"/>
    </row>
    <row r="271" spans="1:11" x14ac:dyDescent="0.25">
      <c r="A271" s="33" t="s">
        <v>265</v>
      </c>
      <c r="B271" s="34" t="s">
        <v>859</v>
      </c>
      <c r="C271" s="13">
        <v>0.10199999999999999</v>
      </c>
      <c r="G271" s="24">
        <v>2107.1579999999999</v>
      </c>
      <c r="H271" s="5">
        <v>84286315</v>
      </c>
      <c r="J271" s="5">
        <f t="shared" si="4"/>
        <v>636.77682352941179</v>
      </c>
      <c r="K271" s="12"/>
    </row>
    <row r="272" spans="1:11" x14ac:dyDescent="0.25">
      <c r="A272" s="33" t="s">
        <v>266</v>
      </c>
      <c r="B272" s="34" t="s">
        <v>860</v>
      </c>
      <c r="C272" s="13">
        <v>0.10199999999999999</v>
      </c>
      <c r="G272" s="24">
        <v>1668.999</v>
      </c>
      <c r="H272" s="5">
        <v>66759976</v>
      </c>
      <c r="J272" s="5">
        <f t="shared" si="4"/>
        <v>198.61782352941191</v>
      </c>
      <c r="K272" s="12"/>
    </row>
    <row r="273" spans="1:11" x14ac:dyDescent="0.25">
      <c r="A273" s="33" t="s">
        <v>267</v>
      </c>
      <c r="B273" s="34" t="s">
        <v>861</v>
      </c>
      <c r="C273" s="13">
        <v>0.10199999999999999</v>
      </c>
      <c r="G273" s="24">
        <v>1620.079</v>
      </c>
      <c r="H273" s="5">
        <v>64803170</v>
      </c>
      <c r="J273" s="5">
        <f t="shared" si="4"/>
        <v>149.69782352941183</v>
      </c>
      <c r="K273" s="12"/>
    </row>
    <row r="274" spans="1:11" x14ac:dyDescent="0.25">
      <c r="A274" s="33" t="s">
        <v>268</v>
      </c>
      <c r="B274" s="34" t="s">
        <v>862</v>
      </c>
      <c r="C274" s="13">
        <v>0.10199999999999999</v>
      </c>
      <c r="G274" s="24">
        <v>1819.4780000000001</v>
      </c>
      <c r="H274" s="5">
        <v>72779106</v>
      </c>
      <c r="J274" s="5">
        <f t="shared" si="4"/>
        <v>349.09682352941195</v>
      </c>
      <c r="K274" s="12"/>
    </row>
    <row r="275" spans="1:11" x14ac:dyDescent="0.25">
      <c r="A275" s="33" t="s">
        <v>269</v>
      </c>
      <c r="B275" s="34" t="s">
        <v>863</v>
      </c>
      <c r="C275" s="13">
        <v>0.10199999999999999</v>
      </c>
      <c r="G275" s="24">
        <v>1120.92</v>
      </c>
      <c r="H275" s="5">
        <v>44836814</v>
      </c>
      <c r="J275" s="5">
        <f t="shared" si="4"/>
        <v>-349.46117647058804</v>
      </c>
      <c r="K275" s="12"/>
    </row>
    <row r="276" spans="1:11" x14ac:dyDescent="0.25">
      <c r="A276" s="33" t="s">
        <v>270</v>
      </c>
      <c r="B276" s="34" t="s">
        <v>864</v>
      </c>
      <c r="C276" s="13">
        <v>0.10199999999999999</v>
      </c>
      <c r="G276" s="24">
        <v>1149.7439999999999</v>
      </c>
      <c r="H276" s="5">
        <v>45989769</v>
      </c>
      <c r="J276" s="5">
        <f t="shared" si="4"/>
        <v>-320.6371764705882</v>
      </c>
      <c r="K276" s="12"/>
    </row>
    <row r="277" spans="1:11" x14ac:dyDescent="0.25">
      <c r="A277" s="33" t="s">
        <v>271</v>
      </c>
      <c r="B277" s="34" t="s">
        <v>865</v>
      </c>
      <c r="C277" s="13">
        <v>0.10199999999999999</v>
      </c>
      <c r="G277" s="24">
        <v>1172.3699999999999</v>
      </c>
      <c r="H277" s="5">
        <v>46894793</v>
      </c>
      <c r="J277" s="5">
        <f t="shared" si="4"/>
        <v>-298.01117647058823</v>
      </c>
      <c r="K277" s="12"/>
    </row>
    <row r="278" spans="1:11" x14ac:dyDescent="0.25">
      <c r="A278" s="33" t="s">
        <v>272</v>
      </c>
      <c r="B278" s="34" t="s">
        <v>866</v>
      </c>
      <c r="C278" s="13">
        <v>0.10199999999999999</v>
      </c>
      <c r="G278" s="24">
        <v>1223.047</v>
      </c>
      <c r="H278" s="5">
        <v>48921892</v>
      </c>
      <c r="J278" s="5">
        <f t="shared" si="4"/>
        <v>-247.33417647058809</v>
      </c>
      <c r="K278" s="12"/>
    </row>
    <row r="279" spans="1:11" x14ac:dyDescent="0.25">
      <c r="A279" s="33" t="s">
        <v>273</v>
      </c>
      <c r="B279" s="34" t="s">
        <v>867</v>
      </c>
      <c r="C279" s="13">
        <v>0.10199999999999999</v>
      </c>
      <c r="G279" s="24">
        <v>1424.5260000000001</v>
      </c>
      <c r="H279" s="5">
        <v>56981021</v>
      </c>
      <c r="J279" s="5">
        <f t="shared" si="4"/>
        <v>-45.855176470588049</v>
      </c>
      <c r="K279" s="12"/>
    </row>
    <row r="280" spans="1:11" x14ac:dyDescent="0.25">
      <c r="A280" s="33" t="s">
        <v>274</v>
      </c>
      <c r="B280" s="34" t="s">
        <v>868</v>
      </c>
      <c r="C280" s="13">
        <v>0.10199999999999999</v>
      </c>
      <c r="G280" s="24">
        <v>1193.0409999999999</v>
      </c>
      <c r="H280" s="5">
        <v>47721639</v>
      </c>
      <c r="J280" s="5">
        <f t="shared" si="4"/>
        <v>-277.34017647058818</v>
      </c>
      <c r="K280" s="12"/>
    </row>
    <row r="281" spans="1:11" x14ac:dyDescent="0.25">
      <c r="A281" s="33" t="s">
        <v>275</v>
      </c>
      <c r="B281" s="34" t="s">
        <v>869</v>
      </c>
      <c r="C281" s="13">
        <v>0.10199999999999999</v>
      </c>
      <c r="G281" s="24">
        <v>1246.047</v>
      </c>
      <c r="H281" s="5">
        <v>49841867</v>
      </c>
      <c r="J281" s="5">
        <f t="shared" si="4"/>
        <v>-224.33417647058809</v>
      </c>
      <c r="K281" s="12"/>
    </row>
    <row r="282" spans="1:11" x14ac:dyDescent="0.25">
      <c r="A282" s="33" t="s">
        <v>276</v>
      </c>
      <c r="B282" s="34" t="s">
        <v>870</v>
      </c>
      <c r="C282" s="13">
        <v>0.10199999999999999</v>
      </c>
      <c r="G282" s="24">
        <v>1307.3230000000001</v>
      </c>
      <c r="H282" s="5">
        <v>52292905</v>
      </c>
      <c r="J282" s="5">
        <f t="shared" si="4"/>
        <v>-163.05817647058802</v>
      </c>
      <c r="K282" s="12"/>
    </row>
    <row r="283" spans="1:11" x14ac:dyDescent="0.25">
      <c r="A283" s="33" t="s">
        <v>277</v>
      </c>
      <c r="B283" s="34" t="s">
        <v>871</v>
      </c>
      <c r="C283" s="13">
        <v>0.10199999999999999</v>
      </c>
      <c r="G283" s="24">
        <v>2576.4270000000001</v>
      </c>
      <c r="H283" s="5">
        <v>103057073</v>
      </c>
      <c r="J283" s="5">
        <f t="shared" si="4"/>
        <v>1106.045823529412</v>
      </c>
      <c r="K283" s="12"/>
    </row>
    <row r="284" spans="1:11" x14ac:dyDescent="0.25">
      <c r="A284" s="33" t="s">
        <v>278</v>
      </c>
      <c r="B284" s="34" t="s">
        <v>872</v>
      </c>
      <c r="C284" s="13">
        <v>0.10199999999999999</v>
      </c>
      <c r="G284" s="24">
        <v>1327.883</v>
      </c>
      <c r="H284" s="5">
        <v>53115330</v>
      </c>
      <c r="J284" s="5">
        <f t="shared" si="4"/>
        <v>-142.49817647058808</v>
      </c>
      <c r="K284" s="12"/>
    </row>
    <row r="285" spans="1:11" x14ac:dyDescent="0.25">
      <c r="A285" s="33" t="s">
        <v>279</v>
      </c>
      <c r="B285" s="34" t="s">
        <v>873</v>
      </c>
      <c r="C285" s="13">
        <v>0.10199999999999999</v>
      </c>
      <c r="G285" s="24">
        <v>1593.7460000000001</v>
      </c>
      <c r="H285" s="5">
        <v>63749860</v>
      </c>
      <c r="J285" s="5">
        <f t="shared" si="4"/>
        <v>123.36482352941198</v>
      </c>
      <c r="K285" s="12"/>
    </row>
    <row r="286" spans="1:11" x14ac:dyDescent="0.25">
      <c r="A286" s="33" t="s">
        <v>280</v>
      </c>
      <c r="B286" s="34" t="s">
        <v>874</v>
      </c>
      <c r="C286" s="13">
        <v>0.10199999999999999</v>
      </c>
      <c r="G286" s="24">
        <v>1498.182</v>
      </c>
      <c r="H286" s="5">
        <v>59927282</v>
      </c>
      <c r="J286" s="5">
        <f t="shared" si="4"/>
        <v>27.8008235294119</v>
      </c>
      <c r="K286" s="12"/>
    </row>
    <row r="287" spans="1:11" x14ac:dyDescent="0.25">
      <c r="A287" s="33" t="s">
        <v>281</v>
      </c>
      <c r="B287" s="34" t="s">
        <v>875</v>
      </c>
      <c r="C287" s="13">
        <v>0.10199999999999999</v>
      </c>
      <c r="G287" s="24">
        <v>1525.232</v>
      </c>
      <c r="H287" s="5">
        <v>61009260</v>
      </c>
      <c r="J287" s="5">
        <f t="shared" si="4"/>
        <v>54.850823529411855</v>
      </c>
      <c r="K287" s="12"/>
    </row>
    <row r="288" spans="1:11" x14ac:dyDescent="0.25">
      <c r="A288" s="33" t="s">
        <v>282</v>
      </c>
      <c r="B288" s="34" t="s">
        <v>876</v>
      </c>
      <c r="C288" s="13">
        <v>0.10199999999999999</v>
      </c>
      <c r="G288" s="24">
        <v>1615.0730000000001</v>
      </c>
      <c r="H288" s="5">
        <v>64602916</v>
      </c>
      <c r="J288" s="5">
        <f t="shared" si="4"/>
        <v>144.69182352941198</v>
      </c>
      <c r="K288" s="12"/>
    </row>
    <row r="289" spans="1:11" x14ac:dyDescent="0.25">
      <c r="A289" s="33" t="s">
        <v>283</v>
      </c>
      <c r="B289" s="34" t="s">
        <v>877</v>
      </c>
      <c r="C289" s="13">
        <v>0.10199999999999999</v>
      </c>
      <c r="G289" s="24">
        <v>1510.08</v>
      </c>
      <c r="H289" s="5">
        <v>60403195</v>
      </c>
      <c r="J289" s="5">
        <f t="shared" si="4"/>
        <v>39.698823529411811</v>
      </c>
      <c r="K289" s="12"/>
    </row>
    <row r="290" spans="1:11" x14ac:dyDescent="0.25">
      <c r="A290" s="33" t="s">
        <v>284</v>
      </c>
      <c r="B290" s="34" t="s">
        <v>878</v>
      </c>
      <c r="C290" s="13">
        <v>0.10199999999999999</v>
      </c>
      <c r="G290" s="24">
        <v>1444.3230000000001</v>
      </c>
      <c r="H290" s="5">
        <v>57772902</v>
      </c>
      <c r="J290" s="5">
        <f t="shared" si="4"/>
        <v>-26.058176470588023</v>
      </c>
      <c r="K290" s="12"/>
    </row>
    <row r="291" spans="1:11" x14ac:dyDescent="0.25">
      <c r="A291" s="33" t="s">
        <v>285</v>
      </c>
      <c r="B291" s="34" t="s">
        <v>879</v>
      </c>
      <c r="C291" s="13">
        <v>0.10199999999999999</v>
      </c>
      <c r="G291" s="24">
        <v>1404.5989999999999</v>
      </c>
      <c r="H291" s="5">
        <v>56183948</v>
      </c>
      <c r="J291" s="5">
        <f t="shared" si="4"/>
        <v>-65.782176470588183</v>
      </c>
      <c r="K291" s="12"/>
    </row>
    <row r="292" spans="1:11" x14ac:dyDescent="0.25">
      <c r="A292" s="33" t="s">
        <v>286</v>
      </c>
      <c r="B292" s="34" t="s">
        <v>880</v>
      </c>
      <c r="C292" s="13">
        <v>0.10199999999999999</v>
      </c>
      <c r="G292" s="24">
        <v>2090.7179999999998</v>
      </c>
      <c r="H292" s="5">
        <v>83628717</v>
      </c>
      <c r="J292" s="5">
        <f t="shared" si="4"/>
        <v>620.33682352941173</v>
      </c>
      <c r="K292" s="12"/>
    </row>
    <row r="293" spans="1:11" x14ac:dyDescent="0.25">
      <c r="A293" s="33" t="s">
        <v>287</v>
      </c>
      <c r="B293" s="34" t="s">
        <v>881</v>
      </c>
      <c r="C293" s="13">
        <v>0.10199999999999999</v>
      </c>
      <c r="G293" s="24">
        <v>1454.364</v>
      </c>
      <c r="H293" s="5">
        <v>58174549</v>
      </c>
      <c r="J293" s="5">
        <f t="shared" si="4"/>
        <v>-16.017176470588083</v>
      </c>
      <c r="K293" s="12"/>
    </row>
    <row r="294" spans="1:11" x14ac:dyDescent="0.25">
      <c r="A294" s="33" t="s">
        <v>288</v>
      </c>
      <c r="B294" s="34" t="s">
        <v>882</v>
      </c>
      <c r="C294" s="13">
        <v>0.10199999999999999</v>
      </c>
      <c r="G294" s="24">
        <v>1560.2819999999999</v>
      </c>
      <c r="H294" s="5">
        <v>62411264</v>
      </c>
      <c r="J294" s="5">
        <f t="shared" si="4"/>
        <v>89.900823529411809</v>
      </c>
      <c r="K294" s="12"/>
    </row>
    <row r="295" spans="1:11" x14ac:dyDescent="0.25">
      <c r="A295" s="33" t="s">
        <v>289</v>
      </c>
      <c r="B295" s="34" t="s">
        <v>883</v>
      </c>
      <c r="C295" s="13">
        <v>0.10199999999999999</v>
      </c>
      <c r="G295" s="24">
        <v>1610.5250000000001</v>
      </c>
      <c r="H295" s="5">
        <v>64421002</v>
      </c>
      <c r="J295" s="5">
        <f t="shared" si="4"/>
        <v>140.14382352941197</v>
      </c>
      <c r="K295" s="12"/>
    </row>
    <row r="296" spans="1:11" x14ac:dyDescent="0.25">
      <c r="A296" s="33" t="s">
        <v>290</v>
      </c>
      <c r="B296" s="34" t="s">
        <v>884</v>
      </c>
      <c r="C296" s="13">
        <v>0.10199999999999999</v>
      </c>
      <c r="G296" s="24">
        <v>1645.2619999999999</v>
      </c>
      <c r="H296" s="5">
        <v>65810462</v>
      </c>
      <c r="J296" s="5">
        <f t="shared" si="4"/>
        <v>174.88082352941183</v>
      </c>
    </row>
    <row r="297" spans="1:11" x14ac:dyDescent="0.25">
      <c r="A297" s="33" t="s">
        <v>291</v>
      </c>
      <c r="B297" s="34" t="s">
        <v>885</v>
      </c>
      <c r="C297" s="13">
        <v>0.10199999999999999</v>
      </c>
      <c r="G297" s="24">
        <v>1721.721</v>
      </c>
      <c r="H297" s="5">
        <v>68868847</v>
      </c>
      <c r="J297" s="5">
        <f t="shared" si="4"/>
        <v>251.33982352941189</v>
      </c>
    </row>
    <row r="298" spans="1:11" x14ac:dyDescent="0.25">
      <c r="A298" s="33" t="s">
        <v>292</v>
      </c>
      <c r="B298" s="34" t="s">
        <v>886</v>
      </c>
      <c r="C298" s="13">
        <v>0.10199999999999999</v>
      </c>
      <c r="G298" s="24">
        <v>1603.7460000000001</v>
      </c>
      <c r="H298" s="5">
        <v>64149839</v>
      </c>
      <c r="J298" s="5">
        <f t="shared" si="4"/>
        <v>133.36482352941198</v>
      </c>
    </row>
    <row r="299" spans="1:11" x14ac:dyDescent="0.25">
      <c r="A299" s="33" t="s">
        <v>293</v>
      </c>
      <c r="B299" s="34" t="s">
        <v>887</v>
      </c>
      <c r="C299" s="13">
        <v>0.10199999999999999</v>
      </c>
      <c r="G299" s="24">
        <v>1745.7190000000001</v>
      </c>
      <c r="H299" s="5">
        <v>69828756</v>
      </c>
      <c r="J299" s="5">
        <f t="shared" si="4"/>
        <v>275.33782352941193</v>
      </c>
    </row>
    <row r="300" spans="1:11" x14ac:dyDescent="0.25">
      <c r="A300" s="33" t="s">
        <v>294</v>
      </c>
      <c r="B300" s="34" t="s">
        <v>888</v>
      </c>
      <c r="C300" s="13">
        <v>0.10199999999999999</v>
      </c>
      <c r="G300" s="24">
        <v>1582.588</v>
      </c>
      <c r="H300" s="5">
        <v>63303531</v>
      </c>
      <c r="J300" s="5">
        <f t="shared" si="4"/>
        <v>112.20682352941185</v>
      </c>
    </row>
    <row r="301" spans="1:11" x14ac:dyDescent="0.25">
      <c r="A301" s="33" t="s">
        <v>295</v>
      </c>
      <c r="B301" s="34" t="s">
        <v>889</v>
      </c>
      <c r="C301" s="13">
        <v>0.10199999999999999</v>
      </c>
      <c r="G301" s="24">
        <v>1741.58</v>
      </c>
      <c r="H301" s="5">
        <v>69663184</v>
      </c>
      <c r="J301" s="5">
        <f t="shared" si="4"/>
        <v>271.19882352941181</v>
      </c>
    </row>
    <row r="302" spans="1:11" x14ac:dyDescent="0.25">
      <c r="A302" s="33" t="s">
        <v>321</v>
      </c>
      <c r="B302" s="34" t="s">
        <v>890</v>
      </c>
      <c r="C302" s="13">
        <v>0.10199999999999999</v>
      </c>
      <c r="G302" s="24">
        <v>1740.1869999999999</v>
      </c>
      <c r="H302" s="5">
        <v>69607492</v>
      </c>
      <c r="J302" s="5">
        <f t="shared" si="4"/>
        <v>269.80582352941178</v>
      </c>
    </row>
    <row r="303" spans="1:11" x14ac:dyDescent="0.25">
      <c r="A303" s="33" t="s">
        <v>322</v>
      </c>
      <c r="B303" s="34" t="s">
        <v>891</v>
      </c>
      <c r="C303" s="13">
        <v>0.10199999999999999</v>
      </c>
      <c r="G303" s="24">
        <v>1734.77</v>
      </c>
      <c r="H303" s="5">
        <v>69390812</v>
      </c>
      <c r="J303" s="5">
        <f t="shared" si="4"/>
        <v>264.38882352941187</v>
      </c>
    </row>
    <row r="304" spans="1:11" x14ac:dyDescent="0.25">
      <c r="A304" s="33" t="s">
        <v>323</v>
      </c>
      <c r="B304" s="34" t="s">
        <v>892</v>
      </c>
      <c r="C304" s="13">
        <v>0.10199999999999999</v>
      </c>
      <c r="G304" s="24">
        <v>2089.02</v>
      </c>
      <c r="H304" s="5">
        <v>83560796</v>
      </c>
      <c r="J304" s="5">
        <f t="shared" si="4"/>
        <v>618.63882352941187</v>
      </c>
    </row>
    <row r="305" spans="1:10" x14ac:dyDescent="0.25">
      <c r="A305" s="33" t="s">
        <v>324</v>
      </c>
      <c r="B305" s="34" t="s">
        <v>893</v>
      </c>
      <c r="C305" s="13">
        <v>0.10199999999999999</v>
      </c>
      <c r="G305" s="24">
        <v>1163.164</v>
      </c>
      <c r="H305" s="5">
        <v>46526580</v>
      </c>
      <c r="J305" s="5">
        <f t="shared" si="4"/>
        <v>-307.21717647058813</v>
      </c>
    </row>
    <row r="306" spans="1:10" x14ac:dyDescent="0.25">
      <c r="A306" s="38" t="s">
        <v>325</v>
      </c>
      <c r="B306" s="36" t="s">
        <v>894</v>
      </c>
      <c r="C306" s="13">
        <v>0.10199999999999999</v>
      </c>
      <c r="G306" s="24">
        <v>1214.0989999999999</v>
      </c>
      <c r="H306" s="5">
        <v>48563965</v>
      </c>
      <c r="J306" s="5">
        <f t="shared" si="4"/>
        <v>-256.28217647058818</v>
      </c>
    </row>
    <row r="307" spans="1:10" x14ac:dyDescent="0.25">
      <c r="A307" s="38" t="s">
        <v>326</v>
      </c>
      <c r="B307" s="36" t="s">
        <v>895</v>
      </c>
      <c r="C307" s="13">
        <v>0.10199999999999999</v>
      </c>
      <c r="G307" s="24">
        <v>1346.4939999999999</v>
      </c>
      <c r="H307" s="5">
        <v>53859779</v>
      </c>
      <c r="J307" s="5">
        <f t="shared" si="4"/>
        <v>-123.8871764705882</v>
      </c>
    </row>
    <row r="308" spans="1:10" x14ac:dyDescent="0.25">
      <c r="A308" s="38" t="s">
        <v>327</v>
      </c>
      <c r="B308" s="36" t="s">
        <v>896</v>
      </c>
      <c r="C308" s="13">
        <v>0.10199999999999999</v>
      </c>
      <c r="G308" s="24">
        <v>1378.624</v>
      </c>
      <c r="H308" s="5">
        <v>55144943</v>
      </c>
      <c r="J308" s="5">
        <f t="shared" si="4"/>
        <v>-91.757176470588092</v>
      </c>
    </row>
    <row r="309" spans="1:10" x14ac:dyDescent="0.25">
      <c r="A309" s="38" t="s">
        <v>328</v>
      </c>
      <c r="B309" s="36" t="s">
        <v>897</v>
      </c>
      <c r="C309" s="13">
        <v>0.10199999999999999</v>
      </c>
      <c r="G309" s="24">
        <v>2387.6529999999998</v>
      </c>
      <c r="H309" s="5">
        <v>95506134</v>
      </c>
      <c r="J309" s="5">
        <f t="shared" si="4"/>
        <v>917.27182352941168</v>
      </c>
    </row>
    <row r="310" spans="1:10" x14ac:dyDescent="0.25">
      <c r="A310" s="38" t="s">
        <v>329</v>
      </c>
      <c r="B310" s="36" t="s">
        <v>898</v>
      </c>
      <c r="C310" s="13">
        <v>0.10199999999999999</v>
      </c>
      <c r="G310" s="24">
        <v>2232.6010000000001</v>
      </c>
      <c r="H310" s="5">
        <v>89304051</v>
      </c>
      <c r="J310" s="5">
        <f t="shared" si="4"/>
        <v>762.219823529412</v>
      </c>
    </row>
    <row r="311" spans="1:10" x14ac:dyDescent="0.25">
      <c r="A311" s="38" t="s">
        <v>330</v>
      </c>
      <c r="B311" s="36" t="s">
        <v>899</v>
      </c>
      <c r="C311" s="13">
        <v>0.10199999999999999</v>
      </c>
      <c r="G311" s="24">
        <v>1612.846</v>
      </c>
      <c r="H311" s="5">
        <v>64513860</v>
      </c>
      <c r="J311" s="5">
        <f t="shared" si="4"/>
        <v>142.46482352941189</v>
      </c>
    </row>
    <row r="312" spans="1:10" x14ac:dyDescent="0.25">
      <c r="A312" s="38" t="s">
        <v>331</v>
      </c>
      <c r="B312" s="36" t="s">
        <v>900</v>
      </c>
      <c r="C312" s="13">
        <v>0.10199999999999999</v>
      </c>
      <c r="G312" s="24">
        <v>1459.4739999999999</v>
      </c>
      <c r="H312" s="5">
        <v>58378976</v>
      </c>
      <c r="J312" s="5">
        <f t="shared" si="4"/>
        <v>-10.907176470588183</v>
      </c>
    </row>
    <row r="313" spans="1:10" x14ac:dyDescent="0.25">
      <c r="A313" s="38" t="s">
        <v>332</v>
      </c>
      <c r="B313" s="36" t="s">
        <v>901</v>
      </c>
      <c r="C313" s="13">
        <v>0.10199999999999999</v>
      </c>
      <c r="G313" s="24">
        <v>1395.298</v>
      </c>
      <c r="H313" s="5">
        <v>55811904</v>
      </c>
      <c r="J313" s="5">
        <f t="shared" si="4"/>
        <v>-75.083176470588114</v>
      </c>
    </row>
    <row r="314" spans="1:10" x14ac:dyDescent="0.25">
      <c r="A314" s="38" t="s">
        <v>333</v>
      </c>
      <c r="B314" s="36" t="s">
        <v>902</v>
      </c>
      <c r="C314" s="13">
        <v>0.10199999999999999</v>
      </c>
      <c r="G314" s="24">
        <v>1930.6949999999999</v>
      </c>
      <c r="H314" s="5">
        <v>77227783</v>
      </c>
      <c r="J314" s="5">
        <f t="shared" si="4"/>
        <v>460.31382352941182</v>
      </c>
    </row>
    <row r="315" spans="1:10" x14ac:dyDescent="0.25">
      <c r="A315" s="38" t="s">
        <v>334</v>
      </c>
      <c r="B315" s="36" t="s">
        <v>903</v>
      </c>
      <c r="C315" s="13">
        <v>0.10199999999999999</v>
      </c>
      <c r="G315" s="24">
        <v>1338.6890000000001</v>
      </c>
      <c r="H315" s="5">
        <v>53547541</v>
      </c>
      <c r="J315" s="5">
        <f t="shared" si="4"/>
        <v>-131.69217647058804</v>
      </c>
    </row>
    <row r="316" spans="1:10" x14ac:dyDescent="0.25">
      <c r="A316" s="38" t="s">
        <v>335</v>
      </c>
      <c r="B316" s="36" t="s">
        <v>904</v>
      </c>
      <c r="C316" s="13">
        <v>0.10199999999999999</v>
      </c>
      <c r="G316" s="24">
        <v>2226.3130000000001</v>
      </c>
      <c r="H316" s="5">
        <v>89052514</v>
      </c>
      <c r="J316" s="5">
        <f t="shared" si="4"/>
        <v>755.93182352941199</v>
      </c>
    </row>
    <row r="317" spans="1:10" x14ac:dyDescent="0.25">
      <c r="A317" s="38" t="s">
        <v>336</v>
      </c>
      <c r="B317" s="36" t="s">
        <v>905</v>
      </c>
      <c r="C317" s="13">
        <v>0.10199999999999999</v>
      </c>
      <c r="G317" s="24">
        <v>1420.933</v>
      </c>
      <c r="H317" s="5">
        <v>56837305</v>
      </c>
      <c r="J317" s="5">
        <f t="shared" si="4"/>
        <v>-49.448176470588123</v>
      </c>
    </row>
    <row r="318" spans="1:10" x14ac:dyDescent="0.25">
      <c r="A318" s="38" t="s">
        <v>337</v>
      </c>
      <c r="B318" s="36" t="s">
        <v>906</v>
      </c>
      <c r="C318" s="13">
        <v>0.10199999999999999</v>
      </c>
      <c r="G318" s="24">
        <v>1591.1010000000001</v>
      </c>
      <c r="H318" s="5">
        <v>63644031</v>
      </c>
      <c r="J318" s="5">
        <f t="shared" si="4"/>
        <v>120.719823529412</v>
      </c>
    </row>
    <row r="319" spans="1:10" x14ac:dyDescent="0.25">
      <c r="A319" s="38" t="s">
        <v>338</v>
      </c>
      <c r="B319" s="36" t="s">
        <v>907</v>
      </c>
      <c r="C319" s="13">
        <v>0.10199999999999999</v>
      </c>
      <c r="G319" s="24">
        <v>1623.8920000000001</v>
      </c>
      <c r="H319" s="5">
        <v>64955676</v>
      </c>
      <c r="J319" s="5">
        <f t="shared" si="4"/>
        <v>153.51082352941194</v>
      </c>
    </row>
    <row r="320" spans="1:10" x14ac:dyDescent="0.25">
      <c r="A320" s="38" t="s">
        <v>339</v>
      </c>
      <c r="B320" s="36" t="s">
        <v>908</v>
      </c>
      <c r="C320" s="13">
        <v>0.10199999999999999</v>
      </c>
      <c r="G320" s="24">
        <v>1572.7929999999999</v>
      </c>
      <c r="H320" s="5">
        <v>62911709</v>
      </c>
      <c r="J320" s="5">
        <f t="shared" si="4"/>
        <v>102.41182352941178</v>
      </c>
    </row>
    <row r="321" spans="1:10" x14ac:dyDescent="0.25">
      <c r="A321" s="38" t="s">
        <v>340</v>
      </c>
      <c r="B321" s="36" t="s">
        <v>909</v>
      </c>
      <c r="C321" s="13">
        <v>0.10199999999999999</v>
      </c>
      <c r="G321" s="24">
        <v>1422.846</v>
      </c>
      <c r="H321" s="5">
        <v>56913843</v>
      </c>
      <c r="J321" s="5">
        <f t="shared" si="4"/>
        <v>-47.535176470588112</v>
      </c>
    </row>
    <row r="322" spans="1:10" x14ac:dyDescent="0.25">
      <c r="A322" s="38" t="s">
        <v>341</v>
      </c>
      <c r="B322" s="36" t="s">
        <v>910</v>
      </c>
      <c r="C322" s="13">
        <v>0.10199999999999999</v>
      </c>
      <c r="G322" s="24">
        <v>1589.336</v>
      </c>
      <c r="H322" s="5">
        <v>63573430</v>
      </c>
      <c r="J322" s="5">
        <f t="shared" si="4"/>
        <v>118.9548235294119</v>
      </c>
    </row>
    <row r="323" spans="1:10" x14ac:dyDescent="0.25">
      <c r="A323" s="38" t="s">
        <v>342</v>
      </c>
      <c r="B323" s="36" t="s">
        <v>911</v>
      </c>
      <c r="C323" s="13">
        <v>0.10199999999999999</v>
      </c>
      <c r="G323" s="24">
        <v>1581.59</v>
      </c>
      <c r="H323" s="5">
        <v>63263598</v>
      </c>
      <c r="J323" s="5">
        <f t="shared" si="4"/>
        <v>111.2088235294118</v>
      </c>
    </row>
    <row r="324" spans="1:10" x14ac:dyDescent="0.25">
      <c r="A324" s="38" t="s">
        <v>343</v>
      </c>
      <c r="B324" s="36" t="s">
        <v>912</v>
      </c>
      <c r="C324" s="13">
        <v>0.10199999999999999</v>
      </c>
      <c r="G324" s="24">
        <v>1751.6690000000001</v>
      </c>
      <c r="H324" s="5">
        <v>70066765</v>
      </c>
      <c r="J324" s="5">
        <f t="shared" si="4"/>
        <v>281.28782352941198</v>
      </c>
    </row>
    <row r="325" spans="1:10" x14ac:dyDescent="0.25">
      <c r="A325" s="38" t="s">
        <v>344</v>
      </c>
      <c r="B325" s="36" t="s">
        <v>913</v>
      </c>
      <c r="C325" s="13">
        <v>0.10199999999999999</v>
      </c>
      <c r="G325" s="24">
        <v>1715.672</v>
      </c>
      <c r="H325" s="5">
        <v>68626899</v>
      </c>
      <c r="J325" s="5">
        <f t="shared" si="4"/>
        <v>245.29082352941191</v>
      </c>
    </row>
    <row r="326" spans="1:10" x14ac:dyDescent="0.25">
      <c r="A326" s="38" t="s">
        <v>345</v>
      </c>
      <c r="B326" s="36" t="s">
        <v>914</v>
      </c>
      <c r="C326" s="13">
        <v>0.10199999999999999</v>
      </c>
      <c r="G326" s="24">
        <v>1616.0250000000001</v>
      </c>
      <c r="H326" s="5">
        <v>64640998</v>
      </c>
      <c r="J326" s="5">
        <f t="shared" ref="J326:J389" si="5">G326-$I$2</f>
        <v>145.64382352941197</v>
      </c>
    </row>
    <row r="327" spans="1:10" x14ac:dyDescent="0.25">
      <c r="A327" s="38" t="s">
        <v>346</v>
      </c>
      <c r="B327" s="36" t="s">
        <v>915</v>
      </c>
      <c r="C327" s="13">
        <v>0.10199999999999999</v>
      </c>
      <c r="G327" s="24">
        <v>1717.982</v>
      </c>
      <c r="H327" s="5">
        <v>68719281</v>
      </c>
      <c r="J327" s="5">
        <f t="shared" si="5"/>
        <v>247.60082352941185</v>
      </c>
    </row>
    <row r="328" spans="1:10" x14ac:dyDescent="0.25">
      <c r="A328" s="38" t="s">
        <v>347</v>
      </c>
      <c r="B328" s="36" t="s">
        <v>916</v>
      </c>
      <c r="C328" s="13">
        <v>0.10199999999999999</v>
      </c>
      <c r="G328" s="24">
        <v>2240.8820000000001</v>
      </c>
      <c r="H328" s="5">
        <v>89635283</v>
      </c>
      <c r="J328" s="5">
        <f t="shared" si="5"/>
        <v>770.50082352941195</v>
      </c>
    </row>
    <row r="329" spans="1:10" x14ac:dyDescent="0.25">
      <c r="A329" s="38" t="s">
        <v>348</v>
      </c>
      <c r="B329" s="36" t="s">
        <v>917</v>
      </c>
      <c r="C329" s="13">
        <v>0.10199999999999999</v>
      </c>
      <c r="G329" s="24">
        <v>1708.7929999999999</v>
      </c>
      <c r="H329" s="5">
        <v>68351707</v>
      </c>
      <c r="J329" s="5">
        <f t="shared" si="5"/>
        <v>238.41182352941178</v>
      </c>
    </row>
    <row r="330" spans="1:10" x14ac:dyDescent="0.25">
      <c r="A330" s="38" t="s">
        <v>349</v>
      </c>
      <c r="B330" s="36" t="s">
        <v>918</v>
      </c>
      <c r="C330" s="13">
        <v>0.10199999999999999</v>
      </c>
      <c r="G330" s="24">
        <v>1629.568</v>
      </c>
      <c r="H330" s="5">
        <v>65182704</v>
      </c>
      <c r="J330" s="5">
        <f t="shared" si="5"/>
        <v>159.18682352941187</v>
      </c>
    </row>
    <row r="331" spans="1:10" x14ac:dyDescent="0.25">
      <c r="A331" s="38" t="s">
        <v>350</v>
      </c>
      <c r="B331" s="36" t="s">
        <v>919</v>
      </c>
      <c r="C331" s="13">
        <v>0.10199999999999999</v>
      </c>
      <c r="G331" s="24">
        <v>1747.2909999999999</v>
      </c>
      <c r="H331" s="5">
        <v>69891641</v>
      </c>
      <c r="J331" s="5">
        <f t="shared" si="5"/>
        <v>276.90982352941182</v>
      </c>
    </row>
    <row r="332" spans="1:10" x14ac:dyDescent="0.25">
      <c r="A332" s="38" t="s">
        <v>351</v>
      </c>
      <c r="B332" s="36" t="s">
        <v>920</v>
      </c>
      <c r="C332" s="13">
        <v>0.10199999999999999</v>
      </c>
      <c r="G332" s="24">
        <v>1547.289</v>
      </c>
      <c r="H332" s="5">
        <v>61891564</v>
      </c>
      <c r="J332" s="5">
        <f t="shared" si="5"/>
        <v>76.907823529411871</v>
      </c>
    </row>
    <row r="333" spans="1:10" x14ac:dyDescent="0.25">
      <c r="A333" s="38" t="s">
        <v>352</v>
      </c>
      <c r="B333" s="36" t="s">
        <v>921</v>
      </c>
      <c r="C333" s="13">
        <v>0.10199999999999999</v>
      </c>
      <c r="G333" s="24">
        <v>3187.63</v>
      </c>
      <c r="H333" s="5">
        <v>127505200</v>
      </c>
      <c r="J333" s="5">
        <f t="shared" si="5"/>
        <v>1717.248823529412</v>
      </c>
    </row>
    <row r="334" spans="1:10" x14ac:dyDescent="0.25">
      <c r="A334" s="38" t="s">
        <v>353</v>
      </c>
      <c r="B334" s="36" t="s">
        <v>922</v>
      </c>
      <c r="C334" s="13">
        <v>0.10199999999999999</v>
      </c>
      <c r="G334" s="24">
        <v>2464.3200000000002</v>
      </c>
      <c r="H334" s="5">
        <v>98572793</v>
      </c>
      <c r="J334" s="5">
        <f t="shared" si="5"/>
        <v>993.93882352941205</v>
      </c>
    </row>
    <row r="335" spans="1:10" x14ac:dyDescent="0.25">
      <c r="A335" s="38" t="s">
        <v>354</v>
      </c>
      <c r="B335" s="36" t="s">
        <v>923</v>
      </c>
      <c r="C335" s="13">
        <v>0.10199999999999999</v>
      </c>
      <c r="G335" s="24">
        <v>1207.855</v>
      </c>
      <c r="H335" s="5">
        <v>48314182</v>
      </c>
      <c r="J335" s="5">
        <f t="shared" si="5"/>
        <v>-262.5261764705881</v>
      </c>
    </row>
    <row r="336" spans="1:10" x14ac:dyDescent="0.25">
      <c r="A336" s="38" t="s">
        <v>355</v>
      </c>
      <c r="B336" s="36" t="s">
        <v>924</v>
      </c>
      <c r="C336" s="13">
        <v>0.10199999999999999</v>
      </c>
      <c r="G336" s="24">
        <v>1230.538</v>
      </c>
      <c r="H336" s="5">
        <v>49221505</v>
      </c>
      <c r="J336" s="5">
        <f t="shared" si="5"/>
        <v>-239.84317647058811</v>
      </c>
    </row>
    <row r="337" spans="1:10" x14ac:dyDescent="0.25">
      <c r="A337" s="38" t="s">
        <v>356</v>
      </c>
      <c r="B337" s="36" t="s">
        <v>925</v>
      </c>
      <c r="C337" s="13">
        <v>0.10199999999999999</v>
      </c>
      <c r="G337" s="24">
        <v>1384.913</v>
      </c>
      <c r="H337" s="5">
        <v>55396524</v>
      </c>
      <c r="J337" s="5">
        <f t="shared" si="5"/>
        <v>-85.468176470588105</v>
      </c>
    </row>
    <row r="338" spans="1:10" x14ac:dyDescent="0.25">
      <c r="A338" s="38" t="s">
        <v>357</v>
      </c>
      <c r="B338" s="36" t="s">
        <v>926</v>
      </c>
      <c r="C338" s="13">
        <v>0.10199999999999999</v>
      </c>
      <c r="G338" s="24">
        <v>1283.769</v>
      </c>
      <c r="H338" s="5">
        <v>51350764</v>
      </c>
      <c r="J338" s="5">
        <f t="shared" si="5"/>
        <v>-186.61217647058811</v>
      </c>
    </row>
    <row r="339" spans="1:10" x14ac:dyDescent="0.25">
      <c r="A339" s="38" t="s">
        <v>358</v>
      </c>
      <c r="B339" s="36" t="s">
        <v>927</v>
      </c>
      <c r="C339" s="13">
        <v>0.10199999999999999</v>
      </c>
      <c r="G339" s="24">
        <v>1331.4</v>
      </c>
      <c r="H339" s="5">
        <v>53256018</v>
      </c>
      <c r="J339" s="5">
        <f t="shared" si="5"/>
        <v>-138.98117647058803</v>
      </c>
    </row>
    <row r="340" spans="1:10" x14ac:dyDescent="0.25">
      <c r="A340" s="38" t="s">
        <v>359</v>
      </c>
      <c r="B340" s="36" t="s">
        <v>928</v>
      </c>
      <c r="C340" s="13">
        <v>0.10199999999999999</v>
      </c>
      <c r="G340" s="24">
        <v>1532.7149999999999</v>
      </c>
      <c r="H340" s="5">
        <v>61308587</v>
      </c>
      <c r="J340" s="5">
        <f t="shared" si="5"/>
        <v>62.333823529411802</v>
      </c>
    </row>
    <row r="341" spans="1:10" x14ac:dyDescent="0.25">
      <c r="A341" s="38" t="s">
        <v>360</v>
      </c>
      <c r="B341" s="36" t="s">
        <v>929</v>
      </c>
      <c r="C341" s="13">
        <v>0.10199999999999999</v>
      </c>
      <c r="G341" s="24">
        <v>1389.8679999999999</v>
      </c>
      <c r="H341" s="5">
        <v>55594738</v>
      </c>
      <c r="J341" s="5">
        <f t="shared" si="5"/>
        <v>-80.513176470588178</v>
      </c>
    </row>
    <row r="342" spans="1:10" x14ac:dyDescent="0.25">
      <c r="A342" s="38" t="s">
        <v>361</v>
      </c>
      <c r="B342" s="36" t="s">
        <v>930</v>
      </c>
      <c r="C342" s="13">
        <v>0.10199999999999999</v>
      </c>
      <c r="G342" s="24">
        <v>2619.375</v>
      </c>
      <c r="H342" s="5">
        <v>104774994</v>
      </c>
      <c r="J342" s="5">
        <f t="shared" si="5"/>
        <v>1148.9938235294119</v>
      </c>
    </row>
    <row r="343" spans="1:10" x14ac:dyDescent="0.25">
      <c r="A343" s="38" t="s">
        <v>362</v>
      </c>
      <c r="B343" s="36" t="s">
        <v>931</v>
      </c>
      <c r="C343" s="13">
        <v>0.10199999999999999</v>
      </c>
      <c r="G343" s="24">
        <v>1427.2739999999999</v>
      </c>
      <c r="H343" s="5">
        <v>57090965</v>
      </c>
      <c r="J343" s="5">
        <f t="shared" si="5"/>
        <v>-43.107176470588229</v>
      </c>
    </row>
    <row r="344" spans="1:10" x14ac:dyDescent="0.25">
      <c r="A344" s="38" t="s">
        <v>363</v>
      </c>
      <c r="B344" s="36" t="s">
        <v>932</v>
      </c>
      <c r="C344" s="13">
        <v>0.10199999999999999</v>
      </c>
      <c r="G344" s="24">
        <v>3266.953</v>
      </c>
      <c r="H344" s="5">
        <v>130678131</v>
      </c>
      <c r="J344" s="5">
        <f t="shared" si="5"/>
        <v>1796.5718235294119</v>
      </c>
    </row>
    <row r="345" spans="1:10" x14ac:dyDescent="0.25">
      <c r="A345" s="38" t="s">
        <v>364</v>
      </c>
      <c r="B345" s="36" t="s">
        <v>933</v>
      </c>
      <c r="C345" s="13">
        <v>0.10199999999999999</v>
      </c>
      <c r="G345" s="24">
        <v>1578.76</v>
      </c>
      <c r="H345" s="5">
        <v>63150411</v>
      </c>
      <c r="J345" s="5">
        <f t="shared" si="5"/>
        <v>108.37882352941187</v>
      </c>
    </row>
    <row r="346" spans="1:10" x14ac:dyDescent="0.25">
      <c r="A346" s="38" t="s">
        <v>365</v>
      </c>
      <c r="B346" s="36" t="s">
        <v>934</v>
      </c>
      <c r="C346" s="13">
        <v>0.10199999999999999</v>
      </c>
      <c r="G346" s="24">
        <v>1544.739</v>
      </c>
      <c r="H346" s="5">
        <v>61789553</v>
      </c>
      <c r="J346" s="5">
        <f t="shared" si="5"/>
        <v>74.357823529411917</v>
      </c>
    </row>
    <row r="347" spans="1:10" x14ac:dyDescent="0.25">
      <c r="A347" s="38" t="s">
        <v>366</v>
      </c>
      <c r="B347" s="36" t="s">
        <v>935</v>
      </c>
      <c r="C347" s="13">
        <v>0.10199999999999999</v>
      </c>
      <c r="G347" s="24">
        <v>1651.81</v>
      </c>
      <c r="H347" s="5">
        <v>66072406</v>
      </c>
      <c r="J347" s="5">
        <f t="shared" si="5"/>
        <v>181.42882352941183</v>
      </c>
    </row>
    <row r="348" spans="1:10" x14ac:dyDescent="0.25">
      <c r="A348" s="38" t="s">
        <v>367</v>
      </c>
      <c r="B348" s="36" t="s">
        <v>936</v>
      </c>
      <c r="C348" s="13">
        <v>0.10199999999999999</v>
      </c>
      <c r="G348" s="24">
        <v>1373.818</v>
      </c>
      <c r="H348" s="5">
        <v>54952716</v>
      </c>
      <c r="J348" s="5">
        <f t="shared" si="5"/>
        <v>-96.563176470588132</v>
      </c>
    </row>
    <row r="349" spans="1:10" x14ac:dyDescent="0.25">
      <c r="A349" s="38" t="s">
        <v>368</v>
      </c>
      <c r="B349" s="36" t="s">
        <v>937</v>
      </c>
      <c r="C349" s="13">
        <v>0.10199999999999999</v>
      </c>
      <c r="G349" s="24">
        <v>1518.7190000000001</v>
      </c>
      <c r="H349" s="5">
        <v>60748779</v>
      </c>
      <c r="J349" s="5">
        <f t="shared" si="5"/>
        <v>48.337823529411935</v>
      </c>
    </row>
    <row r="350" spans="1:10" x14ac:dyDescent="0.25">
      <c r="A350" s="38" t="s">
        <v>369</v>
      </c>
      <c r="B350" s="36" t="s">
        <v>938</v>
      </c>
      <c r="C350" s="13">
        <v>0.10199999999999999</v>
      </c>
      <c r="G350" s="24">
        <v>1488.3389999999999</v>
      </c>
      <c r="H350" s="5">
        <v>59533566</v>
      </c>
      <c r="J350" s="5">
        <f t="shared" si="5"/>
        <v>17.957823529411826</v>
      </c>
    </row>
    <row r="351" spans="1:10" x14ac:dyDescent="0.25">
      <c r="A351" s="38" t="s">
        <v>370</v>
      </c>
      <c r="B351" s="36" t="s">
        <v>939</v>
      </c>
      <c r="C351" s="13">
        <v>0.10199999999999999</v>
      </c>
      <c r="G351" s="24">
        <v>1626.3489999999999</v>
      </c>
      <c r="H351" s="5">
        <v>65053958</v>
      </c>
      <c r="J351" s="5">
        <f t="shared" si="5"/>
        <v>155.96782352941182</v>
      </c>
    </row>
    <row r="352" spans="1:10" x14ac:dyDescent="0.25">
      <c r="A352" s="38" t="s">
        <v>371</v>
      </c>
      <c r="B352" s="36" t="s">
        <v>940</v>
      </c>
      <c r="C352" s="13">
        <v>0.10199999999999999</v>
      </c>
      <c r="G352" s="24">
        <v>2696.8910000000001</v>
      </c>
      <c r="H352" s="5">
        <v>107875647</v>
      </c>
      <c r="J352" s="5">
        <f t="shared" si="5"/>
        <v>1226.509823529412</v>
      </c>
    </row>
    <row r="353" spans="1:10" x14ac:dyDescent="0.25">
      <c r="A353" s="38" t="s">
        <v>372</v>
      </c>
      <c r="B353" s="36" t="s">
        <v>941</v>
      </c>
      <c r="C353" s="13">
        <v>0.10199999999999999</v>
      </c>
      <c r="G353" s="24">
        <v>1626.915</v>
      </c>
      <c r="H353" s="5">
        <v>65076616</v>
      </c>
      <c r="J353" s="5">
        <f t="shared" si="5"/>
        <v>156.53382352941185</v>
      </c>
    </row>
    <row r="354" spans="1:10" x14ac:dyDescent="0.25">
      <c r="A354" s="38" t="s">
        <v>373</v>
      </c>
      <c r="B354" s="36" t="s">
        <v>942</v>
      </c>
      <c r="C354" s="13">
        <v>0.10199999999999999</v>
      </c>
      <c r="G354" s="24">
        <v>1630.684</v>
      </c>
      <c r="H354" s="5">
        <v>65227374</v>
      </c>
      <c r="J354" s="5">
        <f t="shared" si="5"/>
        <v>160.30282352941185</v>
      </c>
    </row>
    <row r="355" spans="1:10" x14ac:dyDescent="0.25">
      <c r="A355" s="38" t="s">
        <v>374</v>
      </c>
      <c r="B355" s="36" t="s">
        <v>943</v>
      </c>
      <c r="C355" s="13">
        <v>0.10199999999999999</v>
      </c>
      <c r="G355" s="24">
        <v>2603.63</v>
      </c>
      <c r="H355" s="5">
        <v>104145193</v>
      </c>
      <c r="J355" s="5">
        <f t="shared" si="5"/>
        <v>1133.248823529412</v>
      </c>
    </row>
    <row r="356" spans="1:10" x14ac:dyDescent="0.25">
      <c r="A356" s="38" t="s">
        <v>375</v>
      </c>
      <c r="B356" s="36" t="s">
        <v>944</v>
      </c>
      <c r="C356" s="13">
        <v>0.10199999999999999</v>
      </c>
      <c r="G356" s="24">
        <v>1590.662</v>
      </c>
      <c r="H356" s="5">
        <v>63626488</v>
      </c>
      <c r="J356" s="5">
        <f t="shared" si="5"/>
        <v>120.28082352941192</v>
      </c>
    </row>
    <row r="357" spans="1:10" x14ac:dyDescent="0.25">
      <c r="A357" s="38" t="s">
        <v>376</v>
      </c>
      <c r="B357" s="36" t="s">
        <v>945</v>
      </c>
      <c r="C357" s="13">
        <v>0.10199999999999999</v>
      </c>
      <c r="G357" s="24">
        <v>1637.9349999999999</v>
      </c>
      <c r="H357" s="5">
        <v>65517416</v>
      </c>
      <c r="J357" s="5">
        <f t="shared" si="5"/>
        <v>167.55382352941183</v>
      </c>
    </row>
    <row r="358" spans="1:10" x14ac:dyDescent="0.25">
      <c r="A358" s="38" t="s">
        <v>377</v>
      </c>
      <c r="B358" s="36" t="s">
        <v>946</v>
      </c>
      <c r="C358" s="13">
        <v>0.10199999999999999</v>
      </c>
      <c r="G358" s="24">
        <v>1682.616</v>
      </c>
      <c r="H358" s="5">
        <v>67304636</v>
      </c>
      <c r="J358" s="5">
        <f t="shared" si="5"/>
        <v>212.23482352941187</v>
      </c>
    </row>
    <row r="359" spans="1:10" x14ac:dyDescent="0.25">
      <c r="A359" s="38" t="s">
        <v>378</v>
      </c>
      <c r="B359" s="36" t="s">
        <v>947</v>
      </c>
      <c r="C359" s="13">
        <v>0.10199999999999999</v>
      </c>
      <c r="G359" s="24">
        <v>1604.6679999999999</v>
      </c>
      <c r="H359" s="5">
        <v>64186711</v>
      </c>
      <c r="J359" s="5">
        <f t="shared" si="5"/>
        <v>134.28682352941178</v>
      </c>
    </row>
    <row r="360" spans="1:10" x14ac:dyDescent="0.25">
      <c r="A360" s="38" t="s">
        <v>379</v>
      </c>
      <c r="B360" s="36" t="s">
        <v>948</v>
      </c>
      <c r="C360" s="13">
        <v>0.10199999999999999</v>
      </c>
      <c r="G360" s="24">
        <v>1541.777</v>
      </c>
      <c r="H360" s="5">
        <v>61671074</v>
      </c>
      <c r="J360" s="5">
        <f t="shared" si="5"/>
        <v>71.395823529411928</v>
      </c>
    </row>
    <row r="361" spans="1:10" x14ac:dyDescent="0.25">
      <c r="A361" s="38" t="s">
        <v>380</v>
      </c>
      <c r="B361" s="36" t="s">
        <v>949</v>
      </c>
      <c r="C361" s="13">
        <v>0.10199999999999999</v>
      </c>
      <c r="G361" s="24">
        <v>2717.8690000000001</v>
      </c>
      <c r="H361" s="5">
        <v>108714772</v>
      </c>
      <c r="J361" s="5">
        <f t="shared" si="5"/>
        <v>1247.487823529412</v>
      </c>
    </row>
    <row r="362" spans="1:10" x14ac:dyDescent="0.25">
      <c r="A362" s="38" t="s">
        <v>381</v>
      </c>
      <c r="B362" s="36" t="s">
        <v>950</v>
      </c>
      <c r="C362" s="13">
        <v>0.10199999999999999</v>
      </c>
      <c r="G362" s="24">
        <v>1513.096</v>
      </c>
      <c r="H362" s="5">
        <v>60523834</v>
      </c>
      <c r="J362" s="5">
        <f t="shared" si="5"/>
        <v>42.714823529411888</v>
      </c>
    </row>
    <row r="363" spans="1:10" x14ac:dyDescent="0.25">
      <c r="A363" s="38" t="s">
        <v>382</v>
      </c>
      <c r="B363" s="36" t="s">
        <v>951</v>
      </c>
      <c r="C363" s="13">
        <v>0.10199999999999999</v>
      </c>
      <c r="G363" s="24">
        <v>1662.4159999999999</v>
      </c>
      <c r="H363" s="5">
        <v>66496621</v>
      </c>
      <c r="J363" s="5">
        <f t="shared" si="5"/>
        <v>192.03482352941182</v>
      </c>
    </row>
    <row r="364" spans="1:10" x14ac:dyDescent="0.25">
      <c r="A364" s="38" t="s">
        <v>383</v>
      </c>
      <c r="B364" s="36" t="s">
        <v>952</v>
      </c>
      <c r="C364" s="13">
        <v>0.10199999999999999</v>
      </c>
      <c r="G364" s="24">
        <v>3427.5590000000002</v>
      </c>
      <c r="H364" s="5">
        <v>137102367</v>
      </c>
      <c r="J364" s="5">
        <f t="shared" si="5"/>
        <v>1957.1778235294121</v>
      </c>
    </row>
    <row r="365" spans="1:10" x14ac:dyDescent="0.25">
      <c r="A365" s="38" t="s">
        <v>384</v>
      </c>
      <c r="B365" s="36" t="s">
        <v>953</v>
      </c>
      <c r="C365" s="13">
        <v>0.10199999999999999</v>
      </c>
      <c r="G365" s="24">
        <v>1275.2380000000001</v>
      </c>
      <c r="H365" s="5">
        <v>51009518</v>
      </c>
      <c r="J365" s="5">
        <f t="shared" si="5"/>
        <v>-195.14317647058806</v>
      </c>
    </row>
    <row r="366" spans="1:10" x14ac:dyDescent="0.25">
      <c r="A366" s="38" t="s">
        <v>385</v>
      </c>
      <c r="B366" s="36" t="s">
        <v>954</v>
      </c>
      <c r="C366" s="13">
        <v>0.10199999999999999</v>
      </c>
      <c r="G366" s="24">
        <v>1344.558</v>
      </c>
      <c r="H366" s="5">
        <v>53782335</v>
      </c>
      <c r="J366" s="5">
        <f t="shared" si="5"/>
        <v>-125.82317647058812</v>
      </c>
    </row>
    <row r="367" spans="1:10" x14ac:dyDescent="0.25">
      <c r="A367" s="38" t="s">
        <v>386</v>
      </c>
      <c r="B367" s="36" t="s">
        <v>955</v>
      </c>
      <c r="C367" s="13">
        <v>0.10199999999999999</v>
      </c>
      <c r="G367" s="24">
        <v>1698.875</v>
      </c>
      <c r="H367" s="5">
        <v>67955015</v>
      </c>
      <c r="J367" s="5">
        <f t="shared" si="5"/>
        <v>228.49382352941188</v>
      </c>
    </row>
    <row r="368" spans="1:10" x14ac:dyDescent="0.25">
      <c r="A368" s="38" t="s">
        <v>387</v>
      </c>
      <c r="B368" s="36" t="s">
        <v>956</v>
      </c>
      <c r="C368" s="13">
        <v>0.10199999999999999</v>
      </c>
      <c r="G368" s="24">
        <v>1435.595</v>
      </c>
      <c r="H368" s="5">
        <v>57423805</v>
      </c>
      <c r="J368" s="5">
        <f t="shared" si="5"/>
        <v>-34.786176470588089</v>
      </c>
    </row>
    <row r="369" spans="1:10" x14ac:dyDescent="0.25">
      <c r="A369" s="38" t="s">
        <v>388</v>
      </c>
      <c r="B369" s="36" t="s">
        <v>957</v>
      </c>
      <c r="C369" s="13">
        <v>0.10199999999999999</v>
      </c>
      <c r="G369" s="24">
        <v>1301.027</v>
      </c>
      <c r="H369" s="5">
        <v>52041093</v>
      </c>
      <c r="J369" s="5">
        <f t="shared" si="5"/>
        <v>-169.35417647058807</v>
      </c>
    </row>
    <row r="370" spans="1:10" x14ac:dyDescent="0.25">
      <c r="A370" s="38" t="s">
        <v>389</v>
      </c>
      <c r="B370" s="36" t="s">
        <v>958</v>
      </c>
      <c r="C370" s="13">
        <v>0.10199999999999999</v>
      </c>
      <c r="G370" s="24">
        <v>2203.0219999999999</v>
      </c>
      <c r="H370" s="5">
        <v>88120860</v>
      </c>
      <c r="J370" s="5">
        <f t="shared" si="5"/>
        <v>732.64082352941182</v>
      </c>
    </row>
    <row r="371" spans="1:10" x14ac:dyDescent="0.25">
      <c r="A371" s="38" t="s">
        <v>390</v>
      </c>
      <c r="B371" s="36" t="s">
        <v>959</v>
      </c>
      <c r="C371" s="13">
        <v>0.10199999999999999</v>
      </c>
      <c r="G371" s="24">
        <v>1689.877</v>
      </c>
      <c r="H371" s="5">
        <v>67595093</v>
      </c>
      <c r="J371" s="5">
        <f t="shared" si="5"/>
        <v>219.49582352941184</v>
      </c>
    </row>
    <row r="372" spans="1:10" x14ac:dyDescent="0.25">
      <c r="A372" s="38" t="s">
        <v>391</v>
      </c>
      <c r="B372" s="36" t="s">
        <v>960</v>
      </c>
      <c r="C372" s="13">
        <v>0.10199999999999999</v>
      </c>
      <c r="G372" s="24">
        <v>1649.77</v>
      </c>
      <c r="H372" s="5">
        <v>65990818</v>
      </c>
      <c r="J372" s="5">
        <f t="shared" si="5"/>
        <v>179.38882352941187</v>
      </c>
    </row>
    <row r="373" spans="1:10" x14ac:dyDescent="0.25">
      <c r="A373" s="38" t="s">
        <v>392</v>
      </c>
      <c r="B373" s="36" t="s">
        <v>961</v>
      </c>
      <c r="C373" s="13">
        <v>0.10199999999999999</v>
      </c>
      <c r="G373" s="24">
        <v>3041.4209999999998</v>
      </c>
      <c r="H373" s="5">
        <v>121656833</v>
      </c>
      <c r="J373" s="5">
        <f t="shared" si="5"/>
        <v>1571.0398235294117</v>
      </c>
    </row>
    <row r="374" spans="1:10" x14ac:dyDescent="0.25">
      <c r="A374" s="38" t="s">
        <v>393</v>
      </c>
      <c r="B374" s="36" t="s">
        <v>962</v>
      </c>
      <c r="C374" s="13">
        <v>0.10199999999999999</v>
      </c>
      <c r="G374" s="24">
        <v>1752.076</v>
      </c>
      <c r="H374" s="5">
        <v>70083059</v>
      </c>
      <c r="J374" s="5">
        <f t="shared" si="5"/>
        <v>281.69482352941191</v>
      </c>
    </row>
    <row r="375" spans="1:10" x14ac:dyDescent="0.25">
      <c r="A375" s="38" t="s">
        <v>394</v>
      </c>
      <c r="B375" s="36" t="s">
        <v>963</v>
      </c>
      <c r="C375" s="13">
        <v>0.10199999999999999</v>
      </c>
      <c r="G375" s="24">
        <v>1503.604</v>
      </c>
      <c r="H375" s="5">
        <v>60144160</v>
      </c>
      <c r="J375" s="5">
        <f t="shared" si="5"/>
        <v>33.222823529411926</v>
      </c>
    </row>
    <row r="376" spans="1:10" x14ac:dyDescent="0.25">
      <c r="A376" s="38" t="s">
        <v>395</v>
      </c>
      <c r="B376" s="36" t="s">
        <v>964</v>
      </c>
      <c r="C376" s="13">
        <v>0.10199999999999999</v>
      </c>
      <c r="G376" s="24">
        <v>1583.1320000000001</v>
      </c>
      <c r="H376" s="5">
        <v>63325262</v>
      </c>
      <c r="J376" s="5">
        <f t="shared" si="5"/>
        <v>112.75082352941195</v>
      </c>
    </row>
    <row r="377" spans="1:10" x14ac:dyDescent="0.25">
      <c r="A377" s="38" t="s">
        <v>396</v>
      </c>
      <c r="B377" s="36" t="s">
        <v>965</v>
      </c>
      <c r="C377" s="13">
        <v>0.10199999999999999</v>
      </c>
      <c r="G377" s="24">
        <v>2071.2600000000002</v>
      </c>
      <c r="H377" s="5">
        <v>82850384</v>
      </c>
      <c r="J377" s="5">
        <f t="shared" si="5"/>
        <v>600.8788235294121</v>
      </c>
    </row>
    <row r="378" spans="1:10" x14ac:dyDescent="0.25">
      <c r="A378" s="38" t="s">
        <v>397</v>
      </c>
      <c r="B378" s="36" t="s">
        <v>966</v>
      </c>
      <c r="C378" s="13">
        <v>0.10199999999999999</v>
      </c>
      <c r="G378" s="24">
        <v>1655.8240000000001</v>
      </c>
      <c r="H378" s="5">
        <v>66232975</v>
      </c>
      <c r="J378" s="5">
        <f t="shared" si="5"/>
        <v>185.44282352941195</v>
      </c>
    </row>
    <row r="379" spans="1:10" x14ac:dyDescent="0.25">
      <c r="A379" s="38" t="s">
        <v>398</v>
      </c>
      <c r="B379" s="36" t="s">
        <v>967</v>
      </c>
      <c r="C379" s="13">
        <v>0.10199999999999999</v>
      </c>
      <c r="G379" s="24">
        <v>1528.462</v>
      </c>
      <c r="H379" s="5">
        <v>61138469</v>
      </c>
      <c r="J379" s="5">
        <f t="shared" si="5"/>
        <v>58.080823529411873</v>
      </c>
    </row>
    <row r="380" spans="1:10" x14ac:dyDescent="0.25">
      <c r="A380" s="38" t="s">
        <v>399</v>
      </c>
      <c r="B380" s="36" t="s">
        <v>968</v>
      </c>
      <c r="C380" s="13">
        <v>0.10199999999999999</v>
      </c>
      <c r="G380" s="24">
        <v>1548.6220000000001</v>
      </c>
      <c r="H380" s="5">
        <v>61944871</v>
      </c>
      <c r="J380" s="5">
        <f t="shared" si="5"/>
        <v>78.240823529411955</v>
      </c>
    </row>
    <row r="381" spans="1:10" x14ac:dyDescent="0.25">
      <c r="A381" s="38" t="s">
        <v>400</v>
      </c>
      <c r="B381" s="36" t="s">
        <v>969</v>
      </c>
      <c r="C381" s="13">
        <v>0.10199999999999999</v>
      </c>
      <c r="G381" s="24">
        <v>1270.3489999999999</v>
      </c>
      <c r="H381" s="5">
        <v>50813958</v>
      </c>
      <c r="J381" s="5">
        <f t="shared" si="5"/>
        <v>-200.03217647058818</v>
      </c>
    </row>
    <row r="382" spans="1:10" x14ac:dyDescent="0.25">
      <c r="A382" s="38" t="s">
        <v>401</v>
      </c>
      <c r="B382" s="36" t="s">
        <v>970</v>
      </c>
      <c r="C382" s="13">
        <v>0.10199999999999999</v>
      </c>
      <c r="G382" s="24">
        <v>1694.9829999999999</v>
      </c>
      <c r="H382" s="5">
        <v>67799323</v>
      </c>
      <c r="J382" s="5">
        <f t="shared" si="5"/>
        <v>224.60182352941183</v>
      </c>
    </row>
    <row r="383" spans="1:10" x14ac:dyDescent="0.25">
      <c r="A383" s="38" t="s">
        <v>402</v>
      </c>
      <c r="B383" s="36" t="s">
        <v>971</v>
      </c>
      <c r="C383" s="13">
        <v>0.10199999999999999</v>
      </c>
      <c r="G383" s="24">
        <v>1707.2439999999999</v>
      </c>
      <c r="H383" s="5">
        <v>68289755</v>
      </c>
      <c r="J383" s="5">
        <f t="shared" si="5"/>
        <v>236.8628235294118</v>
      </c>
    </row>
    <row r="384" spans="1:10" x14ac:dyDescent="0.25">
      <c r="A384" s="38" t="s">
        <v>403</v>
      </c>
      <c r="B384" s="36" t="s">
        <v>972</v>
      </c>
      <c r="C384" s="13">
        <v>0.10199999999999999</v>
      </c>
      <c r="G384" s="24">
        <v>1464.7449999999999</v>
      </c>
      <c r="H384" s="5">
        <v>58589787</v>
      </c>
      <c r="J384" s="5">
        <f t="shared" si="5"/>
        <v>-5.6361764705882251</v>
      </c>
    </row>
    <row r="385" spans="1:10" x14ac:dyDescent="0.25">
      <c r="A385" s="38" t="s">
        <v>404</v>
      </c>
      <c r="B385" s="36" t="s">
        <v>973</v>
      </c>
      <c r="C385" s="13">
        <v>0.10199999999999999</v>
      </c>
      <c r="G385" s="24">
        <v>1822.7950000000001</v>
      </c>
      <c r="H385" s="5">
        <v>72911782</v>
      </c>
      <c r="J385" s="5">
        <f t="shared" si="5"/>
        <v>352.41382352941196</v>
      </c>
    </row>
    <row r="386" spans="1:10" x14ac:dyDescent="0.25">
      <c r="A386" s="38" t="s">
        <v>405</v>
      </c>
      <c r="B386" s="36" t="s">
        <v>974</v>
      </c>
      <c r="C386" s="13">
        <v>0.10199999999999999</v>
      </c>
      <c r="G386" s="24">
        <v>1662.7560000000001</v>
      </c>
      <c r="H386" s="5">
        <v>66510234</v>
      </c>
      <c r="J386" s="5">
        <f t="shared" si="5"/>
        <v>192.37482352941197</v>
      </c>
    </row>
    <row r="387" spans="1:10" x14ac:dyDescent="0.25">
      <c r="A387" s="38" t="s">
        <v>406</v>
      </c>
      <c r="B387" s="36" t="s">
        <v>975</v>
      </c>
      <c r="C387" s="13">
        <v>0.10199999999999999</v>
      </c>
      <c r="G387" s="24">
        <v>1570.2840000000001</v>
      </c>
      <c r="H387" s="5">
        <v>62811344</v>
      </c>
      <c r="J387" s="5">
        <f t="shared" si="5"/>
        <v>99.90282352941199</v>
      </c>
    </row>
    <row r="388" spans="1:10" x14ac:dyDescent="0.25">
      <c r="A388" s="38" t="s">
        <v>407</v>
      </c>
      <c r="B388" s="36" t="s">
        <v>976</v>
      </c>
      <c r="C388" s="13">
        <v>0.10199999999999999</v>
      </c>
      <c r="G388" s="24">
        <v>1885.12</v>
      </c>
      <c r="H388" s="5">
        <v>75404818</v>
      </c>
      <c r="J388" s="5">
        <f t="shared" si="5"/>
        <v>414.73882352941177</v>
      </c>
    </row>
    <row r="389" spans="1:10" x14ac:dyDescent="0.25">
      <c r="A389" s="38" t="s">
        <v>408</v>
      </c>
      <c r="B389" s="36" t="s">
        <v>977</v>
      </c>
      <c r="C389" s="13">
        <v>0.10199999999999999</v>
      </c>
      <c r="G389" s="24">
        <v>1601.0550000000001</v>
      </c>
      <c r="H389" s="5">
        <v>64042190</v>
      </c>
      <c r="J389" s="5">
        <f t="shared" si="5"/>
        <v>130.67382352941195</v>
      </c>
    </row>
    <row r="390" spans="1:10" x14ac:dyDescent="0.25">
      <c r="A390" s="38" t="s">
        <v>409</v>
      </c>
      <c r="B390" s="36" t="s">
        <v>978</v>
      </c>
      <c r="C390" s="13">
        <v>0.10199999999999999</v>
      </c>
      <c r="G390" s="24">
        <v>1509.404</v>
      </c>
      <c r="H390" s="5">
        <v>60376145</v>
      </c>
      <c r="J390" s="5">
        <f t="shared" ref="J390:J453" si="6">G390-$I$2</f>
        <v>39.02282352941188</v>
      </c>
    </row>
    <row r="391" spans="1:10" x14ac:dyDescent="0.25">
      <c r="A391" s="38" t="s">
        <v>410</v>
      </c>
      <c r="B391" s="36" t="s">
        <v>979</v>
      </c>
      <c r="C391" s="13">
        <v>0.10199999999999999</v>
      </c>
      <c r="G391" s="24">
        <v>1672.6849999999999</v>
      </c>
      <c r="H391" s="5">
        <v>66907385</v>
      </c>
      <c r="J391" s="5">
        <f t="shared" si="6"/>
        <v>202.30382352941183</v>
      </c>
    </row>
    <row r="392" spans="1:10" x14ac:dyDescent="0.25">
      <c r="A392" s="38" t="s">
        <v>411</v>
      </c>
      <c r="B392" s="36" t="s">
        <v>980</v>
      </c>
      <c r="C392" s="13">
        <v>0.10199999999999999</v>
      </c>
      <c r="G392" s="24">
        <v>1725.05</v>
      </c>
      <c r="H392" s="5">
        <v>69001980</v>
      </c>
      <c r="J392" s="5">
        <f t="shared" si="6"/>
        <v>254.66882352941184</v>
      </c>
    </row>
    <row r="393" spans="1:10" x14ac:dyDescent="0.25">
      <c r="A393" s="38" t="s">
        <v>412</v>
      </c>
      <c r="B393" s="36" t="s">
        <v>981</v>
      </c>
      <c r="C393" s="13">
        <v>0.10199999999999999</v>
      </c>
      <c r="G393" s="24">
        <v>1868.325</v>
      </c>
      <c r="H393" s="5">
        <v>74732993</v>
      </c>
      <c r="J393" s="5">
        <f t="shared" si="6"/>
        <v>397.94382352941193</v>
      </c>
    </row>
    <row r="394" spans="1:10" x14ac:dyDescent="0.25">
      <c r="A394" s="38" t="s">
        <v>413</v>
      </c>
      <c r="B394" s="36" t="s">
        <v>982</v>
      </c>
      <c r="C394" s="13">
        <v>0.10199999999999999</v>
      </c>
      <c r="G394" s="24">
        <v>1879.896</v>
      </c>
      <c r="H394" s="5">
        <v>75195848</v>
      </c>
      <c r="J394" s="5">
        <f t="shared" si="6"/>
        <v>409.51482352941184</v>
      </c>
    </row>
    <row r="395" spans="1:10" x14ac:dyDescent="0.25">
      <c r="A395" s="38" t="s">
        <v>414</v>
      </c>
      <c r="B395" s="36" t="s">
        <v>983</v>
      </c>
      <c r="C395" s="13">
        <v>0.10199999999999999</v>
      </c>
      <c r="G395" s="24">
        <v>1459.076</v>
      </c>
      <c r="H395" s="5">
        <v>58363052</v>
      </c>
      <c r="J395" s="5">
        <f t="shared" si="6"/>
        <v>-11.305176470588094</v>
      </c>
    </row>
    <row r="396" spans="1:10" x14ac:dyDescent="0.25">
      <c r="A396" s="38" t="s">
        <v>415</v>
      </c>
      <c r="B396" s="36" t="s">
        <v>984</v>
      </c>
      <c r="C396" s="13">
        <v>0.10199999999999999</v>
      </c>
      <c r="G396" s="24">
        <v>1268.1099999999999</v>
      </c>
      <c r="H396" s="5">
        <v>50724400</v>
      </c>
      <c r="J396" s="5">
        <f t="shared" si="6"/>
        <v>-202.27117647058822</v>
      </c>
    </row>
    <row r="397" spans="1:10" x14ac:dyDescent="0.25">
      <c r="A397" s="38" t="s">
        <v>416</v>
      </c>
      <c r="B397" s="36" t="s">
        <v>985</v>
      </c>
      <c r="C397" s="13">
        <v>0.10199999999999999</v>
      </c>
      <c r="G397" s="24">
        <v>1515.5160000000001</v>
      </c>
      <c r="H397" s="5">
        <v>60620622</v>
      </c>
      <c r="J397" s="5">
        <f t="shared" si="6"/>
        <v>45.13482352941196</v>
      </c>
    </row>
    <row r="398" spans="1:10" x14ac:dyDescent="0.25">
      <c r="A398" s="38" t="s">
        <v>417</v>
      </c>
      <c r="B398" s="36" t="s">
        <v>986</v>
      </c>
      <c r="C398" s="13">
        <v>0.10199999999999999</v>
      </c>
      <c r="G398" s="24">
        <v>1431.7809999999999</v>
      </c>
      <c r="H398" s="5">
        <v>57271221</v>
      </c>
      <c r="J398" s="5">
        <f t="shared" si="6"/>
        <v>-38.600176470588167</v>
      </c>
    </row>
    <row r="399" spans="1:10" x14ac:dyDescent="0.25">
      <c r="A399" s="38" t="s">
        <v>418</v>
      </c>
      <c r="B399" s="36" t="s">
        <v>987</v>
      </c>
      <c r="C399" s="13">
        <v>0.10199999999999999</v>
      </c>
      <c r="G399" s="24">
        <v>1718.3510000000001</v>
      </c>
      <c r="H399" s="5">
        <v>68734028</v>
      </c>
      <c r="J399" s="5">
        <f t="shared" si="6"/>
        <v>247.969823529412</v>
      </c>
    </row>
    <row r="400" spans="1:10" x14ac:dyDescent="0.25">
      <c r="A400" s="38" t="s">
        <v>419</v>
      </c>
      <c r="B400" s="36" t="s">
        <v>988</v>
      </c>
      <c r="C400" s="13">
        <v>0.10199999999999999</v>
      </c>
      <c r="G400" s="24">
        <v>1369.115</v>
      </c>
      <c r="H400" s="5">
        <v>54764607</v>
      </c>
      <c r="J400" s="5">
        <f t="shared" si="6"/>
        <v>-101.26617647058811</v>
      </c>
    </row>
    <row r="401" spans="1:10" x14ac:dyDescent="0.25">
      <c r="A401" s="38" t="s">
        <v>420</v>
      </c>
      <c r="B401" s="36" t="s">
        <v>989</v>
      </c>
      <c r="C401" s="13">
        <v>0.10199999999999999</v>
      </c>
      <c r="G401" s="24">
        <v>1487.875</v>
      </c>
      <c r="H401" s="5">
        <v>59514992</v>
      </c>
      <c r="J401" s="5">
        <f t="shared" si="6"/>
        <v>17.493823529411884</v>
      </c>
    </row>
    <row r="402" spans="1:10" x14ac:dyDescent="0.25">
      <c r="A402" s="38" t="s">
        <v>421</v>
      </c>
      <c r="B402" s="36" t="s">
        <v>990</v>
      </c>
      <c r="C402" s="13">
        <v>0.10199999999999999</v>
      </c>
      <c r="G402" s="24">
        <v>1492.579</v>
      </c>
      <c r="H402" s="5">
        <v>59703149</v>
      </c>
      <c r="J402" s="5">
        <f t="shared" si="6"/>
        <v>22.197823529411835</v>
      </c>
    </row>
    <row r="403" spans="1:10" x14ac:dyDescent="0.25">
      <c r="A403" s="38" t="s">
        <v>422</v>
      </c>
      <c r="B403" s="36" t="s">
        <v>991</v>
      </c>
      <c r="C403" s="13">
        <v>0.10199999999999999</v>
      </c>
      <c r="G403" s="24">
        <v>1493.874</v>
      </c>
      <c r="H403" s="5">
        <v>59754973</v>
      </c>
      <c r="J403" s="5">
        <f t="shared" si="6"/>
        <v>23.492823529411908</v>
      </c>
    </row>
    <row r="404" spans="1:10" x14ac:dyDescent="0.25">
      <c r="A404" s="38" t="s">
        <v>423</v>
      </c>
      <c r="B404" s="36" t="s">
        <v>992</v>
      </c>
      <c r="C404" s="13">
        <v>0.10199999999999999</v>
      </c>
      <c r="G404" s="24">
        <v>1788.184</v>
      </c>
      <c r="H404" s="5">
        <v>71527341</v>
      </c>
      <c r="J404" s="5">
        <f t="shared" si="6"/>
        <v>317.80282352941185</v>
      </c>
    </row>
    <row r="405" spans="1:10" x14ac:dyDescent="0.25">
      <c r="A405" s="38" t="s">
        <v>424</v>
      </c>
      <c r="B405" s="36" t="s">
        <v>993</v>
      </c>
      <c r="C405" s="13">
        <v>0.10199999999999999</v>
      </c>
      <c r="G405" s="24">
        <v>1470.9690000000001</v>
      </c>
      <c r="H405" s="5">
        <v>58838757</v>
      </c>
      <c r="J405" s="5">
        <f t="shared" si="6"/>
        <v>0.58782352941193494</v>
      </c>
    </row>
    <row r="406" spans="1:10" x14ac:dyDescent="0.25">
      <c r="A406" s="38" t="s">
        <v>425</v>
      </c>
      <c r="B406" s="36" t="s">
        <v>994</v>
      </c>
      <c r="C406" s="13">
        <v>0.10199999999999999</v>
      </c>
      <c r="G406" s="24">
        <v>1382.742</v>
      </c>
      <c r="H406" s="5">
        <v>55309673</v>
      </c>
      <c r="J406" s="5">
        <f t="shared" si="6"/>
        <v>-87.639176470588154</v>
      </c>
    </row>
    <row r="407" spans="1:10" x14ac:dyDescent="0.25">
      <c r="A407" s="38" t="s">
        <v>426</v>
      </c>
      <c r="B407" s="36" t="s">
        <v>995</v>
      </c>
      <c r="C407" s="13">
        <v>0.10199999999999999</v>
      </c>
      <c r="G407" s="24">
        <v>1419.5429999999999</v>
      </c>
      <c r="H407" s="5">
        <v>56781707</v>
      </c>
      <c r="J407" s="5">
        <f t="shared" si="6"/>
        <v>-50.838176470588223</v>
      </c>
    </row>
    <row r="408" spans="1:10" x14ac:dyDescent="0.25">
      <c r="A408" s="38" t="s">
        <v>427</v>
      </c>
      <c r="B408" s="36" t="s">
        <v>996</v>
      </c>
      <c r="C408" s="13">
        <v>0.10199999999999999</v>
      </c>
      <c r="G408" s="24">
        <v>1504.348</v>
      </c>
      <c r="H408" s="5">
        <v>60173910</v>
      </c>
      <c r="J408" s="5">
        <f t="shared" si="6"/>
        <v>33.96682352941184</v>
      </c>
    </row>
    <row r="409" spans="1:10" x14ac:dyDescent="0.25">
      <c r="A409" s="38" t="s">
        <v>428</v>
      </c>
      <c r="B409" s="36" t="s">
        <v>997</v>
      </c>
      <c r="C409" s="13">
        <v>0.10199999999999999</v>
      </c>
      <c r="G409" s="24">
        <v>1481.143</v>
      </c>
      <c r="H409" s="5">
        <v>59245717</v>
      </c>
      <c r="J409" s="5">
        <f t="shared" si="6"/>
        <v>10.761823529411913</v>
      </c>
    </row>
    <row r="410" spans="1:10" x14ac:dyDescent="0.25">
      <c r="A410" s="38" t="s">
        <v>429</v>
      </c>
      <c r="B410" s="36" t="s">
        <v>998</v>
      </c>
      <c r="C410" s="13">
        <v>0.10199999999999999</v>
      </c>
      <c r="G410" s="24">
        <v>1643.9069999999999</v>
      </c>
      <c r="H410" s="5">
        <v>65756285</v>
      </c>
      <c r="J410" s="5">
        <f t="shared" si="6"/>
        <v>173.52582352941181</v>
      </c>
    </row>
    <row r="411" spans="1:10" x14ac:dyDescent="0.25">
      <c r="A411" s="38" t="s">
        <v>430</v>
      </c>
      <c r="B411" s="36" t="s">
        <v>999</v>
      </c>
      <c r="C411" s="13">
        <v>0.10199999999999999</v>
      </c>
      <c r="G411" s="24">
        <v>2320.2069999999999</v>
      </c>
      <c r="H411" s="5">
        <v>92808286</v>
      </c>
      <c r="J411" s="5">
        <f t="shared" si="6"/>
        <v>849.82582352941176</v>
      </c>
    </row>
    <row r="412" spans="1:10" x14ac:dyDescent="0.25">
      <c r="A412" s="38" t="s">
        <v>431</v>
      </c>
      <c r="B412" s="36" t="s">
        <v>1000</v>
      </c>
      <c r="C412" s="13">
        <v>0.10199999999999999</v>
      </c>
      <c r="G412" s="24">
        <v>1552.7280000000001</v>
      </c>
      <c r="H412" s="5">
        <v>62109102</v>
      </c>
      <c r="J412" s="5">
        <f t="shared" si="6"/>
        <v>82.346823529411949</v>
      </c>
    </row>
    <row r="413" spans="1:10" x14ac:dyDescent="0.25">
      <c r="A413" s="38" t="s">
        <v>432</v>
      </c>
      <c r="B413" s="36" t="s">
        <v>1001</v>
      </c>
      <c r="C413" s="13">
        <v>0.10199999999999999</v>
      </c>
      <c r="G413" s="24">
        <v>1513.963</v>
      </c>
      <c r="H413" s="5">
        <v>60558527</v>
      </c>
      <c r="J413" s="5">
        <f t="shared" si="6"/>
        <v>43.581823529411849</v>
      </c>
    </row>
    <row r="414" spans="1:10" x14ac:dyDescent="0.25">
      <c r="A414" s="38" t="s">
        <v>433</v>
      </c>
      <c r="B414" s="36" t="s">
        <v>1002</v>
      </c>
      <c r="C414" s="13">
        <v>0.10199999999999999</v>
      </c>
      <c r="G414" s="24">
        <v>1478.913</v>
      </c>
      <c r="H414" s="5">
        <v>59156537</v>
      </c>
      <c r="J414" s="5">
        <f t="shared" si="6"/>
        <v>8.5318235294118949</v>
      </c>
    </row>
    <row r="415" spans="1:10" x14ac:dyDescent="0.25">
      <c r="A415" s="38" t="s">
        <v>434</v>
      </c>
      <c r="B415" s="36" t="s">
        <v>1003</v>
      </c>
      <c r="C415" s="13">
        <v>0.10199999999999999</v>
      </c>
      <c r="G415" s="24">
        <v>1415.847</v>
      </c>
      <c r="H415" s="5">
        <v>56633878</v>
      </c>
      <c r="J415" s="5">
        <f t="shared" si="6"/>
        <v>-54.534176470588136</v>
      </c>
    </row>
    <row r="416" spans="1:10" x14ac:dyDescent="0.25">
      <c r="A416" s="38" t="s">
        <v>435</v>
      </c>
      <c r="B416" s="36" t="s">
        <v>1004</v>
      </c>
      <c r="C416" s="13">
        <v>0.10199999999999999</v>
      </c>
      <c r="G416" s="24">
        <v>1792.673</v>
      </c>
      <c r="H416" s="5">
        <v>71706910</v>
      </c>
      <c r="J416" s="5">
        <f t="shared" si="6"/>
        <v>322.29182352941189</v>
      </c>
    </row>
    <row r="417" spans="1:10" x14ac:dyDescent="0.25">
      <c r="A417" s="38" t="s">
        <v>436</v>
      </c>
      <c r="B417" s="36" t="s">
        <v>1005</v>
      </c>
      <c r="C417" s="13">
        <v>0.10199999999999999</v>
      </c>
      <c r="G417" s="24">
        <v>1465.3009999999999</v>
      </c>
      <c r="H417" s="5">
        <v>58612037</v>
      </c>
      <c r="J417" s="5">
        <f t="shared" si="6"/>
        <v>-5.0801764705881851</v>
      </c>
    </row>
    <row r="418" spans="1:10" x14ac:dyDescent="0.25">
      <c r="A418" s="38" t="s">
        <v>437</v>
      </c>
      <c r="B418" s="36" t="s">
        <v>1006</v>
      </c>
      <c r="C418" s="13">
        <v>0.10199999999999999</v>
      </c>
      <c r="G418" s="24">
        <v>1560.971</v>
      </c>
      <c r="H418" s="5">
        <v>62438834</v>
      </c>
      <c r="J418" s="5">
        <f t="shared" si="6"/>
        <v>90.589823529411888</v>
      </c>
    </row>
    <row r="419" spans="1:10" x14ac:dyDescent="0.25">
      <c r="A419" s="38" t="s">
        <v>438</v>
      </c>
      <c r="B419" s="36" t="s">
        <v>1007</v>
      </c>
      <c r="C419" s="13">
        <v>0.10199999999999999</v>
      </c>
      <c r="G419" s="24">
        <v>2499.5030000000002</v>
      </c>
      <c r="H419" s="5">
        <v>99980139</v>
      </c>
      <c r="J419" s="5">
        <f t="shared" si="6"/>
        <v>1029.121823529412</v>
      </c>
    </row>
    <row r="420" spans="1:10" x14ac:dyDescent="0.25">
      <c r="A420" s="38" t="s">
        <v>439</v>
      </c>
      <c r="B420" s="36" t="s">
        <v>1008</v>
      </c>
      <c r="C420" s="13">
        <v>0.10199999999999999</v>
      </c>
      <c r="G420" s="24">
        <v>1657.2070000000001</v>
      </c>
      <c r="H420" s="5">
        <v>66288281</v>
      </c>
      <c r="J420" s="5">
        <f t="shared" si="6"/>
        <v>186.82582352941199</v>
      </c>
    </row>
    <row r="421" spans="1:10" x14ac:dyDescent="0.25">
      <c r="A421" s="38" t="s">
        <v>440</v>
      </c>
      <c r="B421" s="36" t="s">
        <v>1009</v>
      </c>
      <c r="C421" s="13">
        <v>0.10199999999999999</v>
      </c>
      <c r="G421" s="24">
        <v>3074.732</v>
      </c>
      <c r="H421" s="5">
        <v>122989272</v>
      </c>
      <c r="J421" s="5">
        <f t="shared" si="6"/>
        <v>1604.3508235294119</v>
      </c>
    </row>
    <row r="422" spans="1:10" x14ac:dyDescent="0.25">
      <c r="A422" s="38" t="s">
        <v>441</v>
      </c>
      <c r="B422" s="36" t="s">
        <v>1010</v>
      </c>
      <c r="C422" s="13">
        <v>0.10199999999999999</v>
      </c>
      <c r="G422" s="24">
        <v>1731.5229999999999</v>
      </c>
      <c r="H422" s="5">
        <v>69260908</v>
      </c>
      <c r="J422" s="5">
        <f t="shared" si="6"/>
        <v>261.14182352941179</v>
      </c>
    </row>
    <row r="423" spans="1:10" x14ac:dyDescent="0.25">
      <c r="A423" s="38" t="s">
        <v>442</v>
      </c>
      <c r="B423" s="36" t="s">
        <v>1011</v>
      </c>
      <c r="C423" s="13">
        <v>0.10199999999999999</v>
      </c>
      <c r="G423" s="24">
        <v>1936.345</v>
      </c>
      <c r="H423" s="5">
        <v>77453793</v>
      </c>
      <c r="J423" s="5">
        <f t="shared" si="6"/>
        <v>465.96382352941191</v>
      </c>
    </row>
    <row r="424" spans="1:10" x14ac:dyDescent="0.25">
      <c r="A424" s="38" t="s">
        <v>443</v>
      </c>
      <c r="B424" s="36" t="s">
        <v>1012</v>
      </c>
      <c r="C424" s="13">
        <v>0.10199999999999999</v>
      </c>
      <c r="G424" s="24">
        <v>3319.5569999999998</v>
      </c>
      <c r="H424" s="5">
        <v>132782290</v>
      </c>
      <c r="J424" s="5">
        <f t="shared" si="6"/>
        <v>1849.1758235294117</v>
      </c>
    </row>
    <row r="425" spans="1:10" x14ac:dyDescent="0.25">
      <c r="A425" s="38" t="s">
        <v>444</v>
      </c>
      <c r="B425" s="36" t="s">
        <v>1013</v>
      </c>
      <c r="C425" s="13">
        <v>0.10199999999999999</v>
      </c>
      <c r="G425" s="24">
        <v>1420.722</v>
      </c>
      <c r="H425" s="5">
        <v>56828877</v>
      </c>
      <c r="J425" s="5">
        <f t="shared" si="6"/>
        <v>-49.659176470588136</v>
      </c>
    </row>
    <row r="426" spans="1:10" x14ac:dyDescent="0.25">
      <c r="A426" s="38" t="s">
        <v>445</v>
      </c>
      <c r="B426" s="36" t="s">
        <v>1014</v>
      </c>
      <c r="C426" s="13">
        <v>0.10199999999999999</v>
      </c>
      <c r="G426" s="24">
        <v>1520.6610000000001</v>
      </c>
      <c r="H426" s="5">
        <v>60826444</v>
      </c>
      <c r="J426" s="5">
        <f t="shared" si="6"/>
        <v>50.279823529411942</v>
      </c>
    </row>
    <row r="427" spans="1:10" x14ac:dyDescent="0.25">
      <c r="A427" s="38" t="s">
        <v>446</v>
      </c>
      <c r="B427" s="36" t="s">
        <v>1015</v>
      </c>
      <c r="C427" s="13">
        <v>0.10199999999999999</v>
      </c>
      <c r="G427" s="24">
        <v>1380.547</v>
      </c>
      <c r="H427" s="5">
        <v>55221875</v>
      </c>
      <c r="J427" s="5">
        <f t="shared" si="6"/>
        <v>-89.834176470588091</v>
      </c>
    </row>
    <row r="428" spans="1:10" x14ac:dyDescent="0.25">
      <c r="A428" s="38" t="s">
        <v>447</v>
      </c>
      <c r="B428" s="36" t="s">
        <v>1016</v>
      </c>
      <c r="C428" s="13">
        <v>0.10199999999999999</v>
      </c>
      <c r="G428" s="24">
        <v>1365.6969999999999</v>
      </c>
      <c r="H428" s="5">
        <v>54627870</v>
      </c>
      <c r="J428" s="5">
        <f t="shared" si="6"/>
        <v>-104.68417647058823</v>
      </c>
    </row>
    <row r="429" spans="1:10" x14ac:dyDescent="0.25">
      <c r="A429" s="38" t="s">
        <v>448</v>
      </c>
      <c r="B429" s="36" t="s">
        <v>1017</v>
      </c>
      <c r="C429" s="13">
        <v>0.10199999999999999</v>
      </c>
      <c r="G429" s="24">
        <v>1982.5540000000001</v>
      </c>
      <c r="H429" s="5">
        <v>79302157</v>
      </c>
      <c r="J429" s="5">
        <f t="shared" si="6"/>
        <v>512.17282352941197</v>
      </c>
    </row>
    <row r="430" spans="1:10" x14ac:dyDescent="0.25">
      <c r="A430" s="38" t="s">
        <v>449</v>
      </c>
      <c r="B430" s="36" t="s">
        <v>1018</v>
      </c>
      <c r="C430" s="13">
        <v>0.10199999999999999</v>
      </c>
      <c r="G430" s="24">
        <v>2175.8629999999998</v>
      </c>
      <c r="H430" s="5">
        <v>87034529</v>
      </c>
      <c r="J430" s="5">
        <f t="shared" si="6"/>
        <v>705.48182352941171</v>
      </c>
    </row>
    <row r="431" spans="1:10" x14ac:dyDescent="0.25">
      <c r="A431" s="38" t="s">
        <v>450</v>
      </c>
      <c r="B431" s="36" t="s">
        <v>1019</v>
      </c>
      <c r="C431" s="13">
        <v>0.10199999999999999</v>
      </c>
      <c r="G431" s="24">
        <v>1435.9549999999999</v>
      </c>
      <c r="H431" s="5">
        <v>57438210</v>
      </c>
      <c r="J431" s="5">
        <f t="shared" si="6"/>
        <v>-34.426176470588189</v>
      </c>
    </row>
    <row r="432" spans="1:10" x14ac:dyDescent="0.25">
      <c r="A432" s="38" t="s">
        <v>451</v>
      </c>
      <c r="B432" s="36" t="s">
        <v>1020</v>
      </c>
      <c r="C432" s="13">
        <v>0.10199999999999999</v>
      </c>
      <c r="G432" s="24">
        <v>1381.9949999999999</v>
      </c>
      <c r="H432" s="5">
        <v>55279782</v>
      </c>
      <c r="J432" s="5">
        <f t="shared" si="6"/>
        <v>-88.386176470588225</v>
      </c>
    </row>
    <row r="433" spans="1:10" x14ac:dyDescent="0.25">
      <c r="A433" s="38" t="s">
        <v>452</v>
      </c>
      <c r="B433" s="36" t="s">
        <v>1021</v>
      </c>
      <c r="C433" s="13">
        <v>0.10199999999999999</v>
      </c>
      <c r="G433" s="24">
        <v>1353.933</v>
      </c>
      <c r="H433" s="5">
        <v>54157324</v>
      </c>
      <c r="J433" s="5">
        <f t="shared" si="6"/>
        <v>-116.44817647058812</v>
      </c>
    </row>
    <row r="434" spans="1:10" x14ac:dyDescent="0.25">
      <c r="A434" s="38" t="s">
        <v>453</v>
      </c>
      <c r="B434" s="36" t="s">
        <v>1022</v>
      </c>
      <c r="C434" s="13">
        <v>0.10199999999999999</v>
      </c>
      <c r="G434" s="24">
        <v>1554.1089999999999</v>
      </c>
      <c r="H434" s="5">
        <v>62164351</v>
      </c>
      <c r="J434" s="5">
        <f t="shared" si="6"/>
        <v>83.727823529411808</v>
      </c>
    </row>
    <row r="435" spans="1:10" x14ac:dyDescent="0.25">
      <c r="A435" s="38" t="s">
        <v>454</v>
      </c>
      <c r="B435" s="36" t="s">
        <v>1023</v>
      </c>
      <c r="C435" s="13">
        <v>0.10199999999999999</v>
      </c>
      <c r="G435" s="24">
        <v>1366.2159999999999</v>
      </c>
      <c r="H435" s="5">
        <v>54648640</v>
      </c>
      <c r="J435" s="5">
        <f t="shared" si="6"/>
        <v>-104.16517647058822</v>
      </c>
    </row>
    <row r="436" spans="1:10" x14ac:dyDescent="0.25">
      <c r="A436" s="38" t="s">
        <v>455</v>
      </c>
      <c r="B436" s="36" t="s">
        <v>1024</v>
      </c>
      <c r="C436" s="13">
        <v>0.10199999999999999</v>
      </c>
      <c r="G436" s="24">
        <v>1668.5039999999999</v>
      </c>
      <c r="H436" s="5">
        <v>66740143</v>
      </c>
      <c r="J436" s="5">
        <f t="shared" si="6"/>
        <v>198.12282352941179</v>
      </c>
    </row>
    <row r="437" spans="1:10" x14ac:dyDescent="0.25">
      <c r="A437" s="38" t="s">
        <v>456</v>
      </c>
      <c r="B437" s="36" t="s">
        <v>1025</v>
      </c>
      <c r="C437" s="13">
        <v>0.10199999999999999</v>
      </c>
      <c r="G437" s="24">
        <v>1550.825</v>
      </c>
      <c r="H437" s="5">
        <v>62032980</v>
      </c>
      <c r="J437" s="5">
        <f t="shared" si="6"/>
        <v>80.443823529411929</v>
      </c>
    </row>
    <row r="438" spans="1:10" x14ac:dyDescent="0.25">
      <c r="A438" s="38" t="s">
        <v>457</v>
      </c>
      <c r="B438" s="36" t="s">
        <v>1026</v>
      </c>
      <c r="C438" s="13">
        <v>0.10199999999999999</v>
      </c>
      <c r="G438" s="24">
        <v>1338.596</v>
      </c>
      <c r="H438" s="5">
        <v>53543860</v>
      </c>
      <c r="J438" s="5">
        <f t="shared" si="6"/>
        <v>-131.78517647058811</v>
      </c>
    </row>
    <row r="439" spans="1:10" x14ac:dyDescent="0.25">
      <c r="A439" s="38" t="s">
        <v>458</v>
      </c>
      <c r="B439" s="36" t="s">
        <v>1027</v>
      </c>
      <c r="C439" s="13">
        <v>0.10199999999999999</v>
      </c>
      <c r="G439" s="24">
        <v>1611.85</v>
      </c>
      <c r="H439" s="5">
        <v>64473987</v>
      </c>
      <c r="J439" s="5">
        <f t="shared" si="6"/>
        <v>141.46882352941179</v>
      </c>
    </row>
    <row r="440" spans="1:10" x14ac:dyDescent="0.25">
      <c r="A440" s="38" t="s">
        <v>459</v>
      </c>
      <c r="B440" s="36" t="s">
        <v>1028</v>
      </c>
      <c r="C440" s="13">
        <v>0.10199999999999999</v>
      </c>
      <c r="G440" s="24">
        <v>1522.6890000000001</v>
      </c>
      <c r="H440" s="5">
        <v>60907541</v>
      </c>
      <c r="J440" s="5">
        <f t="shared" si="6"/>
        <v>52.307823529411962</v>
      </c>
    </row>
    <row r="441" spans="1:10" x14ac:dyDescent="0.25">
      <c r="A441" s="38" t="s">
        <v>460</v>
      </c>
      <c r="B441" s="36" t="s">
        <v>1029</v>
      </c>
      <c r="C441" s="13">
        <v>0.10199999999999999</v>
      </c>
      <c r="G441" s="24">
        <v>1279.518</v>
      </c>
      <c r="H441" s="5">
        <v>51180708</v>
      </c>
      <c r="J441" s="5">
        <f t="shared" si="6"/>
        <v>-190.86317647058809</v>
      </c>
    </row>
    <row r="442" spans="1:10" x14ac:dyDescent="0.25">
      <c r="A442" s="38" t="s">
        <v>461</v>
      </c>
      <c r="B442" s="36" t="s">
        <v>1030</v>
      </c>
      <c r="C442" s="13">
        <v>0.10199999999999999</v>
      </c>
      <c r="G442" s="24">
        <v>1537.9970000000001</v>
      </c>
      <c r="H442" s="5">
        <v>61519898</v>
      </c>
      <c r="J442" s="5">
        <f t="shared" si="6"/>
        <v>67.615823529411955</v>
      </c>
    </row>
    <row r="443" spans="1:10" x14ac:dyDescent="0.25">
      <c r="A443" s="38" t="s">
        <v>462</v>
      </c>
      <c r="B443" s="36" t="s">
        <v>1031</v>
      </c>
      <c r="C443" s="13">
        <v>0.10199999999999999</v>
      </c>
      <c r="G443" s="24">
        <v>1477.066</v>
      </c>
      <c r="H443" s="5">
        <v>59082630</v>
      </c>
      <c r="J443" s="5">
        <f t="shared" si="6"/>
        <v>6.6848235294119149</v>
      </c>
    </row>
    <row r="444" spans="1:10" x14ac:dyDescent="0.25">
      <c r="A444" s="38" t="s">
        <v>463</v>
      </c>
      <c r="B444" s="36" t="s">
        <v>1032</v>
      </c>
      <c r="C444" s="13">
        <v>0.10199999999999999</v>
      </c>
      <c r="G444" s="24">
        <v>1370.84</v>
      </c>
      <c r="H444" s="5">
        <v>54833610</v>
      </c>
      <c r="J444" s="5">
        <f t="shared" si="6"/>
        <v>-99.541176470588198</v>
      </c>
    </row>
    <row r="445" spans="1:10" x14ac:dyDescent="0.25">
      <c r="A445" s="38" t="s">
        <v>464</v>
      </c>
      <c r="B445" s="36" t="s">
        <v>1033</v>
      </c>
      <c r="C445" s="13">
        <v>0.10199999999999999</v>
      </c>
      <c r="G445" s="24">
        <v>2233.1019999999999</v>
      </c>
      <c r="H445" s="5">
        <v>89324064</v>
      </c>
      <c r="J445" s="5">
        <f t="shared" si="6"/>
        <v>762.72082352941175</v>
      </c>
    </row>
    <row r="446" spans="1:10" x14ac:dyDescent="0.25">
      <c r="A446" s="38" t="s">
        <v>465</v>
      </c>
      <c r="B446" s="36" t="s">
        <v>1034</v>
      </c>
      <c r="C446" s="13">
        <v>0.10199999999999999</v>
      </c>
      <c r="G446" s="24">
        <v>1757.91</v>
      </c>
      <c r="H446" s="5">
        <v>70316416</v>
      </c>
      <c r="J446" s="5">
        <f t="shared" si="6"/>
        <v>287.52882352941197</v>
      </c>
    </row>
    <row r="447" spans="1:10" x14ac:dyDescent="0.25">
      <c r="A447" s="38" t="s">
        <v>466</v>
      </c>
      <c r="B447" s="36" t="s">
        <v>1035</v>
      </c>
      <c r="C447" s="13">
        <v>0.10199999999999999</v>
      </c>
      <c r="G447" s="24">
        <v>1679.6389999999999</v>
      </c>
      <c r="H447" s="5">
        <v>67185556</v>
      </c>
      <c r="J447" s="5">
        <f t="shared" si="6"/>
        <v>209.25782352941178</v>
      </c>
    </row>
    <row r="448" spans="1:10" x14ac:dyDescent="0.25">
      <c r="A448" s="38" t="s">
        <v>467</v>
      </c>
      <c r="B448" s="36" t="s">
        <v>1036</v>
      </c>
      <c r="C448" s="13">
        <v>0.10199999999999999</v>
      </c>
      <c r="G448" s="24">
        <v>1733.1210000000001</v>
      </c>
      <c r="H448" s="5">
        <v>69324846</v>
      </c>
      <c r="J448" s="5">
        <f t="shared" si="6"/>
        <v>262.73982352941198</v>
      </c>
    </row>
    <row r="449" spans="1:10" x14ac:dyDescent="0.25">
      <c r="A449" s="38" t="s">
        <v>468</v>
      </c>
      <c r="B449" s="36" t="s">
        <v>1037</v>
      </c>
      <c r="C449" s="13">
        <v>0.10199999999999999</v>
      </c>
      <c r="G449" s="24">
        <v>1731.9829999999999</v>
      </c>
      <c r="H449" s="5">
        <v>69279310</v>
      </c>
      <c r="J449" s="5">
        <f t="shared" si="6"/>
        <v>261.60182352941183</v>
      </c>
    </row>
    <row r="450" spans="1:10" x14ac:dyDescent="0.25">
      <c r="A450" s="38" t="s">
        <v>469</v>
      </c>
      <c r="B450" s="36" t="s">
        <v>1038</v>
      </c>
      <c r="C450" s="13">
        <v>0.10199999999999999</v>
      </c>
      <c r="G450" s="24">
        <v>1614.8820000000001</v>
      </c>
      <c r="H450" s="5">
        <v>64595271</v>
      </c>
      <c r="J450" s="5">
        <f t="shared" si="6"/>
        <v>144.50082352941195</v>
      </c>
    </row>
    <row r="451" spans="1:10" x14ac:dyDescent="0.25">
      <c r="A451" s="38" t="s">
        <v>470</v>
      </c>
      <c r="B451" s="36" t="s">
        <v>1039</v>
      </c>
      <c r="C451" s="13">
        <v>0.10199999999999999</v>
      </c>
      <c r="G451" s="24">
        <v>1883.902</v>
      </c>
      <c r="H451" s="5">
        <v>75356090</v>
      </c>
      <c r="J451" s="5">
        <f t="shared" si="6"/>
        <v>413.52082352941193</v>
      </c>
    </row>
    <row r="452" spans="1:10" x14ac:dyDescent="0.25">
      <c r="A452" s="38" t="s">
        <v>471</v>
      </c>
      <c r="B452" s="36" t="s">
        <v>1040</v>
      </c>
      <c r="C452" s="13">
        <v>0.10199999999999999</v>
      </c>
      <c r="G452" s="24">
        <v>1838.7190000000001</v>
      </c>
      <c r="H452" s="5">
        <v>73548779</v>
      </c>
      <c r="J452" s="5">
        <f t="shared" si="6"/>
        <v>368.33782352941193</v>
      </c>
    </row>
    <row r="453" spans="1:10" x14ac:dyDescent="0.25">
      <c r="A453" s="38" t="s">
        <v>472</v>
      </c>
      <c r="B453" s="36" t="s">
        <v>1041</v>
      </c>
      <c r="C453" s="13">
        <v>0.10199999999999999</v>
      </c>
      <c r="G453" s="24">
        <v>3232.0839999999998</v>
      </c>
      <c r="H453" s="5">
        <v>129283380</v>
      </c>
      <c r="J453" s="5">
        <f t="shared" si="6"/>
        <v>1761.7028235294117</v>
      </c>
    </row>
    <row r="454" spans="1:10" x14ac:dyDescent="0.25">
      <c r="A454" s="38" t="s">
        <v>473</v>
      </c>
      <c r="B454" s="36" t="s">
        <v>1042</v>
      </c>
      <c r="C454" s="13">
        <v>0.10199999999999999</v>
      </c>
      <c r="G454" s="24">
        <v>3142.761</v>
      </c>
      <c r="H454" s="5">
        <v>125710433</v>
      </c>
      <c r="J454" s="5">
        <f t="shared" ref="J454:J517" si="7">G454-$I$2</f>
        <v>1672.3798235294119</v>
      </c>
    </row>
    <row r="455" spans="1:10" x14ac:dyDescent="0.25">
      <c r="A455" s="38" t="s">
        <v>474</v>
      </c>
      <c r="B455" s="36" t="s">
        <v>1043</v>
      </c>
      <c r="C455" s="13">
        <v>0.10199999999999999</v>
      </c>
      <c r="G455" s="24">
        <v>1629.0409999999999</v>
      </c>
      <c r="H455" s="5">
        <v>65161653</v>
      </c>
      <c r="J455" s="5">
        <f t="shared" si="7"/>
        <v>158.65982352941182</v>
      </c>
    </row>
    <row r="456" spans="1:10" x14ac:dyDescent="0.25">
      <c r="A456" s="38" t="s">
        <v>475</v>
      </c>
      <c r="B456" s="36" t="s">
        <v>1044</v>
      </c>
      <c r="C456" s="13">
        <v>0.10199999999999999</v>
      </c>
      <c r="G456" s="24">
        <v>3026.6889999999999</v>
      </c>
      <c r="H456" s="5">
        <v>121067551</v>
      </c>
      <c r="J456" s="5">
        <f t="shared" si="7"/>
        <v>1556.3078235294117</v>
      </c>
    </row>
    <row r="457" spans="1:10" x14ac:dyDescent="0.25">
      <c r="A457" s="38" t="s">
        <v>476</v>
      </c>
      <c r="B457" s="36" t="s">
        <v>1045</v>
      </c>
      <c r="C457" s="13">
        <v>0.10199999999999999</v>
      </c>
      <c r="G457" s="24">
        <v>1314.56</v>
      </c>
      <c r="H457" s="5">
        <v>52582407</v>
      </c>
      <c r="J457" s="5">
        <f t="shared" si="7"/>
        <v>-155.82117647058817</v>
      </c>
    </row>
    <row r="458" spans="1:10" x14ac:dyDescent="0.25">
      <c r="A458" s="38" t="s">
        <v>477</v>
      </c>
      <c r="B458" s="36" t="s">
        <v>1046</v>
      </c>
      <c r="C458" s="13">
        <v>0.10199999999999999</v>
      </c>
      <c r="G458" s="24">
        <v>1134.0070000000001</v>
      </c>
      <c r="H458" s="5">
        <v>45360275</v>
      </c>
      <c r="J458" s="5">
        <f t="shared" si="7"/>
        <v>-336.37417647058805</v>
      </c>
    </row>
    <row r="459" spans="1:10" x14ac:dyDescent="0.25">
      <c r="A459" s="38" t="s">
        <v>478</v>
      </c>
      <c r="B459" s="36" t="s">
        <v>1047</v>
      </c>
      <c r="C459" s="13">
        <v>0.10199999999999999</v>
      </c>
      <c r="G459" s="24">
        <v>1153.5920000000001</v>
      </c>
      <c r="H459" s="5">
        <v>46143661</v>
      </c>
      <c r="J459" s="5">
        <f t="shared" si="7"/>
        <v>-316.78917647058802</v>
      </c>
    </row>
    <row r="460" spans="1:10" x14ac:dyDescent="0.25">
      <c r="A460" s="38" t="s">
        <v>479</v>
      </c>
      <c r="B460" s="36" t="s">
        <v>1048</v>
      </c>
      <c r="C460" s="13">
        <v>0.10199999999999999</v>
      </c>
      <c r="G460" s="24">
        <v>1283.2940000000001</v>
      </c>
      <c r="H460" s="5">
        <v>51331775</v>
      </c>
      <c r="J460" s="5">
        <f t="shared" si="7"/>
        <v>-187.08717647058802</v>
      </c>
    </row>
    <row r="461" spans="1:10" x14ac:dyDescent="0.25">
      <c r="A461" s="38" t="s">
        <v>480</v>
      </c>
      <c r="B461" s="36" t="s">
        <v>1049</v>
      </c>
      <c r="C461" s="13">
        <v>0.10199999999999999</v>
      </c>
      <c r="G461" s="24">
        <v>1341.8420000000001</v>
      </c>
      <c r="H461" s="5">
        <v>53673695</v>
      </c>
      <c r="J461" s="5">
        <f t="shared" si="7"/>
        <v>-128.53917647058802</v>
      </c>
    </row>
    <row r="462" spans="1:10" x14ac:dyDescent="0.25">
      <c r="A462" s="38" t="s">
        <v>481</v>
      </c>
      <c r="B462" s="36" t="s">
        <v>1050</v>
      </c>
      <c r="C462" s="13">
        <v>0.10199999999999999</v>
      </c>
      <c r="G462" s="24">
        <v>2128.471</v>
      </c>
      <c r="H462" s="5">
        <v>85138829</v>
      </c>
      <c r="J462" s="5">
        <f t="shared" si="7"/>
        <v>658.08982352941189</v>
      </c>
    </row>
    <row r="463" spans="1:10" x14ac:dyDescent="0.25">
      <c r="A463" s="38" t="s">
        <v>482</v>
      </c>
      <c r="B463" s="36" t="s">
        <v>1051</v>
      </c>
      <c r="C463" s="13">
        <v>0.10199999999999999</v>
      </c>
      <c r="G463" s="24">
        <v>1472.413</v>
      </c>
      <c r="H463" s="5">
        <v>58896513</v>
      </c>
      <c r="J463" s="5">
        <f t="shared" si="7"/>
        <v>2.0318235294118949</v>
      </c>
    </row>
    <row r="464" spans="1:10" x14ac:dyDescent="0.25">
      <c r="A464" s="38" t="s">
        <v>483</v>
      </c>
      <c r="B464" s="36" t="s">
        <v>1052</v>
      </c>
      <c r="C464" s="13">
        <v>0.10199999999999999</v>
      </c>
      <c r="G464" s="24">
        <v>1387.3009999999999</v>
      </c>
      <c r="H464" s="5">
        <v>55492037</v>
      </c>
      <c r="J464" s="5">
        <f t="shared" si="7"/>
        <v>-83.080176470588185</v>
      </c>
    </row>
    <row r="465" spans="1:10" x14ac:dyDescent="0.25">
      <c r="A465" s="38" t="s">
        <v>484</v>
      </c>
      <c r="B465" s="36" t="s">
        <v>1053</v>
      </c>
      <c r="C465" s="13">
        <v>0.10199999999999999</v>
      </c>
      <c r="G465" s="24">
        <v>4183.7259999999997</v>
      </c>
      <c r="H465" s="5">
        <v>167349027</v>
      </c>
      <c r="J465" s="5">
        <f t="shared" si="7"/>
        <v>2713.3448235294118</v>
      </c>
    </row>
    <row r="466" spans="1:10" x14ac:dyDescent="0.25">
      <c r="A466" s="38" t="s">
        <v>485</v>
      </c>
      <c r="B466" s="36" t="s">
        <v>1054</v>
      </c>
      <c r="C466" s="13">
        <v>0.10199999999999999</v>
      </c>
      <c r="G466" s="24">
        <v>1766.76</v>
      </c>
      <c r="H466" s="5">
        <v>70670387</v>
      </c>
      <c r="J466" s="5">
        <f t="shared" si="7"/>
        <v>296.37882352941187</v>
      </c>
    </row>
    <row r="467" spans="1:10" x14ac:dyDescent="0.25">
      <c r="A467" s="38" t="s">
        <v>486</v>
      </c>
      <c r="B467" s="36" t="s">
        <v>1055</v>
      </c>
      <c r="C467" s="13">
        <v>0.10199999999999999</v>
      </c>
      <c r="G467" s="24">
        <v>1365.51</v>
      </c>
      <c r="H467" s="5">
        <v>54620391</v>
      </c>
      <c r="J467" s="5">
        <f t="shared" si="7"/>
        <v>-104.87117647058813</v>
      </c>
    </row>
    <row r="468" spans="1:10" x14ac:dyDescent="0.25">
      <c r="A468" s="38" t="s">
        <v>487</v>
      </c>
      <c r="B468" s="36" t="s">
        <v>1056</v>
      </c>
      <c r="C468" s="13">
        <v>0.10199999999999999</v>
      </c>
      <c r="G468" s="24">
        <v>1549.1579999999999</v>
      </c>
      <c r="H468" s="5">
        <v>61966311</v>
      </c>
      <c r="J468" s="5">
        <f t="shared" si="7"/>
        <v>78.776823529411786</v>
      </c>
    </row>
    <row r="469" spans="1:10" x14ac:dyDescent="0.25">
      <c r="A469" s="38" t="s">
        <v>488</v>
      </c>
      <c r="B469" s="36" t="s">
        <v>1057</v>
      </c>
      <c r="C469" s="13">
        <v>0.10199999999999999</v>
      </c>
      <c r="G469" s="24">
        <v>2961.444</v>
      </c>
      <c r="H469" s="5">
        <v>118457771</v>
      </c>
      <c r="J469" s="5">
        <f t="shared" si="7"/>
        <v>1491.0628235294118</v>
      </c>
    </row>
    <row r="470" spans="1:10" x14ac:dyDescent="0.25">
      <c r="A470" s="38" t="s">
        <v>489</v>
      </c>
      <c r="B470" s="36" t="s">
        <v>1058</v>
      </c>
      <c r="C470" s="13">
        <v>0.10199999999999999</v>
      </c>
      <c r="G470" s="24">
        <v>1882.579</v>
      </c>
      <c r="H470" s="5">
        <v>75303164</v>
      </c>
      <c r="J470" s="5">
        <f t="shared" si="7"/>
        <v>412.19782352941183</v>
      </c>
    </row>
    <row r="471" spans="1:10" x14ac:dyDescent="0.25">
      <c r="A471" s="38" t="s">
        <v>490</v>
      </c>
      <c r="B471" s="36" t="s">
        <v>1059</v>
      </c>
      <c r="C471" s="13">
        <v>0.10199999999999999</v>
      </c>
      <c r="G471" s="24">
        <v>1780.94</v>
      </c>
      <c r="H471" s="5">
        <v>71237586</v>
      </c>
      <c r="J471" s="5">
        <f t="shared" si="7"/>
        <v>310.55882352941194</v>
      </c>
    </row>
    <row r="472" spans="1:10" x14ac:dyDescent="0.25">
      <c r="A472" s="38" t="s">
        <v>491</v>
      </c>
      <c r="B472" s="36" t="s">
        <v>1060</v>
      </c>
      <c r="C472" s="13">
        <v>0.10199999999999999</v>
      </c>
      <c r="G472" s="24">
        <v>2360.5459999999998</v>
      </c>
      <c r="H472" s="5">
        <v>94421855</v>
      </c>
      <c r="J472" s="5">
        <f t="shared" si="7"/>
        <v>890.16482352941171</v>
      </c>
    </row>
    <row r="473" spans="1:10" x14ac:dyDescent="0.25">
      <c r="A473" s="38" t="s">
        <v>492</v>
      </c>
      <c r="B473" s="36" t="s">
        <v>1061</v>
      </c>
      <c r="C473" s="13">
        <v>0.10199999999999999</v>
      </c>
      <c r="G473" s="24">
        <v>1803.8920000000001</v>
      </c>
      <c r="H473" s="5">
        <v>72155698</v>
      </c>
      <c r="J473" s="5">
        <f t="shared" si="7"/>
        <v>333.51082352941194</v>
      </c>
    </row>
    <row r="474" spans="1:10" x14ac:dyDescent="0.25">
      <c r="A474" s="38" t="s">
        <v>493</v>
      </c>
      <c r="B474" s="36" t="s">
        <v>1062</v>
      </c>
      <c r="C474" s="13">
        <v>0.10199999999999999</v>
      </c>
      <c r="G474" s="24">
        <v>1437.521</v>
      </c>
      <c r="H474" s="5">
        <v>57500833</v>
      </c>
      <c r="J474" s="5">
        <f t="shared" si="7"/>
        <v>-32.860176470588158</v>
      </c>
    </row>
    <row r="475" spans="1:10" x14ac:dyDescent="0.25">
      <c r="A475" s="38" t="s">
        <v>494</v>
      </c>
      <c r="B475" s="36" t="s">
        <v>1063</v>
      </c>
      <c r="C475" s="13">
        <v>0.10199999999999999</v>
      </c>
      <c r="G475" s="24">
        <v>1445.4680000000001</v>
      </c>
      <c r="H475" s="5">
        <v>57818732</v>
      </c>
      <c r="J475" s="5">
        <f t="shared" si="7"/>
        <v>-24.913176470588041</v>
      </c>
    </row>
    <row r="476" spans="1:10" x14ac:dyDescent="0.25">
      <c r="A476" s="38" t="s">
        <v>495</v>
      </c>
      <c r="B476" s="36" t="s">
        <v>1064</v>
      </c>
      <c r="C476" s="13">
        <v>0.10199999999999999</v>
      </c>
      <c r="G476" s="24">
        <v>1568.54</v>
      </c>
      <c r="H476" s="5">
        <v>62741586</v>
      </c>
      <c r="J476" s="5">
        <f t="shared" si="7"/>
        <v>98.158823529411848</v>
      </c>
    </row>
    <row r="477" spans="1:10" x14ac:dyDescent="0.25">
      <c r="A477" s="38" t="s">
        <v>496</v>
      </c>
      <c r="B477" s="36" t="s">
        <v>1065</v>
      </c>
      <c r="C477" s="13">
        <v>0.10199999999999999</v>
      </c>
      <c r="G477" s="24">
        <v>1683.175</v>
      </c>
      <c r="H477" s="5">
        <v>67327015</v>
      </c>
      <c r="J477" s="5">
        <f t="shared" si="7"/>
        <v>212.79382352941184</v>
      </c>
    </row>
    <row r="478" spans="1:10" x14ac:dyDescent="0.25">
      <c r="A478" s="38" t="s">
        <v>497</v>
      </c>
      <c r="B478" s="36" t="s">
        <v>1066</v>
      </c>
      <c r="C478" s="13">
        <v>0.10199999999999999</v>
      </c>
      <c r="G478" s="24">
        <v>1802.4380000000001</v>
      </c>
      <c r="H478" s="5">
        <v>72097501</v>
      </c>
      <c r="J478" s="5">
        <f t="shared" si="7"/>
        <v>332.05682352941199</v>
      </c>
    </row>
    <row r="479" spans="1:10" x14ac:dyDescent="0.25">
      <c r="A479" s="38" t="s">
        <v>498</v>
      </c>
      <c r="B479" s="36" t="s">
        <v>1067</v>
      </c>
      <c r="C479" s="13">
        <v>0.10199999999999999</v>
      </c>
      <c r="G479" s="24">
        <v>1779.4449999999999</v>
      </c>
      <c r="H479" s="5">
        <v>71177813</v>
      </c>
      <c r="J479" s="5">
        <f t="shared" si="7"/>
        <v>309.06382352941182</v>
      </c>
    </row>
    <row r="480" spans="1:10" x14ac:dyDescent="0.25">
      <c r="A480" s="38" t="s">
        <v>499</v>
      </c>
      <c r="B480" s="36" t="s">
        <v>1068</v>
      </c>
      <c r="C480" s="13">
        <v>0.10199999999999999</v>
      </c>
      <c r="G480" s="24">
        <v>1810.723</v>
      </c>
      <c r="H480" s="5">
        <v>72428938</v>
      </c>
      <c r="J480" s="5">
        <f t="shared" si="7"/>
        <v>340.34182352941184</v>
      </c>
    </row>
    <row r="481" spans="1:10" x14ac:dyDescent="0.25">
      <c r="A481" s="38" t="s">
        <v>500</v>
      </c>
      <c r="B481" s="36" t="s">
        <v>1069</v>
      </c>
      <c r="C481" s="13">
        <v>0.10199999999999999</v>
      </c>
      <c r="G481" s="24">
        <v>1507.597</v>
      </c>
      <c r="H481" s="5">
        <v>60303884</v>
      </c>
      <c r="J481" s="5">
        <f t="shared" si="7"/>
        <v>37.215823529411864</v>
      </c>
    </row>
    <row r="482" spans="1:10" x14ac:dyDescent="0.25">
      <c r="A482" s="38" t="s">
        <v>501</v>
      </c>
      <c r="B482" s="36" t="s">
        <v>1070</v>
      </c>
      <c r="C482" s="13">
        <v>0.10199999999999999</v>
      </c>
      <c r="G482" s="24">
        <v>1584.0360000000001</v>
      </c>
      <c r="H482" s="5">
        <v>63361451</v>
      </c>
      <c r="J482" s="5">
        <f t="shared" si="7"/>
        <v>113.65482352941194</v>
      </c>
    </row>
    <row r="483" spans="1:10" x14ac:dyDescent="0.25">
      <c r="A483" s="38" t="s">
        <v>502</v>
      </c>
      <c r="B483" s="36" t="s">
        <v>1071</v>
      </c>
      <c r="C483" s="13">
        <v>0.10199999999999999</v>
      </c>
      <c r="G483" s="24">
        <v>1893.5630000000001</v>
      </c>
      <c r="H483" s="5">
        <v>75742534</v>
      </c>
      <c r="J483" s="5">
        <f t="shared" si="7"/>
        <v>423.18182352941199</v>
      </c>
    </row>
    <row r="484" spans="1:10" x14ac:dyDescent="0.25">
      <c r="A484" s="38" t="s">
        <v>503</v>
      </c>
      <c r="B484" s="36" t="s">
        <v>1072</v>
      </c>
      <c r="C484" s="13">
        <v>0.10199999999999999</v>
      </c>
      <c r="G484" s="24">
        <v>1995.711</v>
      </c>
      <c r="H484" s="5">
        <v>79828446</v>
      </c>
      <c r="J484" s="5">
        <f t="shared" si="7"/>
        <v>525.3298235294119</v>
      </c>
    </row>
    <row r="485" spans="1:10" x14ac:dyDescent="0.25">
      <c r="A485" s="38" t="s">
        <v>504</v>
      </c>
      <c r="B485" s="36" t="s">
        <v>1073</v>
      </c>
      <c r="C485" s="13">
        <v>0.10199999999999999</v>
      </c>
      <c r="G485" s="24">
        <v>1694.0509999999999</v>
      </c>
      <c r="H485" s="5">
        <v>67762030</v>
      </c>
      <c r="J485" s="5">
        <f t="shared" si="7"/>
        <v>223.66982352941181</v>
      </c>
    </row>
    <row r="486" spans="1:10" x14ac:dyDescent="0.25">
      <c r="A486" s="38" t="s">
        <v>505</v>
      </c>
      <c r="B486" s="36" t="s">
        <v>1074</v>
      </c>
      <c r="C486" s="13">
        <v>0.10199999999999999</v>
      </c>
      <c r="G486" s="24">
        <v>1493.9939999999999</v>
      </c>
      <c r="H486" s="5">
        <v>59759756</v>
      </c>
      <c r="J486" s="5">
        <f t="shared" si="7"/>
        <v>23.612823529411799</v>
      </c>
    </row>
    <row r="487" spans="1:10" x14ac:dyDescent="0.25">
      <c r="A487" s="38" t="s">
        <v>506</v>
      </c>
      <c r="B487" s="36" t="s">
        <v>1075</v>
      </c>
      <c r="C487" s="13">
        <v>0.10199999999999999</v>
      </c>
      <c r="G487" s="24">
        <v>1331.8520000000001</v>
      </c>
      <c r="H487" s="5">
        <v>53274090</v>
      </c>
      <c r="J487" s="5">
        <f t="shared" si="7"/>
        <v>-138.52917647058803</v>
      </c>
    </row>
    <row r="488" spans="1:10" x14ac:dyDescent="0.25">
      <c r="A488" s="38" t="s">
        <v>507</v>
      </c>
      <c r="B488" s="36" t="s">
        <v>1076</v>
      </c>
      <c r="C488" s="13">
        <v>0.10199999999999999</v>
      </c>
      <c r="G488" s="24">
        <v>1111.9549999999999</v>
      </c>
      <c r="H488" s="5">
        <v>44478218</v>
      </c>
      <c r="J488" s="5">
        <f t="shared" si="7"/>
        <v>-358.42617647058819</v>
      </c>
    </row>
    <row r="489" spans="1:10" x14ac:dyDescent="0.25">
      <c r="A489" s="38" t="s">
        <v>530</v>
      </c>
      <c r="B489" s="36" t="s">
        <v>1077</v>
      </c>
      <c r="C489" s="13">
        <v>0.10199999999999999</v>
      </c>
      <c r="G489" s="24">
        <v>1117.665</v>
      </c>
      <c r="H489" s="5">
        <v>44706581</v>
      </c>
      <c r="J489" s="5">
        <f t="shared" si="7"/>
        <v>-352.71617647058815</v>
      </c>
    </row>
    <row r="490" spans="1:10" x14ac:dyDescent="0.25">
      <c r="A490" s="38" t="s">
        <v>508</v>
      </c>
      <c r="B490" s="36" t="s">
        <v>1078</v>
      </c>
      <c r="C490" s="13">
        <v>0.10199999999999999</v>
      </c>
      <c r="G490" s="24">
        <v>1174.73</v>
      </c>
      <c r="H490" s="5">
        <v>46989217</v>
      </c>
      <c r="J490" s="5">
        <f t="shared" si="7"/>
        <v>-295.6511764705881</v>
      </c>
    </row>
    <row r="491" spans="1:10" x14ac:dyDescent="0.25">
      <c r="A491" s="38" t="s">
        <v>509</v>
      </c>
      <c r="B491" s="36" t="s">
        <v>1079</v>
      </c>
      <c r="C491" s="13">
        <v>0.10199999999999999</v>
      </c>
      <c r="G491" s="24">
        <v>1390.442</v>
      </c>
      <c r="H491" s="5">
        <v>55617673</v>
      </c>
      <c r="J491" s="5">
        <f t="shared" si="7"/>
        <v>-79.939176470588109</v>
      </c>
    </row>
    <row r="492" spans="1:10" x14ac:dyDescent="0.25">
      <c r="A492" s="38" t="s">
        <v>510</v>
      </c>
      <c r="B492" s="36" t="s">
        <v>1080</v>
      </c>
      <c r="C492" s="13">
        <v>0.10199999999999999</v>
      </c>
      <c r="G492" s="24">
        <v>1508.2829999999999</v>
      </c>
      <c r="H492" s="5">
        <v>60331312</v>
      </c>
      <c r="J492" s="5">
        <f t="shared" si="7"/>
        <v>37.901823529411786</v>
      </c>
    </row>
    <row r="493" spans="1:10" x14ac:dyDescent="0.25">
      <c r="A493" s="38" t="s">
        <v>511</v>
      </c>
      <c r="B493" s="36" t="s">
        <v>1081</v>
      </c>
      <c r="C493" s="13">
        <v>0.10199999999999999</v>
      </c>
      <c r="G493" s="24">
        <v>1611.308</v>
      </c>
      <c r="H493" s="5">
        <v>64452328</v>
      </c>
      <c r="J493" s="5">
        <f t="shared" si="7"/>
        <v>140.92682352941188</v>
      </c>
    </row>
    <row r="494" spans="1:10" x14ac:dyDescent="0.25">
      <c r="A494" s="38" t="s">
        <v>512</v>
      </c>
      <c r="B494" s="36" t="s">
        <v>1082</v>
      </c>
      <c r="C494" s="13">
        <v>0.10199999999999999</v>
      </c>
      <c r="G494" s="24">
        <v>1305.51</v>
      </c>
      <c r="H494" s="5">
        <v>52220386</v>
      </c>
      <c r="J494" s="5">
        <f t="shared" si="7"/>
        <v>-164.87117647058813</v>
      </c>
    </row>
    <row r="495" spans="1:10" x14ac:dyDescent="0.25">
      <c r="A495" s="38" t="s">
        <v>513</v>
      </c>
      <c r="B495" s="36" t="s">
        <v>1083</v>
      </c>
      <c r="C495" s="13">
        <v>0.10199999999999999</v>
      </c>
      <c r="G495" s="24">
        <v>1750.1669999999999</v>
      </c>
      <c r="H495" s="5">
        <v>70006673</v>
      </c>
      <c r="J495" s="5">
        <f t="shared" si="7"/>
        <v>279.7858235294118</v>
      </c>
    </row>
    <row r="496" spans="1:10" x14ac:dyDescent="0.25">
      <c r="A496" s="38" t="s">
        <v>514</v>
      </c>
      <c r="B496" s="36" t="s">
        <v>1084</v>
      </c>
      <c r="C496" s="13">
        <v>0.10199999999999999</v>
      </c>
      <c r="G496" s="24">
        <v>1628.6220000000001</v>
      </c>
      <c r="H496" s="5">
        <v>65144881</v>
      </c>
      <c r="J496" s="5">
        <f t="shared" si="7"/>
        <v>158.24082352941195</v>
      </c>
    </row>
    <row r="497" spans="1:10" x14ac:dyDescent="0.25">
      <c r="A497" s="38" t="s">
        <v>515</v>
      </c>
      <c r="B497" s="36" t="s">
        <v>1085</v>
      </c>
      <c r="C497" s="13">
        <v>0.10199999999999999</v>
      </c>
      <c r="G497" s="24">
        <v>1545.481</v>
      </c>
      <c r="H497" s="5">
        <v>61819221</v>
      </c>
      <c r="J497" s="5">
        <f t="shared" si="7"/>
        <v>75.099823529411879</v>
      </c>
    </row>
    <row r="498" spans="1:10" x14ac:dyDescent="0.25">
      <c r="A498" s="38" t="s">
        <v>516</v>
      </c>
      <c r="B498" s="36" t="s">
        <v>1086</v>
      </c>
      <c r="C498" s="13">
        <v>0.10199999999999999</v>
      </c>
      <c r="G498" s="24">
        <v>1487.104</v>
      </c>
      <c r="H498" s="5">
        <v>59484169</v>
      </c>
      <c r="J498" s="5">
        <f t="shared" si="7"/>
        <v>16.722823529411926</v>
      </c>
    </row>
    <row r="499" spans="1:10" x14ac:dyDescent="0.25">
      <c r="A499" s="38" t="s">
        <v>517</v>
      </c>
      <c r="B499" s="36" t="s">
        <v>1087</v>
      </c>
      <c r="C499" s="13">
        <v>0.10199999999999999</v>
      </c>
      <c r="G499" s="24">
        <v>1396.7570000000001</v>
      </c>
      <c r="H499" s="5">
        <v>55870286</v>
      </c>
      <c r="J499" s="5">
        <f t="shared" si="7"/>
        <v>-73.624176470588054</v>
      </c>
    </row>
    <row r="500" spans="1:10" x14ac:dyDescent="0.25">
      <c r="A500" s="38" t="s">
        <v>518</v>
      </c>
      <c r="B500" s="36" t="s">
        <v>1088</v>
      </c>
      <c r="C500" s="13">
        <v>0.10199999999999999</v>
      </c>
      <c r="G500" s="24">
        <v>1575.9970000000001</v>
      </c>
      <c r="H500" s="5">
        <v>63039882</v>
      </c>
      <c r="J500" s="5">
        <f t="shared" si="7"/>
        <v>105.61582352941195</v>
      </c>
    </row>
    <row r="501" spans="1:10" x14ac:dyDescent="0.25">
      <c r="A501" s="38" t="s">
        <v>519</v>
      </c>
      <c r="B501" s="36" t="s">
        <v>1089</v>
      </c>
      <c r="C501" s="13">
        <v>0.10199999999999999</v>
      </c>
      <c r="G501" s="24">
        <v>1406.941</v>
      </c>
      <c r="H501" s="5">
        <v>56277645</v>
      </c>
      <c r="J501" s="5">
        <f t="shared" si="7"/>
        <v>-63.440176470588085</v>
      </c>
    </row>
    <row r="502" spans="1:10" x14ac:dyDescent="0.25">
      <c r="A502" s="38" t="s">
        <v>520</v>
      </c>
      <c r="B502" s="36" t="s">
        <v>1090</v>
      </c>
      <c r="C502" s="13">
        <v>0.10199999999999999</v>
      </c>
      <c r="G502" s="24">
        <v>2836.817</v>
      </c>
      <c r="H502" s="5">
        <v>113472697</v>
      </c>
      <c r="J502" s="5">
        <f t="shared" si="7"/>
        <v>1366.4358235294119</v>
      </c>
    </row>
    <row r="503" spans="1:10" x14ac:dyDescent="0.25">
      <c r="A503" s="38" t="s">
        <v>521</v>
      </c>
      <c r="B503" s="36" t="s">
        <v>1091</v>
      </c>
      <c r="C503" s="13">
        <v>0.10199999999999999</v>
      </c>
      <c r="G503" s="24">
        <v>1902.384</v>
      </c>
      <c r="H503" s="5">
        <v>76095364</v>
      </c>
      <c r="J503" s="5">
        <f t="shared" si="7"/>
        <v>432.0028235294119</v>
      </c>
    </row>
    <row r="504" spans="1:10" x14ac:dyDescent="0.25">
      <c r="A504" s="38" t="s">
        <v>522</v>
      </c>
      <c r="B504" s="36" t="s">
        <v>1092</v>
      </c>
      <c r="C504" s="13">
        <v>0.10199999999999999</v>
      </c>
      <c r="G504" s="24">
        <v>1415.1010000000001</v>
      </c>
      <c r="H504" s="5">
        <v>56604023</v>
      </c>
      <c r="J504" s="5">
        <f t="shared" si="7"/>
        <v>-55.280176470588003</v>
      </c>
    </row>
    <row r="505" spans="1:10" x14ac:dyDescent="0.25">
      <c r="A505" s="38" t="s">
        <v>523</v>
      </c>
      <c r="B505" s="36" t="s">
        <v>1093</v>
      </c>
      <c r="C505" s="13">
        <v>0.10199999999999999</v>
      </c>
      <c r="G505" s="24">
        <v>1470.9390000000001</v>
      </c>
      <c r="H505" s="5">
        <v>58837556</v>
      </c>
      <c r="J505" s="5">
        <f t="shared" si="7"/>
        <v>0.55782352941196223</v>
      </c>
    </row>
    <row r="506" spans="1:10" x14ac:dyDescent="0.25">
      <c r="A506" s="38" t="s">
        <v>524</v>
      </c>
      <c r="B506" s="36" t="s">
        <v>1094</v>
      </c>
      <c r="C506" s="13">
        <v>0.10199999999999999</v>
      </c>
      <c r="G506" s="24">
        <v>1421.7850000000001</v>
      </c>
      <c r="H506" s="5">
        <v>56871396</v>
      </c>
      <c r="J506" s="5">
        <f t="shared" si="7"/>
        <v>-48.596176470588034</v>
      </c>
    </row>
    <row r="507" spans="1:10" x14ac:dyDescent="0.25">
      <c r="A507" s="38" t="s">
        <v>525</v>
      </c>
      <c r="B507" s="36" t="s">
        <v>1095</v>
      </c>
      <c r="C507" s="13">
        <v>0.10199999999999999</v>
      </c>
      <c r="G507" s="24">
        <v>1685.7329999999999</v>
      </c>
      <c r="H507" s="5">
        <v>67429328</v>
      </c>
      <c r="J507" s="5">
        <f t="shared" si="7"/>
        <v>215.35182352941183</v>
      </c>
    </row>
    <row r="508" spans="1:10" x14ac:dyDescent="0.25">
      <c r="A508" s="38" t="s">
        <v>526</v>
      </c>
      <c r="B508" s="36" t="s">
        <v>1096</v>
      </c>
      <c r="C508" s="13">
        <v>0.10199999999999999</v>
      </c>
      <c r="G508" s="24">
        <v>2110.2249999999999</v>
      </c>
      <c r="H508" s="5">
        <v>84409011</v>
      </c>
      <c r="J508" s="5">
        <f t="shared" si="7"/>
        <v>639.84382352941179</v>
      </c>
    </row>
    <row r="509" spans="1:10" x14ac:dyDescent="0.25">
      <c r="A509" s="38" t="s">
        <v>527</v>
      </c>
      <c r="B509" s="36" t="s">
        <v>1097</v>
      </c>
      <c r="C509" s="13">
        <v>0.10199999999999999</v>
      </c>
      <c r="G509" s="24">
        <v>2344.0720000000001</v>
      </c>
      <c r="H509" s="5">
        <v>93762883</v>
      </c>
      <c r="J509" s="5">
        <f t="shared" si="7"/>
        <v>873.690823529412</v>
      </c>
    </row>
    <row r="510" spans="1:10" x14ac:dyDescent="0.25">
      <c r="A510" s="38" t="s">
        <v>528</v>
      </c>
      <c r="B510" s="36" t="s">
        <v>1098</v>
      </c>
      <c r="C510" s="13">
        <v>0.10199999999999999</v>
      </c>
      <c r="G510" s="24">
        <v>1749.3040000000001</v>
      </c>
      <c r="H510" s="5">
        <v>69972169</v>
      </c>
      <c r="J510" s="5">
        <f t="shared" si="7"/>
        <v>278.92282352941197</v>
      </c>
    </row>
    <row r="511" spans="1:10" x14ac:dyDescent="0.25">
      <c r="A511" s="38" t="s">
        <v>529</v>
      </c>
      <c r="B511" s="36" t="s">
        <v>1099</v>
      </c>
      <c r="C511" s="13">
        <v>0.10199999999999999</v>
      </c>
      <c r="G511" s="24">
        <v>1608.0909999999999</v>
      </c>
      <c r="H511" s="5">
        <v>64323658</v>
      </c>
      <c r="J511" s="5">
        <f t="shared" si="7"/>
        <v>137.70982352941178</v>
      </c>
    </row>
    <row r="512" spans="1:10" x14ac:dyDescent="0.25">
      <c r="A512" s="38" t="s">
        <v>531</v>
      </c>
      <c r="B512" s="36" t="s">
        <v>1100</v>
      </c>
      <c r="C512" s="13">
        <v>0.10199999999999999</v>
      </c>
      <c r="G512" s="24">
        <v>1649.8330000000001</v>
      </c>
      <c r="H512" s="5">
        <v>65993318</v>
      </c>
      <c r="J512" s="5">
        <f t="shared" si="7"/>
        <v>179.45182352941197</v>
      </c>
    </row>
    <row r="513" spans="1:10" x14ac:dyDescent="0.25">
      <c r="A513" s="38" t="s">
        <v>532</v>
      </c>
      <c r="B513" s="36" t="s">
        <v>1101</v>
      </c>
      <c r="C513" s="13">
        <v>0.10199999999999999</v>
      </c>
      <c r="G513" s="24">
        <v>1832.9749999999999</v>
      </c>
      <c r="H513" s="5">
        <v>73318994</v>
      </c>
      <c r="J513" s="5">
        <f t="shared" si="7"/>
        <v>362.59382352941179</v>
      </c>
    </row>
    <row r="514" spans="1:10" x14ac:dyDescent="0.25">
      <c r="A514" s="38" t="s">
        <v>533</v>
      </c>
      <c r="B514" s="36" t="s">
        <v>1102</v>
      </c>
      <c r="C514" s="13">
        <v>0.10199999999999999</v>
      </c>
      <c r="G514" s="24">
        <v>1827.258</v>
      </c>
      <c r="H514" s="5">
        <v>73090309</v>
      </c>
      <c r="J514" s="5">
        <f t="shared" si="7"/>
        <v>356.87682352941192</v>
      </c>
    </row>
    <row r="515" spans="1:10" x14ac:dyDescent="0.25">
      <c r="A515" s="38" t="s">
        <v>534</v>
      </c>
      <c r="B515" s="36" t="s">
        <v>1103</v>
      </c>
      <c r="C515" s="13">
        <v>0.10199999999999999</v>
      </c>
      <c r="G515" s="24">
        <v>1523.702</v>
      </c>
      <c r="H515" s="5">
        <v>60948095</v>
      </c>
      <c r="J515" s="5">
        <f t="shared" si="7"/>
        <v>53.320823529411882</v>
      </c>
    </row>
    <row r="516" spans="1:10" x14ac:dyDescent="0.25">
      <c r="A516" s="38" t="s">
        <v>535</v>
      </c>
      <c r="B516" s="36" t="s">
        <v>1104</v>
      </c>
      <c r="C516" s="13">
        <v>0.10199999999999999</v>
      </c>
      <c r="G516" s="24">
        <v>1461.328</v>
      </c>
      <c r="H516" s="5">
        <v>58453140</v>
      </c>
      <c r="J516" s="5">
        <f t="shared" si="7"/>
        <v>-9.0531764705881415</v>
      </c>
    </row>
    <row r="517" spans="1:10" x14ac:dyDescent="0.25">
      <c r="A517" s="38" t="s">
        <v>536</v>
      </c>
      <c r="B517" s="36" t="s">
        <v>1105</v>
      </c>
      <c r="C517" s="13">
        <v>0.10199999999999999</v>
      </c>
      <c r="G517" s="24">
        <v>1488.7139999999999</v>
      </c>
      <c r="H517" s="5">
        <v>59548567</v>
      </c>
      <c r="J517" s="5">
        <f t="shared" si="7"/>
        <v>18.332823529411826</v>
      </c>
    </row>
    <row r="518" spans="1:10" x14ac:dyDescent="0.25">
      <c r="A518" s="38" t="s">
        <v>537</v>
      </c>
      <c r="B518" s="36" t="s">
        <v>1106</v>
      </c>
      <c r="C518" s="13">
        <v>0.10199999999999999</v>
      </c>
      <c r="G518" s="24">
        <v>1230.9659999999999</v>
      </c>
      <c r="H518" s="5">
        <v>49238635</v>
      </c>
      <c r="J518" s="5">
        <f t="shared" ref="J518:J574" si="8">G518-$I$2</f>
        <v>-239.41517647058822</v>
      </c>
    </row>
    <row r="519" spans="1:10" x14ac:dyDescent="0.25">
      <c r="A519" s="38" t="s">
        <v>538</v>
      </c>
      <c r="B519" s="36" t="s">
        <v>1107</v>
      </c>
      <c r="C519" s="13">
        <v>0.10199999999999999</v>
      </c>
      <c r="G519" s="24">
        <v>1649.973</v>
      </c>
      <c r="H519" s="5">
        <v>65998904</v>
      </c>
      <c r="J519" s="5">
        <f t="shared" si="8"/>
        <v>179.59182352941184</v>
      </c>
    </row>
    <row r="520" spans="1:10" x14ac:dyDescent="0.25">
      <c r="A520" s="38" t="s">
        <v>539</v>
      </c>
      <c r="B520" s="36" t="s">
        <v>1108</v>
      </c>
      <c r="C520" s="13">
        <v>0.10199999999999999</v>
      </c>
      <c r="G520" s="24">
        <v>2209.9180000000001</v>
      </c>
      <c r="H520" s="5">
        <v>88396706</v>
      </c>
      <c r="J520" s="5">
        <f t="shared" si="8"/>
        <v>739.536823529412</v>
      </c>
    </row>
    <row r="521" spans="1:10" x14ac:dyDescent="0.25">
      <c r="A521" s="38" t="s">
        <v>540</v>
      </c>
      <c r="B521" s="36" t="s">
        <v>1109</v>
      </c>
      <c r="C521" s="13">
        <v>0.10199999999999999</v>
      </c>
      <c r="G521" s="24">
        <v>1312.559</v>
      </c>
      <c r="H521" s="5">
        <v>52502375</v>
      </c>
      <c r="J521" s="5">
        <f t="shared" si="8"/>
        <v>-157.82217647058815</v>
      </c>
    </row>
    <row r="522" spans="1:10" x14ac:dyDescent="0.25">
      <c r="A522" s="38" t="s">
        <v>541</v>
      </c>
      <c r="B522" s="36" t="s">
        <v>1110</v>
      </c>
      <c r="C522" s="13">
        <v>0.10199999999999999</v>
      </c>
      <c r="G522" s="24">
        <v>1328.4349999999999</v>
      </c>
      <c r="H522" s="5">
        <v>53137406</v>
      </c>
      <c r="J522" s="5">
        <f t="shared" si="8"/>
        <v>-141.94617647058817</v>
      </c>
    </row>
    <row r="523" spans="1:10" x14ac:dyDescent="0.25">
      <c r="A523" s="38" t="s">
        <v>542</v>
      </c>
      <c r="B523" s="36" t="s">
        <v>1111</v>
      </c>
      <c r="C523" s="13">
        <v>0.10199999999999999</v>
      </c>
      <c r="G523" s="24">
        <v>1424.9870000000001</v>
      </c>
      <c r="H523" s="5">
        <v>56999499</v>
      </c>
      <c r="J523" s="5">
        <f t="shared" si="8"/>
        <v>-45.394176470588036</v>
      </c>
    </row>
    <row r="524" spans="1:10" x14ac:dyDescent="0.25">
      <c r="A524" s="38" t="s">
        <v>543</v>
      </c>
      <c r="B524" s="36" t="s">
        <v>1112</v>
      </c>
      <c r="C524" s="13">
        <v>0.10199999999999999</v>
      </c>
      <c r="G524" s="24">
        <v>1573.739</v>
      </c>
      <c r="H524" s="5">
        <v>62949546</v>
      </c>
      <c r="J524" s="5">
        <f t="shared" si="8"/>
        <v>103.35782352941192</v>
      </c>
    </row>
    <row r="525" spans="1:10" x14ac:dyDescent="0.25">
      <c r="A525" s="38" t="s">
        <v>544</v>
      </c>
      <c r="B525" s="36" t="s">
        <v>1113</v>
      </c>
      <c r="C525" s="13">
        <v>0.10199999999999999</v>
      </c>
      <c r="G525" s="24">
        <v>1541.4169999999999</v>
      </c>
      <c r="H525" s="5">
        <v>61656676</v>
      </c>
      <c r="J525" s="5">
        <f t="shared" si="8"/>
        <v>71.0358235294118</v>
      </c>
    </row>
    <row r="526" spans="1:10" x14ac:dyDescent="0.25">
      <c r="A526" s="38" t="s">
        <v>545</v>
      </c>
      <c r="B526" s="36" t="s">
        <v>1114</v>
      </c>
      <c r="C526" s="13">
        <v>0.10199999999999999</v>
      </c>
      <c r="G526" s="24">
        <v>3204.259</v>
      </c>
      <c r="H526" s="5">
        <v>128170379</v>
      </c>
      <c r="J526" s="5">
        <f t="shared" si="8"/>
        <v>1733.8778235294119</v>
      </c>
    </row>
    <row r="527" spans="1:10" x14ac:dyDescent="0.25">
      <c r="A527" s="38" t="s">
        <v>546</v>
      </c>
      <c r="B527" s="36" t="s">
        <v>1115</v>
      </c>
      <c r="C527" s="13">
        <v>0.10199999999999999</v>
      </c>
      <c r="G527" s="24">
        <v>1455.777</v>
      </c>
      <c r="H527" s="5">
        <v>58231079</v>
      </c>
      <c r="J527" s="5">
        <f t="shared" si="8"/>
        <v>-14.604176470588072</v>
      </c>
    </row>
    <row r="528" spans="1:10" x14ac:dyDescent="0.25">
      <c r="A528" s="38" t="s">
        <v>547</v>
      </c>
      <c r="B528" s="36" t="s">
        <v>1116</v>
      </c>
      <c r="C528" s="13">
        <v>0.10199999999999999</v>
      </c>
      <c r="G528" s="24">
        <v>1430.748</v>
      </c>
      <c r="H528" s="5">
        <v>57229903</v>
      </c>
      <c r="J528" s="5">
        <f t="shared" si="8"/>
        <v>-39.633176470588069</v>
      </c>
    </row>
    <row r="529" spans="1:10" x14ac:dyDescent="0.25">
      <c r="A529" s="38" t="s">
        <v>548</v>
      </c>
      <c r="B529" s="36" t="s">
        <v>1117</v>
      </c>
      <c r="C529" s="13">
        <v>0.10199999999999999</v>
      </c>
      <c r="G529" s="24">
        <v>1514.5029999999999</v>
      </c>
      <c r="H529" s="5">
        <v>60580135</v>
      </c>
      <c r="J529" s="5">
        <f t="shared" si="8"/>
        <v>44.121823529411813</v>
      </c>
    </row>
    <row r="530" spans="1:10" x14ac:dyDescent="0.25">
      <c r="A530" s="38" t="s">
        <v>549</v>
      </c>
      <c r="B530" s="36" t="s">
        <v>1118</v>
      </c>
      <c r="C530" s="13">
        <v>0.10199999999999999</v>
      </c>
      <c r="G530" s="24">
        <v>1953.2840000000001</v>
      </c>
      <c r="H530" s="5">
        <v>78131346</v>
      </c>
      <c r="J530" s="5">
        <f t="shared" si="8"/>
        <v>482.90282352941199</v>
      </c>
    </row>
    <row r="531" spans="1:10" x14ac:dyDescent="0.25">
      <c r="A531" s="38" t="s">
        <v>550</v>
      </c>
      <c r="B531" s="36" t="s">
        <v>1119</v>
      </c>
      <c r="C531" s="13">
        <v>0.10199999999999999</v>
      </c>
      <c r="G531" s="24">
        <v>2222.377</v>
      </c>
      <c r="H531" s="5">
        <v>88895064</v>
      </c>
      <c r="J531" s="5">
        <f t="shared" si="8"/>
        <v>751.99582352941184</v>
      </c>
    </row>
    <row r="532" spans="1:10" x14ac:dyDescent="0.25">
      <c r="A532" s="38" t="s">
        <v>551</v>
      </c>
      <c r="B532" s="36" t="s">
        <v>1120</v>
      </c>
      <c r="C532" s="13">
        <v>0.10199999999999999</v>
      </c>
      <c r="G532" s="24">
        <v>2350.86</v>
      </c>
      <c r="H532" s="5">
        <v>94034396</v>
      </c>
      <c r="J532" s="5">
        <f t="shared" si="8"/>
        <v>880.47882352941201</v>
      </c>
    </row>
    <row r="533" spans="1:10" x14ac:dyDescent="0.25">
      <c r="A533" s="38" t="s">
        <v>552</v>
      </c>
      <c r="B533" s="36" t="s">
        <v>1121</v>
      </c>
      <c r="C533" s="13">
        <v>0.10199999999999999</v>
      </c>
      <c r="G533" s="24">
        <v>1714.9770000000001</v>
      </c>
      <c r="H533" s="5">
        <v>68599061</v>
      </c>
      <c r="J533" s="5">
        <f t="shared" si="8"/>
        <v>244.59582352941197</v>
      </c>
    </row>
    <row r="534" spans="1:10" x14ac:dyDescent="0.25">
      <c r="A534" s="38" t="s">
        <v>553</v>
      </c>
      <c r="B534" s="36" t="s">
        <v>1122</v>
      </c>
      <c r="C534" s="13">
        <v>0.10199999999999999</v>
      </c>
      <c r="G534" s="24">
        <v>1421.885</v>
      </c>
      <c r="H534" s="5">
        <v>56875385</v>
      </c>
      <c r="J534" s="5">
        <f t="shared" si="8"/>
        <v>-48.496176470588125</v>
      </c>
    </row>
    <row r="535" spans="1:10" x14ac:dyDescent="0.25">
      <c r="A535" s="38" t="s">
        <v>554</v>
      </c>
      <c r="B535" s="36" t="s">
        <v>1123</v>
      </c>
      <c r="C535" s="13">
        <v>0.10199999999999999</v>
      </c>
      <c r="G535" s="24">
        <v>1696.577</v>
      </c>
      <c r="H535" s="5">
        <v>67863060</v>
      </c>
      <c r="J535" s="5">
        <f t="shared" si="8"/>
        <v>226.19582352941188</v>
      </c>
    </row>
    <row r="536" spans="1:10" x14ac:dyDescent="0.25">
      <c r="A536" s="38" t="s">
        <v>555</v>
      </c>
      <c r="B536" s="36" t="s">
        <v>1124</v>
      </c>
      <c r="C536" s="13">
        <v>0.10199999999999999</v>
      </c>
      <c r="G536" s="24">
        <v>1668.7139999999999</v>
      </c>
      <c r="H536" s="5">
        <v>66748549</v>
      </c>
      <c r="J536" s="5">
        <f t="shared" si="8"/>
        <v>198.33282352941183</v>
      </c>
    </row>
    <row r="537" spans="1:10" x14ac:dyDescent="0.25">
      <c r="A537" s="38" t="s">
        <v>556</v>
      </c>
      <c r="B537" s="36" t="s">
        <v>1125</v>
      </c>
      <c r="C537" s="13">
        <v>0.10199999999999999</v>
      </c>
      <c r="G537" s="24">
        <v>1732.471</v>
      </c>
      <c r="H537" s="5">
        <v>69298828</v>
      </c>
      <c r="J537" s="5">
        <f t="shared" si="8"/>
        <v>262.08982352941189</v>
      </c>
    </row>
    <row r="538" spans="1:10" x14ac:dyDescent="0.25">
      <c r="A538" s="38" t="s">
        <v>557</v>
      </c>
      <c r="B538" s="36" t="s">
        <v>1126</v>
      </c>
      <c r="C538" s="13">
        <v>0.10199999999999999</v>
      </c>
      <c r="G538" s="24">
        <v>1941.7059999999999</v>
      </c>
      <c r="H538" s="5">
        <v>77668232</v>
      </c>
      <c r="J538" s="5">
        <f t="shared" si="8"/>
        <v>471.32482352941179</v>
      </c>
    </row>
    <row r="539" spans="1:10" x14ac:dyDescent="0.25">
      <c r="A539" s="38" t="s">
        <v>558</v>
      </c>
      <c r="B539" s="36" t="s">
        <v>1127</v>
      </c>
      <c r="C539" s="13">
        <v>0.10199999999999999</v>
      </c>
      <c r="G539" s="24">
        <v>1771.2550000000001</v>
      </c>
      <c r="H539" s="5">
        <v>70850186</v>
      </c>
      <c r="J539" s="5">
        <f t="shared" si="8"/>
        <v>300.87382352941199</v>
      </c>
    </row>
    <row r="540" spans="1:10" x14ac:dyDescent="0.25">
      <c r="A540" s="38" t="s">
        <v>559</v>
      </c>
      <c r="B540" s="36" t="s">
        <v>1128</v>
      </c>
      <c r="C540" s="13">
        <v>0.10199999999999999</v>
      </c>
      <c r="G540" s="24">
        <v>1792.5450000000001</v>
      </c>
      <c r="H540" s="5">
        <v>71701788</v>
      </c>
      <c r="J540" s="5">
        <f t="shared" si="8"/>
        <v>322.16382352941196</v>
      </c>
    </row>
    <row r="541" spans="1:10" x14ac:dyDescent="0.25">
      <c r="A541" s="38" t="s">
        <v>560</v>
      </c>
      <c r="B541" s="36" t="s">
        <v>1129</v>
      </c>
      <c r="C541" s="13">
        <v>0.10199999999999999</v>
      </c>
      <c r="G541" s="24">
        <v>1866.665</v>
      </c>
      <c r="H541" s="5">
        <v>74666609</v>
      </c>
      <c r="J541" s="5">
        <f t="shared" si="8"/>
        <v>396.28382352941185</v>
      </c>
    </row>
    <row r="542" spans="1:10" x14ac:dyDescent="0.25">
      <c r="A542" s="38" t="s">
        <v>561</v>
      </c>
      <c r="B542" s="36" t="s">
        <v>1130</v>
      </c>
      <c r="C542" s="13">
        <v>0.10199999999999999</v>
      </c>
      <c r="G542" s="24">
        <v>1703.8910000000001</v>
      </c>
      <c r="H542" s="5">
        <v>68155639</v>
      </c>
      <c r="J542" s="5">
        <f t="shared" si="8"/>
        <v>233.50982352941196</v>
      </c>
    </row>
    <row r="543" spans="1:10" x14ac:dyDescent="0.25">
      <c r="A543" s="38" t="s">
        <v>562</v>
      </c>
      <c r="B543" s="36" t="s">
        <v>1131</v>
      </c>
      <c r="C543" s="13">
        <v>0.10199999999999999</v>
      </c>
      <c r="G543" s="24">
        <v>2260.4380000000001</v>
      </c>
      <c r="H543" s="5">
        <v>90417514</v>
      </c>
      <c r="J543" s="5">
        <f t="shared" si="8"/>
        <v>790.05682352941199</v>
      </c>
    </row>
    <row r="544" spans="1:10" x14ac:dyDescent="0.25">
      <c r="A544" s="38" t="s">
        <v>563</v>
      </c>
      <c r="B544" s="36" t="s">
        <v>1132</v>
      </c>
      <c r="C544" s="13">
        <v>0.10199999999999999</v>
      </c>
      <c r="G544" s="24">
        <v>1653.691</v>
      </c>
      <c r="H544" s="5">
        <v>66147628</v>
      </c>
      <c r="J544" s="5">
        <f t="shared" si="8"/>
        <v>183.30982352941191</v>
      </c>
    </row>
    <row r="545" spans="1:10" x14ac:dyDescent="0.25">
      <c r="A545" s="38" t="s">
        <v>564</v>
      </c>
      <c r="B545" s="36" t="s">
        <v>1133</v>
      </c>
      <c r="C545" s="13">
        <v>0.10199999999999999</v>
      </c>
      <c r="G545" s="24">
        <v>1545.81</v>
      </c>
      <c r="H545" s="5">
        <v>61832416</v>
      </c>
      <c r="J545" s="5">
        <f t="shared" si="8"/>
        <v>75.428823529411829</v>
      </c>
    </row>
    <row r="546" spans="1:10" x14ac:dyDescent="0.25">
      <c r="A546" s="38" t="s">
        <v>565</v>
      </c>
      <c r="B546" s="36" t="s">
        <v>1134</v>
      </c>
      <c r="C546" s="13">
        <v>0.10199999999999999</v>
      </c>
      <c r="G546" s="24">
        <v>1432.212</v>
      </c>
      <c r="H546" s="5">
        <v>57288493</v>
      </c>
      <c r="J546" s="5">
        <f t="shared" si="8"/>
        <v>-38.169176470588127</v>
      </c>
    </row>
    <row r="547" spans="1:10" x14ac:dyDescent="0.25">
      <c r="A547" s="38" t="s">
        <v>566</v>
      </c>
      <c r="B547" s="36" t="s">
        <v>1135</v>
      </c>
      <c r="C547" s="13">
        <v>0.10199999999999999</v>
      </c>
      <c r="G547" s="24">
        <v>1182.3109999999999</v>
      </c>
      <c r="H547" s="5">
        <v>47292441</v>
      </c>
      <c r="J547" s="5">
        <f t="shared" si="8"/>
        <v>-288.07017647058819</v>
      </c>
    </row>
    <row r="548" spans="1:10" x14ac:dyDescent="0.25">
      <c r="A548" s="38" t="s">
        <v>567</v>
      </c>
      <c r="B548" s="36" t="s">
        <v>1136</v>
      </c>
      <c r="C548" s="13">
        <v>0.10199999999999999</v>
      </c>
      <c r="G548" s="24">
        <v>1446.4190000000001</v>
      </c>
      <c r="H548" s="5">
        <v>57856755</v>
      </c>
      <c r="J548" s="5">
        <f t="shared" si="8"/>
        <v>-23.96217647058802</v>
      </c>
    </row>
    <row r="549" spans="1:10" x14ac:dyDescent="0.25">
      <c r="A549" s="38" t="s">
        <v>568</v>
      </c>
      <c r="B549" s="36" t="s">
        <v>1137</v>
      </c>
      <c r="C549" s="13">
        <v>0.10199999999999999</v>
      </c>
      <c r="G549" s="24">
        <v>1187.2809999999999</v>
      </c>
      <c r="H549" s="5">
        <v>47491230</v>
      </c>
      <c r="J549" s="5">
        <f t="shared" si="8"/>
        <v>-283.10017647058817</v>
      </c>
    </row>
    <row r="550" spans="1:10" x14ac:dyDescent="0.25">
      <c r="A550" s="38" t="s">
        <v>569</v>
      </c>
      <c r="B550" s="36" t="s">
        <v>1138</v>
      </c>
      <c r="C550" s="13">
        <v>0.10199999999999999</v>
      </c>
      <c r="G550" s="24">
        <v>1139.742</v>
      </c>
      <c r="H550" s="5">
        <v>45589681</v>
      </c>
      <c r="J550" s="5">
        <f t="shared" si="8"/>
        <v>-330.63917647058815</v>
      </c>
    </row>
    <row r="551" spans="1:10" x14ac:dyDescent="0.25">
      <c r="A551" s="38" t="s">
        <v>570</v>
      </c>
      <c r="B551" s="36" t="s">
        <v>1139</v>
      </c>
      <c r="C551" s="13">
        <v>0.10199999999999999</v>
      </c>
      <c r="G551" s="24">
        <v>2585.5239999999999</v>
      </c>
      <c r="H551" s="5">
        <v>103420959</v>
      </c>
      <c r="J551" s="5">
        <f t="shared" si="8"/>
        <v>1115.1428235294118</v>
      </c>
    </row>
    <row r="552" spans="1:10" x14ac:dyDescent="0.25">
      <c r="A552" s="38" t="s">
        <v>571</v>
      </c>
      <c r="B552" s="36" t="s">
        <v>1140</v>
      </c>
      <c r="C552" s="13">
        <v>0.10199999999999999</v>
      </c>
      <c r="G552" s="24">
        <v>1484.2529999999999</v>
      </c>
      <c r="H552" s="5">
        <v>59370114</v>
      </c>
      <c r="J552" s="5">
        <f t="shared" si="8"/>
        <v>13.871823529411813</v>
      </c>
    </row>
    <row r="553" spans="1:10" x14ac:dyDescent="0.25">
      <c r="A553" s="38" t="s">
        <v>572</v>
      </c>
      <c r="B553" s="36" t="s">
        <v>1141</v>
      </c>
      <c r="C553" s="13">
        <v>0.10199999999999999</v>
      </c>
      <c r="G553" s="24">
        <v>1334.7570000000001</v>
      </c>
      <c r="H553" s="5">
        <v>53390279</v>
      </c>
      <c r="J553" s="5">
        <f t="shared" si="8"/>
        <v>-135.62417647058805</v>
      </c>
    </row>
    <row r="554" spans="1:10" x14ac:dyDescent="0.25">
      <c r="A554" s="38" t="s">
        <v>573</v>
      </c>
      <c r="B554" s="36" t="s">
        <v>1142</v>
      </c>
      <c r="C554" s="13">
        <v>0.10199999999999999</v>
      </c>
      <c r="G554" s="24">
        <v>1427.0650000000001</v>
      </c>
      <c r="H554" s="5">
        <v>57082608</v>
      </c>
      <c r="J554" s="5">
        <f t="shared" si="8"/>
        <v>-43.316176470588061</v>
      </c>
    </row>
    <row r="555" spans="1:10" x14ac:dyDescent="0.25">
      <c r="A555" s="38" t="s">
        <v>574</v>
      </c>
      <c r="B555" s="36" t="s">
        <v>1143</v>
      </c>
      <c r="C555" s="13">
        <v>0.10199999999999999</v>
      </c>
      <c r="G555" s="24">
        <v>1469.806</v>
      </c>
      <c r="H555" s="5">
        <v>58792240</v>
      </c>
      <c r="J555" s="5">
        <f t="shared" si="8"/>
        <v>-0.57517647058807597</v>
      </c>
    </row>
    <row r="556" spans="1:10" x14ac:dyDescent="0.25">
      <c r="A556" s="38" t="s">
        <v>575</v>
      </c>
      <c r="B556" s="36" t="s">
        <v>1144</v>
      </c>
      <c r="C556" s="13">
        <v>0.10199999999999999</v>
      </c>
      <c r="G556" s="24">
        <v>1463.1510000000001</v>
      </c>
      <c r="H556" s="5">
        <v>58526051</v>
      </c>
      <c r="J556" s="5">
        <f t="shared" si="8"/>
        <v>-7.2301764705880487</v>
      </c>
    </row>
    <row r="557" spans="1:10" x14ac:dyDescent="0.25">
      <c r="A557" s="38" t="s">
        <v>576</v>
      </c>
      <c r="B557" s="36" t="s">
        <v>1145</v>
      </c>
      <c r="C557" s="13">
        <v>0.10199999999999999</v>
      </c>
      <c r="G557" s="24">
        <v>1391.8820000000001</v>
      </c>
      <c r="H557" s="5">
        <v>55675281</v>
      </c>
      <c r="J557" s="5">
        <f t="shared" si="8"/>
        <v>-78.499176470588054</v>
      </c>
    </row>
    <row r="558" spans="1:10" x14ac:dyDescent="0.25">
      <c r="A558" s="38" t="s">
        <v>577</v>
      </c>
      <c r="B558" s="36" t="s">
        <v>1146</v>
      </c>
      <c r="C558" s="13">
        <v>0.10199999999999999</v>
      </c>
      <c r="G558" s="24">
        <v>1419.623</v>
      </c>
      <c r="H558" s="5">
        <v>56784908</v>
      </c>
      <c r="J558" s="5">
        <f t="shared" si="8"/>
        <v>-50.758176470588069</v>
      </c>
    </row>
    <row r="559" spans="1:10" x14ac:dyDescent="0.25">
      <c r="A559" s="38" t="s">
        <v>578</v>
      </c>
      <c r="B559" s="36" t="s">
        <v>1147</v>
      </c>
      <c r="C559" s="13">
        <v>0.10199999999999999</v>
      </c>
      <c r="G559" s="24">
        <v>1371.135</v>
      </c>
      <c r="H559" s="5">
        <v>54845381</v>
      </c>
      <c r="J559" s="5">
        <f t="shared" si="8"/>
        <v>-99.246176470588125</v>
      </c>
    </row>
    <row r="560" spans="1:10" x14ac:dyDescent="0.25">
      <c r="A560" s="38" t="s">
        <v>579</v>
      </c>
      <c r="B560" s="36" t="s">
        <v>1148</v>
      </c>
      <c r="C560" s="13">
        <v>0.10199999999999999</v>
      </c>
      <c r="G560" s="24">
        <v>1615.069</v>
      </c>
      <c r="H560" s="5">
        <v>64602753</v>
      </c>
      <c r="J560" s="5">
        <f t="shared" si="8"/>
        <v>144.68782352941184</v>
      </c>
    </row>
    <row r="561" spans="1:10" x14ac:dyDescent="0.25">
      <c r="A561" s="38" t="s">
        <v>580</v>
      </c>
      <c r="B561" s="36" t="s">
        <v>1149</v>
      </c>
      <c r="C561" s="13">
        <v>0.10199999999999999</v>
      </c>
      <c r="G561" s="24">
        <v>2809.2570000000001</v>
      </c>
      <c r="H561" s="5">
        <v>112370289</v>
      </c>
      <c r="J561" s="5">
        <f t="shared" si="8"/>
        <v>1338.8758235294119</v>
      </c>
    </row>
    <row r="562" spans="1:10" x14ac:dyDescent="0.25">
      <c r="A562" s="38" t="s">
        <v>581</v>
      </c>
      <c r="B562" s="36" t="s">
        <v>1150</v>
      </c>
      <c r="C562" s="13">
        <v>0.10199999999999999</v>
      </c>
      <c r="G562" s="24">
        <v>3836.0039999999999</v>
      </c>
      <c r="H562" s="5">
        <v>153440151</v>
      </c>
      <c r="J562" s="5">
        <f t="shared" si="8"/>
        <v>2365.622823529412</v>
      </c>
    </row>
    <row r="563" spans="1:10" x14ac:dyDescent="0.25">
      <c r="A563" s="38" t="s">
        <v>582</v>
      </c>
      <c r="B563" s="36" t="s">
        <v>1151</v>
      </c>
      <c r="C563" s="13">
        <v>0.10199999999999999</v>
      </c>
      <c r="G563" s="24">
        <v>1925.509</v>
      </c>
      <c r="H563" s="5">
        <v>77020361</v>
      </c>
      <c r="J563" s="5">
        <f t="shared" si="8"/>
        <v>455.1278235294119</v>
      </c>
    </row>
    <row r="564" spans="1:10" x14ac:dyDescent="0.25">
      <c r="A564" s="38" t="s">
        <v>583</v>
      </c>
      <c r="B564" s="36" t="s">
        <v>1152</v>
      </c>
      <c r="C564" s="13">
        <v>0.10199999999999999</v>
      </c>
      <c r="G564" s="24">
        <v>1636.7080000000001</v>
      </c>
      <c r="H564" s="5">
        <v>65468322</v>
      </c>
      <c r="J564" s="5">
        <f t="shared" si="8"/>
        <v>166.32682352941197</v>
      </c>
    </row>
    <row r="565" spans="1:10" x14ac:dyDescent="0.25">
      <c r="A565" s="38" t="s">
        <v>584</v>
      </c>
      <c r="B565" s="36" t="s">
        <v>1153</v>
      </c>
      <c r="C565" s="13">
        <v>0.10199999999999999</v>
      </c>
      <c r="G565" s="24">
        <v>1530.944</v>
      </c>
      <c r="H565" s="5">
        <v>61237759</v>
      </c>
      <c r="J565" s="5">
        <f t="shared" si="8"/>
        <v>60.562823529411844</v>
      </c>
    </row>
    <row r="566" spans="1:10" x14ac:dyDescent="0.25">
      <c r="A566" s="38" t="s">
        <v>585</v>
      </c>
      <c r="B566" s="36" t="s">
        <v>1154</v>
      </c>
      <c r="C566" s="13">
        <v>0.10199999999999999</v>
      </c>
      <c r="G566" s="24">
        <v>1475.7429999999999</v>
      </c>
      <c r="H566" s="5">
        <v>59029732</v>
      </c>
      <c r="J566" s="5">
        <f t="shared" si="8"/>
        <v>5.3618235294118222</v>
      </c>
    </row>
    <row r="567" spans="1:10" x14ac:dyDescent="0.25">
      <c r="A567" s="38" t="s">
        <v>586</v>
      </c>
      <c r="B567" s="36" t="s">
        <v>1155</v>
      </c>
      <c r="C567" s="13">
        <v>0.10199999999999999</v>
      </c>
      <c r="G567" s="24">
        <v>1574.577</v>
      </c>
      <c r="H567" s="5">
        <v>62983077</v>
      </c>
      <c r="J567" s="5">
        <f t="shared" si="8"/>
        <v>104.19582352941188</v>
      </c>
    </row>
    <row r="568" spans="1:10" x14ac:dyDescent="0.25">
      <c r="A568" s="38" t="s">
        <v>587</v>
      </c>
      <c r="B568" s="36" t="s">
        <v>1156</v>
      </c>
      <c r="C568" s="13">
        <v>0.10199999999999999</v>
      </c>
      <c r="G568" s="24">
        <v>1834.865</v>
      </c>
      <c r="H568" s="5">
        <v>73394612</v>
      </c>
      <c r="J568" s="5">
        <f t="shared" si="8"/>
        <v>364.48382352941189</v>
      </c>
    </row>
    <row r="569" spans="1:10" x14ac:dyDescent="0.25">
      <c r="A569" s="38" t="s">
        <v>588</v>
      </c>
      <c r="B569" s="36" t="s">
        <v>1157</v>
      </c>
      <c r="C569" s="13">
        <v>0.10199999999999999</v>
      </c>
      <c r="G569" s="24">
        <v>3085.8580000000002</v>
      </c>
      <c r="H569" s="5">
        <v>123434337</v>
      </c>
      <c r="J569" s="5">
        <f t="shared" si="8"/>
        <v>1615.4768235294121</v>
      </c>
    </row>
    <row r="570" spans="1:10" x14ac:dyDescent="0.25">
      <c r="A570" s="38" t="s">
        <v>589</v>
      </c>
      <c r="B570" s="36" t="s">
        <v>1158</v>
      </c>
      <c r="C570" s="13">
        <v>0.10199999999999999</v>
      </c>
      <c r="G570" s="24">
        <v>1788.203</v>
      </c>
      <c r="H570" s="5">
        <v>71528120</v>
      </c>
      <c r="J570" s="5">
        <f t="shared" si="8"/>
        <v>317.82182352941186</v>
      </c>
    </row>
    <row r="571" spans="1:10" x14ac:dyDescent="0.25">
      <c r="A571" s="38" t="s">
        <v>590</v>
      </c>
      <c r="B571" s="36" t="s">
        <v>1159</v>
      </c>
      <c r="C571" s="13">
        <v>0.10199999999999999</v>
      </c>
      <c r="G571" s="24">
        <v>1755.2260000000001</v>
      </c>
      <c r="H571" s="5">
        <v>70209037</v>
      </c>
      <c r="J571" s="5">
        <f t="shared" si="8"/>
        <v>284.844823529412</v>
      </c>
    </row>
    <row r="572" spans="1:10" x14ac:dyDescent="0.25">
      <c r="A572" s="38" t="s">
        <v>591</v>
      </c>
      <c r="B572" s="36" t="s">
        <v>1160</v>
      </c>
      <c r="C572" s="13">
        <v>0.10199999999999999</v>
      </c>
      <c r="G572" s="24">
        <v>1835.453</v>
      </c>
      <c r="H572" s="5">
        <v>73418127</v>
      </c>
      <c r="J572" s="5">
        <f t="shared" si="8"/>
        <v>365.07182352941186</v>
      </c>
    </row>
    <row r="573" spans="1:10" x14ac:dyDescent="0.25">
      <c r="A573" s="38" t="s">
        <v>592</v>
      </c>
      <c r="B573" s="36" t="s">
        <v>1161</v>
      </c>
      <c r="C573" s="13">
        <v>0.10199999999999999</v>
      </c>
      <c r="G573" s="24">
        <v>1590.4090000000001</v>
      </c>
      <c r="H573" s="5">
        <v>63616364</v>
      </c>
      <c r="J573" s="5">
        <f t="shared" si="8"/>
        <v>120.02782352941199</v>
      </c>
    </row>
    <row r="574" spans="1:10" x14ac:dyDescent="0.25">
      <c r="A574" s="38" t="s">
        <v>593</v>
      </c>
      <c r="B574" s="36" t="s">
        <v>1162</v>
      </c>
      <c r="C574" s="13">
        <v>0.10199999999999999</v>
      </c>
      <c r="G574" s="24">
        <v>1308.1289999999999</v>
      </c>
      <c r="H574" s="5">
        <v>52325160</v>
      </c>
      <c r="J574" s="5">
        <f t="shared" si="8"/>
        <v>-162.25217647058821</v>
      </c>
    </row>
  </sheetData>
  <mergeCells count="3">
    <mergeCell ref="I2:I4"/>
    <mergeCell ref="J2:J4"/>
    <mergeCell ref="K1:K2"/>
  </mergeCells>
  <conditionalFormatting sqref="L43:L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2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5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workbookViewId="0">
      <selection activeCell="B3" sqref="B3"/>
    </sheetView>
  </sheetViews>
  <sheetFormatPr defaultRowHeight="15" x14ac:dyDescent="0.25"/>
  <cols>
    <col min="1" max="1" width="21" bestFit="1" customWidth="1"/>
    <col min="2" max="2" width="34.5703125" bestFit="1" customWidth="1"/>
    <col min="5" max="5" width="23" style="60" bestFit="1" customWidth="1"/>
    <col min="6" max="6" width="21.5703125" style="60" bestFit="1" customWidth="1"/>
    <col min="7" max="7" width="21.5703125" style="60" customWidth="1"/>
    <col min="8" max="8" width="17.5703125" bestFit="1" customWidth="1"/>
    <col min="9" max="9" width="18" bestFit="1" customWidth="1"/>
    <col min="10" max="10" width="11.28515625" bestFit="1" customWidth="1"/>
    <col min="11" max="11" width="29.85546875" bestFit="1" customWidth="1"/>
    <col min="12" max="12" width="9" bestFit="1" customWidth="1"/>
  </cols>
  <sheetData>
    <row r="1" spans="1:21" ht="15.75" thickBot="1" x14ac:dyDescent="0.3">
      <c r="A1" s="55"/>
      <c r="C1" s="48" t="s">
        <v>1180</v>
      </c>
      <c r="D1" s="49" t="s">
        <v>319</v>
      </c>
      <c r="E1" s="48" t="s">
        <v>1180</v>
      </c>
      <c r="F1" s="49" t="s">
        <v>319</v>
      </c>
      <c r="G1" s="59" t="s">
        <v>1212</v>
      </c>
      <c r="H1" s="70" t="s">
        <v>1191</v>
      </c>
      <c r="I1" s="72" t="s">
        <v>1190</v>
      </c>
      <c r="K1" s="67" t="s">
        <v>1183</v>
      </c>
      <c r="L1" s="67">
        <f>MIN(C6:D575)</f>
        <v>763.51400000000001</v>
      </c>
      <c r="R1" s="56"/>
      <c r="S1" s="56"/>
      <c r="T1" s="65"/>
      <c r="U1" s="56"/>
    </row>
    <row r="2" spans="1:21" ht="15.75" thickBot="1" x14ac:dyDescent="0.3">
      <c r="A2" s="80" t="str">
        <f>'TS#1_Orthog_SFP_Step 1'!A1</f>
        <v>LCT CELL ASSIGNMENT</v>
      </c>
      <c r="B2" s="9" t="s">
        <v>1231</v>
      </c>
      <c r="C2" s="57" t="s">
        <v>4</v>
      </c>
      <c r="D2" s="50" t="s">
        <v>4</v>
      </c>
      <c r="E2" s="61" t="s">
        <v>1185</v>
      </c>
      <c r="F2" s="50" t="s">
        <v>1185</v>
      </c>
      <c r="G2" s="53" t="s">
        <v>1185</v>
      </c>
      <c r="H2" s="6" t="s">
        <v>1192</v>
      </c>
      <c r="I2" s="6" t="s">
        <v>1189</v>
      </c>
      <c r="K2" s="67" t="s">
        <v>1184</v>
      </c>
      <c r="L2" s="67">
        <f>MAX(C6:D575)</f>
        <v>4183.7259999999997</v>
      </c>
      <c r="R2" s="56"/>
      <c r="S2" s="56"/>
      <c r="T2" s="65"/>
      <c r="U2" s="56"/>
    </row>
    <row r="3" spans="1:21" x14ac:dyDescent="0.25">
      <c r="A3" s="35"/>
      <c r="E3"/>
      <c r="F3"/>
      <c r="G3" s="58"/>
      <c r="H3" s="58"/>
      <c r="I3" s="58"/>
      <c r="K3" s="66"/>
      <c r="L3" s="66"/>
      <c r="R3" s="56"/>
      <c r="S3" s="56"/>
      <c r="T3" s="56"/>
      <c r="U3" s="56"/>
    </row>
    <row r="4" spans="1:21" x14ac:dyDescent="0.25">
      <c r="A4" s="35"/>
      <c r="E4"/>
      <c r="F4"/>
      <c r="G4" s="58"/>
      <c r="H4" s="58"/>
      <c r="I4" s="58"/>
      <c r="K4" s="67" t="s">
        <v>1186</v>
      </c>
      <c r="L4" s="66"/>
      <c r="R4" s="56"/>
      <c r="S4" s="56"/>
      <c r="T4" s="65"/>
      <c r="U4" s="56"/>
    </row>
    <row r="5" spans="1:21" x14ac:dyDescent="0.25">
      <c r="A5" s="35"/>
      <c r="E5"/>
      <c r="F5"/>
      <c r="G5" s="58"/>
      <c r="H5" s="58"/>
      <c r="I5" s="58"/>
      <c r="R5" s="56"/>
      <c r="S5" s="56"/>
      <c r="T5" s="65"/>
      <c r="U5" s="56"/>
    </row>
    <row r="6" spans="1:21" x14ac:dyDescent="0.25">
      <c r="A6" s="11" t="str">
        <f>'TS#1_Orthog_SFP_Step 1'!A5</f>
        <v>A1</v>
      </c>
      <c r="B6" s="11" t="str">
        <f>'TS#1_Orthog_SFP_Step 1'!B5</f>
        <v xml:space="preserve">D S L E F I A S K L A </v>
      </c>
      <c r="C6" s="11">
        <f>'TS#1_Orthog_SFP_Step 1'!G5</f>
        <v>2259.9560000000001</v>
      </c>
      <c r="D6" s="64">
        <v>1610.2439999999999</v>
      </c>
      <c r="E6" s="47">
        <f t="shared" ref="E6:E69" si="0">(C6-$L$1)/($L$2-$L$1)</f>
        <v>0.43752901866901822</v>
      </c>
      <c r="F6" s="47">
        <f t="shared" ref="F6:F69" si="1">(D6-$L$1)/($L$2-$L$1)</f>
        <v>0.24756652511598698</v>
      </c>
      <c r="G6" s="54"/>
      <c r="H6" s="58"/>
      <c r="I6" s="58"/>
    </row>
    <row r="7" spans="1:21" x14ac:dyDescent="0.25">
      <c r="A7" s="11" t="str">
        <f>'TS#1_Orthog_SFP_Step 1'!A6</f>
        <v>A2</v>
      </c>
      <c r="B7" s="11" t="str">
        <f>'TS#1_Orthog_SFP_Step 1'!B6</f>
        <v xml:space="preserve">D A L E F I A S K L A </v>
      </c>
      <c r="C7" s="11">
        <f>'TS#1_Orthog_SFP_Step 1'!G6</f>
        <v>1774.1510000000001</v>
      </c>
      <c r="D7" s="64">
        <v>1420.201</v>
      </c>
      <c r="E7" s="47">
        <f t="shared" si="0"/>
        <v>0.29548957783903462</v>
      </c>
      <c r="F7" s="47">
        <f t="shared" si="1"/>
        <v>0.19200184082156313</v>
      </c>
      <c r="G7" s="54"/>
      <c r="H7" s="58"/>
      <c r="I7" s="58"/>
      <c r="K7" t="s">
        <v>1213</v>
      </c>
    </row>
    <row r="8" spans="1:21" x14ac:dyDescent="0.25">
      <c r="A8" s="11" t="str">
        <f>'TS#1_Orthog_SFP_Step 1'!A7</f>
        <v>A3</v>
      </c>
      <c r="B8" s="11" t="str">
        <f>'TS#1_Orthog_SFP_Step 1'!B7</f>
        <v>D A L E F I A A K L A</v>
      </c>
      <c r="C8" s="11">
        <f>'TS#1_Orthog_SFP_Step 1'!G7</f>
        <v>1874.1780000000001</v>
      </c>
      <c r="D8" s="64">
        <v>1523.0609999999999</v>
      </c>
      <c r="E8" s="47">
        <f t="shared" si="0"/>
        <v>0.32473542575723385</v>
      </c>
      <c r="F8" s="47">
        <f t="shared" si="1"/>
        <v>0.2220759999672535</v>
      </c>
      <c r="G8" s="54"/>
      <c r="H8" s="58"/>
      <c r="I8" s="58"/>
      <c r="K8" s="58" t="s">
        <v>1214</v>
      </c>
    </row>
    <row r="9" spans="1:21" x14ac:dyDescent="0.25">
      <c r="A9" s="11" t="str">
        <f>'TS#1_Orthog_SFP_Step 1'!A8</f>
        <v>A4</v>
      </c>
      <c r="B9" s="11" t="str">
        <f>'TS#1_Orthog_SFP_Step 1'!B8</f>
        <v xml:space="preserve">G D S L D M L E W S L M </v>
      </c>
      <c r="C9" s="11">
        <f>'TS#1_Orthog_SFP_Step 1'!G8</f>
        <v>1493.202</v>
      </c>
      <c r="D9" s="64">
        <v>1277.3140000000001</v>
      </c>
      <c r="E9" s="47">
        <f t="shared" si="0"/>
        <v>0.21334583938071677</v>
      </c>
      <c r="F9" s="47">
        <f t="shared" si="1"/>
        <v>0.15022460596009843</v>
      </c>
      <c r="G9" s="54">
        <f>E9/F9</f>
        <v>1.4201790579992213</v>
      </c>
      <c r="H9" s="58"/>
      <c r="I9" s="58" t="s">
        <v>1208</v>
      </c>
      <c r="K9" s="58" t="s">
        <v>1205</v>
      </c>
    </row>
    <row r="10" spans="1:21" x14ac:dyDescent="0.25">
      <c r="A10" s="11" t="str">
        <f>'TS#1_Orthog_SFP_Step 1'!A9</f>
        <v>A5</v>
      </c>
      <c r="B10" s="11" t="str">
        <f>'TS#1_Orthog_SFP_Step 1'!B9</f>
        <v xml:space="preserve">G D A L D M L E W S L M </v>
      </c>
      <c r="C10" s="11">
        <f>'TS#1_Orthog_SFP_Step 1'!G9</f>
        <v>1236.296</v>
      </c>
      <c r="D10" s="64">
        <v>1131.4159999999999</v>
      </c>
      <c r="E10" s="47">
        <f t="shared" si="0"/>
        <v>0.13823178212344736</v>
      </c>
      <c r="F10" s="47">
        <f t="shared" si="1"/>
        <v>0.10756701631360863</v>
      </c>
      <c r="G10" s="54"/>
      <c r="H10" s="58"/>
      <c r="I10" s="58"/>
      <c r="K10" s="58" t="s">
        <v>1206</v>
      </c>
    </row>
    <row r="11" spans="1:21" x14ac:dyDescent="0.25">
      <c r="A11" s="11" t="str">
        <f>'TS#1_Orthog_SFP_Step 1'!A10</f>
        <v>A6</v>
      </c>
      <c r="B11" s="11" t="str">
        <f>'TS#1_Orthog_SFP_Step 1'!B10</f>
        <v>G D S L D M L E W A L M</v>
      </c>
      <c r="C11" s="11">
        <f>'TS#1_Orthog_SFP_Step 1'!G10</f>
        <v>1529.5309999999999</v>
      </c>
      <c r="D11" s="64">
        <v>1317.787</v>
      </c>
      <c r="E11" s="47">
        <f t="shared" si="0"/>
        <v>0.22396769556974833</v>
      </c>
      <c r="F11" s="47">
        <f t="shared" si="1"/>
        <v>0.16205808294924412</v>
      </c>
      <c r="G11" s="54">
        <f>E11/F11</f>
        <v>1.3820211339899289</v>
      </c>
      <c r="H11" s="58"/>
      <c r="I11" s="58" t="s">
        <v>1208</v>
      </c>
      <c r="K11" s="58" t="s">
        <v>1207</v>
      </c>
    </row>
    <row r="12" spans="1:21" x14ac:dyDescent="0.25">
      <c r="A12" s="11" t="str">
        <f>'TS#1_Orthog_SFP_Step 1'!A11</f>
        <v>A7</v>
      </c>
      <c r="B12" s="11" t="str">
        <f>'TS#1_Orthog_SFP_Step 1'!B11</f>
        <v>G D A L D M L E W A L M</v>
      </c>
      <c r="C12" s="11">
        <f>'TS#1_Orthog_SFP_Step 1'!G11</f>
        <v>1196.856</v>
      </c>
      <c r="D12" s="64">
        <v>1163.3969999999999</v>
      </c>
      <c r="E12" s="47">
        <f t="shared" si="0"/>
        <v>0.12670033319572005</v>
      </c>
      <c r="F12" s="47">
        <f t="shared" si="1"/>
        <v>0.11691760627703779</v>
      </c>
      <c r="G12" s="54"/>
      <c r="H12" s="58"/>
      <c r="I12" s="58"/>
    </row>
    <row r="13" spans="1:21" x14ac:dyDescent="0.25">
      <c r="A13" s="11" t="str">
        <f>'TS#1_Orthog_SFP_Step 1'!A12</f>
        <v>A8</v>
      </c>
      <c r="B13" s="11" t="str">
        <f>'TS#1_Orthog_SFP_Step 1'!B12</f>
        <v xml:space="preserve">G D S L S W L L R L L N </v>
      </c>
      <c r="C13" s="11">
        <f>'TS#1_Orthog_SFP_Step 1'!G12</f>
        <v>1893.0340000000001</v>
      </c>
      <c r="D13" s="64">
        <v>1252.066</v>
      </c>
      <c r="E13" s="47">
        <f t="shared" si="0"/>
        <v>0.33024853430138251</v>
      </c>
      <c r="F13" s="47">
        <f t="shared" si="1"/>
        <v>0.14284260741731802</v>
      </c>
      <c r="G13" s="54">
        <f>E13/F13</f>
        <v>2.3119749791219766</v>
      </c>
      <c r="H13" s="58"/>
      <c r="I13" s="58" t="s">
        <v>1208</v>
      </c>
      <c r="K13" s="73" t="s">
        <v>1218</v>
      </c>
      <c r="N13" s="79" t="s">
        <v>1222</v>
      </c>
    </row>
    <row r="14" spans="1:21" x14ac:dyDescent="0.25">
      <c r="A14" s="11" t="str">
        <f>'TS#1_Orthog_SFP_Step 1'!A13</f>
        <v>A9</v>
      </c>
      <c r="B14" s="11" t="str">
        <f>'TS#1_Orthog_SFP_Step 1'!B13</f>
        <v xml:space="preserve">G D A L S W L L R L L N </v>
      </c>
      <c r="C14" s="11">
        <f>'TS#1_Orthog_SFP_Step 1'!G13</f>
        <v>1517.4929999999999</v>
      </c>
      <c r="D14" s="64">
        <v>1331.06</v>
      </c>
      <c r="E14" s="47">
        <f t="shared" si="0"/>
        <v>0.22044803070686847</v>
      </c>
      <c r="F14" s="47">
        <f t="shared" si="1"/>
        <v>0.16593883653995717</v>
      </c>
      <c r="G14" s="54">
        <f>E14/F14</f>
        <v>1.3284896730837676</v>
      </c>
      <c r="H14" s="58"/>
      <c r="I14" s="58" t="s">
        <v>1208</v>
      </c>
      <c r="K14" t="s">
        <v>1219</v>
      </c>
    </row>
    <row r="15" spans="1:21" x14ac:dyDescent="0.25">
      <c r="A15" s="11" t="str">
        <f>'TS#1_Orthog_SFP_Step 1'!A14</f>
        <v>A10</v>
      </c>
      <c r="B15" s="11" t="str">
        <f>'TS#1_Orthog_SFP_Step 1'!B14</f>
        <v>G D S L A W L L R L L N</v>
      </c>
      <c r="C15" s="11">
        <f>'TS#1_Orthog_SFP_Step 1'!G14</f>
        <v>2004.2360000000001</v>
      </c>
      <c r="D15" s="64">
        <v>1374.2650000000001</v>
      </c>
      <c r="E15" s="47">
        <f t="shared" si="0"/>
        <v>0.36276172354228348</v>
      </c>
      <c r="F15" s="47">
        <f t="shared" si="1"/>
        <v>0.17857109442338667</v>
      </c>
      <c r="G15" s="54"/>
      <c r="H15" s="58"/>
      <c r="I15" s="58"/>
      <c r="K15" t="s">
        <v>1220</v>
      </c>
      <c r="N15" t="s">
        <v>1223</v>
      </c>
    </row>
    <row r="16" spans="1:21" x14ac:dyDescent="0.25">
      <c r="A16" s="11" t="str">
        <f>'TS#1_Orthog_SFP_Step 1'!A15</f>
        <v>A11</v>
      </c>
      <c r="B16" s="11" t="str">
        <f>'TS#1_Orthog_SFP_Step 1'!B15</f>
        <v>G D A L A W L L R L L N</v>
      </c>
      <c r="C16" s="11">
        <f>'TS#1_Orthog_SFP_Step 1'!G15</f>
        <v>1453.7149999999999</v>
      </c>
      <c r="D16" s="64">
        <v>1303.191</v>
      </c>
      <c r="E16" s="47">
        <f t="shared" si="0"/>
        <v>0.20180064861476424</v>
      </c>
      <c r="F16" s="47">
        <f t="shared" si="1"/>
        <v>0.15779051123146756</v>
      </c>
      <c r="G16" s="54">
        <f>E16/F16</f>
        <v>1.2789149806273008</v>
      </c>
      <c r="H16" s="58"/>
      <c r="I16" s="58" t="s">
        <v>1208</v>
      </c>
      <c r="K16" t="s">
        <v>1221</v>
      </c>
      <c r="N16" t="s">
        <v>1224</v>
      </c>
    </row>
    <row r="17" spans="1:11" x14ac:dyDescent="0.25">
      <c r="A17" s="11" t="str">
        <f>'TS#1_Orthog_SFP_Step 1'!A16</f>
        <v>A12</v>
      </c>
      <c r="B17" s="11" t="str">
        <f>'TS#1_Orthog_SFP_Step 1'!B16</f>
        <v xml:space="preserve">N S A S F V E D L G A D S L D T V E L V </v>
      </c>
      <c r="C17" s="11">
        <f>'TS#1_Orthog_SFP_Step 1'!G16</f>
        <v>1605.0730000000001</v>
      </c>
      <c r="D17" s="64">
        <v>1524.27</v>
      </c>
      <c r="E17" s="47">
        <f t="shared" si="0"/>
        <v>0.2460546305316747</v>
      </c>
      <c r="F17" s="47">
        <f t="shared" si="1"/>
        <v>0.22242948682713237</v>
      </c>
      <c r="G17" s="54"/>
      <c r="H17" s="58"/>
      <c r="I17" s="58"/>
    </row>
    <row r="18" spans="1:11" x14ac:dyDescent="0.25">
      <c r="A18" s="11" t="str">
        <f>'TS#1_Orthog_SFP_Step 1'!A17</f>
        <v>A13</v>
      </c>
      <c r="B18" s="11" t="str">
        <f>'TS#1_Orthog_SFP_Step 1'!B17</f>
        <v>N A A S F V E D L G A D S L D T V E L V</v>
      </c>
      <c r="C18" s="11">
        <f>'TS#1_Orthog_SFP_Step 1'!G17</f>
        <v>1543.5170000000001</v>
      </c>
      <c r="D18" s="64">
        <v>1474.7270000000001</v>
      </c>
      <c r="E18" s="47">
        <f t="shared" si="0"/>
        <v>0.22805691577013359</v>
      </c>
      <c r="F18" s="47">
        <f t="shared" si="1"/>
        <v>0.20794412744005347</v>
      </c>
      <c r="G18" s="54"/>
      <c r="H18" s="58"/>
      <c r="I18" s="58"/>
      <c r="K18" t="s">
        <v>1225</v>
      </c>
    </row>
    <row r="19" spans="1:11" x14ac:dyDescent="0.25">
      <c r="A19" s="11" t="str">
        <f>'TS#1_Orthog_SFP_Step 1'!A18</f>
        <v>A14</v>
      </c>
      <c r="B19" s="11" t="str">
        <f>'TS#1_Orthog_SFP_Step 1'!B18</f>
        <v>N S A A F V E D L G A D S L D T V E L V</v>
      </c>
      <c r="C19" s="11">
        <f>'TS#1_Orthog_SFP_Step 1'!G18</f>
        <v>1562.8869999999999</v>
      </c>
      <c r="D19" s="64">
        <v>1328.2239999999999</v>
      </c>
      <c r="E19" s="47">
        <f t="shared" si="0"/>
        <v>0.23372030739614971</v>
      </c>
      <c r="F19" s="47">
        <f t="shared" si="1"/>
        <v>0.1651096481738559</v>
      </c>
      <c r="G19" s="54"/>
      <c r="H19" s="58"/>
      <c r="I19" s="58"/>
      <c r="K19" t="s">
        <v>1226</v>
      </c>
    </row>
    <row r="20" spans="1:11" x14ac:dyDescent="0.25">
      <c r="A20" s="11" t="str">
        <f>'TS#1_Orthog_SFP_Step 1'!A19</f>
        <v>A15</v>
      </c>
      <c r="B20" s="11" t="str">
        <f>'TS#1_Orthog_SFP_Step 1'!B19</f>
        <v xml:space="preserve">N S A S F V E D L G A D A L D T V E L V </v>
      </c>
      <c r="C20" s="11">
        <f>'TS#1_Orthog_SFP_Step 1'!G19</f>
        <v>1385.04</v>
      </c>
      <c r="D20" s="64">
        <v>1166.7650000000001</v>
      </c>
      <c r="E20" s="47">
        <f t="shared" si="0"/>
        <v>0.18172148393140544</v>
      </c>
      <c r="F20" s="47">
        <f t="shared" si="1"/>
        <v>0.11790234055666729</v>
      </c>
      <c r="G20" s="54"/>
      <c r="H20" s="58"/>
      <c r="I20" s="58"/>
      <c r="K20" t="s">
        <v>1227</v>
      </c>
    </row>
    <row r="21" spans="1:11" x14ac:dyDescent="0.25">
      <c r="A21" s="11" t="str">
        <f>'TS#1_Orthog_SFP_Step 1'!A20</f>
        <v>A16</v>
      </c>
      <c r="B21" s="11" t="str">
        <f>'TS#1_Orthog_SFP_Step 1'!B20</f>
        <v>N A A A F V E D L G A D A L D T V E L V</v>
      </c>
      <c r="C21" s="11">
        <f>'TS#1_Orthog_SFP_Step 1'!G20</f>
        <v>1333.2260000000001</v>
      </c>
      <c r="D21" s="64">
        <v>1090.9159999999999</v>
      </c>
      <c r="E21" s="47">
        <f t="shared" si="0"/>
        <v>0.16657213061646475</v>
      </c>
      <c r="F21" s="47">
        <f t="shared" si="1"/>
        <v>9.572564507697183E-2</v>
      </c>
      <c r="G21" s="54"/>
      <c r="H21" s="58"/>
      <c r="I21" s="58"/>
      <c r="K21" t="s">
        <v>1228</v>
      </c>
    </row>
    <row r="22" spans="1:11" x14ac:dyDescent="0.25">
      <c r="A22" s="11" t="str">
        <f>'TS#1_Orthog_SFP_Step 1'!A21</f>
        <v>A17</v>
      </c>
      <c r="B22" s="11" t="str">
        <f>'TS#1_Orthog_SFP_Step 1'!B21</f>
        <v xml:space="preserve">N N A S F V E D L G A D S L D T V T L V </v>
      </c>
      <c r="C22" s="11">
        <f>'TS#1_Orthog_SFP_Step 1'!G21</f>
        <v>1807.5329999999999</v>
      </c>
      <c r="D22" s="64">
        <v>1360.268</v>
      </c>
      <c r="E22" s="47">
        <f t="shared" si="0"/>
        <v>0.30524979153339032</v>
      </c>
      <c r="F22" s="47">
        <f t="shared" si="1"/>
        <v>0.17447865804809765</v>
      </c>
      <c r="G22" s="54"/>
      <c r="H22" s="58"/>
      <c r="I22" s="58"/>
    </row>
    <row r="23" spans="1:11" x14ac:dyDescent="0.25">
      <c r="A23" s="11" t="str">
        <f>'TS#1_Orthog_SFP_Step 1'!A22</f>
        <v>A18</v>
      </c>
      <c r="B23" s="11" t="str">
        <f>'TS#1_Orthog_SFP_Step 1'!B22</f>
        <v xml:space="preserve">N N A S F V E D L G A D A L D T V T L V </v>
      </c>
      <c r="C23" s="11">
        <f>'TS#1_Orthog_SFP_Step 1'!G22</f>
        <v>1371.74</v>
      </c>
      <c r="D23" s="64">
        <v>1087.162</v>
      </c>
      <c r="E23" s="47">
        <f t="shared" si="0"/>
        <v>0.17783283609320127</v>
      </c>
      <c r="F23" s="47">
        <f t="shared" si="1"/>
        <v>9.4628052296173479E-2</v>
      </c>
      <c r="G23" s="54"/>
      <c r="H23" s="58"/>
      <c r="I23" s="58"/>
    </row>
    <row r="24" spans="1:11" x14ac:dyDescent="0.25">
      <c r="A24" s="11" t="str">
        <f>'TS#1_Orthog_SFP_Step 1'!A23</f>
        <v>A19</v>
      </c>
      <c r="B24" s="11" t="str">
        <f>'TS#1_Orthog_SFP_Step 1'!B23</f>
        <v xml:space="preserve">N G A E S S S S K V V G C M </v>
      </c>
      <c r="C24" s="11">
        <f>'TS#1_Orthog_SFP_Step 1'!G23</f>
        <v>1662.415</v>
      </c>
      <c r="D24" s="64">
        <v>1331.3</v>
      </c>
      <c r="E24" s="47">
        <f t="shared" si="0"/>
        <v>0.2628202579255321</v>
      </c>
      <c r="F24" s="47">
        <f t="shared" si="1"/>
        <v>0.16600900762876689</v>
      </c>
      <c r="G24" s="54"/>
      <c r="H24" s="58"/>
      <c r="I24" s="58"/>
    </row>
    <row r="25" spans="1:11" x14ac:dyDescent="0.25">
      <c r="A25" s="11" t="str">
        <f>'TS#1_Orthog_SFP_Step 1'!A24</f>
        <v>A20</v>
      </c>
      <c r="B25" s="11" t="str">
        <f>'TS#1_Orthog_SFP_Step 1'!B24</f>
        <v xml:space="preserve">N G A E A S S S K V V G C M </v>
      </c>
      <c r="C25" s="11">
        <f>'TS#1_Orthog_SFP_Step 1'!G24</f>
        <v>1721.155</v>
      </c>
      <c r="D25" s="64">
        <v>1571.4949999999999</v>
      </c>
      <c r="E25" s="47">
        <f t="shared" si="0"/>
        <v>0.27999463191170609</v>
      </c>
      <c r="F25" s="47">
        <f t="shared" si="1"/>
        <v>0.23623711044812426</v>
      </c>
      <c r="G25" s="54"/>
      <c r="H25" s="58"/>
      <c r="I25" s="58"/>
    </row>
    <row r="26" spans="1:11" x14ac:dyDescent="0.25">
      <c r="A26" s="11" t="str">
        <f>'TS#1_Orthog_SFP_Step 1'!A25</f>
        <v>A21</v>
      </c>
      <c r="B26" s="11" t="str">
        <f>'TS#1_Orthog_SFP_Step 1'!B25</f>
        <v xml:space="preserve">N G A E S A S S K V V G C M </v>
      </c>
      <c r="C26" s="11">
        <f>'TS#1_Orthog_SFP_Step 1'!G25</f>
        <v>1860.4469999999999</v>
      </c>
      <c r="D26" s="64">
        <v>1234.771</v>
      </c>
      <c r="E26" s="47">
        <f t="shared" si="0"/>
        <v>0.32072076233870889</v>
      </c>
      <c r="F26" s="47">
        <f t="shared" si="1"/>
        <v>0.13778590332996901</v>
      </c>
      <c r="G26" s="54">
        <f>E26/F26</f>
        <v>2.3276747082801958</v>
      </c>
      <c r="H26" s="58"/>
      <c r="I26" s="58" t="s">
        <v>1208</v>
      </c>
    </row>
    <row r="27" spans="1:11" x14ac:dyDescent="0.25">
      <c r="A27" s="11" t="str">
        <f>'TS#1_Orthog_SFP_Step 1'!A26</f>
        <v>A22</v>
      </c>
      <c r="B27" s="11" t="str">
        <f>'TS#1_Orthog_SFP_Step 1'!B26</f>
        <v xml:space="preserve">N G A E S S A S K V V G C M </v>
      </c>
      <c r="C27" s="11">
        <f>'TS#1_Orthog_SFP_Step 1'!G26</f>
        <v>1596.979</v>
      </c>
      <c r="D27" s="64">
        <v>1352.655</v>
      </c>
      <c r="E27" s="47">
        <f t="shared" si="0"/>
        <v>0.24368811056156758</v>
      </c>
      <c r="F27" s="47">
        <f t="shared" si="1"/>
        <v>0.1722527726351466</v>
      </c>
      <c r="G27" s="54"/>
      <c r="H27" s="58"/>
      <c r="I27" s="58"/>
    </row>
    <row r="28" spans="1:11" x14ac:dyDescent="0.25">
      <c r="A28" s="11" t="str">
        <f>'TS#1_Orthog_SFP_Step 1'!A27</f>
        <v>A23</v>
      </c>
      <c r="B28" s="11" t="str">
        <f>'TS#1_Orthog_SFP_Step 1'!B27</f>
        <v xml:space="preserve">N G A E S S S A K V V G C M </v>
      </c>
      <c r="C28" s="11">
        <f>'TS#1_Orthog_SFP_Step 1'!G27</f>
        <v>1509.9929999999999</v>
      </c>
      <c r="D28" s="64">
        <v>1593.3420000000001</v>
      </c>
      <c r="E28" s="47">
        <f t="shared" si="0"/>
        <v>0.21825518418156536</v>
      </c>
      <c r="F28" s="47">
        <f t="shared" si="1"/>
        <v>0.24262472618656394</v>
      </c>
      <c r="G28" s="54"/>
      <c r="H28" s="58"/>
      <c r="I28" s="58"/>
    </row>
    <row r="29" spans="1:11" x14ac:dyDescent="0.25">
      <c r="A29" s="11" t="str">
        <f>'TS#1_Orthog_SFP_Step 1'!A28</f>
        <v>A24</v>
      </c>
      <c r="B29" s="11" t="str">
        <f>'TS#1_Orthog_SFP_Step 1'!B28</f>
        <v xml:space="preserve">N G A E A A A A K V V G C M </v>
      </c>
      <c r="C29" s="11">
        <f>'TS#1_Orthog_SFP_Step 1'!G28</f>
        <v>1620.3</v>
      </c>
      <c r="D29" s="64">
        <v>1213.027</v>
      </c>
      <c r="E29" s="47">
        <f t="shared" si="0"/>
        <v>0.25050669373711337</v>
      </c>
      <c r="F29" s="47">
        <f t="shared" si="1"/>
        <v>0.13142840268381026</v>
      </c>
      <c r="G29" s="54"/>
      <c r="H29" s="58"/>
      <c r="I29" s="58"/>
    </row>
    <row r="30" spans="1:11" x14ac:dyDescent="0.25">
      <c r="A30" s="11" t="str">
        <f>'TS#1_Orthog_SFP_Step 1'!A29</f>
        <v>A25</v>
      </c>
      <c r="B30" s="11" t="str">
        <f>'TS#1_Orthog_SFP_Step 1'!B29</f>
        <v xml:space="preserve">D D D H K A S L D F S K </v>
      </c>
      <c r="C30" s="11">
        <f>'TS#1_Orthog_SFP_Step 1'!G29</f>
        <v>2981.2269999999999</v>
      </c>
      <c r="D30" s="64">
        <v>2641.8440000000001</v>
      </c>
      <c r="E30" s="47">
        <f t="shared" si="0"/>
        <v>0.64841389948927142</v>
      </c>
      <c r="F30" s="47">
        <f t="shared" si="1"/>
        <v>0.54918525518301209</v>
      </c>
      <c r="G30" s="54"/>
      <c r="H30" s="58"/>
      <c r="I30" s="58"/>
    </row>
    <row r="31" spans="1:11" x14ac:dyDescent="0.25">
      <c r="A31" s="11" t="str">
        <f>'TS#1_Orthog_SFP_Step 1'!A30</f>
        <v>A26</v>
      </c>
      <c r="B31" s="11" t="str">
        <f>'TS#1_Orthog_SFP_Step 1'!B30</f>
        <v xml:space="preserve">D D D H K A A L D F S K </v>
      </c>
      <c r="C31" s="11">
        <f>'TS#1_Orthog_SFP_Step 1'!G30</f>
        <v>3464.79</v>
      </c>
      <c r="D31" s="64">
        <v>2154.3670000000002</v>
      </c>
      <c r="E31" s="47">
        <f t="shared" si="0"/>
        <v>0.78979782539795784</v>
      </c>
      <c r="F31" s="47">
        <f t="shared" si="1"/>
        <v>0.40665695576765426</v>
      </c>
      <c r="G31" s="54"/>
      <c r="H31" s="58"/>
      <c r="I31" s="58"/>
    </row>
    <row r="32" spans="1:11" x14ac:dyDescent="0.25">
      <c r="A32" s="11" t="str">
        <f>'TS#1_Orthog_SFP_Step 1'!A31</f>
        <v>A27</v>
      </c>
      <c r="B32" s="11" t="str">
        <f>'TS#1_Orthog_SFP_Step 1'!B31</f>
        <v>D D D H K A A L D F A K</v>
      </c>
      <c r="C32" s="11">
        <f>'TS#1_Orthog_SFP_Step 1'!G31</f>
        <v>3649.808</v>
      </c>
      <c r="D32" s="64">
        <v>2973.2939999999999</v>
      </c>
      <c r="E32" s="47">
        <f t="shared" si="0"/>
        <v>0.8438933025204286</v>
      </c>
      <c r="F32" s="47">
        <f t="shared" si="1"/>
        <v>0.64609445262457421</v>
      </c>
      <c r="G32" s="54"/>
      <c r="H32" s="58"/>
      <c r="I32" s="58"/>
    </row>
    <row r="33" spans="1:9" x14ac:dyDescent="0.25">
      <c r="A33" s="11" t="str">
        <f>'TS#1_Orthog_SFP_Step 1'!A32</f>
        <v>A28</v>
      </c>
      <c r="B33" s="11" t="str">
        <f>'TS#1_Orthog_SFP_Step 1'!B32</f>
        <v>D D D H K A A L D F A K</v>
      </c>
      <c r="C33" s="11">
        <f>'TS#1_Orthog_SFP_Step 1'!G32</f>
        <v>3495.3580000000002</v>
      </c>
      <c r="D33" s="64">
        <v>2128.6439999999998</v>
      </c>
      <c r="E33" s="47">
        <f t="shared" si="0"/>
        <v>0.79873528307601993</v>
      </c>
      <c r="F33" s="47">
        <f t="shared" si="1"/>
        <v>0.39913607694493786</v>
      </c>
      <c r="G33" s="54"/>
      <c r="H33" s="58"/>
      <c r="I33" s="58"/>
    </row>
    <row r="34" spans="1:9" x14ac:dyDescent="0.25">
      <c r="A34" s="11" t="str">
        <f>'TS#1_Orthog_SFP_Step 1'!A33</f>
        <v>A29</v>
      </c>
      <c r="B34" s="11" t="str">
        <f>'TS#1_Orthog_SFP_Step 1'!B33</f>
        <v xml:space="preserve">D V V D Y H I S K A A </v>
      </c>
      <c r="C34" s="11">
        <f>'TS#1_Orthog_SFP_Step 1'!G33</f>
        <v>3244.3429999999998</v>
      </c>
      <c r="D34" s="64">
        <v>2102.0630000000001</v>
      </c>
      <c r="E34" s="47">
        <f t="shared" si="0"/>
        <v>0.72534363366949184</v>
      </c>
      <c r="F34" s="47">
        <f t="shared" si="1"/>
        <v>0.39136433647972702</v>
      </c>
      <c r="G34" s="54"/>
      <c r="H34" s="58"/>
      <c r="I34" s="58"/>
    </row>
    <row r="35" spans="1:9" x14ac:dyDescent="0.25">
      <c r="A35" s="11" t="str">
        <f>'TS#1_Orthog_SFP_Step 1'!A34</f>
        <v>A30</v>
      </c>
      <c r="B35" s="11" t="str">
        <f>'TS#1_Orthog_SFP_Step 1'!B34</f>
        <v xml:space="preserve">L E K L D S M A T H D K K A Q </v>
      </c>
      <c r="C35" s="11">
        <f>'TS#1_Orthog_SFP_Step 1'!G34</f>
        <v>3470.1329999999998</v>
      </c>
      <c r="D35" s="64">
        <v>2052.6280000000002</v>
      </c>
      <c r="E35" s="47">
        <f t="shared" si="0"/>
        <v>0.79136000926258376</v>
      </c>
      <c r="F35" s="47">
        <f t="shared" si="1"/>
        <v>0.37691055408261248</v>
      </c>
      <c r="G35" s="54"/>
      <c r="H35" s="58"/>
      <c r="I35" s="58"/>
    </row>
    <row r="36" spans="1:9" x14ac:dyDescent="0.25">
      <c r="A36" s="11" t="str">
        <f>'TS#1_Orthog_SFP_Step 1'!A35</f>
        <v>B1</v>
      </c>
      <c r="B36" s="11" t="str">
        <f>'TS#1_Orthog_SFP_Step 1'!B35</f>
        <v xml:space="preserve">I S A G Y M V S K I Q </v>
      </c>
      <c r="C36" s="11">
        <f>'TS#1_Orthog_SFP_Step 1'!G35</f>
        <v>2453.41</v>
      </c>
      <c r="D36" s="64">
        <v>2329.6660000000002</v>
      </c>
      <c r="E36" s="47">
        <f t="shared" si="0"/>
        <v>0.49409100956314989</v>
      </c>
      <c r="F36" s="47">
        <f t="shared" si="1"/>
        <v>0.45791079617286889</v>
      </c>
      <c r="G36" s="54"/>
      <c r="H36" s="58"/>
      <c r="I36" s="58"/>
    </row>
    <row r="37" spans="1:9" x14ac:dyDescent="0.25">
      <c r="A37" s="11" t="str">
        <f>'TS#1_Orthog_SFP_Step 1'!A36</f>
        <v>B2</v>
      </c>
      <c r="B37" s="11" t="str">
        <f>'TS#1_Orthog_SFP_Step 1'!B36</f>
        <v xml:space="preserve">Q P C I D R K M S L C F S K S </v>
      </c>
      <c r="C37" s="11">
        <f>'TS#1_Orthog_SFP_Step 1'!G36</f>
        <v>3170.0279999999998</v>
      </c>
      <c r="D37" s="64">
        <v>3136.0259999999998</v>
      </c>
      <c r="E37" s="47">
        <f t="shared" si="0"/>
        <v>0.70361544839910506</v>
      </c>
      <c r="F37" s="47">
        <f t="shared" si="1"/>
        <v>0.69367395939199095</v>
      </c>
      <c r="G37" s="54"/>
      <c r="H37" s="58"/>
      <c r="I37" s="58"/>
    </row>
    <row r="38" spans="1:9" x14ac:dyDescent="0.25">
      <c r="A38" s="11" t="str">
        <f>'TS#1_Orthog_SFP_Step 1'!A37</f>
        <v>B3</v>
      </c>
      <c r="B38" s="11" t="str">
        <f>'TS#1_Orthog_SFP_Step 1'!B37</f>
        <v>P L E S L D T L D</v>
      </c>
      <c r="C38" s="11">
        <f>'TS#1_Orthog_SFP_Step 1'!G37</f>
        <v>1309.8510000000001</v>
      </c>
      <c r="D38" s="64">
        <v>1089.46</v>
      </c>
      <c r="E38" s="47">
        <f t="shared" si="0"/>
        <v>0.15973775894593673</v>
      </c>
      <c r="F38" s="47">
        <f t="shared" si="1"/>
        <v>9.5299940471526345E-2</v>
      </c>
      <c r="G38" s="54"/>
      <c r="H38" s="58"/>
      <c r="I38" s="58"/>
    </row>
    <row r="39" spans="1:9" x14ac:dyDescent="0.25">
      <c r="A39" s="11" t="str">
        <f>'TS#1_Orthog_SFP_Step 1'!A38</f>
        <v>B4</v>
      </c>
      <c r="B39" s="11" t="str">
        <f>'TS#1_Orthog_SFP_Step 1'!B38</f>
        <v>N R A S F S E D L G A D S L G T V E L V</v>
      </c>
      <c r="C39" s="11">
        <f>'TS#1_Orthog_SFP_Step 1'!G38</f>
        <v>1768.1959999999999</v>
      </c>
      <c r="D39" s="64">
        <v>1332.0229999999999</v>
      </c>
      <c r="E39" s="47">
        <f t="shared" si="0"/>
        <v>0.29374845769794389</v>
      </c>
      <c r="F39" s="47">
        <f t="shared" si="1"/>
        <v>0.16622039803380609</v>
      </c>
      <c r="G39" s="54"/>
      <c r="H39" s="58"/>
      <c r="I39" s="58"/>
    </row>
    <row r="40" spans="1:9" x14ac:dyDescent="0.25">
      <c r="A40" s="11" t="str">
        <f>'TS#1_Orthog_SFP_Step 1'!A39</f>
        <v>B5</v>
      </c>
      <c r="B40" s="11" t="str">
        <f>'TS#1_Orthog_SFP_Step 1'!B39</f>
        <v>G I K N D S I E T F E N M V C</v>
      </c>
      <c r="C40" s="11">
        <f>'TS#1_Orthog_SFP_Step 1'!G39</f>
        <v>1507.874</v>
      </c>
      <c r="D40" s="64">
        <v>1402.3910000000001</v>
      </c>
      <c r="E40" s="47">
        <f t="shared" si="0"/>
        <v>0.21763563194328309</v>
      </c>
      <c r="F40" s="47">
        <f t="shared" si="1"/>
        <v>0.18679456127281002</v>
      </c>
      <c r="G40" s="54">
        <f>E40/F40</f>
        <v>1.1651068985109809</v>
      </c>
      <c r="H40" s="58" t="s">
        <v>1209</v>
      </c>
      <c r="I40" s="58"/>
    </row>
    <row r="41" spans="1:9" x14ac:dyDescent="0.25">
      <c r="A41" s="11" t="str">
        <f>'TS#1_Orthog_SFP_Step 1'!A40</f>
        <v>B6</v>
      </c>
      <c r="B41" s="11" t="str">
        <f>'TS#1_Orthog_SFP_Step 1'!B40</f>
        <v>D S V D Y L E</v>
      </c>
      <c r="C41" s="11">
        <f>'TS#1_Orthog_SFP_Step 1'!G40</f>
        <v>1252.982</v>
      </c>
      <c r="D41" s="64">
        <v>1145.365</v>
      </c>
      <c r="E41" s="47">
        <f t="shared" si="0"/>
        <v>0.14311042707294169</v>
      </c>
      <c r="F41" s="47">
        <f t="shared" si="1"/>
        <v>0.11164541847113572</v>
      </c>
      <c r="G41" s="54"/>
      <c r="H41" s="58"/>
      <c r="I41" s="58"/>
    </row>
    <row r="42" spans="1:9" x14ac:dyDescent="0.25">
      <c r="A42" s="11" t="str">
        <f>'TS#1_Orthog_SFP_Step 1'!A41</f>
        <v>B7</v>
      </c>
      <c r="B42" s="11" t="str">
        <f>'TS#1_Orthog_SFP_Step 1'!B41</f>
        <v>E S P M D S L E T S P</v>
      </c>
      <c r="C42" s="11">
        <f>'TS#1_Orthog_SFP_Step 1'!G41</f>
        <v>1231.075</v>
      </c>
      <c r="D42" s="64">
        <v>1106.53</v>
      </c>
      <c r="E42" s="47">
        <f t="shared" si="0"/>
        <v>0.13670526856229967</v>
      </c>
      <c r="F42" s="47">
        <f t="shared" si="1"/>
        <v>0.10029085916311621</v>
      </c>
      <c r="G42" s="54"/>
      <c r="H42" s="58"/>
      <c r="I42" s="58"/>
    </row>
    <row r="43" spans="1:9" x14ac:dyDescent="0.25">
      <c r="A43" s="11" t="str">
        <f>'TS#1_Orthog_SFP_Step 1'!A42</f>
        <v>B8</v>
      </c>
      <c r="B43" s="11" t="str">
        <f>'TS#1_Orthog_SFP_Step 1'!B42</f>
        <v>D P P D S L D S M S</v>
      </c>
      <c r="C43" s="11">
        <f>'TS#1_Orthog_SFP_Step 1'!G42</f>
        <v>1276.1020000000001</v>
      </c>
      <c r="D43" s="64">
        <v>1116.3789999999999</v>
      </c>
      <c r="E43" s="47">
        <f t="shared" si="0"/>
        <v>0.14987024196160945</v>
      </c>
      <c r="F43" s="47">
        <f t="shared" si="1"/>
        <v>0.10317050522014423</v>
      </c>
      <c r="G43" s="54"/>
      <c r="H43" s="58"/>
      <c r="I43" s="58"/>
    </row>
    <row r="44" spans="1:9" x14ac:dyDescent="0.25">
      <c r="A44" s="11" t="str">
        <f>'TS#1_Orthog_SFP_Step 1'!A43</f>
        <v>B9</v>
      </c>
      <c r="B44" s="11" t="str">
        <f>'TS#1_Orthog_SFP_Step 1'!B43</f>
        <v>P I D S Q E C I T I A I P</v>
      </c>
      <c r="C44" s="11">
        <f>'TS#1_Orthog_SFP_Step 1'!G43</f>
        <v>1463.26</v>
      </c>
      <c r="D44" s="64">
        <v>1305.088</v>
      </c>
      <c r="E44" s="47">
        <f t="shared" si="0"/>
        <v>0.20459141129263334</v>
      </c>
      <c r="F44" s="47">
        <f t="shared" si="1"/>
        <v>0.15834515521260087</v>
      </c>
      <c r="G44" s="54"/>
      <c r="H44" s="58"/>
      <c r="I44" s="58"/>
    </row>
    <row r="45" spans="1:9" x14ac:dyDescent="0.25">
      <c r="A45" s="11" t="str">
        <f>'TS#1_Orthog_SFP_Step 1'!A44</f>
        <v>B10</v>
      </c>
      <c r="B45" s="11" t="str">
        <f>'TS#1_Orthog_SFP_Step 1'!B44</f>
        <v>A P A E S L E S V S L V M</v>
      </c>
      <c r="C45" s="11">
        <f>'TS#1_Orthog_SFP_Step 1'!G44</f>
        <v>1524.376</v>
      </c>
      <c r="D45" s="64">
        <v>1263.759</v>
      </c>
      <c r="E45" s="47">
        <f t="shared" si="0"/>
        <v>0.22246047905802332</v>
      </c>
      <c r="F45" s="47">
        <f t="shared" si="1"/>
        <v>0.1462614013400339</v>
      </c>
      <c r="G45" s="54">
        <f>E45/F45</f>
        <v>1.5209787204269909</v>
      </c>
      <c r="H45" s="58"/>
      <c r="I45" s="58" t="s">
        <v>1208</v>
      </c>
    </row>
    <row r="46" spans="1:9" x14ac:dyDescent="0.25">
      <c r="A46" s="11" t="str">
        <f>'TS#1_Orthog_SFP_Step 1'!A45</f>
        <v>B11</v>
      </c>
      <c r="B46" s="11" t="str">
        <f>'TS#1_Orthog_SFP_Step 1'!B45</f>
        <v>N E A K F D D D C G A D S L D N V E C V</v>
      </c>
      <c r="C46" s="11">
        <f>'TS#1_Orthog_SFP_Step 1'!G45</f>
        <v>1583.673</v>
      </c>
      <c r="D46" s="64">
        <v>1602.0989999999999</v>
      </c>
      <c r="E46" s="47">
        <f t="shared" si="0"/>
        <v>0.23979770844614315</v>
      </c>
      <c r="F46" s="47">
        <f t="shared" si="1"/>
        <v>0.24518509378950779</v>
      </c>
      <c r="G46" s="54">
        <f>E46/F46</f>
        <v>0.97802727213103047</v>
      </c>
      <c r="H46" s="58" t="s">
        <v>1208</v>
      </c>
      <c r="I46" s="58"/>
    </row>
    <row r="47" spans="1:9" x14ac:dyDescent="0.25">
      <c r="A47" s="11" t="str">
        <f>'TS#1_Orthog_SFP_Step 1'!A46</f>
        <v>B12</v>
      </c>
      <c r="B47" s="11" t="str">
        <f>'TS#1_Orthog_SFP_Step 1'!B46</f>
        <v>G V D S M E S V D</v>
      </c>
      <c r="C47" s="11">
        <f>'TS#1_Orthog_SFP_Step 1'!G46</f>
        <v>1367.558</v>
      </c>
      <c r="D47" s="64">
        <v>1074.576</v>
      </c>
      <c r="E47" s="47">
        <f t="shared" si="0"/>
        <v>0.17661010487069226</v>
      </c>
      <c r="F47" s="47">
        <f t="shared" si="1"/>
        <v>9.094816344717814E-2</v>
      </c>
      <c r="G47" s="54"/>
      <c r="H47" s="58"/>
      <c r="I47" s="58"/>
    </row>
    <row r="48" spans="1:9" x14ac:dyDescent="0.25">
      <c r="A48" s="11" t="str">
        <f>'TS#1_Orthog_SFP_Step 1'!A47</f>
        <v>B13</v>
      </c>
      <c r="B48" s="11" t="str">
        <f>'TS#1_Orthog_SFP_Step 1'!B47</f>
        <v>D S M E P A D V G L L</v>
      </c>
      <c r="C48" s="11">
        <f>'TS#1_Orthog_SFP_Step 1'!G47</f>
        <v>1482.221</v>
      </c>
      <c r="D48" s="64">
        <v>1115.136</v>
      </c>
      <c r="E48" s="47">
        <f t="shared" si="0"/>
        <v>0.21013521968813631</v>
      </c>
      <c r="F48" s="47">
        <f t="shared" si="1"/>
        <v>0.10280707745601735</v>
      </c>
      <c r="G48" s="54"/>
      <c r="H48" s="58"/>
      <c r="I48" s="58"/>
    </row>
    <row r="49" spans="1:9" x14ac:dyDescent="0.25">
      <c r="A49" s="11" t="str">
        <f>'TS#1_Orthog_SFP_Step 1'!A48</f>
        <v>B14</v>
      </c>
      <c r="B49" s="11" t="str">
        <f>'TS#1_Orthog_SFP_Step 1'!B48</f>
        <v>D D I G V E S M E S I D A</v>
      </c>
      <c r="C49" s="11">
        <f>'TS#1_Orthog_SFP_Step 1'!G48</f>
        <v>1311.2370000000001</v>
      </c>
      <c r="D49" s="64">
        <v>1059.296</v>
      </c>
      <c r="E49" s="47">
        <f t="shared" si="0"/>
        <v>0.16014299698381274</v>
      </c>
      <c r="F49" s="47">
        <f t="shared" si="1"/>
        <v>8.648060412629395E-2</v>
      </c>
      <c r="G49" s="54"/>
      <c r="H49" s="58"/>
      <c r="I49" s="58"/>
    </row>
    <row r="50" spans="1:9" x14ac:dyDescent="0.25">
      <c r="A50" s="11" t="str">
        <f>'TS#1_Orthog_SFP_Step 1'!A49</f>
        <v>B15</v>
      </c>
      <c r="B50" s="11" t="str">
        <f>'TS#1_Orthog_SFP_Step 1'!B49</f>
        <v>L E S L E S M E A M C P</v>
      </c>
      <c r="C50" s="11">
        <f>'TS#1_Orthog_SFP_Step 1'!G49</f>
        <v>1365.798</v>
      </c>
      <c r="D50" s="64">
        <v>1118.8109999999999</v>
      </c>
      <c r="E50" s="47">
        <f t="shared" si="0"/>
        <v>0.17609551688608779</v>
      </c>
      <c r="F50" s="47">
        <f t="shared" si="1"/>
        <v>0.10388157225341586</v>
      </c>
      <c r="G50" s="54"/>
      <c r="H50" s="58"/>
      <c r="I50" s="58"/>
    </row>
    <row r="51" spans="1:9" x14ac:dyDescent="0.25">
      <c r="A51" s="11" t="str">
        <f>'TS#1_Orthog_SFP_Step 1'!A50</f>
        <v>B16</v>
      </c>
      <c r="B51" s="11" t="str">
        <f>'TS#1_Orthog_SFP_Step 1'!B50</f>
        <v>A P I E S V D T I</v>
      </c>
      <c r="C51" s="11">
        <f>'TS#1_Orthog_SFP_Step 1'!G50</f>
        <v>1394.136</v>
      </c>
      <c r="D51" s="64">
        <v>1074.9290000000001</v>
      </c>
      <c r="E51" s="47">
        <f t="shared" si="0"/>
        <v>0.18438096819729305</v>
      </c>
      <c r="F51" s="47">
        <f t="shared" si="1"/>
        <v>9.1051373423635756E-2</v>
      </c>
      <c r="G51" s="54"/>
      <c r="H51" s="58"/>
      <c r="I51" s="58"/>
    </row>
    <row r="52" spans="1:9" x14ac:dyDescent="0.25">
      <c r="A52" s="11" t="str">
        <f>'TS#1_Orthog_SFP_Step 1'!A51</f>
        <v>B17</v>
      </c>
      <c r="B52" s="11" t="str">
        <f>'TS#1_Orthog_SFP_Step 1'!B51</f>
        <v>E V G A D S A D S V E M A V G</v>
      </c>
      <c r="C52" s="11">
        <f>'TS#1_Orthog_SFP_Step 1'!G51</f>
        <v>1290.1369999999999</v>
      </c>
      <c r="D52" s="64">
        <v>1018.383</v>
      </c>
      <c r="E52" s="47">
        <f t="shared" si="0"/>
        <v>0.1539737887592933</v>
      </c>
      <c r="F52" s="47">
        <f t="shared" si="1"/>
        <v>7.4518480140997129E-2</v>
      </c>
      <c r="G52" s="54"/>
      <c r="H52" s="58"/>
      <c r="I52" s="58"/>
    </row>
    <row r="53" spans="1:9" x14ac:dyDescent="0.25">
      <c r="A53" s="11" t="str">
        <f>'TS#1_Orthog_SFP_Step 1'!A52</f>
        <v>B18</v>
      </c>
      <c r="B53" s="11" t="str">
        <f>'TS#1_Orthog_SFP_Step 1'!B52</f>
        <v>E A G I D S M D S L</v>
      </c>
      <c r="C53" s="11">
        <f>'TS#1_Orthog_SFP_Step 1'!G52</f>
        <v>1368.973</v>
      </c>
      <c r="D53" s="64">
        <v>1012.58</v>
      </c>
      <c r="E53" s="47">
        <f t="shared" si="0"/>
        <v>0.17702382191513275</v>
      </c>
      <c r="F53" s="47">
        <f t="shared" si="1"/>
        <v>7.2821801689485932E-2</v>
      </c>
      <c r="G53" s="54"/>
      <c r="H53" s="58"/>
      <c r="I53" s="58"/>
    </row>
    <row r="54" spans="1:9" x14ac:dyDescent="0.25">
      <c r="A54" s="11" t="str">
        <f>'TS#1_Orthog_SFP_Step 1'!A53</f>
        <v>B19</v>
      </c>
      <c r="B54" s="11" t="str">
        <f>'TS#1_Orthog_SFP_Step 1'!B53</f>
        <v>A D A Q S L D T V D I C C Y</v>
      </c>
      <c r="C54" s="11">
        <f>'TS#1_Orthog_SFP_Step 1'!G53</f>
        <v>1678.569</v>
      </c>
      <c r="D54" s="64">
        <v>1181.434</v>
      </c>
      <c r="E54" s="47">
        <f t="shared" si="0"/>
        <v>0.26754335696149834</v>
      </c>
      <c r="F54" s="47">
        <f t="shared" si="1"/>
        <v>0.12219125598062343</v>
      </c>
      <c r="G54" s="54">
        <f>E54/F54</f>
        <v>2.1895458460949468</v>
      </c>
      <c r="H54" s="58"/>
      <c r="I54" s="58" t="s">
        <v>1208</v>
      </c>
    </row>
    <row r="55" spans="1:9" x14ac:dyDescent="0.25">
      <c r="A55" s="11" t="str">
        <f>'TS#1_Orthog_SFP_Step 1'!A54</f>
        <v>B20</v>
      </c>
      <c r="B55" s="11" t="str">
        <f>'TS#1_Orthog_SFP_Step 1'!B54</f>
        <v>G C E S M D Y V P L M S S</v>
      </c>
      <c r="C55" s="11">
        <f>'TS#1_Orthog_SFP_Step 1'!G54</f>
        <v>1494.722</v>
      </c>
      <c r="D55" s="64">
        <v>1089.5129999999999</v>
      </c>
      <c r="E55" s="47">
        <f t="shared" si="0"/>
        <v>0.21379025627651155</v>
      </c>
      <c r="F55" s="47">
        <f t="shared" si="1"/>
        <v>9.5315436586971794E-2</v>
      </c>
      <c r="G55" s="54"/>
      <c r="H55" s="58"/>
      <c r="I55" s="58"/>
    </row>
    <row r="56" spans="1:9" x14ac:dyDescent="0.25">
      <c r="A56" s="11" t="str">
        <f>'TS#1_Orthog_SFP_Step 1'!A55</f>
        <v>B21</v>
      </c>
      <c r="B56" s="11" t="str">
        <f>'TS#1_Orthog_SFP_Step 1'!B55</f>
        <v>E S M E T M E I V M G</v>
      </c>
      <c r="C56" s="11">
        <f>'TS#1_Orthog_SFP_Step 1'!G55</f>
        <v>1383.568</v>
      </c>
      <c r="D56" s="64">
        <v>1115.81</v>
      </c>
      <c r="E56" s="47">
        <f t="shared" si="0"/>
        <v>0.18129110125337261</v>
      </c>
      <c r="F56" s="47">
        <f t="shared" si="1"/>
        <v>0.10300414126375791</v>
      </c>
      <c r="G56" s="54"/>
      <c r="H56" s="58"/>
      <c r="I56" s="58"/>
    </row>
    <row r="57" spans="1:9" x14ac:dyDescent="0.25">
      <c r="A57" s="11" t="str">
        <f>'TS#1_Orthog_SFP_Step 1'!A56</f>
        <v>B22</v>
      </c>
      <c r="B57" s="11" t="str">
        <f>'TS#1_Orthog_SFP_Step 1'!B56</f>
        <v>M P A E S I E S A D A V C P</v>
      </c>
      <c r="C57" s="11">
        <f>'TS#1_Orthog_SFP_Step 1'!G56</f>
        <v>1474.0440000000001</v>
      </c>
      <c r="D57" s="64">
        <v>1231.068</v>
      </c>
      <c r="E57" s="47">
        <f t="shared" si="0"/>
        <v>0.20774443221648253</v>
      </c>
      <c r="F57" s="47">
        <f t="shared" si="1"/>
        <v>0.13670322190554271</v>
      </c>
      <c r="G57" s="54"/>
      <c r="H57" s="58"/>
      <c r="I57" s="58"/>
    </row>
    <row r="58" spans="1:9" x14ac:dyDescent="0.25">
      <c r="A58" s="11" t="str">
        <f>'TS#1_Orthog_SFP_Step 1'!A57</f>
        <v>B23</v>
      </c>
      <c r="B58" s="11" t="str">
        <f>'TS#1_Orthog_SFP_Step 1'!B57</f>
        <v>P A D S I E S V D V M L P</v>
      </c>
      <c r="C58" s="11">
        <f>'TS#1_Orthog_SFP_Step 1'!G57</f>
        <v>1358.0909999999999</v>
      </c>
      <c r="D58" s="64">
        <v>1101.741</v>
      </c>
      <c r="E58" s="47">
        <f t="shared" si="0"/>
        <v>0.17384214779668627</v>
      </c>
      <c r="F58" s="47">
        <f t="shared" si="1"/>
        <v>9.8890653561825997E-2</v>
      </c>
      <c r="G58" s="54"/>
      <c r="H58" s="58"/>
      <c r="I58" s="58"/>
    </row>
    <row r="59" spans="1:9" x14ac:dyDescent="0.25">
      <c r="A59" s="11" t="str">
        <f>'TS#1_Orthog_SFP_Step 1'!A58</f>
        <v>B24</v>
      </c>
      <c r="B59" s="11" t="str">
        <f>'TS#1_Orthog_SFP_Step 1'!B58</f>
        <v>R P C D S A E P V D Q A E P</v>
      </c>
      <c r="C59" s="11">
        <f>'TS#1_Orthog_SFP_Step 1'!G58</f>
        <v>1362.1949999999999</v>
      </c>
      <c r="D59" s="64">
        <v>1132.838</v>
      </c>
      <c r="E59" s="47">
        <f t="shared" si="0"/>
        <v>0.17504207341533215</v>
      </c>
      <c r="F59" s="47">
        <f t="shared" si="1"/>
        <v>0.1079827800148061</v>
      </c>
      <c r="G59" s="54"/>
      <c r="H59" s="58"/>
      <c r="I59" s="58"/>
    </row>
    <row r="60" spans="1:9" x14ac:dyDescent="0.25">
      <c r="A60" s="11" t="str">
        <f>'TS#1_Orthog_SFP_Step 1'!A59</f>
        <v>B25</v>
      </c>
      <c r="B60" s="11" t="str">
        <f>'TS#1_Orthog_SFP_Step 1'!B59</f>
        <v>G L E S I D I A D L S</v>
      </c>
      <c r="C60" s="11">
        <f>'TS#1_Orthog_SFP_Step 1'!G59</f>
        <v>1506.548</v>
      </c>
      <c r="D60" s="64">
        <v>1076.462</v>
      </c>
      <c r="E60" s="47">
        <f t="shared" si="0"/>
        <v>0.2172479366776095</v>
      </c>
      <c r="F60" s="47">
        <f t="shared" si="1"/>
        <v>9.1499591253407689E-2</v>
      </c>
      <c r="G60" s="54"/>
      <c r="H60" s="58"/>
      <c r="I60" s="58"/>
    </row>
    <row r="61" spans="1:9" x14ac:dyDescent="0.25">
      <c r="A61" s="11" t="str">
        <f>'TS#1_Orthog_SFP_Step 1'!A60</f>
        <v>B26</v>
      </c>
      <c r="B61" s="11" t="str">
        <f>'TS#1_Orthog_SFP_Step 1'!B60</f>
        <v>R A G A E S A E T N E H</v>
      </c>
      <c r="C61" s="11">
        <f>'TS#1_Orthog_SFP_Step 1'!G60</f>
        <v>1432.058</v>
      </c>
      <c r="D61" s="64">
        <v>987.39499999999998</v>
      </c>
      <c r="E61" s="47">
        <f t="shared" si="0"/>
        <v>0.195468584988299</v>
      </c>
      <c r="F61" s="47">
        <f t="shared" si="1"/>
        <v>6.545822305751807E-2</v>
      </c>
      <c r="G61" s="54"/>
      <c r="H61" s="58"/>
      <c r="I61" s="58"/>
    </row>
    <row r="62" spans="1:9" x14ac:dyDescent="0.25">
      <c r="A62" s="11" t="str">
        <f>'TS#1_Orthog_SFP_Step 1'!A61</f>
        <v>B27</v>
      </c>
      <c r="B62" s="11" t="str">
        <f>'TS#1_Orthog_SFP_Step 1'!B61</f>
        <v>D E I G I D S L D S</v>
      </c>
      <c r="C62" s="11">
        <f>'TS#1_Orthog_SFP_Step 1'!G61</f>
        <v>1439.288</v>
      </c>
      <c r="D62" s="64">
        <v>1043.7739999999999</v>
      </c>
      <c r="E62" s="47">
        <f t="shared" si="0"/>
        <v>0.19758248903869119</v>
      </c>
      <c r="F62" s="47">
        <f t="shared" si="1"/>
        <v>8.1942288957526588E-2</v>
      </c>
      <c r="G62" s="54"/>
      <c r="H62" s="58"/>
      <c r="I62" s="58"/>
    </row>
    <row r="63" spans="1:9" x14ac:dyDescent="0.25">
      <c r="A63" s="11" t="str">
        <f>'TS#1_Orthog_SFP_Step 1'!A62</f>
        <v>B28</v>
      </c>
      <c r="B63" s="11" t="str">
        <f>'TS#1_Orthog_SFP_Step 1'!B62</f>
        <v>D I G L E S V E T M E</v>
      </c>
      <c r="C63" s="11">
        <f>'TS#1_Orthog_SFP_Step 1'!G62</f>
        <v>1445.806</v>
      </c>
      <c r="D63" s="64">
        <v>1001.628</v>
      </c>
      <c r="E63" s="47">
        <f t="shared" si="0"/>
        <v>0.19948821885894796</v>
      </c>
      <c r="F63" s="47">
        <f t="shared" si="1"/>
        <v>6.9619661003469974E-2</v>
      </c>
      <c r="G63" s="54"/>
      <c r="H63" s="58"/>
      <c r="I63" s="58"/>
    </row>
    <row r="64" spans="1:9" x14ac:dyDescent="0.25">
      <c r="A64" s="11" t="str">
        <f>'TS#1_Orthog_SFP_Step 1'!A63</f>
        <v>B29</v>
      </c>
      <c r="B64" s="11" t="str">
        <f>'TS#1_Orthog_SFP_Step 1'!B63</f>
        <v>I G C E S V D Q I C M</v>
      </c>
      <c r="C64" s="11">
        <f>'TS#1_Orthog_SFP_Step 1'!G63</f>
        <v>1794.4110000000001</v>
      </c>
      <c r="D64" s="64">
        <v>1181.53</v>
      </c>
      <c r="E64" s="47">
        <f t="shared" si="0"/>
        <v>0.30141318725272004</v>
      </c>
      <c r="F64" s="47">
        <f t="shared" si="1"/>
        <v>0.12221932441614732</v>
      </c>
      <c r="G64" s="54"/>
      <c r="H64" s="58"/>
      <c r="I64" s="58"/>
    </row>
    <row r="65" spans="1:9" x14ac:dyDescent="0.25">
      <c r="A65" s="11" t="str">
        <f>'TS#1_Orthog_SFP_Step 1'!A64</f>
        <v>B30</v>
      </c>
      <c r="B65" s="11" t="str">
        <f>'TS#1_Orthog_SFP_Step 1'!B64</f>
        <v>E S A D T C D R V C</v>
      </c>
      <c r="C65" s="11">
        <f>'TS#1_Orthog_SFP_Step 1'!G64</f>
        <v>1800.5619999999999</v>
      </c>
      <c r="D65" s="64">
        <v>1209.7</v>
      </c>
      <c r="E65" s="47">
        <f t="shared" si="0"/>
        <v>0.30321161378300526</v>
      </c>
      <c r="F65" s="47">
        <f t="shared" si="1"/>
        <v>0.13045565596518582</v>
      </c>
      <c r="G65" s="54"/>
      <c r="H65" s="58"/>
      <c r="I65" s="58"/>
    </row>
    <row r="66" spans="1:9" x14ac:dyDescent="0.25">
      <c r="A66" s="11" t="str">
        <f>'TS#1_Orthog_SFP_Step 1'!A65</f>
        <v>C1</v>
      </c>
      <c r="B66" s="11" t="str">
        <f>'TS#1_Orthog_SFP_Step 1'!B65</f>
        <v>E Q C A E S I E C V D S N Q N</v>
      </c>
      <c r="C66" s="11">
        <f>'TS#1_Orthog_SFP_Step 1'!G65</f>
        <v>1390.424</v>
      </c>
      <c r="D66" s="64">
        <v>1125.6690000000001</v>
      </c>
      <c r="E66" s="47">
        <f t="shared" si="0"/>
        <v>0.18329565535703637</v>
      </c>
      <c r="F66" s="47">
        <f t="shared" si="1"/>
        <v>0.10588671111615307</v>
      </c>
      <c r="G66" s="54"/>
      <c r="H66" s="58"/>
      <c r="I66" s="58"/>
    </row>
    <row r="67" spans="1:9" x14ac:dyDescent="0.25">
      <c r="A67" s="11" t="str">
        <f>'TS#1_Orthog_SFP_Step 1'!A66</f>
        <v>C2</v>
      </c>
      <c r="B67" s="11" t="str">
        <f>'TS#1_Orthog_SFP_Step 1'!B66</f>
        <v>A D S A D T I D L M M</v>
      </c>
      <c r="C67" s="11">
        <f>'TS#1_Orthog_SFP_Step 1'!G66</f>
        <v>1455.1959999999999</v>
      </c>
      <c r="D67" s="64">
        <v>1049.7329999999999</v>
      </c>
      <c r="E67" s="47">
        <f t="shared" si="0"/>
        <v>0.20223366270862742</v>
      </c>
      <c r="F67" s="47">
        <f t="shared" si="1"/>
        <v>8.3684578616764094E-2</v>
      </c>
      <c r="G67" s="54"/>
      <c r="H67" s="58"/>
      <c r="I67" s="58"/>
    </row>
    <row r="68" spans="1:9" x14ac:dyDescent="0.25">
      <c r="A68" s="11" t="str">
        <f>'TS#1_Orthog_SFP_Step 1'!A67</f>
        <v>C3</v>
      </c>
      <c r="B68" s="11" t="str">
        <f>'TS#1_Orthog_SFP_Step 1'!B67</f>
        <v>L G I D S M E T V E K M A N</v>
      </c>
      <c r="C68" s="11">
        <f>'TS#1_Orthog_SFP_Step 1'!G67</f>
        <v>1488.7470000000001</v>
      </c>
      <c r="D68" s="64">
        <v>1108.307</v>
      </c>
      <c r="E68" s="47">
        <f t="shared" si="0"/>
        <v>0.21204328854468674</v>
      </c>
      <c r="F68" s="47">
        <f t="shared" si="1"/>
        <v>0.1008104175998447</v>
      </c>
      <c r="G68" s="54"/>
      <c r="H68" s="58"/>
      <c r="I68" s="58"/>
    </row>
    <row r="69" spans="1:9" x14ac:dyDescent="0.25">
      <c r="A69" s="11" t="str">
        <f>'TS#1_Orthog_SFP_Step 1'!A68</f>
        <v>C4</v>
      </c>
      <c r="B69" s="11" t="str">
        <f>'TS#1_Orthog_SFP_Step 1'!B68</f>
        <v>V E S C E T V D</v>
      </c>
      <c r="C69" s="11">
        <f>'TS#1_Orthog_SFP_Step 1'!G68</f>
        <v>1373.134</v>
      </c>
      <c r="D69" s="64">
        <v>1205.8530000000001</v>
      </c>
      <c r="E69" s="47">
        <f t="shared" si="0"/>
        <v>0.17824041316737094</v>
      </c>
      <c r="F69" s="47">
        <f t="shared" si="1"/>
        <v>0.12933087188747366</v>
      </c>
      <c r="G69" s="54"/>
      <c r="H69" s="58"/>
      <c r="I69" s="58"/>
    </row>
    <row r="70" spans="1:9" x14ac:dyDescent="0.25">
      <c r="A70" s="11" t="str">
        <f>'TS#1_Orthog_SFP_Step 1'!A69</f>
        <v>C5</v>
      </c>
      <c r="B70" s="11" t="str">
        <f>'TS#1_Orthog_SFP_Step 1'!B69</f>
        <v>N S T S F S E D L G A D S L D T L K T V</v>
      </c>
      <c r="C70" s="11">
        <f>'TS#1_Orthog_SFP_Step 1'!G69</f>
        <v>2320.9589999999998</v>
      </c>
      <c r="D70" s="64">
        <v>1727.0229999999999</v>
      </c>
      <c r="E70" s="47">
        <f t="shared" ref="E70:E133" si="2">(C70-$L$1)/($L$2-$L$1)</f>
        <v>0.45536504754676022</v>
      </c>
      <c r="F70" s="47">
        <f t="shared" ref="F70:F133" si="3">(D70-$L$1)/($L$2-$L$1)</f>
        <v>0.28171031503310323</v>
      </c>
      <c r="G70" s="54"/>
      <c r="H70" s="58"/>
      <c r="I70" s="58"/>
    </row>
    <row r="71" spans="1:9" x14ac:dyDescent="0.25">
      <c r="A71" s="11" t="str">
        <f>'TS#1_Orthog_SFP_Step 1'!A70</f>
        <v>C6</v>
      </c>
      <c r="B71" s="11" t="str">
        <f>'TS#1_Orthog_SFP_Step 1'!B70</f>
        <v>G L D S V W S M</v>
      </c>
      <c r="C71" s="11">
        <f>'TS#1_Orthog_SFP_Step 1'!G70</f>
        <v>1175.4069999999999</v>
      </c>
      <c r="D71" s="64">
        <v>1114.49</v>
      </c>
      <c r="E71" s="47">
        <f t="shared" si="2"/>
        <v>0.12042908451288983</v>
      </c>
      <c r="F71" s="47">
        <f t="shared" si="3"/>
        <v>0.10261820027530459</v>
      </c>
      <c r="G71" s="54"/>
      <c r="H71" s="58"/>
      <c r="I71" s="58"/>
    </row>
    <row r="72" spans="1:9" x14ac:dyDescent="0.25">
      <c r="A72" s="11" t="str">
        <f>'TS#1_Orthog_SFP_Step 1'!A71</f>
        <v>C7</v>
      </c>
      <c r="B72" s="11" t="str">
        <f>'TS#1_Orthog_SFP_Step 1'!B71</f>
        <v>G A E S I E S A P T N C S</v>
      </c>
      <c r="C72" s="11">
        <f>'TS#1_Orthog_SFP_Step 1'!G71</f>
        <v>1313.2750000000001</v>
      </c>
      <c r="D72" s="64">
        <v>1201.8530000000001</v>
      </c>
      <c r="E72" s="47">
        <f t="shared" si="2"/>
        <v>0.16073886647962177</v>
      </c>
      <c r="F72" s="47">
        <f t="shared" si="3"/>
        <v>0.12816135374064536</v>
      </c>
      <c r="G72" s="54"/>
      <c r="H72" s="58"/>
      <c r="I72" s="58"/>
    </row>
    <row r="73" spans="1:9" x14ac:dyDescent="0.25">
      <c r="A73" s="11" t="str">
        <f>'TS#1_Orthog_SFP_Step 1'!A72</f>
        <v>C8</v>
      </c>
      <c r="B73" s="11" t="str">
        <f>'TS#1_Orthog_SFP_Step 1'!B72</f>
        <v>E S V D S A D M V C</v>
      </c>
      <c r="C73" s="11">
        <f>'TS#1_Orthog_SFP_Step 1'!G72</f>
        <v>1366.7550000000001</v>
      </c>
      <c r="D73" s="64">
        <v>1221.3779999999999</v>
      </c>
      <c r="E73" s="47">
        <f t="shared" si="2"/>
        <v>0.1763753241027165</v>
      </c>
      <c r="F73" s="47">
        <f t="shared" si="3"/>
        <v>0.13387006419485106</v>
      </c>
      <c r="G73" s="54"/>
      <c r="H73" s="58"/>
      <c r="I73" s="58"/>
    </row>
    <row r="74" spans="1:9" x14ac:dyDescent="0.25">
      <c r="A74" s="11" t="str">
        <f>'TS#1_Orthog_SFP_Step 1'!A73</f>
        <v>C9</v>
      </c>
      <c r="B74" s="11" t="str">
        <f>'TS#1_Orthog_SFP_Step 1'!B73</f>
        <v>D M E A E S I E D</v>
      </c>
      <c r="C74" s="11">
        <f>'TS#1_Orthog_SFP_Step 1'!G73</f>
        <v>1220.9739999999999</v>
      </c>
      <c r="D74" s="64">
        <v>1195.7449999999999</v>
      </c>
      <c r="E74" s="47">
        <f t="shared" si="2"/>
        <v>0.13375194286202141</v>
      </c>
      <c r="F74" s="47">
        <f t="shared" si="3"/>
        <v>0.12637549953043845</v>
      </c>
      <c r="G74" s="54"/>
      <c r="H74" s="58"/>
      <c r="I74" s="58"/>
    </row>
    <row r="75" spans="1:9" x14ac:dyDescent="0.25">
      <c r="A75" s="11" t="str">
        <f>'TS#1_Orthog_SFP_Step 1'!A74</f>
        <v>C10</v>
      </c>
      <c r="B75" s="11" t="str">
        <f>'TS#1_Orthog_SFP_Step 1'!B74</f>
        <v>N S A S F C E D L G A D S L D T W E L E</v>
      </c>
      <c r="C75" s="11">
        <f>'TS#1_Orthog_SFP_Step 1'!G74</f>
        <v>1306.8389999999999</v>
      </c>
      <c r="D75" s="64">
        <v>1292.287</v>
      </c>
      <c r="E75" s="47">
        <f t="shared" si="2"/>
        <v>0.15885711178137496</v>
      </c>
      <c r="F75" s="47">
        <f t="shared" si="3"/>
        <v>0.15460240476321355</v>
      </c>
      <c r="G75" s="54"/>
      <c r="H75" s="58"/>
      <c r="I75" s="58"/>
    </row>
    <row r="76" spans="1:9" x14ac:dyDescent="0.25">
      <c r="A76" s="11" t="str">
        <f>'TS#1_Orthog_SFP_Step 1'!A75</f>
        <v>C11</v>
      </c>
      <c r="B76" s="11" t="str">
        <f>'TS#1_Orthog_SFP_Step 1'!B75</f>
        <v>E D G N E S C D S A</v>
      </c>
      <c r="C76" s="11">
        <f>'TS#1_Orthog_SFP_Step 1'!G75</f>
        <v>1472.7449999999999</v>
      </c>
      <c r="D76" s="64">
        <v>1180.914</v>
      </c>
      <c r="E76" s="47">
        <f t="shared" si="2"/>
        <v>0.20736463119829998</v>
      </c>
      <c r="F76" s="47">
        <f t="shared" si="3"/>
        <v>0.12203921862153574</v>
      </c>
      <c r="G76" s="54"/>
      <c r="H76" s="58"/>
      <c r="I76" s="58"/>
    </row>
    <row r="77" spans="1:9" x14ac:dyDescent="0.25">
      <c r="A77" s="11" t="str">
        <f>'TS#1_Orthog_SFP_Step 1'!A76</f>
        <v>C12</v>
      </c>
      <c r="B77" s="11" t="str">
        <f>'TS#1_Orthog_SFP_Step 1'!B76</f>
        <v>N N A S F T E D L H N D S L D T V E G G</v>
      </c>
      <c r="C77" s="11">
        <f>'TS#1_Orthog_SFP_Step 1'!G76</f>
        <v>1416.4639999999999</v>
      </c>
      <c r="D77" s="64">
        <v>1229.337</v>
      </c>
      <c r="E77" s="47">
        <f t="shared" si="2"/>
        <v>0.19090921849288875</v>
      </c>
      <c r="F77" s="47">
        <f t="shared" si="3"/>
        <v>0.13619711292750275</v>
      </c>
      <c r="G77" s="54"/>
      <c r="H77" s="58"/>
      <c r="I77" s="58"/>
    </row>
    <row r="78" spans="1:9" x14ac:dyDescent="0.25">
      <c r="A78" s="11" t="str">
        <f>'TS#1_Orthog_SFP_Step 1'!A77</f>
        <v>C13</v>
      </c>
      <c r="B78" s="11" t="str">
        <f>'TS#1_Orthog_SFP_Step 1'!B77</f>
        <v>D M G V D S A E T V E I L C G</v>
      </c>
      <c r="C78" s="11">
        <f>'TS#1_Orthog_SFP_Step 1'!G77</f>
        <v>1593.876</v>
      </c>
      <c r="D78" s="64">
        <v>1167.3510000000001</v>
      </c>
      <c r="E78" s="47">
        <f t="shared" si="2"/>
        <v>0.24278085685916548</v>
      </c>
      <c r="F78" s="47">
        <f t="shared" si="3"/>
        <v>0.11807367496517765</v>
      </c>
      <c r="G78" s="54"/>
      <c r="H78" s="58"/>
      <c r="I78" s="58"/>
    </row>
    <row r="79" spans="1:9" x14ac:dyDescent="0.25">
      <c r="A79" s="11" t="str">
        <f>'TS#1_Orthog_SFP_Step 1'!A78</f>
        <v>C14</v>
      </c>
      <c r="B79" s="11" t="str">
        <f>'TS#1_Orthog_SFP_Step 1'!B78</f>
        <v>D S V D Y M E C A</v>
      </c>
      <c r="C79" s="11">
        <f>'TS#1_Orthog_SFP_Step 1'!G78</f>
        <v>1427.9290000000001</v>
      </c>
      <c r="D79" s="64">
        <v>1214.5509999999999</v>
      </c>
      <c r="E79" s="47">
        <f t="shared" si="2"/>
        <v>0.19426134988123547</v>
      </c>
      <c r="F79" s="47">
        <f t="shared" si="3"/>
        <v>0.13187398909775183</v>
      </c>
      <c r="G79" s="54"/>
      <c r="H79" s="58"/>
      <c r="I79" s="58"/>
    </row>
    <row r="80" spans="1:9" x14ac:dyDescent="0.25">
      <c r="A80" s="11" t="str">
        <f>'TS#1_Orthog_SFP_Step 1'!A79</f>
        <v>C15</v>
      </c>
      <c r="B80" s="11" t="str">
        <f>'TS#1_Orthog_SFP_Step 1'!B79</f>
        <v>D H D M D S C D T V E</v>
      </c>
      <c r="C80" s="11">
        <f>'TS#1_Orthog_SFP_Step 1'!G79</f>
        <v>1297.249</v>
      </c>
      <c r="D80" s="64">
        <v>1047.4179999999999</v>
      </c>
      <c r="E80" s="47">
        <f t="shared" si="2"/>
        <v>0.15605319202435408</v>
      </c>
      <c r="F80" s="47">
        <f t="shared" si="3"/>
        <v>8.3007719989287188E-2</v>
      </c>
      <c r="G80" s="54"/>
      <c r="H80" s="58"/>
      <c r="I80" s="58"/>
    </row>
    <row r="81" spans="1:9" x14ac:dyDescent="0.25">
      <c r="A81" s="11" t="str">
        <f>'TS#1_Orthog_SFP_Step 1'!A80</f>
        <v>C16</v>
      </c>
      <c r="B81" s="11" t="str">
        <f>'TS#1_Orthog_SFP_Step 1'!B80</f>
        <v>D S V E T I E M V L</v>
      </c>
      <c r="C81" s="11">
        <f>'TS#1_Orthog_SFP_Step 1'!G80</f>
        <v>1325.604</v>
      </c>
      <c r="D81" s="64">
        <v>1052.5999999999999</v>
      </c>
      <c r="E81" s="47">
        <f t="shared" si="2"/>
        <v>0.16434361378768336</v>
      </c>
      <c r="F81" s="47">
        <f t="shared" si="3"/>
        <v>8.4522830748503294E-2</v>
      </c>
      <c r="G81" s="54"/>
      <c r="H81" s="58"/>
      <c r="I81" s="58"/>
    </row>
    <row r="82" spans="1:9" x14ac:dyDescent="0.25">
      <c r="A82" s="11" t="str">
        <f>'TS#1_Orthog_SFP_Step 1'!A81</f>
        <v>C17</v>
      </c>
      <c r="B82" s="11" t="str">
        <f>'TS#1_Orthog_SFP_Step 1'!B81</f>
        <v>M P V E S A E S V</v>
      </c>
      <c r="C82" s="11">
        <f>'TS#1_Orthog_SFP_Step 1'!G81</f>
        <v>1320.72</v>
      </c>
      <c r="D82" s="64">
        <v>993.005</v>
      </c>
      <c r="E82" s="47">
        <f t="shared" si="2"/>
        <v>0.16291563213040597</v>
      </c>
      <c r="F82" s="47">
        <f t="shared" si="3"/>
        <v>6.70984722584448E-2</v>
      </c>
      <c r="G82" s="54"/>
      <c r="H82" s="58"/>
      <c r="I82" s="58"/>
    </row>
    <row r="83" spans="1:9" x14ac:dyDescent="0.25">
      <c r="A83" s="11" t="str">
        <f>'TS#1_Orthog_SFP_Step 1'!A82</f>
        <v>C18</v>
      </c>
      <c r="B83" s="11" t="str">
        <f>'TS#1_Orthog_SFP_Step 1'!B82</f>
        <v>E V G L E S A D T L D A L V P</v>
      </c>
      <c r="C83" s="11">
        <f>'TS#1_Orthog_SFP_Step 1'!G82</f>
        <v>1370.55</v>
      </c>
      <c r="D83" s="64">
        <v>1037.347</v>
      </c>
      <c r="E83" s="47">
        <f t="shared" si="2"/>
        <v>0.17748490444451981</v>
      </c>
      <c r="F83" s="47">
        <f t="shared" si="3"/>
        <v>8.0063165675110196E-2</v>
      </c>
      <c r="G83" s="54"/>
      <c r="H83" s="58"/>
      <c r="I83" s="58"/>
    </row>
    <row r="84" spans="1:9" x14ac:dyDescent="0.25">
      <c r="A84" s="11" t="str">
        <f>'TS#1_Orthog_SFP_Step 1'!A83</f>
        <v>C19</v>
      </c>
      <c r="B84" s="11" t="str">
        <f>'TS#1_Orthog_SFP_Step 1'!B83</f>
        <v>I P A D S V E S A E A I A P</v>
      </c>
      <c r="C84" s="11">
        <f>'TS#1_Orthog_SFP_Step 1'!G83</f>
        <v>1344.173</v>
      </c>
      <c r="D84" s="64">
        <v>1031.6890000000001</v>
      </c>
      <c r="E84" s="47">
        <f t="shared" si="2"/>
        <v>0.16977280940479714</v>
      </c>
      <c r="F84" s="47">
        <f t="shared" si="3"/>
        <v>7.8408882256421564E-2</v>
      </c>
      <c r="G84" s="54"/>
      <c r="H84" s="58"/>
      <c r="I84" s="58"/>
    </row>
    <row r="85" spans="1:9" x14ac:dyDescent="0.25">
      <c r="A85" s="11" t="str">
        <f>'TS#1_Orthog_SFP_Step 1'!A84</f>
        <v>C20</v>
      </c>
      <c r="B85" s="11" t="str">
        <f>'TS#1_Orthog_SFP_Step 1'!B84</f>
        <v>A E S L E T G D H L R</v>
      </c>
      <c r="C85" s="11">
        <f>'TS#1_Orthog_SFP_Step 1'!G84</f>
        <v>1731.2539999999999</v>
      </c>
      <c r="D85" s="64">
        <v>1711.8610000000001</v>
      </c>
      <c r="E85" s="47">
        <f t="shared" si="2"/>
        <v>0.28294737285291088</v>
      </c>
      <c r="F85" s="47">
        <f t="shared" si="3"/>
        <v>0.27727725649755053</v>
      </c>
      <c r="G85" s="54"/>
      <c r="H85" s="58"/>
      <c r="I85" s="58"/>
    </row>
    <row r="86" spans="1:9" x14ac:dyDescent="0.25">
      <c r="A86" s="11" t="str">
        <f>'TS#1_Orthog_SFP_Step 1'!A85</f>
        <v>C21</v>
      </c>
      <c r="B86" s="11" t="str">
        <f>'TS#1_Orthog_SFP_Step 1'!B85</f>
        <v>Q D S L D T</v>
      </c>
      <c r="C86" s="11">
        <f>'TS#1_Orthog_SFP_Step 1'!G85</f>
        <v>1338.5830000000001</v>
      </c>
      <c r="D86" s="64">
        <v>1073.2370000000001</v>
      </c>
      <c r="E86" s="47">
        <f t="shared" si="2"/>
        <v>0.16813840779460459</v>
      </c>
      <c r="F86" s="47">
        <f t="shared" si="3"/>
        <v>9.0556667247527381E-2</v>
      </c>
      <c r="G86" s="54"/>
      <c r="H86" s="58"/>
      <c r="I86" s="58"/>
    </row>
    <row r="87" spans="1:9" x14ac:dyDescent="0.25">
      <c r="A87" s="11" t="str">
        <f>'TS#1_Orthog_SFP_Step 1'!A86</f>
        <v>C22</v>
      </c>
      <c r="B87" s="11" t="str">
        <f>'TS#1_Orthog_SFP_Step 1'!B86</f>
        <v>I D S V E S L E L</v>
      </c>
      <c r="C87" s="11">
        <f>'TS#1_Orthog_SFP_Step 1'!G86</f>
        <v>1339.7819999999999</v>
      </c>
      <c r="D87" s="64">
        <v>1095.4000000000001</v>
      </c>
      <c r="E87" s="47">
        <f t="shared" si="2"/>
        <v>0.16848897085911632</v>
      </c>
      <c r="F87" s="47">
        <f t="shared" si="3"/>
        <v>9.7036674919566426E-2</v>
      </c>
      <c r="G87" s="54"/>
      <c r="H87" s="58"/>
      <c r="I87" s="58"/>
    </row>
    <row r="88" spans="1:9" x14ac:dyDescent="0.25">
      <c r="A88" s="11" t="str">
        <f>'TS#1_Orthog_SFP_Step 1'!A87</f>
        <v>C23</v>
      </c>
      <c r="B88" s="11" t="str">
        <f>'TS#1_Orthog_SFP_Step 1'!B87</f>
        <v>A E S A D S</v>
      </c>
      <c r="C88" s="11">
        <f>'TS#1_Orthog_SFP_Step 1'!G87</f>
        <v>1327.1479999999999</v>
      </c>
      <c r="D88" s="64">
        <v>1078.394</v>
      </c>
      <c r="E88" s="47">
        <f t="shared" si="2"/>
        <v>0.16479504779235907</v>
      </c>
      <c r="F88" s="47">
        <f t="shared" si="3"/>
        <v>9.2064468518325782E-2</v>
      </c>
      <c r="G88" s="54"/>
      <c r="H88" s="58"/>
      <c r="I88" s="58"/>
    </row>
    <row r="89" spans="1:9" x14ac:dyDescent="0.25">
      <c r="A89" s="11" t="str">
        <f>'TS#1_Orthog_SFP_Step 1'!A88</f>
        <v>C24</v>
      </c>
      <c r="B89" s="11" t="str">
        <f>'TS#1_Orthog_SFP_Step 1'!B88</f>
        <v>N E D S F V D K W D A D S L D N V E L V</v>
      </c>
      <c r="C89" s="11">
        <f>'TS#1_Orthog_SFP_Step 1'!G88</f>
        <v>1391.269</v>
      </c>
      <c r="D89" s="64">
        <v>1445.278</v>
      </c>
      <c r="E89" s="47">
        <f t="shared" si="2"/>
        <v>0.18354271606555386</v>
      </c>
      <c r="F89" s="47">
        <f t="shared" si="3"/>
        <v>0.19933384246356661</v>
      </c>
      <c r="G89" s="54">
        <f>E89/F89</f>
        <v>0.92078050469077277</v>
      </c>
      <c r="H89" s="51" t="s">
        <v>1208</v>
      </c>
      <c r="I89" s="58"/>
    </row>
    <row r="90" spans="1:9" x14ac:dyDescent="0.25">
      <c r="A90" s="11" t="str">
        <f>'TS#1_Orthog_SFP_Step 1'!A89</f>
        <v>C25</v>
      </c>
      <c r="B90" s="11" t="str">
        <f>'TS#1_Orthog_SFP_Step 1'!B89</f>
        <v>M E S A E S</v>
      </c>
      <c r="C90" s="11">
        <f>'TS#1_Orthog_SFP_Step 1'!G89</f>
        <v>1324.674</v>
      </c>
      <c r="D90" s="64">
        <v>1023.193</v>
      </c>
      <c r="E90" s="47">
        <f t="shared" si="2"/>
        <v>0.16407170081854577</v>
      </c>
      <c r="F90" s="47">
        <f t="shared" si="3"/>
        <v>7.5924825712558167E-2</v>
      </c>
      <c r="G90" s="54"/>
      <c r="H90" s="58"/>
      <c r="I90" s="58"/>
    </row>
    <row r="91" spans="1:9" x14ac:dyDescent="0.25">
      <c r="A91" s="11" t="str">
        <f>'TS#1_Orthog_SFP_Step 1'!A90</f>
        <v>C26</v>
      </c>
      <c r="B91" s="11" t="str">
        <f>'TS#1_Orthog_SFP_Step 1'!B90</f>
        <v>D D T P N D S A E C C D L E E</v>
      </c>
      <c r="C91" s="11">
        <f>'TS#1_Orthog_SFP_Step 1'!G90</f>
        <v>1431.396</v>
      </c>
      <c r="D91" s="64">
        <v>1033.6379999999999</v>
      </c>
      <c r="E91" s="47">
        <f t="shared" si="2"/>
        <v>0.19527502973499888</v>
      </c>
      <c r="F91" s="47">
        <f t="shared" si="3"/>
        <v>7.8978729973463613E-2</v>
      </c>
      <c r="G91" s="54"/>
      <c r="H91" s="58"/>
      <c r="I91" s="58"/>
    </row>
    <row r="92" spans="1:9" x14ac:dyDescent="0.25">
      <c r="A92" s="11" t="str">
        <f>'TS#1_Orthog_SFP_Step 1'!A91</f>
        <v>C27</v>
      </c>
      <c r="B92" s="11" t="str">
        <f>'TS#1_Orthog_SFP_Step 1'!B91</f>
        <v>D E M G L E S M D S V E A</v>
      </c>
      <c r="C92" s="11">
        <f>'TS#1_Orthog_SFP_Step 1'!G91</f>
        <v>1387.3209999999999</v>
      </c>
      <c r="D92" s="64">
        <v>993.45600000000002</v>
      </c>
      <c r="E92" s="47">
        <f t="shared" si="2"/>
        <v>0.18238840165463427</v>
      </c>
      <c r="F92" s="47">
        <f t="shared" si="3"/>
        <v>6.7230335429499702E-2</v>
      </c>
      <c r="G92" s="54"/>
      <c r="H92" s="58"/>
      <c r="I92" s="58"/>
    </row>
    <row r="93" spans="1:9" x14ac:dyDescent="0.25">
      <c r="A93" s="11" t="str">
        <f>'TS#1_Orthog_SFP_Step 1'!A92</f>
        <v>C28</v>
      </c>
      <c r="B93" s="11" t="str">
        <f>'TS#1_Orthog_SFP_Step 1'!B92</f>
        <v>G I D S I D S M E A V M C</v>
      </c>
      <c r="C93" s="11">
        <f>'TS#1_Orthog_SFP_Step 1'!G92</f>
        <v>1569.63</v>
      </c>
      <c r="D93" s="64">
        <v>1223.577</v>
      </c>
      <c r="E93" s="47">
        <f t="shared" si="2"/>
        <v>0.23569182261216562</v>
      </c>
      <c r="F93" s="47">
        <f t="shared" si="3"/>
        <v>0.13451300679606998</v>
      </c>
      <c r="G93" s="54"/>
      <c r="H93" s="58"/>
      <c r="I93" s="58"/>
    </row>
    <row r="94" spans="1:9" x14ac:dyDescent="0.25">
      <c r="A94" s="11" t="str">
        <f>'TS#1_Orthog_SFP_Step 1'!A93</f>
        <v>C29</v>
      </c>
      <c r="B94" s="11" t="str">
        <f>'TS#1_Orthog_SFP_Step 1'!B93</f>
        <v>E P L D S M D F</v>
      </c>
      <c r="C94" s="11">
        <f>'TS#1_Orthog_SFP_Step 1'!G93</f>
        <v>1599.5129999999999</v>
      </c>
      <c r="D94" s="64">
        <v>1068.902</v>
      </c>
      <c r="E94" s="47">
        <f t="shared" si="2"/>
        <v>0.24442900030758327</v>
      </c>
      <c r="F94" s="47">
        <f t="shared" si="3"/>
        <v>8.9289201955902175E-2</v>
      </c>
      <c r="G94" s="54"/>
      <c r="H94" s="58"/>
      <c r="I94" s="58"/>
    </row>
    <row r="95" spans="1:9" x14ac:dyDescent="0.25">
      <c r="A95" s="11" t="str">
        <f>'TS#1_Orthog_SFP_Step 1'!A94</f>
        <v>C30</v>
      </c>
      <c r="B95" s="11" t="str">
        <f>'TS#1_Orthog_SFP_Step 1'!B94</f>
        <v>E S I E T V E A V</v>
      </c>
      <c r="C95" s="11">
        <f>'TS#1_Orthog_SFP_Step 1'!G94</f>
        <v>1603.1669999999999</v>
      </c>
      <c r="D95" s="64">
        <v>1031.788</v>
      </c>
      <c r="E95" s="47">
        <f t="shared" si="2"/>
        <v>0.24549735513471097</v>
      </c>
      <c r="F95" s="47">
        <f t="shared" si="3"/>
        <v>7.8437827830555543E-2</v>
      </c>
      <c r="G95" s="54"/>
      <c r="H95" s="58"/>
      <c r="I95" s="58"/>
    </row>
    <row r="96" spans="1:9" x14ac:dyDescent="0.25">
      <c r="A96" s="11" t="str">
        <f>'TS#1_Orthog_SFP_Step 1'!A95</f>
        <v>D1</v>
      </c>
      <c r="B96" s="11" t="str">
        <f>'TS#1_Orthog_SFP_Step 1'!B95</f>
        <v>N D S A D S L</v>
      </c>
      <c r="C96" s="11">
        <f>'TS#1_Orthog_SFP_Step 1'!G95</f>
        <v>1287.1590000000001</v>
      </c>
      <c r="D96" s="64">
        <v>976.53300000000002</v>
      </c>
      <c r="E96" s="47">
        <f t="shared" si="2"/>
        <v>0.15310308249897964</v>
      </c>
      <c r="F96" s="47">
        <f t="shared" si="3"/>
        <v>6.2282396529805766E-2</v>
      </c>
      <c r="G96" s="54"/>
      <c r="H96" s="58"/>
      <c r="I96" s="58"/>
    </row>
    <row r="97" spans="1:9" x14ac:dyDescent="0.25">
      <c r="A97" s="11" t="str">
        <f>'TS#1_Orthog_SFP_Step 1'!A96</f>
        <v>D2</v>
      </c>
      <c r="B97" s="11" t="str">
        <f>'TS#1_Orthog_SFP_Step 1'!B96</f>
        <v>C P L P I E S L E T</v>
      </c>
      <c r="C97" s="11">
        <f>'TS#1_Orthog_SFP_Step 1'!G96</f>
        <v>1451.953</v>
      </c>
      <c r="D97" s="64">
        <v>1055.4849999999999</v>
      </c>
      <c r="E97" s="47">
        <f t="shared" si="2"/>
        <v>0.20128547587108636</v>
      </c>
      <c r="F97" s="47">
        <f t="shared" si="3"/>
        <v>8.5366345711903213E-2</v>
      </c>
      <c r="G97" s="54"/>
      <c r="H97" s="58"/>
      <c r="I97" s="58"/>
    </row>
    <row r="98" spans="1:9" x14ac:dyDescent="0.25">
      <c r="A98" s="11" t="str">
        <f>'TS#1_Orthog_SFP_Step 1'!A97</f>
        <v>D3</v>
      </c>
      <c r="B98" s="11" t="str">
        <f>'TS#1_Orthog_SFP_Step 1'!B97</f>
        <v>P I E S A E T M D L M V G</v>
      </c>
      <c r="C98" s="11">
        <f>'TS#1_Orthog_SFP_Step 1'!G97</f>
        <v>1458.356</v>
      </c>
      <c r="D98" s="64">
        <v>1075.538</v>
      </c>
      <c r="E98" s="47">
        <f t="shared" si="2"/>
        <v>0.20315758204462181</v>
      </c>
      <c r="F98" s="47">
        <f t="shared" si="3"/>
        <v>9.1229432561490353E-2</v>
      </c>
      <c r="G98" s="54"/>
      <c r="H98" s="58"/>
      <c r="I98" s="58"/>
    </row>
    <row r="99" spans="1:9" x14ac:dyDescent="0.25">
      <c r="A99" s="11" t="str">
        <f>'TS#1_Orthog_SFP_Step 1'!A98</f>
        <v>D4</v>
      </c>
      <c r="B99" s="11" t="str">
        <f>'TS#1_Orthog_SFP_Step 1'!B98</f>
        <v>D R T P M E S I E S G</v>
      </c>
      <c r="C99" s="11">
        <f>'TS#1_Orthog_SFP_Step 1'!G98</f>
        <v>1415.6030000000001</v>
      </c>
      <c r="D99" s="64">
        <v>1105.8800000000001</v>
      </c>
      <c r="E99" s="47">
        <f t="shared" si="2"/>
        <v>0.19065747971178398</v>
      </c>
      <c r="F99" s="47">
        <f t="shared" si="3"/>
        <v>0.10010081246425664</v>
      </c>
      <c r="G99" s="54"/>
      <c r="H99" s="58"/>
      <c r="I99" s="58"/>
    </row>
    <row r="100" spans="1:9" x14ac:dyDescent="0.25">
      <c r="A100" s="11" t="str">
        <f>'TS#1_Orthog_SFP_Step 1'!A99</f>
        <v>D5</v>
      </c>
      <c r="B100" s="11" t="str">
        <f>'TS#1_Orthog_SFP_Step 1'!B99</f>
        <v>I G V D S M E S V E L L D T</v>
      </c>
      <c r="C100" s="11">
        <f>'TS#1_Orthog_SFP_Step 1'!G99</f>
        <v>1368.9079999999999</v>
      </c>
      <c r="D100" s="64">
        <v>1130.1849999999999</v>
      </c>
      <c r="E100" s="47">
        <f t="shared" si="2"/>
        <v>0.17700481724524678</v>
      </c>
      <c r="F100" s="47">
        <f t="shared" si="3"/>
        <v>0.10720709710392221</v>
      </c>
      <c r="G100" s="54"/>
      <c r="H100" s="58"/>
      <c r="I100" s="58"/>
    </row>
    <row r="101" spans="1:9" x14ac:dyDescent="0.25">
      <c r="A101" s="11" t="str">
        <f>'TS#1_Orthog_SFP_Step 1'!A100</f>
        <v>D6</v>
      </c>
      <c r="B101" s="11" t="str">
        <f>'TS#1_Orthog_SFP_Step 1'!B100</f>
        <v>N E D S F V D D L G E D S D D P V T L V</v>
      </c>
      <c r="C101" s="11">
        <f>'TS#1_Orthog_SFP_Step 1'!G100</f>
        <v>1296.0229999999999</v>
      </c>
      <c r="D101" s="64">
        <v>1147.212</v>
      </c>
      <c r="E101" s="47">
        <f t="shared" si="2"/>
        <v>0.15569473471235115</v>
      </c>
      <c r="F101" s="47">
        <f t="shared" si="3"/>
        <v>0.1121854434754337</v>
      </c>
      <c r="G101" s="54"/>
      <c r="H101" s="58"/>
      <c r="I101" s="58"/>
    </row>
    <row r="102" spans="1:9" x14ac:dyDescent="0.25">
      <c r="A102" s="11" t="str">
        <f>'TS#1_Orthog_SFP_Step 1'!A101</f>
        <v>D7</v>
      </c>
      <c r="B102" s="11" t="str">
        <f>'TS#1_Orthog_SFP_Step 1'!B101</f>
        <v>D N S M E S M D S D E H</v>
      </c>
      <c r="C102" s="11">
        <f>'TS#1_Orthog_SFP_Step 1'!G101</f>
        <v>1195.412</v>
      </c>
      <c r="D102" s="64">
        <v>1047.0029999999999</v>
      </c>
      <c r="E102" s="47">
        <f t="shared" si="2"/>
        <v>0.12627813714471503</v>
      </c>
      <c r="F102" s="47">
        <f t="shared" si="3"/>
        <v>8.2886382481553764E-2</v>
      </c>
      <c r="G102" s="54"/>
      <c r="H102" s="58"/>
      <c r="I102" s="58"/>
    </row>
    <row r="103" spans="1:9" x14ac:dyDescent="0.25">
      <c r="A103" s="11" t="str">
        <f>'TS#1_Orthog_SFP_Step 1'!A102</f>
        <v>D8</v>
      </c>
      <c r="B103" s="11" t="str">
        <f>'TS#1_Orthog_SFP_Step 1'!B102</f>
        <v>D S M E C V E A</v>
      </c>
      <c r="C103" s="11">
        <f>'TS#1_Orthog_SFP_Step 1'!G102</f>
        <v>1312.5619999999999</v>
      </c>
      <c r="D103" s="64">
        <v>1203.6289999999999</v>
      </c>
      <c r="E103" s="47">
        <f t="shared" si="2"/>
        <v>0.16053039986994957</v>
      </c>
      <c r="F103" s="47">
        <f t="shared" si="3"/>
        <v>0.12868061979783707</v>
      </c>
      <c r="G103" s="54"/>
      <c r="H103" s="58"/>
      <c r="I103" s="58"/>
    </row>
    <row r="104" spans="1:9" x14ac:dyDescent="0.25">
      <c r="A104" s="11" t="str">
        <f>'TS#1_Orthog_SFP_Step 1'!A103</f>
        <v>D9</v>
      </c>
      <c r="B104" s="11" t="str">
        <f>'TS#1_Orthog_SFP_Step 1'!B103</f>
        <v>L E A S F V D D L G N D S R D T V E L C</v>
      </c>
      <c r="C104" s="11">
        <f>'TS#1_Orthog_SFP_Step 1'!G103</f>
        <v>1334.704</v>
      </c>
      <c r="D104" s="64">
        <v>1410.183</v>
      </c>
      <c r="E104" s="47">
        <f t="shared" si="2"/>
        <v>0.16700426757171777</v>
      </c>
      <c r="F104" s="47">
        <f t="shared" si="3"/>
        <v>0.18907278262283159</v>
      </c>
      <c r="G104" s="54"/>
      <c r="H104" s="58"/>
      <c r="I104" s="58"/>
    </row>
    <row r="105" spans="1:9" x14ac:dyDescent="0.25">
      <c r="A105" s="11" t="str">
        <f>'TS#1_Orthog_SFP_Step 1'!A104</f>
        <v>D10</v>
      </c>
      <c r="B105" s="11" t="str">
        <f>'TS#1_Orthog_SFP_Step 1'!B104</f>
        <v>E A D S I E T</v>
      </c>
      <c r="C105" s="11">
        <f>'TS#1_Orthog_SFP_Step 1'!G104</f>
        <v>1269.856</v>
      </c>
      <c r="D105" s="64">
        <v>1152.4069999999999</v>
      </c>
      <c r="E105" s="47">
        <f t="shared" si="2"/>
        <v>0.14804403937533697</v>
      </c>
      <c r="F105" s="47">
        <f t="shared" si="3"/>
        <v>0.11370435516862697</v>
      </c>
      <c r="G105" s="54"/>
      <c r="H105" s="58"/>
      <c r="I105" s="58"/>
    </row>
    <row r="106" spans="1:9" x14ac:dyDescent="0.25">
      <c r="A106" s="11" t="str">
        <f>'TS#1_Orthog_SFP_Step 1'!A105</f>
        <v>D11</v>
      </c>
      <c r="B106" s="11" t="str">
        <f>'TS#1_Orthog_SFP_Step 1'!B105</f>
        <v>E G E V D S M D T C D</v>
      </c>
      <c r="C106" s="11">
        <f>'TS#1_Orthog_SFP_Step 1'!G105</f>
        <v>1398.595</v>
      </c>
      <c r="D106" s="64">
        <v>1124.932</v>
      </c>
      <c r="E106" s="47">
        <f t="shared" si="2"/>
        <v>0.18568468855146994</v>
      </c>
      <c r="F106" s="47">
        <f t="shared" si="3"/>
        <v>0.10567122739759993</v>
      </c>
      <c r="G106" s="54"/>
      <c r="H106" s="58"/>
      <c r="I106" s="58"/>
    </row>
    <row r="107" spans="1:9" x14ac:dyDescent="0.25">
      <c r="A107" s="11" t="str">
        <f>'TS#1_Orthog_SFP_Step 1'!A106</f>
        <v>D12</v>
      </c>
      <c r="B107" s="11" t="str">
        <f>'TS#1_Orthog_SFP_Step 1'!B106</f>
        <v>G M E S A E T L D M I M</v>
      </c>
      <c r="C107" s="11">
        <f>'TS#1_Orthog_SFP_Step 1'!G106</f>
        <v>1430.56</v>
      </c>
      <c r="D107" s="64">
        <v>1072.232</v>
      </c>
      <c r="E107" s="47">
        <f t="shared" si="2"/>
        <v>0.19503060044231177</v>
      </c>
      <c r="F107" s="47">
        <f t="shared" si="3"/>
        <v>9.0262825813136729E-2</v>
      </c>
      <c r="G107" s="54"/>
      <c r="H107" s="58"/>
      <c r="I107" s="58"/>
    </row>
    <row r="108" spans="1:9" x14ac:dyDescent="0.25">
      <c r="A108" s="11" t="str">
        <f>'TS#1_Orthog_SFP_Step 1'!A107</f>
        <v>D13</v>
      </c>
      <c r="B108" s="11" t="str">
        <f>'TS#1_Orthog_SFP_Step 1'!B107</f>
        <v>E D K C C D S A E S A L N</v>
      </c>
      <c r="C108" s="11">
        <f>'TS#1_Orthog_SFP_Step 1'!G107</f>
        <v>1379.74</v>
      </c>
      <c r="D108" s="64">
        <v>1076.4690000000001</v>
      </c>
      <c r="E108" s="47">
        <f t="shared" si="2"/>
        <v>0.18017187238685792</v>
      </c>
      <c r="F108" s="47">
        <f t="shared" si="3"/>
        <v>9.1501637910164663E-2</v>
      </c>
      <c r="G108" s="54"/>
      <c r="H108" s="58"/>
      <c r="I108" s="58"/>
    </row>
    <row r="109" spans="1:9" x14ac:dyDescent="0.25">
      <c r="A109" s="11" t="str">
        <f>'TS#1_Orthog_SFP_Step 1'!A108</f>
        <v>D14</v>
      </c>
      <c r="B109" s="11" t="str">
        <f>'TS#1_Orthog_SFP_Step 1'!B108</f>
        <v>D D M P I D S M D T V E M I V G</v>
      </c>
      <c r="C109" s="11">
        <f>'TS#1_Orthog_SFP_Step 1'!G108</f>
        <v>1332.4770000000001</v>
      </c>
      <c r="D109" s="64">
        <v>1054.0350000000001</v>
      </c>
      <c r="E109" s="47">
        <f t="shared" si="2"/>
        <v>0.16635313834347115</v>
      </c>
      <c r="F109" s="47">
        <f t="shared" si="3"/>
        <v>8.494239538367801E-2</v>
      </c>
      <c r="G109" s="54"/>
      <c r="H109" s="58"/>
      <c r="I109" s="58"/>
    </row>
    <row r="110" spans="1:9" x14ac:dyDescent="0.25">
      <c r="A110" s="11" t="str">
        <f>'TS#1_Orthog_SFP_Step 1'!A109</f>
        <v>D15</v>
      </c>
      <c r="B110" s="11" t="str">
        <f>'TS#1_Orthog_SFP_Step 1'!B109</f>
        <v>A D S V D T M E V L</v>
      </c>
      <c r="C110" s="11">
        <f>'TS#1_Orthog_SFP_Step 1'!G109</f>
        <v>1270.117</v>
      </c>
      <c r="D110" s="64">
        <v>1016.94</v>
      </c>
      <c r="E110" s="47">
        <f t="shared" si="2"/>
        <v>0.14812035043441751</v>
      </c>
      <c r="F110" s="47">
        <f t="shared" si="3"/>
        <v>7.4096576469528816E-2</v>
      </c>
      <c r="G110" s="54"/>
      <c r="H110" s="58"/>
      <c r="I110" s="58"/>
    </row>
    <row r="111" spans="1:9" x14ac:dyDescent="0.25">
      <c r="A111" s="11" t="str">
        <f>'TS#1_Orthog_SFP_Step 1'!A110</f>
        <v>D16</v>
      </c>
      <c r="B111" s="11" t="str">
        <f>'TS#1_Orthog_SFP_Step 1'!B110</f>
        <v>E S I E S W D A</v>
      </c>
      <c r="C111" s="11">
        <f>'TS#1_Orthog_SFP_Step 1'!G110</f>
        <v>1165.059</v>
      </c>
      <c r="D111" s="64">
        <v>878.32399999999996</v>
      </c>
      <c r="E111" s="47">
        <f t="shared" si="2"/>
        <v>0.11740354106704497</v>
      </c>
      <c r="F111" s="47">
        <f t="shared" si="3"/>
        <v>3.3568094609339995E-2</v>
      </c>
      <c r="G111" s="54"/>
      <c r="H111" s="58"/>
      <c r="I111" s="58"/>
    </row>
    <row r="112" spans="1:9" x14ac:dyDescent="0.25">
      <c r="A112" s="11" t="str">
        <f>'TS#1_Orthog_SFP_Step 1'!A111</f>
        <v>D17</v>
      </c>
      <c r="B112" s="11" t="str">
        <f>'TS#1_Orthog_SFP_Step 1'!B111</f>
        <v>D M G I D S M E S I</v>
      </c>
      <c r="C112" s="11">
        <f>'TS#1_Orthog_SFP_Step 1'!G111</f>
        <v>1329.2570000000001</v>
      </c>
      <c r="D112" s="64">
        <v>1002.987</v>
      </c>
      <c r="E112" s="47">
        <f t="shared" si="2"/>
        <v>0.16541167623527434</v>
      </c>
      <c r="F112" s="47">
        <f t="shared" si="3"/>
        <v>7.0017004793854878E-2</v>
      </c>
      <c r="G112" s="54"/>
      <c r="H112" s="58"/>
      <c r="I112" s="58"/>
    </row>
    <row r="113" spans="1:9" x14ac:dyDescent="0.25">
      <c r="A113" s="11" t="str">
        <f>'TS#1_Orthog_SFP_Step 1'!A112</f>
        <v>D18</v>
      </c>
      <c r="B113" s="11" t="str">
        <f>'TS#1_Orthog_SFP_Step 1'!B112</f>
        <v>D S A E T A E V A G</v>
      </c>
      <c r="C113" s="11">
        <f>'TS#1_Orthog_SFP_Step 1'!G112</f>
        <v>1259.7529999999999</v>
      </c>
      <c r="D113" s="64">
        <v>980.63800000000003</v>
      </c>
      <c r="E113" s="47">
        <f t="shared" si="2"/>
        <v>0.14509012891598533</v>
      </c>
      <c r="F113" s="47">
        <f t="shared" si="3"/>
        <v>6.348261452798834E-2</v>
      </c>
      <c r="G113" s="54"/>
      <c r="H113" s="58"/>
      <c r="I113" s="58"/>
    </row>
    <row r="114" spans="1:9" x14ac:dyDescent="0.25">
      <c r="A114" s="11" t="str">
        <f>'TS#1_Orthog_SFP_Step 1'!A113</f>
        <v>D19</v>
      </c>
      <c r="B114" s="11" t="str">
        <f>'TS#1_Orthog_SFP_Step 1'!B113</f>
        <v>M D S A D S L E</v>
      </c>
      <c r="C114" s="11">
        <f>'TS#1_Orthog_SFP_Step 1'!G113</f>
        <v>1288.8499999999999</v>
      </c>
      <c r="D114" s="64">
        <v>983.33199999999999</v>
      </c>
      <c r="E114" s="47">
        <f t="shared" si="2"/>
        <v>0.15359749629555125</v>
      </c>
      <c r="F114" s="47">
        <f t="shared" si="3"/>
        <v>6.4270284999877206E-2</v>
      </c>
      <c r="G114" s="54"/>
      <c r="H114" s="58"/>
      <c r="I114" s="58"/>
    </row>
    <row r="115" spans="1:9" x14ac:dyDescent="0.25">
      <c r="A115" s="11" t="str">
        <f>'TS#1_Orthog_SFP_Step 1'!A114</f>
        <v>D20</v>
      </c>
      <c r="B115" s="11" t="str">
        <f>'TS#1_Orthog_SFP_Step 1'!B114</f>
        <v>G M C S A E T M D Q D K</v>
      </c>
      <c r="C115" s="11">
        <f>'TS#1_Orthog_SFP_Step 1'!G114</f>
        <v>1636.8320000000001</v>
      </c>
      <c r="D115" s="64">
        <v>1530.479</v>
      </c>
      <c r="E115" s="47">
        <f t="shared" si="2"/>
        <v>0.25534031223795489</v>
      </c>
      <c r="F115" s="47">
        <f t="shared" si="3"/>
        <v>0.22424487137054666</v>
      </c>
      <c r="G115" s="54"/>
      <c r="H115" s="58"/>
      <c r="I115" s="58"/>
    </row>
    <row r="116" spans="1:9" x14ac:dyDescent="0.25">
      <c r="A116" s="11" t="str">
        <f>'TS#1_Orthog_SFP_Step 1'!A115</f>
        <v>D21</v>
      </c>
      <c r="B116" s="11" t="str">
        <f>'TS#1_Orthog_SFP_Step 1'!B115</f>
        <v>P A E S V E S</v>
      </c>
      <c r="C116" s="11">
        <f>'TS#1_Orthog_SFP_Step 1'!G115</f>
        <v>1372.2070000000001</v>
      </c>
      <c r="D116" s="64">
        <v>1052.7760000000001</v>
      </c>
      <c r="E116" s="47">
        <f t="shared" si="2"/>
        <v>0.17796937733684351</v>
      </c>
      <c r="F116" s="47">
        <f t="shared" si="3"/>
        <v>8.4574289546963791E-2</v>
      </c>
      <c r="G116" s="54"/>
      <c r="H116" s="58"/>
      <c r="I116" s="58"/>
    </row>
    <row r="117" spans="1:9" x14ac:dyDescent="0.25">
      <c r="A117" s="11" t="str">
        <f>'TS#1_Orthog_SFP_Step 1'!A116</f>
        <v>D22</v>
      </c>
      <c r="B117" s="11" t="str">
        <f>'TS#1_Orthog_SFP_Step 1'!B116</f>
        <v>N W A H F V D D L G A D S L D T V I E V</v>
      </c>
      <c r="C117" s="11">
        <f>'TS#1_Orthog_SFP_Step 1'!G116</f>
        <v>1473.528</v>
      </c>
      <c r="D117" s="64">
        <v>1410.3240000000001</v>
      </c>
      <c r="E117" s="47">
        <f t="shared" si="2"/>
        <v>0.20759356437554166</v>
      </c>
      <c r="F117" s="47">
        <f t="shared" si="3"/>
        <v>0.18911400813750731</v>
      </c>
      <c r="G117" s="54"/>
      <c r="H117" s="58"/>
      <c r="I117" s="58"/>
    </row>
    <row r="118" spans="1:9" x14ac:dyDescent="0.25">
      <c r="A118" s="11" t="str">
        <f>'TS#1_Orthog_SFP_Step 1'!A117</f>
        <v>D23</v>
      </c>
      <c r="B118" s="11" t="str">
        <f>'TS#1_Orthog_SFP_Step 1'!B117</f>
        <v>E E A P I E S I D S L E L V C</v>
      </c>
      <c r="C118" s="11">
        <f>'TS#1_Orthog_SFP_Step 1'!G117</f>
        <v>1615.893</v>
      </c>
      <c r="D118" s="64">
        <v>1271.684</v>
      </c>
      <c r="E118" s="47">
        <f t="shared" si="2"/>
        <v>0.24921817711884531</v>
      </c>
      <c r="F118" s="47">
        <f t="shared" si="3"/>
        <v>0.14857850916843751</v>
      </c>
      <c r="G118" s="54"/>
      <c r="H118" s="58"/>
      <c r="I118" s="58"/>
    </row>
    <row r="119" spans="1:9" x14ac:dyDescent="0.25">
      <c r="A119" s="11" t="str">
        <f>'TS#1_Orthog_SFP_Step 1'!A118</f>
        <v>D24</v>
      </c>
      <c r="B119" s="11" t="str">
        <f>'TS#1_Orthog_SFP_Step 1'!B118</f>
        <v>V G L D S A D T I E I I G P</v>
      </c>
      <c r="C119" s="11">
        <f>'TS#1_Orthog_SFP_Step 1'!G118</f>
        <v>1398.5119999999999</v>
      </c>
      <c r="D119" s="64">
        <v>1125.44</v>
      </c>
      <c r="E119" s="47">
        <f t="shared" si="2"/>
        <v>0.18566042104992322</v>
      </c>
      <c r="F119" s="47">
        <f t="shared" si="3"/>
        <v>0.10581975620224714</v>
      </c>
      <c r="G119" s="54"/>
      <c r="H119" s="58"/>
      <c r="I119" s="58"/>
    </row>
    <row r="120" spans="1:9" x14ac:dyDescent="0.25">
      <c r="A120" s="11" t="str">
        <f>'TS#1_Orthog_SFP_Step 1'!A119</f>
        <v>D25</v>
      </c>
      <c r="B120" s="11" t="str">
        <f>'TS#1_Orthog_SFP_Step 1'!B119</f>
        <v>A G I D S L D T L D V I M C</v>
      </c>
      <c r="C120" s="11">
        <f>'TS#1_Orthog_SFP_Step 1'!G119</f>
        <v>1611.787</v>
      </c>
      <c r="D120" s="64">
        <v>1383.3130000000001</v>
      </c>
      <c r="E120" s="47">
        <f t="shared" si="2"/>
        <v>0.24801766674112602</v>
      </c>
      <c r="F120" s="47">
        <f t="shared" si="3"/>
        <v>0.18121654447151234</v>
      </c>
      <c r="G120" s="54"/>
      <c r="H120" s="58"/>
      <c r="I120" s="58"/>
    </row>
    <row r="121" spans="1:9" x14ac:dyDescent="0.25">
      <c r="A121" s="11" t="str">
        <f>'TS#1_Orthog_SFP_Step 1'!A120</f>
        <v>D26</v>
      </c>
      <c r="B121" s="11" t="str">
        <f>'TS#1_Orthog_SFP_Step 1'!B120</f>
        <v>L D S M E T</v>
      </c>
      <c r="C121" s="11">
        <f>'TS#1_Orthog_SFP_Step 1'!G120</f>
        <v>1414.0150000000001</v>
      </c>
      <c r="D121" s="64">
        <v>1038.374</v>
      </c>
      <c r="E121" s="47">
        <f t="shared" si="2"/>
        <v>0.19019318100749316</v>
      </c>
      <c r="F121" s="47">
        <f t="shared" si="3"/>
        <v>8.0363439459308392E-2</v>
      </c>
      <c r="G121" s="54"/>
      <c r="H121" s="58"/>
      <c r="I121" s="58"/>
    </row>
    <row r="122" spans="1:9" x14ac:dyDescent="0.25">
      <c r="A122" s="11" t="str">
        <f>'TS#1_Orthog_SFP_Step 1'!A121</f>
        <v>D27</v>
      </c>
      <c r="B122" s="11" t="str">
        <f>'TS#1_Orthog_SFP_Step 1'!B121</f>
        <v>K F G A E S A D S</v>
      </c>
      <c r="C122" s="11">
        <f>'TS#1_Orthog_SFP_Step 1'!G121</f>
        <v>1512.5989999999999</v>
      </c>
      <c r="D122" s="64">
        <v>1149.6849999999999</v>
      </c>
      <c r="E122" s="47">
        <f t="shared" si="2"/>
        <v>0.21901712525422401</v>
      </c>
      <c r="F122" s="47">
        <f t="shared" si="3"/>
        <v>0.11290849806971029</v>
      </c>
      <c r="G122" s="54"/>
      <c r="H122" s="58"/>
      <c r="I122" s="58"/>
    </row>
    <row r="123" spans="1:9" x14ac:dyDescent="0.25">
      <c r="A123" s="11" t="str">
        <f>'TS#1_Orthog_SFP_Step 1'!A122</f>
        <v>D28</v>
      </c>
      <c r="B123" s="11" t="str">
        <f>'TS#1_Orthog_SFP_Step 1'!B122</f>
        <v>I E S L D S A E</v>
      </c>
      <c r="C123" s="11">
        <f>'TS#1_Orthog_SFP_Step 1'!G122</f>
        <v>1414.826</v>
      </c>
      <c r="D123" s="64">
        <v>1041.7159999999999</v>
      </c>
      <c r="E123" s="47">
        <f t="shared" si="2"/>
        <v>0.19043030081176257</v>
      </c>
      <c r="F123" s="47">
        <f t="shared" si="3"/>
        <v>8.1340571870983411E-2</v>
      </c>
      <c r="G123" s="54"/>
      <c r="H123" s="58"/>
      <c r="I123" s="58"/>
    </row>
    <row r="124" spans="1:9" x14ac:dyDescent="0.25">
      <c r="A124" s="11" t="str">
        <f>'TS#1_Orthog_SFP_Step 1'!A123</f>
        <v>D29</v>
      </c>
      <c r="B124" s="11" t="str">
        <f>'TS#1_Orthog_SFP_Step 1'!B123</f>
        <v>E L G L D S M E S L D V A V Q</v>
      </c>
      <c r="C124" s="11">
        <f>'TS#1_Orthog_SFP_Step 1'!G123</f>
        <v>1566.4680000000001</v>
      </c>
      <c r="D124" s="64">
        <v>1066.462</v>
      </c>
      <c r="E124" s="47">
        <f t="shared" si="2"/>
        <v>0.23476731851709781</v>
      </c>
      <c r="F124" s="47">
        <f t="shared" si="3"/>
        <v>8.8575795886336878E-2</v>
      </c>
      <c r="G124" s="54"/>
      <c r="H124" s="58"/>
      <c r="I124" s="58"/>
    </row>
    <row r="125" spans="1:9" x14ac:dyDescent="0.25">
      <c r="A125" s="11" t="str">
        <f>'TS#1_Orthog_SFP_Step 1'!A124</f>
        <v>D30</v>
      </c>
      <c r="B125" s="11" t="str">
        <f>'TS#1_Orthog_SFP_Step 1'!B124</f>
        <v>A P V D S I E T I D M M</v>
      </c>
      <c r="C125" s="11">
        <f>'TS#1_Orthog_SFP_Step 1'!G124</f>
        <v>1588.3689999999999</v>
      </c>
      <c r="D125" s="64">
        <v>1027.6110000000001</v>
      </c>
      <c r="E125" s="47">
        <f t="shared" si="2"/>
        <v>0.24117072275051957</v>
      </c>
      <c r="F125" s="47">
        <f t="shared" si="3"/>
        <v>7.7216558505730087E-2</v>
      </c>
      <c r="G125" s="54"/>
      <c r="H125" s="58"/>
      <c r="I125" s="58"/>
    </row>
    <row r="126" spans="1:9" x14ac:dyDescent="0.25">
      <c r="A126" s="11" t="str">
        <f>'TS#1_Orthog_SFP_Step 1'!A125</f>
        <v>E1</v>
      </c>
      <c r="B126" s="11" t="str">
        <f>'TS#1_Orthog_SFP_Step 1'!B125</f>
        <v>V E S L D T M E M</v>
      </c>
      <c r="C126" s="11">
        <f>'TS#1_Orthog_SFP_Step 1'!G125</f>
        <v>1322.807</v>
      </c>
      <c r="D126" s="64">
        <v>910.77099999999996</v>
      </c>
      <c r="E126" s="47">
        <f t="shared" si="2"/>
        <v>0.16352582822351366</v>
      </c>
      <c r="F126" s="47">
        <f t="shared" si="3"/>
        <v>4.3054933436874665E-2</v>
      </c>
      <c r="G126" s="54"/>
      <c r="H126" s="58"/>
      <c r="I126" s="58"/>
    </row>
    <row r="127" spans="1:9" x14ac:dyDescent="0.25">
      <c r="A127" s="11" t="str">
        <f>'TS#1_Orthog_SFP_Step 1'!A126</f>
        <v>E2</v>
      </c>
      <c r="B127" s="11" t="str">
        <f>'TS#1_Orthog_SFP_Step 1'!B126</f>
        <v>N S T S F V E D C H A D S L D T V E L V</v>
      </c>
      <c r="C127" s="11">
        <f>'TS#1_Orthog_SFP_Step 1'!G126</f>
        <v>1535.703</v>
      </c>
      <c r="D127" s="64">
        <v>1361.365</v>
      </c>
      <c r="E127" s="47">
        <f t="shared" si="2"/>
        <v>0.22577226207030443</v>
      </c>
      <c r="F127" s="47">
        <f t="shared" si="3"/>
        <v>0.1747993983998653</v>
      </c>
      <c r="G127" s="54"/>
      <c r="H127" s="58"/>
      <c r="I127" s="58"/>
    </row>
    <row r="128" spans="1:9" x14ac:dyDescent="0.25">
      <c r="A128" s="11" t="str">
        <f>'TS#1_Orthog_SFP_Step 1'!A127</f>
        <v>E3</v>
      </c>
      <c r="B128" s="11" t="str">
        <f>'TS#1_Orthog_SFP_Step 1'!B127</f>
        <v>E K Y P Q D S A D C I</v>
      </c>
      <c r="C128" s="11">
        <f>'TS#1_Orthog_SFP_Step 1'!G127</f>
        <v>1446.0260000000001</v>
      </c>
      <c r="D128" s="64">
        <v>1160.501</v>
      </c>
      <c r="E128" s="47">
        <f t="shared" si="2"/>
        <v>0.19955254235702352</v>
      </c>
      <c r="F128" s="47">
        <f t="shared" si="3"/>
        <v>0.1160708751387341</v>
      </c>
      <c r="G128" s="54"/>
      <c r="H128" s="58"/>
      <c r="I128" s="58"/>
    </row>
    <row r="129" spans="1:9" x14ac:dyDescent="0.25">
      <c r="A129" s="11" t="str">
        <f>'TS#1_Orthog_SFP_Step 1'!A128</f>
        <v>E4</v>
      </c>
      <c r="B129" s="11" t="str">
        <f>'TS#1_Orthog_SFP_Step 1'!B128</f>
        <v>G A D S M E T I D V I</v>
      </c>
      <c r="C129" s="11">
        <f>'TS#1_Orthog_SFP_Step 1'!G128</f>
        <v>1387.271</v>
      </c>
      <c r="D129" s="64">
        <v>1076.779</v>
      </c>
      <c r="E129" s="47">
        <f t="shared" si="2"/>
        <v>0.18237378267779894</v>
      </c>
      <c r="F129" s="47">
        <f t="shared" si="3"/>
        <v>9.159227556654384E-2</v>
      </c>
      <c r="G129" s="54"/>
      <c r="H129" s="58"/>
      <c r="I129" s="58"/>
    </row>
    <row r="130" spans="1:9" x14ac:dyDescent="0.25">
      <c r="A130" s="11" t="str">
        <f>'TS#1_Orthog_SFP_Step 1'!A129</f>
        <v>E5</v>
      </c>
      <c r="B130" s="11" t="str">
        <f>'TS#1_Orthog_SFP_Step 1'!B129</f>
        <v>G I D S A E T M E M C C C</v>
      </c>
      <c r="C130" s="11">
        <f>'TS#1_Orthog_SFP_Step 1'!G129</f>
        <v>1392.5050000000001</v>
      </c>
      <c r="D130" s="64">
        <v>1151.7</v>
      </c>
      <c r="E130" s="47">
        <f t="shared" si="2"/>
        <v>0.18390409717292383</v>
      </c>
      <c r="F130" s="47">
        <f t="shared" si="3"/>
        <v>0.1134976428361751</v>
      </c>
      <c r="G130" s="54"/>
      <c r="H130" s="58"/>
      <c r="I130" s="58"/>
    </row>
    <row r="131" spans="1:9" x14ac:dyDescent="0.25">
      <c r="A131" s="11" t="str">
        <f>'TS#1_Orthog_SFP_Step 1'!A130</f>
        <v>E6</v>
      </c>
      <c r="B131" s="11" t="str">
        <f>'TS#1_Orthog_SFP_Step 1'!B130</f>
        <v>D M G I E S L E T M D V</v>
      </c>
      <c r="C131" s="11">
        <f>'TS#1_Orthog_SFP_Step 1'!G130</f>
        <v>1297.049</v>
      </c>
      <c r="D131" s="64">
        <v>1056.874</v>
      </c>
      <c r="E131" s="47">
        <f t="shared" si="2"/>
        <v>0.15599471611701266</v>
      </c>
      <c r="F131" s="47">
        <f t="shared" si="3"/>
        <v>8.5772460888389385E-2</v>
      </c>
      <c r="G131" s="54"/>
      <c r="H131" s="58"/>
      <c r="I131" s="58"/>
    </row>
    <row r="132" spans="1:9" x14ac:dyDescent="0.25">
      <c r="A132" s="11" t="str">
        <f>'TS#1_Orthog_SFP_Step 1'!A131</f>
        <v>E7</v>
      </c>
      <c r="B132" s="11" t="str">
        <f>'TS#1_Orthog_SFP_Step 1'!B131</f>
        <v>A P A E S V E S A D A L</v>
      </c>
      <c r="C132" s="11">
        <f>'TS#1_Orthog_SFP_Step 1'!G131</f>
        <v>1247.296</v>
      </c>
      <c r="D132" s="64">
        <v>1058.6279999999999</v>
      </c>
      <c r="E132" s="47">
        <f t="shared" si="2"/>
        <v>0.14144795702722524</v>
      </c>
      <c r="F132" s="47">
        <f t="shared" si="3"/>
        <v>8.6285294595773582E-2</v>
      </c>
      <c r="G132" s="54"/>
      <c r="H132" s="58"/>
      <c r="I132" s="58"/>
    </row>
    <row r="133" spans="1:9" x14ac:dyDescent="0.25">
      <c r="A133" s="11" t="str">
        <f>'TS#1_Orthog_SFP_Step 1'!A132</f>
        <v>E8</v>
      </c>
      <c r="B133" s="11" t="str">
        <f>'TS#1_Orthog_SFP_Step 1'!B132</f>
        <v>G A D S I E T V D V I M Q</v>
      </c>
      <c r="C133" s="11">
        <f>'TS#1_Orthog_SFP_Step 1'!G132</f>
        <v>1318.585</v>
      </c>
      <c r="D133" s="64">
        <v>1110.1079999999999</v>
      </c>
      <c r="E133" s="47">
        <f t="shared" si="2"/>
        <v>0.16229140181953636</v>
      </c>
      <c r="F133" s="47">
        <f t="shared" si="3"/>
        <v>0.10133699314545414</v>
      </c>
      <c r="G133" s="54"/>
      <c r="H133" s="58"/>
      <c r="I133" s="58"/>
    </row>
    <row r="134" spans="1:9" x14ac:dyDescent="0.25">
      <c r="A134" s="11" t="str">
        <f>'TS#1_Orthog_SFP_Step 1'!A133</f>
        <v>E9</v>
      </c>
      <c r="B134" s="11" t="str">
        <f>'TS#1_Orthog_SFP_Step 1'!B133</f>
        <v>V D S I D Q C E V</v>
      </c>
      <c r="C134" s="11">
        <f>'TS#1_Orthog_SFP_Step 1'!G133</f>
        <v>1300.335</v>
      </c>
      <c r="D134" s="64">
        <v>1360.0840000000001</v>
      </c>
      <c r="E134" s="47">
        <f t="shared" ref="E134:E197" si="4">(C134-$L$1)/($L$2-$L$1)</f>
        <v>0.15695547527463213</v>
      </c>
      <c r="F134" s="47">
        <f t="shared" ref="F134:F197" si="5">(D134-$L$1)/($L$2-$L$1)</f>
        <v>0.17442486021334355</v>
      </c>
      <c r="G134" s="54"/>
      <c r="H134" s="58"/>
      <c r="I134" s="58"/>
    </row>
    <row r="135" spans="1:9" x14ac:dyDescent="0.25">
      <c r="A135" s="11" t="str">
        <f>'TS#1_Orthog_SFP_Step 1'!A134</f>
        <v>E10</v>
      </c>
      <c r="B135" s="11" t="str">
        <f>'TS#1_Orthog_SFP_Step 1'!B134</f>
        <v>S P A N Q S E D L G A D S L D T L E T V</v>
      </c>
      <c r="C135" s="11">
        <f>'TS#1_Orthog_SFP_Step 1'!G134</f>
        <v>1336.614</v>
      </c>
      <c r="D135" s="64">
        <v>1219.0440000000001</v>
      </c>
      <c r="E135" s="47">
        <f t="shared" si="4"/>
        <v>0.16756271248682833</v>
      </c>
      <c r="F135" s="47">
        <f t="shared" si="5"/>
        <v>0.1331876503561768</v>
      </c>
      <c r="G135" s="54"/>
      <c r="H135" s="58"/>
      <c r="I135" s="58"/>
    </row>
    <row r="136" spans="1:9" x14ac:dyDescent="0.25">
      <c r="A136" s="11" t="str">
        <f>'TS#1_Orthog_SFP_Step 1'!A135</f>
        <v>E11</v>
      </c>
      <c r="B136" s="11" t="str">
        <f>'TS#1_Orthog_SFP_Step 1'!B135</f>
        <v>G M D S A E T A D A A</v>
      </c>
      <c r="C136" s="11">
        <f>'TS#1_Orthog_SFP_Step 1'!G135</f>
        <v>1282.1790000000001</v>
      </c>
      <c r="D136" s="64">
        <v>1111.183</v>
      </c>
      <c r="E136" s="47">
        <f t="shared" si="4"/>
        <v>0.15164703240617838</v>
      </c>
      <c r="F136" s="47">
        <f t="shared" si="5"/>
        <v>0.10165130114741426</v>
      </c>
      <c r="G136" s="54"/>
      <c r="H136" s="58"/>
      <c r="I136" s="58"/>
    </row>
    <row r="137" spans="1:9" x14ac:dyDescent="0.25">
      <c r="A137" s="11" t="str">
        <f>'TS#1_Orthog_SFP_Step 1'!A136</f>
        <v>E12</v>
      </c>
      <c r="B137" s="11" t="str">
        <f>'TS#1_Orthog_SFP_Step 1'!B136</f>
        <v>D S A E S L</v>
      </c>
      <c r="C137" s="11">
        <f>'TS#1_Orthog_SFP_Step 1'!G136</f>
        <v>1333.3430000000001</v>
      </c>
      <c r="D137" s="64">
        <v>1121.5450000000001</v>
      </c>
      <c r="E137" s="47">
        <f t="shared" si="4"/>
        <v>0.16660633902225949</v>
      </c>
      <c r="F137" s="47">
        <f t="shared" si="5"/>
        <v>0.10468093790677306</v>
      </c>
      <c r="G137" s="54"/>
      <c r="H137" s="58"/>
      <c r="I137" s="58"/>
    </row>
    <row r="138" spans="1:9" x14ac:dyDescent="0.25">
      <c r="A138" s="11" t="str">
        <f>'TS#1_Orthog_SFP_Step 1'!A137</f>
        <v>E13</v>
      </c>
      <c r="B138" s="11" t="str">
        <f>'TS#1_Orthog_SFP_Step 1'!B137</f>
        <v>A P V E S V E T A E V L I F</v>
      </c>
      <c r="C138" s="11">
        <f>'TS#1_Orthog_SFP_Step 1'!G137</f>
        <v>1410.277</v>
      </c>
      <c r="D138" s="64">
        <v>1202.162</v>
      </c>
      <c r="E138" s="47">
        <f t="shared" si="4"/>
        <v>0.18910026629928206</v>
      </c>
      <c r="F138" s="47">
        <f t="shared" si="5"/>
        <v>0.12825169901748784</v>
      </c>
      <c r="G138" s="54"/>
      <c r="H138" s="58"/>
      <c r="I138" s="58"/>
    </row>
    <row r="139" spans="1:9" x14ac:dyDescent="0.25">
      <c r="A139" s="11" t="str">
        <f>'TS#1_Orthog_SFP_Step 1'!A138</f>
        <v>E14</v>
      </c>
      <c r="B139" s="11" t="str">
        <f>'TS#1_Orthog_SFP_Step 1'!B138</f>
        <v>D A G A E S L E S A E A V L L</v>
      </c>
      <c r="C139" s="11">
        <f>'TS#1_Orthog_SFP_Step 1'!G138</f>
        <v>1437.9929999999999</v>
      </c>
      <c r="D139" s="64">
        <v>1154.423</v>
      </c>
      <c r="E139" s="47">
        <f t="shared" si="4"/>
        <v>0.19720385753865549</v>
      </c>
      <c r="F139" s="47">
        <f t="shared" si="5"/>
        <v>0.11429379231462847</v>
      </c>
      <c r="G139" s="54"/>
      <c r="H139" s="58"/>
      <c r="I139" s="58"/>
    </row>
    <row r="140" spans="1:9" x14ac:dyDescent="0.25">
      <c r="A140" s="11" t="str">
        <f>'TS#1_Orthog_SFP_Step 1'!A139</f>
        <v>E15</v>
      </c>
      <c r="B140" s="11" t="str">
        <f>'TS#1_Orthog_SFP_Step 1'!B139</f>
        <v>E I P V E S M D T A E I A M</v>
      </c>
      <c r="C140" s="11">
        <f>'TS#1_Orthog_SFP_Step 1'!G139</f>
        <v>1333</v>
      </c>
      <c r="D140" s="64">
        <v>1061.729</v>
      </c>
      <c r="E140" s="47">
        <f t="shared" si="4"/>
        <v>0.16650605284116893</v>
      </c>
      <c r="F140" s="47">
        <f t="shared" si="5"/>
        <v>8.7191963539102274E-2</v>
      </c>
      <c r="G140" s="54"/>
      <c r="H140" s="58"/>
      <c r="I140" s="58"/>
    </row>
    <row r="141" spans="1:9" x14ac:dyDescent="0.25">
      <c r="A141" s="11" t="str">
        <f>'TS#1_Orthog_SFP_Step 1'!A140</f>
        <v>E16</v>
      </c>
      <c r="B141" s="11" t="str">
        <f>'TS#1_Orthog_SFP_Step 1'!B140</f>
        <v>N W C S E E E D L G A D S L D T V E E V</v>
      </c>
      <c r="C141" s="11">
        <f>'TS#1_Orthog_SFP_Step 1'!G140</f>
        <v>1255.576</v>
      </c>
      <c r="D141" s="64">
        <v>1121.3879999999999</v>
      </c>
      <c r="E141" s="47">
        <f t="shared" si="4"/>
        <v>0.14386885959115986</v>
      </c>
      <c r="F141" s="47">
        <f t="shared" si="5"/>
        <v>0.10463503431951</v>
      </c>
      <c r="G141" s="54"/>
      <c r="H141" s="58"/>
      <c r="I141" s="58"/>
    </row>
    <row r="142" spans="1:9" x14ac:dyDescent="0.25">
      <c r="A142" s="11" t="str">
        <f>'TS#1_Orthog_SFP_Step 1'!A141</f>
        <v>E17</v>
      </c>
      <c r="B142" s="11" t="str">
        <f>'TS#1_Orthog_SFP_Step 1'!B141</f>
        <v>D L P V E S M D T I D I I</v>
      </c>
      <c r="C142" s="11">
        <f>'TS#1_Orthog_SFP_Step 1'!G141</f>
        <v>1279.711</v>
      </c>
      <c r="D142" s="64">
        <v>1034.162</v>
      </c>
      <c r="E142" s="47">
        <f t="shared" si="4"/>
        <v>0.15092543970958527</v>
      </c>
      <c r="F142" s="47">
        <f t="shared" si="5"/>
        <v>7.9131936850698165E-2</v>
      </c>
      <c r="G142" s="54"/>
      <c r="H142" s="58"/>
      <c r="I142" s="58"/>
    </row>
    <row r="143" spans="1:9" x14ac:dyDescent="0.25">
      <c r="A143" s="11" t="str">
        <f>'TS#1_Orthog_SFP_Step 1'!A142</f>
        <v>E18</v>
      </c>
      <c r="B143" s="11" t="str">
        <f>'TS#1_Orthog_SFP_Step 1'!B142</f>
        <v>G I E S A D S V D L</v>
      </c>
      <c r="C143" s="11">
        <f>'TS#1_Orthog_SFP_Step 1'!G142</f>
        <v>1255.933</v>
      </c>
      <c r="D143" s="64">
        <v>1005.694</v>
      </c>
      <c r="E143" s="47">
        <f t="shared" si="4"/>
        <v>0.14397323908576429</v>
      </c>
      <c r="F143" s="47">
        <f t="shared" si="5"/>
        <v>7.0808476199720943E-2</v>
      </c>
      <c r="G143" s="54"/>
      <c r="H143" s="58"/>
      <c r="I143" s="58"/>
    </row>
    <row r="144" spans="1:9" x14ac:dyDescent="0.25">
      <c r="A144" s="11" t="str">
        <f>'TS#1_Orthog_SFP_Step 1'!A143</f>
        <v>E19</v>
      </c>
      <c r="B144" s="11" t="str">
        <f>'TS#1_Orthog_SFP_Step 1'!B143</f>
        <v>N E A P C V D D D C T D S L D T V E L V</v>
      </c>
      <c r="C144" s="11">
        <f>'TS#1_Orthog_SFP_Step 1'!G143</f>
        <v>1526.26</v>
      </c>
      <c r="D144" s="64">
        <v>1389.8810000000001</v>
      </c>
      <c r="E144" s="47">
        <f t="shared" si="4"/>
        <v>0.22301132210517946</v>
      </c>
      <c r="F144" s="47">
        <f t="shared" si="5"/>
        <v>0.18313689326860444</v>
      </c>
      <c r="G144" s="54"/>
      <c r="H144" s="58"/>
      <c r="I144" s="58"/>
    </row>
    <row r="145" spans="1:9" x14ac:dyDescent="0.25">
      <c r="A145" s="11" t="str">
        <f>'TS#1_Orthog_SFP_Step 1'!A144</f>
        <v>E20</v>
      </c>
      <c r="B145" s="11" t="str">
        <f>'TS#1_Orthog_SFP_Step 1'!B144</f>
        <v>L D S I E S A D H V A G</v>
      </c>
      <c r="C145" s="11">
        <f>'TS#1_Orthog_SFP_Step 1'!G144</f>
        <v>1354.32</v>
      </c>
      <c r="D145" s="64">
        <v>1055.2670000000001</v>
      </c>
      <c r="E145" s="47">
        <f t="shared" si="4"/>
        <v>0.1727395845637639</v>
      </c>
      <c r="F145" s="47">
        <f t="shared" si="5"/>
        <v>8.5302606972901124E-2</v>
      </c>
      <c r="G145" s="54"/>
      <c r="H145" s="58"/>
      <c r="I145" s="58"/>
    </row>
    <row r="146" spans="1:9" x14ac:dyDescent="0.25">
      <c r="A146" s="11" t="str">
        <f>'TS#1_Orthog_SFP_Step 1'!A145</f>
        <v>E21</v>
      </c>
      <c r="B146" s="11" t="str">
        <f>'TS#1_Orthog_SFP_Step 1'!B145</f>
        <v>E D Q P W E S V E F</v>
      </c>
      <c r="C146" s="11">
        <f>'TS#1_Orthog_SFP_Step 1'!G145</f>
        <v>1294.288</v>
      </c>
      <c r="D146" s="64">
        <v>995.654</v>
      </c>
      <c r="E146" s="47">
        <f t="shared" si="4"/>
        <v>0.15518745621616439</v>
      </c>
      <c r="F146" s="47">
        <f t="shared" si="5"/>
        <v>6.7872985651181855E-2</v>
      </c>
      <c r="G146" s="54"/>
      <c r="H146" s="58"/>
      <c r="I146" s="58"/>
    </row>
    <row r="147" spans="1:9" x14ac:dyDescent="0.25">
      <c r="A147" s="11" t="str">
        <f>'TS#1_Orthog_SFP_Step 1'!A146</f>
        <v>E22</v>
      </c>
      <c r="B147" s="11" t="str">
        <f>'TS#1_Orthog_SFP_Step 1'!B146</f>
        <v>P I E S M E S V D M V S S</v>
      </c>
      <c r="C147" s="11">
        <f>'TS#1_Orthog_SFP_Step 1'!G146</f>
        <v>1344.886</v>
      </c>
      <c r="D147" s="64">
        <v>1071.1199999999999</v>
      </c>
      <c r="E147" s="47">
        <f t="shared" si="4"/>
        <v>0.1699812760144693</v>
      </c>
      <c r="F147" s="47">
        <f t="shared" si="5"/>
        <v>8.9937699768318433E-2</v>
      </c>
      <c r="G147" s="54"/>
      <c r="H147" s="58"/>
      <c r="I147" s="58"/>
    </row>
    <row r="148" spans="1:9" x14ac:dyDescent="0.25">
      <c r="A148" s="11" t="str">
        <f>'TS#1_Orthog_SFP_Step 1'!A147</f>
        <v>E23</v>
      </c>
      <c r="B148" s="11" t="str">
        <f>'TS#1_Orthog_SFP_Step 1'!B147</f>
        <v>L D S V D N Y D A I M</v>
      </c>
      <c r="C148" s="11">
        <f>'TS#1_Orthog_SFP_Step 1'!G147</f>
        <v>1410.1669999999999</v>
      </c>
      <c r="D148" s="64">
        <v>1117.27</v>
      </c>
      <c r="E148" s="47">
        <f t="shared" si="4"/>
        <v>0.18906810455024425</v>
      </c>
      <c r="F148" s="47">
        <f t="shared" si="5"/>
        <v>0.10343101538735026</v>
      </c>
      <c r="G148" s="54"/>
      <c r="H148" s="58"/>
      <c r="I148" s="58"/>
    </row>
    <row r="149" spans="1:9" x14ac:dyDescent="0.25">
      <c r="A149" s="11" t="str">
        <f>'TS#1_Orthog_SFP_Step 1'!A148</f>
        <v>E24</v>
      </c>
      <c r="B149" s="11" t="str">
        <f>'TS#1_Orthog_SFP_Step 1'!B148</f>
        <v>E D L P A D S A E S</v>
      </c>
      <c r="C149" s="11">
        <f>'TS#1_Orthog_SFP_Step 1'!G148</f>
        <v>1350.086</v>
      </c>
      <c r="D149" s="64">
        <v>1023.14</v>
      </c>
      <c r="E149" s="47">
        <f t="shared" si="4"/>
        <v>0.17150164960534611</v>
      </c>
      <c r="F149" s="47">
        <f t="shared" si="5"/>
        <v>7.590932959711269E-2</v>
      </c>
      <c r="G149" s="54"/>
      <c r="H149" s="58"/>
      <c r="I149" s="58"/>
    </row>
    <row r="150" spans="1:9" x14ac:dyDescent="0.25">
      <c r="A150" s="11" t="str">
        <f>'TS#1_Orthog_SFP_Step 1'!A149</f>
        <v>E25</v>
      </c>
      <c r="B150" s="11" t="str">
        <f>'TS#1_Orthog_SFP_Step 1'!B149</f>
        <v>P V D S A E S I D V V M C</v>
      </c>
      <c r="C150" s="11">
        <f>'TS#1_Orthog_SFP_Step 1'!G149</f>
        <v>1551.4870000000001</v>
      </c>
      <c r="D150" s="64">
        <v>1165.76</v>
      </c>
      <c r="E150" s="47">
        <f t="shared" si="4"/>
        <v>0.23038718067768904</v>
      </c>
      <c r="F150" s="47">
        <f t="shared" si="5"/>
        <v>0.11760849912227664</v>
      </c>
      <c r="G150" s="54">
        <f>E150/F150</f>
        <v>1.9589330906957438</v>
      </c>
      <c r="H150" s="58"/>
      <c r="I150" s="58" t="s">
        <v>1208</v>
      </c>
    </row>
    <row r="151" spans="1:9" x14ac:dyDescent="0.25">
      <c r="A151" s="11" t="str">
        <f>'TS#1_Orthog_SFP_Step 1'!A150</f>
        <v>E26</v>
      </c>
      <c r="B151" s="11" t="str">
        <f>'TS#1_Orthog_SFP_Step 1'!B150</f>
        <v>D V P L E S I E T I D V</v>
      </c>
      <c r="C151" s="11">
        <f>'TS#1_Orthog_SFP_Step 1'!G150</f>
        <v>1467.7349999999999</v>
      </c>
      <c r="D151" s="64">
        <v>1087.296</v>
      </c>
      <c r="E151" s="47">
        <f t="shared" si="4"/>
        <v>0.2058998097193975</v>
      </c>
      <c r="F151" s="47">
        <f t="shared" si="5"/>
        <v>9.466723115409223E-2</v>
      </c>
      <c r="G151" s="54"/>
      <c r="H151" s="58"/>
      <c r="I151" s="58"/>
    </row>
    <row r="152" spans="1:9" x14ac:dyDescent="0.25">
      <c r="A152" s="11" t="str">
        <f>'TS#1_Orthog_SFP_Step 1'!A151</f>
        <v>E27</v>
      </c>
      <c r="B152" s="11" t="str">
        <f>'TS#1_Orthog_SFP_Step 1'!B151</f>
        <v>D S L D T I D V C V</v>
      </c>
      <c r="C152" s="11">
        <f>'TS#1_Orthog_SFP_Step 1'!G151</f>
        <v>1629.9659999999999</v>
      </c>
      <c r="D152" s="64">
        <v>1189.096</v>
      </c>
      <c r="E152" s="47">
        <f t="shared" si="4"/>
        <v>0.25333283433892401</v>
      </c>
      <c r="F152" s="47">
        <f t="shared" si="5"/>
        <v>0.1244314679908731</v>
      </c>
      <c r="G152" s="54">
        <f>E152/F152</f>
        <v>2.0359225719132854</v>
      </c>
      <c r="H152" s="58"/>
      <c r="I152" s="58" t="s">
        <v>1208</v>
      </c>
    </row>
    <row r="153" spans="1:9" x14ac:dyDescent="0.25">
      <c r="A153" s="11" t="str">
        <f>'TS#1_Orthog_SFP_Step 1'!A152</f>
        <v>E28</v>
      </c>
      <c r="B153" s="11" t="str">
        <f>'TS#1_Orthog_SFP_Step 1'!B152</f>
        <v>N E A S F C D D D G A D S L D T V E D C</v>
      </c>
      <c r="C153" s="11">
        <f>'TS#1_Orthog_SFP_Step 1'!G152</f>
        <v>1679.826</v>
      </c>
      <c r="D153" s="64">
        <v>1408.223</v>
      </c>
      <c r="E153" s="47">
        <f t="shared" si="4"/>
        <v>0.26791087803913916</v>
      </c>
      <c r="F153" s="47">
        <f t="shared" si="5"/>
        <v>0.1884997187308857</v>
      </c>
      <c r="G153" s="54"/>
      <c r="H153" s="58"/>
      <c r="I153" s="58"/>
    </row>
    <row r="154" spans="1:9" x14ac:dyDescent="0.25">
      <c r="A154" s="11" t="str">
        <f>'TS#1_Orthog_SFP_Step 1'!A153</f>
        <v>E29</v>
      </c>
      <c r="B154" s="11" t="str">
        <f>'TS#1_Orthog_SFP_Step 1'!B153</f>
        <v>E V P A E S V E S I E A A V</v>
      </c>
      <c r="C154" s="11">
        <f>'TS#1_Orthog_SFP_Step 1'!G153</f>
        <v>1597.3510000000001</v>
      </c>
      <c r="D154" s="64">
        <v>1088.0540000000001</v>
      </c>
      <c r="E154" s="47">
        <f t="shared" si="4"/>
        <v>0.24379687574922262</v>
      </c>
      <c r="F154" s="47">
        <f t="shared" si="5"/>
        <v>9.4888854842916204E-2</v>
      </c>
      <c r="G154" s="54"/>
      <c r="H154" s="58"/>
      <c r="I154" s="58"/>
    </row>
    <row r="155" spans="1:9" x14ac:dyDescent="0.25">
      <c r="A155" s="11" t="str">
        <f>'TS#1_Orthog_SFP_Step 1'!A154</f>
        <v>E30</v>
      </c>
      <c r="B155" s="11" t="str">
        <f>'TS#1_Orthog_SFP_Step 1'!B154</f>
        <v>P M E S L D S A D A C L</v>
      </c>
      <c r="C155" s="11">
        <f>'TS#1_Orthog_SFP_Step 1'!G154</f>
        <v>1749.038</v>
      </c>
      <c r="D155" s="64">
        <v>1185.509</v>
      </c>
      <c r="E155" s="47">
        <f t="shared" si="4"/>
        <v>0.28814705053370965</v>
      </c>
      <c r="F155" s="47">
        <f t="shared" si="5"/>
        <v>0.1233827025927048</v>
      </c>
      <c r="G155" s="54"/>
      <c r="H155" s="58"/>
      <c r="I155" s="58"/>
    </row>
    <row r="156" spans="1:9" x14ac:dyDescent="0.25">
      <c r="A156" s="11" t="str">
        <f>'TS#1_Orthog_SFP_Step 1'!A155</f>
        <v>F1</v>
      </c>
      <c r="B156" s="11" t="str">
        <f>'TS#1_Orthog_SFP_Step 1'!B155</f>
        <v>E S I E C M D K V K</v>
      </c>
      <c r="C156" s="11">
        <f>'TS#1_Orthog_SFP_Step 1'!G155</f>
        <v>3036.375</v>
      </c>
      <c r="D156" s="64">
        <v>2167.8209999999999</v>
      </c>
      <c r="E156" s="47">
        <f t="shared" si="4"/>
        <v>0.66453804617959356</v>
      </c>
      <c r="F156" s="47">
        <f t="shared" si="5"/>
        <v>0.41059063005451124</v>
      </c>
      <c r="G156" s="54"/>
      <c r="H156" s="58"/>
      <c r="I156" s="58"/>
    </row>
    <row r="157" spans="1:9" x14ac:dyDescent="0.25">
      <c r="A157" s="11" t="str">
        <f>'TS#1_Orthog_SFP_Step 1'!A156</f>
        <v>F2</v>
      </c>
      <c r="B157" s="11" t="str">
        <f>'TS#1_Orthog_SFP_Step 1'!B156</f>
        <v>D M H M C S L E T A E Y M C S</v>
      </c>
      <c r="C157" s="11">
        <f>'TS#1_Orthog_SFP_Step 1'!G156</f>
        <v>1602.0650000000001</v>
      </c>
      <c r="D157" s="64">
        <v>1119.6590000000001</v>
      </c>
      <c r="E157" s="47">
        <f t="shared" si="4"/>
        <v>0.24517515288525979</v>
      </c>
      <c r="F157" s="47">
        <f t="shared" si="5"/>
        <v>0.10412951010054351</v>
      </c>
      <c r="G157" s="54">
        <f>E157/F157</f>
        <v>2.354521332603293</v>
      </c>
      <c r="H157" s="58"/>
      <c r="I157" s="51" t="s">
        <v>1208</v>
      </c>
    </row>
    <row r="158" spans="1:9" x14ac:dyDescent="0.25">
      <c r="A158" s="11" t="str">
        <f>'TS#1_Orthog_SFP_Step 1'!A157</f>
        <v>F3</v>
      </c>
      <c r="B158" s="11" t="str">
        <f>'TS#1_Orthog_SFP_Step 1'!B157</f>
        <v>E E P P L E S A E N I Y</v>
      </c>
      <c r="C158" s="11">
        <f>'TS#1_Orthog_SFP_Step 1'!G157</f>
        <v>1288.143</v>
      </c>
      <c r="D158" s="64">
        <v>1026.835</v>
      </c>
      <c r="E158" s="47">
        <f t="shared" si="4"/>
        <v>0.15339078396309938</v>
      </c>
      <c r="F158" s="47">
        <f t="shared" si="5"/>
        <v>7.6989671985245381E-2</v>
      </c>
      <c r="G158" s="54"/>
      <c r="H158" s="58"/>
      <c r="I158" s="58"/>
    </row>
    <row r="159" spans="1:9" x14ac:dyDescent="0.25">
      <c r="A159" s="11" t="str">
        <f>'TS#1_Orthog_SFP_Step 1'!A158</f>
        <v>F4</v>
      </c>
      <c r="B159" s="11" t="str">
        <f>'TS#1_Orthog_SFP_Step 1'!B158</f>
        <v>E S V C S V D I C R</v>
      </c>
      <c r="C159" s="11">
        <f>'TS#1_Orthog_SFP_Step 1'!G158</f>
        <v>1437.0229999999999</v>
      </c>
      <c r="D159" s="64">
        <v>1477.7840000000001</v>
      </c>
      <c r="E159" s="47">
        <f t="shared" si="4"/>
        <v>0.19692024938804964</v>
      </c>
      <c r="F159" s="47">
        <f t="shared" si="5"/>
        <v>0.20883793168376702</v>
      </c>
      <c r="G159" s="54"/>
      <c r="H159" s="58"/>
      <c r="I159" s="58"/>
    </row>
    <row r="160" spans="1:9" x14ac:dyDescent="0.25">
      <c r="A160" s="11" t="str">
        <f>'TS#1_Orthog_SFP_Step 1'!A159</f>
        <v>F5</v>
      </c>
      <c r="B160" s="11" t="str">
        <f>'TS#1_Orthog_SFP_Step 1'!B159</f>
        <v>N S A S F S D M L G E D S G D T V E L V</v>
      </c>
      <c r="C160" s="11">
        <f>'TS#1_Orthog_SFP_Step 1'!G159</f>
        <v>1369.19</v>
      </c>
      <c r="D160" s="64">
        <v>1071.6220000000001</v>
      </c>
      <c r="E160" s="47">
        <f t="shared" si="4"/>
        <v>0.17708726827459823</v>
      </c>
      <c r="F160" s="47">
        <f t="shared" si="5"/>
        <v>9.008447429574544E-2</v>
      </c>
      <c r="G160" s="54"/>
      <c r="H160" s="58"/>
      <c r="I160" s="58"/>
    </row>
    <row r="161" spans="1:9" x14ac:dyDescent="0.25">
      <c r="A161" s="11" t="str">
        <f>'TS#1_Orthog_SFP_Step 1'!A160</f>
        <v>F6</v>
      </c>
      <c r="B161" s="11" t="str">
        <f>'TS#1_Orthog_SFP_Step 1'!B160</f>
        <v>D S V D S I</v>
      </c>
      <c r="C161" s="11">
        <f>'TS#1_Orthog_SFP_Step 1'!G160</f>
        <v>1298.1990000000001</v>
      </c>
      <c r="D161" s="64">
        <v>1063.8420000000001</v>
      </c>
      <c r="E161" s="47">
        <f t="shared" si="4"/>
        <v>0.1563309525842258</v>
      </c>
      <c r="F161" s="47">
        <f t="shared" si="5"/>
        <v>8.7809761500164354E-2</v>
      </c>
      <c r="G161" s="54"/>
      <c r="H161" s="58"/>
      <c r="I161" s="58"/>
    </row>
    <row r="162" spans="1:9" x14ac:dyDescent="0.25">
      <c r="A162" s="11" t="str">
        <f>'TS#1_Orthog_SFP_Step 1'!A161</f>
        <v>F7</v>
      </c>
      <c r="B162" s="11" t="str">
        <f>'TS#1_Orthog_SFP_Step 1'!B161</f>
        <v>V P L D S I E T M E I L C</v>
      </c>
      <c r="C162" s="11">
        <f>'TS#1_Orthog_SFP_Step 1'!G161</f>
        <v>1469.54</v>
      </c>
      <c r="D162" s="64">
        <v>1338.472</v>
      </c>
      <c r="E162" s="47">
        <f t="shared" si="4"/>
        <v>0.2064275547831538</v>
      </c>
      <c r="F162" s="47">
        <f t="shared" si="5"/>
        <v>0.16810595366603007</v>
      </c>
      <c r="G162" s="54"/>
      <c r="H162" s="58"/>
      <c r="I162" s="58"/>
    </row>
    <row r="163" spans="1:9" x14ac:dyDescent="0.25">
      <c r="A163" s="11" t="str">
        <f>'TS#1_Orthog_SFP_Step 1'!A162</f>
        <v>F8</v>
      </c>
      <c r="B163" s="11" t="str">
        <f>'TS#1_Orthog_SFP_Step 1'!B162</f>
        <v>N N R S F V Q D P G A D S K D T V E L V</v>
      </c>
      <c r="C163" s="11">
        <f>'TS#1_Orthog_SFP_Step 1'!G162</f>
        <v>1333.5</v>
      </c>
      <c r="D163" s="64">
        <v>1113.636</v>
      </c>
      <c r="E163" s="47">
        <f t="shared" si="4"/>
        <v>0.16665224260952247</v>
      </c>
      <c r="F163" s="47">
        <f t="shared" si="5"/>
        <v>0.10236850815095673</v>
      </c>
      <c r="G163" s="54"/>
      <c r="H163" s="58"/>
      <c r="I163" s="58"/>
    </row>
    <row r="164" spans="1:9" x14ac:dyDescent="0.25">
      <c r="A164" s="11" t="str">
        <f>'TS#1_Orthog_SFP_Step 1'!A163</f>
        <v>F9</v>
      </c>
      <c r="B164" s="11" t="str">
        <f>'TS#1_Orthog_SFP_Step 1'!B163</f>
        <v>D M P V D S L E T M D V L</v>
      </c>
      <c r="C164" s="11">
        <f>'TS#1_Orthog_SFP_Step 1'!G163</f>
        <v>1277.049</v>
      </c>
      <c r="D164" s="64">
        <v>1219.4079999999999</v>
      </c>
      <c r="E164" s="47">
        <f t="shared" si="4"/>
        <v>0.15014712538287101</v>
      </c>
      <c r="F164" s="47">
        <f t="shared" si="5"/>
        <v>0.13329407650753811</v>
      </c>
      <c r="G164" s="54"/>
      <c r="H164" s="58"/>
      <c r="I164" s="58"/>
    </row>
    <row r="165" spans="1:9" x14ac:dyDescent="0.25">
      <c r="A165" s="11" t="str">
        <f>'TS#1_Orthog_SFP_Step 1'!A164</f>
        <v>F10</v>
      </c>
      <c r="B165" s="11" t="str">
        <f>'TS#1_Orthog_SFP_Step 1'!B164</f>
        <v>P L D S L E T</v>
      </c>
      <c r="C165" s="11">
        <f>'TS#1_Orthog_SFP_Step 1'!G164</f>
        <v>1273.8620000000001</v>
      </c>
      <c r="D165" s="64">
        <v>1174.403</v>
      </c>
      <c r="E165" s="47">
        <f t="shared" si="4"/>
        <v>0.14921531179938557</v>
      </c>
      <c r="F165" s="47">
        <f t="shared" si="5"/>
        <v>0.12013553545803596</v>
      </c>
      <c r="G165" s="54"/>
      <c r="H165" s="58"/>
      <c r="I165" s="58"/>
    </row>
    <row r="166" spans="1:9" x14ac:dyDescent="0.25">
      <c r="A166" s="11" t="str">
        <f>'TS#1_Orthog_SFP_Step 1'!A165</f>
        <v>F11</v>
      </c>
      <c r="B166" s="11" t="str">
        <f>'TS#1_Orthog_SFP_Step 1'!B165</f>
        <v>P A D S I C S L S C L</v>
      </c>
      <c r="C166" s="11">
        <f>'TS#1_Orthog_SFP_Step 1'!G165</f>
        <v>1801.3820000000001</v>
      </c>
      <c r="D166" s="64">
        <v>1370.914</v>
      </c>
      <c r="E166" s="47">
        <f t="shared" si="4"/>
        <v>0.3034513650031051</v>
      </c>
      <c r="F166" s="47">
        <f t="shared" si="5"/>
        <v>0.1775913305958812</v>
      </c>
      <c r="G166" s="54"/>
      <c r="H166" s="58"/>
      <c r="I166" s="58"/>
    </row>
    <row r="167" spans="1:9" x14ac:dyDescent="0.25">
      <c r="A167" s="11" t="str">
        <f>'TS#1_Orthog_SFP_Step 1'!A166</f>
        <v>F12</v>
      </c>
      <c r="B167" s="11" t="str">
        <f>'TS#1_Orthog_SFP_Step 1'!B166</f>
        <v>D D A G A E S V E S V D M M</v>
      </c>
      <c r="C167" s="11">
        <f>'TS#1_Orthog_SFP_Step 1'!G166</f>
        <v>1351.9760000000001</v>
      </c>
      <c r="D167" s="64">
        <v>1125.431</v>
      </c>
      <c r="E167" s="47">
        <f t="shared" si="4"/>
        <v>0.17205424692972254</v>
      </c>
      <c r="F167" s="47">
        <f t="shared" si="5"/>
        <v>0.10581712478641678</v>
      </c>
      <c r="G167" s="54"/>
      <c r="H167" s="58"/>
      <c r="I167" s="58"/>
    </row>
    <row r="168" spans="1:9" x14ac:dyDescent="0.25">
      <c r="A168" s="11" t="str">
        <f>'TS#1_Orthog_SFP_Step 1'!A167</f>
        <v>F13</v>
      </c>
      <c r="B168" s="11" t="str">
        <f>'TS#1_Orthog_SFP_Step 1'!B167</f>
        <v>D D V P V E S V D T M E</v>
      </c>
      <c r="C168" s="11">
        <f>'TS#1_Orthog_SFP_Step 1'!G167</f>
        <v>1308.1010000000001</v>
      </c>
      <c r="D168" s="64">
        <v>1147.6220000000001</v>
      </c>
      <c r="E168" s="47">
        <f t="shared" si="4"/>
        <v>0.15922609475669935</v>
      </c>
      <c r="F168" s="47">
        <f t="shared" si="5"/>
        <v>0.11230531908548362</v>
      </c>
      <c r="G168" s="54"/>
      <c r="H168" s="58"/>
      <c r="I168" s="58"/>
    </row>
    <row r="169" spans="1:9" x14ac:dyDescent="0.25">
      <c r="A169" s="11" t="str">
        <f>'TS#1_Orthog_SFP_Step 1'!A168</f>
        <v>F14</v>
      </c>
      <c r="B169" s="11" t="str">
        <f>'TS#1_Orthog_SFP_Step 1'!B168</f>
        <v>N N A S F V E D L M A D S R T T F Q L V</v>
      </c>
      <c r="C169" s="11">
        <f>'TS#1_Orthog_SFP_Step 1'!G168</f>
        <v>1431.14</v>
      </c>
      <c r="D169" s="64">
        <v>1330.3050000000001</v>
      </c>
      <c r="E169" s="47">
        <f t="shared" si="4"/>
        <v>0.19520018057360192</v>
      </c>
      <c r="F169" s="47">
        <f t="shared" si="5"/>
        <v>0.16571808998974336</v>
      </c>
      <c r="G169" s="54"/>
      <c r="H169" s="58"/>
      <c r="I169" s="58"/>
    </row>
    <row r="170" spans="1:9" x14ac:dyDescent="0.25">
      <c r="A170" s="11" t="str">
        <f>'TS#1_Orthog_SFP_Step 1'!A169</f>
        <v>F15</v>
      </c>
      <c r="B170" s="11" t="str">
        <f>'TS#1_Orthog_SFP_Step 1'!B169</f>
        <v>D S L E F Q A K R A G S M S G S G S V</v>
      </c>
      <c r="C170" s="11">
        <f>'TS#1_Orthog_SFP_Step 1'!G169</f>
        <v>1816.3810000000001</v>
      </c>
      <c r="D170" s="64">
        <v>1595.575</v>
      </c>
      <c r="E170" s="47">
        <f t="shared" si="4"/>
        <v>0.30783676567417467</v>
      </c>
      <c r="F170" s="47">
        <f t="shared" si="5"/>
        <v>0.24327760969203083</v>
      </c>
      <c r="G170" s="54"/>
      <c r="H170" s="58"/>
      <c r="I170" s="58"/>
    </row>
    <row r="171" spans="1:9" x14ac:dyDescent="0.25">
      <c r="A171" s="11" t="str">
        <f>'TS#1_Orthog_SFP_Step 1'!A170</f>
        <v>F16</v>
      </c>
      <c r="B171" s="11" t="str">
        <f>'TS#1_Orthog_SFP_Step 1'!B170</f>
        <v>M D S L D S L E L I</v>
      </c>
      <c r="C171" s="11">
        <f>'TS#1_Orthog_SFP_Step 1'!G170</f>
        <v>1403.8330000000001</v>
      </c>
      <c r="D171" s="64">
        <v>1383.711</v>
      </c>
      <c r="E171" s="47">
        <f t="shared" si="4"/>
        <v>0.18721617256474166</v>
      </c>
      <c r="F171" s="47">
        <f t="shared" si="5"/>
        <v>0.18133291152712175</v>
      </c>
      <c r="G171" s="54"/>
      <c r="H171" s="58"/>
      <c r="I171" s="58"/>
    </row>
    <row r="172" spans="1:9" x14ac:dyDescent="0.25">
      <c r="A172" s="11" t="str">
        <f>'TS#1_Orthog_SFP_Step 1'!A171</f>
        <v>F17</v>
      </c>
      <c r="B172" s="11" t="str">
        <f>'TS#1_Orthog_SFP_Step 1'!B171</f>
        <v>N N A S F S E D L G A D S Y D T V S L V</v>
      </c>
      <c r="C172" s="11">
        <f>'TS#1_Orthog_SFP_Step 1'!G171</f>
        <v>1364.5329999999999</v>
      </c>
      <c r="D172" s="64">
        <v>1162.241</v>
      </c>
      <c r="E172" s="47">
        <f t="shared" si="4"/>
        <v>0.17572565677215329</v>
      </c>
      <c r="F172" s="47">
        <f t="shared" si="5"/>
        <v>0.11657961553260442</v>
      </c>
      <c r="G172" s="54"/>
      <c r="H172" s="58"/>
      <c r="I172" s="58"/>
    </row>
    <row r="173" spans="1:9" x14ac:dyDescent="0.25">
      <c r="A173" s="11" t="str">
        <f>'TS#1_Orthog_SFP_Step 1'!A172</f>
        <v>F18</v>
      </c>
      <c r="B173" s="11" t="str">
        <f>'TS#1_Orthog_SFP_Step 1'!B172</f>
        <v>L P I D S I D S A E Q</v>
      </c>
      <c r="C173" s="11">
        <f>'TS#1_Orthog_SFP_Step 1'!G172</f>
        <v>1300.0450000000001</v>
      </c>
      <c r="D173" s="64">
        <v>1087.104</v>
      </c>
      <c r="E173" s="47">
        <f t="shared" si="4"/>
        <v>0.15687068520898709</v>
      </c>
      <c r="F173" s="47">
        <f t="shared" si="5"/>
        <v>9.461109428304447E-2</v>
      </c>
      <c r="G173" s="54"/>
      <c r="H173" s="58"/>
      <c r="I173" s="58"/>
    </row>
    <row r="174" spans="1:9" x14ac:dyDescent="0.25">
      <c r="A174" s="11" t="str">
        <f>'TS#1_Orthog_SFP_Step 1'!A173</f>
        <v>F19</v>
      </c>
      <c r="B174" s="11" t="str">
        <f>'TS#1_Orthog_SFP_Step 1'!B173</f>
        <v>V G L E S V E S M D L I N G</v>
      </c>
      <c r="C174" s="11">
        <f>'TS#1_Orthog_SFP_Step 1'!G173</f>
        <v>1334.306</v>
      </c>
      <c r="D174" s="64">
        <v>1173.443</v>
      </c>
      <c r="E174" s="47">
        <f t="shared" si="4"/>
        <v>0.16688790051610838</v>
      </c>
      <c r="F174" s="47">
        <f t="shared" si="5"/>
        <v>0.11985485110279714</v>
      </c>
      <c r="G174" s="54"/>
      <c r="H174" s="58"/>
      <c r="I174" s="58"/>
    </row>
    <row r="175" spans="1:9" x14ac:dyDescent="0.25">
      <c r="A175" s="11" t="str">
        <f>'TS#1_Orthog_SFP_Step 1'!A174</f>
        <v>F20</v>
      </c>
      <c r="B175" s="11" t="str">
        <f>'TS#1_Orthog_SFP_Step 1'!B174</f>
        <v>E L P P E S V D S D E</v>
      </c>
      <c r="C175" s="11">
        <f>'TS#1_Orthog_SFP_Step 1'!G174</f>
        <v>1284.348</v>
      </c>
      <c r="D175" s="64">
        <v>994.64200000000005</v>
      </c>
      <c r="E175" s="47">
        <f t="shared" si="4"/>
        <v>0.15228120362129599</v>
      </c>
      <c r="F175" s="47">
        <f t="shared" si="5"/>
        <v>6.7577097560034313E-2</v>
      </c>
      <c r="G175" s="54"/>
      <c r="H175" s="58"/>
      <c r="I175" s="58"/>
    </row>
    <row r="176" spans="1:9" x14ac:dyDescent="0.25">
      <c r="A176" s="11" t="str">
        <f>'TS#1_Orthog_SFP_Step 1'!A175</f>
        <v>F21</v>
      </c>
      <c r="B176" s="11" t="str">
        <f>'TS#1_Orthog_SFP_Step 1'!B175</f>
        <v>N Q Q S F C E D L G E D S Q D T V E L V</v>
      </c>
      <c r="C176" s="11">
        <f>'TS#1_Orthog_SFP_Step 1'!G175</f>
        <v>1377.973</v>
      </c>
      <c r="D176" s="64">
        <v>1208.231</v>
      </c>
      <c r="E176" s="47">
        <f t="shared" si="4"/>
        <v>0.17965523774549649</v>
      </c>
      <c r="F176" s="47">
        <f t="shared" si="5"/>
        <v>0.1300261504257631</v>
      </c>
      <c r="G176" s="54"/>
      <c r="H176" s="58"/>
      <c r="I176" s="58"/>
    </row>
    <row r="177" spans="1:9" x14ac:dyDescent="0.25">
      <c r="A177" s="11" t="str">
        <f>'TS#1_Orthog_SFP_Step 1'!A176</f>
        <v>F22</v>
      </c>
      <c r="B177" s="11" t="str">
        <f>'TS#1_Orthog_SFP_Step 1'!B176</f>
        <v>M G M D S A E S V D L A I G</v>
      </c>
      <c r="C177" s="11">
        <f>'TS#1_Orthog_SFP_Step 1'!G176</f>
        <v>1401.7439999999999</v>
      </c>
      <c r="D177" s="64">
        <v>1116.671</v>
      </c>
      <c r="E177" s="47">
        <f t="shared" si="4"/>
        <v>0.18660539171256049</v>
      </c>
      <c r="F177" s="47">
        <f t="shared" si="5"/>
        <v>0.10325588004486275</v>
      </c>
      <c r="G177" s="54"/>
      <c r="H177" s="58"/>
      <c r="I177" s="58"/>
    </row>
    <row r="178" spans="1:9" x14ac:dyDescent="0.25">
      <c r="A178" s="11" t="str">
        <f>'TS#1_Orthog_SFP_Step 1'!A177</f>
        <v>F23</v>
      </c>
      <c r="B178" s="11" t="str">
        <f>'TS#1_Orthog_SFP_Step 1'!B177</f>
        <v>P V D S L D S A E V I P</v>
      </c>
      <c r="C178" s="11">
        <f>'TS#1_Orthog_SFP_Step 1'!G177</f>
        <v>1393.579</v>
      </c>
      <c r="D178" s="64">
        <v>1184.0999999999999</v>
      </c>
      <c r="E178" s="47">
        <f t="shared" si="4"/>
        <v>0.18421811279534719</v>
      </c>
      <c r="F178" s="47">
        <f t="shared" si="5"/>
        <v>0.1229707398254845</v>
      </c>
      <c r="G178" s="54"/>
      <c r="H178" s="58"/>
      <c r="I178" s="58"/>
    </row>
    <row r="179" spans="1:9" x14ac:dyDescent="0.25">
      <c r="A179" s="11" t="str">
        <f>'TS#1_Orthog_SFP_Step 1'!A178</f>
        <v>F24</v>
      </c>
      <c r="B179" s="11" t="str">
        <f>'TS#1_Orthog_SFP_Step 1'!B178</f>
        <v>G I D S P D T M</v>
      </c>
      <c r="C179" s="11">
        <f>'TS#1_Orthog_SFP_Step 1'!G178</f>
        <v>1408.45</v>
      </c>
      <c r="D179" s="64">
        <v>1115.912</v>
      </c>
      <c r="E179" s="47">
        <f t="shared" si="4"/>
        <v>0.18856608888571824</v>
      </c>
      <c r="F179" s="47">
        <f t="shared" si="5"/>
        <v>0.10303396397650207</v>
      </c>
      <c r="G179" s="54"/>
      <c r="H179" s="58"/>
      <c r="I179" s="58"/>
    </row>
    <row r="180" spans="1:9" x14ac:dyDescent="0.25">
      <c r="A180" s="11" t="str">
        <f>'TS#1_Orthog_SFP_Step 1'!A179</f>
        <v>F25</v>
      </c>
      <c r="B180" s="11" t="str">
        <f>'TS#1_Orthog_SFP_Step 1'!B179</f>
        <v>D Q P C D S A E S</v>
      </c>
      <c r="C180" s="11">
        <f>'TS#1_Orthog_SFP_Step 1'!G179</f>
        <v>1410.133</v>
      </c>
      <c r="D180" s="64">
        <v>1160.826</v>
      </c>
      <c r="E180" s="47">
        <f t="shared" si="4"/>
        <v>0.18905816364599626</v>
      </c>
      <c r="F180" s="47">
        <f t="shared" si="5"/>
        <v>0.11616589848816392</v>
      </c>
      <c r="G180" s="54"/>
      <c r="H180" s="58"/>
      <c r="I180" s="58"/>
    </row>
    <row r="181" spans="1:9" x14ac:dyDescent="0.25">
      <c r="A181" s="11" t="str">
        <f>'TS#1_Orthog_SFP_Step 1'!A180</f>
        <v>F26</v>
      </c>
      <c r="B181" s="11" t="str">
        <f>'TS#1_Orthog_SFP_Step 1'!B180</f>
        <v>L G L E S I E T L E L</v>
      </c>
      <c r="C181" s="11">
        <f>'TS#1_Orthog_SFP_Step 1'!G180</f>
        <v>1481.98</v>
      </c>
      <c r="D181" s="64">
        <v>1280.2439999999999</v>
      </c>
      <c r="E181" s="47">
        <f t="shared" si="4"/>
        <v>0.21006475621978993</v>
      </c>
      <c r="F181" s="47">
        <f t="shared" si="5"/>
        <v>0.15108127800265012</v>
      </c>
      <c r="G181" s="54"/>
      <c r="H181" s="58"/>
      <c r="I181" s="58"/>
    </row>
    <row r="182" spans="1:9" x14ac:dyDescent="0.25">
      <c r="A182" s="11" t="str">
        <f>'TS#1_Orthog_SFP_Step 1'!A181</f>
        <v>F27</v>
      </c>
      <c r="B182" s="11" t="str">
        <f>'TS#1_Orthog_SFP_Step 1'!B181</f>
        <v>E A E S M D S L</v>
      </c>
      <c r="C182" s="11">
        <f>'TS#1_Orthog_SFP_Step 1'!G181</f>
        <v>1433.165</v>
      </c>
      <c r="D182" s="64">
        <v>1011.49</v>
      </c>
      <c r="E182" s="47">
        <f t="shared" si="4"/>
        <v>0.19579224913543372</v>
      </c>
      <c r="F182" s="47">
        <f t="shared" si="5"/>
        <v>7.2503107994475208E-2</v>
      </c>
      <c r="G182" s="54"/>
      <c r="H182" s="58"/>
      <c r="I182" s="58"/>
    </row>
    <row r="183" spans="1:9" x14ac:dyDescent="0.25">
      <c r="A183" s="11" t="str">
        <f>'TS#1_Orthog_SFP_Step 1'!A182</f>
        <v>F28</v>
      </c>
      <c r="B183" s="11" t="str">
        <f>'TS#1_Orthog_SFP_Step 1'!B182</f>
        <v>D M P V E S A D T M D A I D</v>
      </c>
      <c r="C183" s="11">
        <f>'TS#1_Orthog_SFP_Step 1'!G182</f>
        <v>1412.288</v>
      </c>
      <c r="D183" s="64">
        <v>982.38499999999999</v>
      </c>
      <c r="E183" s="47">
        <f t="shared" si="4"/>
        <v>0.1896882415476</v>
      </c>
      <c r="F183" s="47">
        <f t="shared" si="5"/>
        <v>6.3993401578615591E-2</v>
      </c>
      <c r="G183" s="54"/>
      <c r="H183" s="58"/>
      <c r="I183" s="58"/>
    </row>
    <row r="184" spans="1:9" x14ac:dyDescent="0.25">
      <c r="A184" s="11" t="str">
        <f>'TS#1_Orthog_SFP_Step 1'!A183</f>
        <v>F29</v>
      </c>
      <c r="B184" s="11" t="str">
        <f>'TS#1_Orthog_SFP_Step 1'!B183</f>
        <v>N S A S F D D D L G A Y S L P T H E L V</v>
      </c>
      <c r="C184" s="11">
        <f>'TS#1_Orthog_SFP_Step 1'!G183</f>
        <v>1536.2760000000001</v>
      </c>
      <c r="D184" s="64">
        <v>1174.5119999999999</v>
      </c>
      <c r="E184" s="47">
        <f t="shared" si="4"/>
        <v>0.22593979554483762</v>
      </c>
      <c r="F184" s="47">
        <f t="shared" si="5"/>
        <v>0.120167404827537</v>
      </c>
      <c r="G184" s="54"/>
      <c r="H184" s="58"/>
      <c r="I184" s="58"/>
    </row>
    <row r="185" spans="1:9" x14ac:dyDescent="0.25">
      <c r="A185" s="11" t="str">
        <f>'TS#1_Orthog_SFP_Step 1'!A184</f>
        <v>F30</v>
      </c>
      <c r="B185" s="11" t="str">
        <f>'TS#1_Orthog_SFP_Step 1'!B184</f>
        <v>E V G A D S M E T V E V I M T</v>
      </c>
      <c r="C185" s="11">
        <f>'TS#1_Orthog_SFP_Step 1'!G184</f>
        <v>1553.6610000000001</v>
      </c>
      <c r="D185" s="64">
        <v>1040.5260000000001</v>
      </c>
      <c r="E185" s="47">
        <f t="shared" si="4"/>
        <v>0.23102281379049022</v>
      </c>
      <c r="F185" s="47">
        <f t="shared" si="5"/>
        <v>8.0992640222302043E-2</v>
      </c>
      <c r="G185" s="54"/>
      <c r="H185" s="58"/>
      <c r="I185" s="58"/>
    </row>
    <row r="186" spans="1:9" x14ac:dyDescent="0.25">
      <c r="A186" s="11" t="str">
        <f>'TS#1_Orthog_SFP_Step 1'!A185</f>
        <v>G1</v>
      </c>
      <c r="B186" s="11" t="str">
        <f>'TS#1_Orthog_SFP_Step 1'!B185</f>
        <v>N E A S F S W R L G A D S L D T V E Q V</v>
      </c>
      <c r="C186" s="11">
        <f>'TS#1_Orthog_SFP_Step 1'!G185</f>
        <v>1476.434</v>
      </c>
      <c r="D186" s="64">
        <v>1227.691</v>
      </c>
      <c r="E186" s="47">
        <f t="shared" si="4"/>
        <v>0.20844321930921242</v>
      </c>
      <c r="F186" s="47">
        <f t="shared" si="5"/>
        <v>0.13571585621008292</v>
      </c>
      <c r="G186" s="54">
        <f>E186/F186</f>
        <v>1.5358796321230905</v>
      </c>
      <c r="H186" s="58"/>
      <c r="I186" s="51" t="s">
        <v>1208</v>
      </c>
    </row>
    <row r="187" spans="1:9" x14ac:dyDescent="0.25">
      <c r="A187" s="11" t="str">
        <f>'TS#1_Orthog_SFP_Step 1'!A186</f>
        <v>G2</v>
      </c>
      <c r="B187" s="11" t="str">
        <f>'TS#1_Orthog_SFP_Step 1'!B186</f>
        <v>E S I E T V E L L C</v>
      </c>
      <c r="C187" s="11">
        <f>'TS#1_Orthog_SFP_Step 1'!G186</f>
        <v>1376.075</v>
      </c>
      <c r="D187" s="64">
        <v>1117.5150000000001</v>
      </c>
      <c r="E187" s="47">
        <f t="shared" si="4"/>
        <v>0.17910030138482647</v>
      </c>
      <c r="F187" s="47">
        <f t="shared" si="5"/>
        <v>0.10350264837384353</v>
      </c>
      <c r="G187" s="54">
        <f>E187/F187</f>
        <v>1.7303934169677484</v>
      </c>
      <c r="H187" s="58"/>
      <c r="I187" s="51" t="s">
        <v>1208</v>
      </c>
    </row>
    <row r="188" spans="1:9" x14ac:dyDescent="0.25">
      <c r="A188" s="11" t="str">
        <f>'TS#1_Orthog_SFP_Step 1'!A187</f>
        <v>G3</v>
      </c>
      <c r="B188" s="11" t="str">
        <f>'TS#1_Orthog_SFP_Step 1'!B187</f>
        <v>L G V E S M D S L D</v>
      </c>
      <c r="C188" s="11">
        <f>'TS#1_Orthog_SFP_Step 1'!G187</f>
        <v>1148.412</v>
      </c>
      <c r="D188" s="64">
        <v>965.59199999999998</v>
      </c>
      <c r="E188" s="47">
        <f t="shared" si="4"/>
        <v>0.11253629891948221</v>
      </c>
      <c r="F188" s="47">
        <f t="shared" si="5"/>
        <v>5.9083472018693579E-2</v>
      </c>
      <c r="G188" s="54"/>
      <c r="H188" s="58"/>
      <c r="I188" s="58"/>
    </row>
    <row r="189" spans="1:9" x14ac:dyDescent="0.25">
      <c r="A189" s="11" t="str">
        <f>'TS#1_Orthog_SFP_Step 1'!A188</f>
        <v>G4</v>
      </c>
      <c r="B189" s="11" t="str">
        <f>'TS#1_Orthog_SFP_Step 1'!B188</f>
        <v>E D M P L D S M D T M D I M C</v>
      </c>
      <c r="C189" s="11">
        <f>'TS#1_Orthog_SFP_Step 1'!G188</f>
        <v>1320.692</v>
      </c>
      <c r="D189" s="64">
        <v>1037.442</v>
      </c>
      <c r="E189" s="47">
        <f t="shared" si="4"/>
        <v>0.16290744550337818</v>
      </c>
      <c r="F189" s="47">
        <f t="shared" si="5"/>
        <v>8.0090941731097376E-2</v>
      </c>
      <c r="G189" s="54"/>
      <c r="H189" s="58"/>
      <c r="I189" s="58"/>
    </row>
    <row r="190" spans="1:9" x14ac:dyDescent="0.25">
      <c r="A190" s="11" t="str">
        <f>'TS#1_Orthog_SFP_Step 1'!A189</f>
        <v>G5</v>
      </c>
      <c r="B190" s="11" t="str">
        <f>'TS#1_Orthog_SFP_Step 1'!B189</f>
        <v>I P I D S M E S V D A V D</v>
      </c>
      <c r="C190" s="11">
        <f>'TS#1_Orthog_SFP_Step 1'!G189</f>
        <v>1186.4880000000001</v>
      </c>
      <c r="D190" s="64">
        <v>988.23800000000006</v>
      </c>
      <c r="E190" s="47">
        <f t="shared" si="4"/>
        <v>0.12366894215914104</v>
      </c>
      <c r="F190" s="47">
        <f t="shared" si="5"/>
        <v>6.5704699006962158E-2</v>
      </c>
      <c r="G190" s="54"/>
      <c r="H190" s="58"/>
      <c r="I190" s="58"/>
    </row>
    <row r="191" spans="1:9" x14ac:dyDescent="0.25">
      <c r="A191" s="11" t="str">
        <f>'TS#1_Orthog_SFP_Step 1'!A190</f>
        <v>G6</v>
      </c>
      <c r="B191" s="11" t="str">
        <f>'TS#1_Orthog_SFP_Step 1'!B190</f>
        <v>E A P I E S A C W L C</v>
      </c>
      <c r="C191" s="11">
        <f>'TS#1_Orthog_SFP_Step 1'!G190</f>
        <v>1221.47</v>
      </c>
      <c r="D191" s="64">
        <v>1033.9649999999999</v>
      </c>
      <c r="E191" s="47">
        <f t="shared" si="4"/>
        <v>0.13389696311222815</v>
      </c>
      <c r="F191" s="47">
        <f t="shared" si="5"/>
        <v>7.907433808196683E-2</v>
      </c>
      <c r="G191" s="54"/>
      <c r="H191" s="58"/>
      <c r="I191" s="58"/>
    </row>
    <row r="192" spans="1:9" x14ac:dyDescent="0.25">
      <c r="A192" s="11" t="str">
        <f>'TS#1_Orthog_SFP_Step 1'!A191</f>
        <v>G7</v>
      </c>
      <c r="B192" s="11" t="str">
        <f>'TS#1_Orthog_SFP_Step 1'!B191</f>
        <v>N S A S F S E D L G T C S S D T L E T V</v>
      </c>
      <c r="C192" s="11">
        <f>'TS#1_Orthog_SFP_Step 1'!G191</f>
        <v>1294.125</v>
      </c>
      <c r="D192" s="64">
        <v>1134.58</v>
      </c>
      <c r="E192" s="47">
        <f t="shared" si="4"/>
        <v>0.15513979835168115</v>
      </c>
      <c r="F192" s="47">
        <f t="shared" si="5"/>
        <v>0.10849210516774982</v>
      </c>
      <c r="G192" s="54"/>
      <c r="H192" s="58"/>
      <c r="I192" s="58"/>
    </row>
    <row r="193" spans="1:9" x14ac:dyDescent="0.25">
      <c r="A193" s="11" t="str">
        <f>'TS#1_Orthog_SFP_Step 1'!A192</f>
        <v>G8</v>
      </c>
      <c r="B193" s="11" t="str">
        <f>'TS#1_Orthog_SFP_Step 1'!B192</f>
        <v>E L K A T S I E S V</v>
      </c>
      <c r="C193" s="11">
        <f>'TS#1_Orthog_SFP_Step 1'!G192</f>
        <v>1329.126</v>
      </c>
      <c r="D193" s="64">
        <v>1066.808</v>
      </c>
      <c r="E193" s="47">
        <f t="shared" si="4"/>
        <v>0.16537337451596568</v>
      </c>
      <c r="F193" s="47">
        <f t="shared" si="5"/>
        <v>8.8676959206037534E-2</v>
      </c>
      <c r="G193" s="54"/>
      <c r="H193" s="58"/>
      <c r="I193" s="58"/>
    </row>
    <row r="194" spans="1:9" x14ac:dyDescent="0.25">
      <c r="A194" s="11" t="str">
        <f>'TS#1_Orthog_SFP_Step 1'!A193</f>
        <v>G9</v>
      </c>
      <c r="B194" s="11" t="str">
        <f>'TS#1_Orthog_SFP_Step 1'!B193</f>
        <v>D D I P A D S I D S L E L A V</v>
      </c>
      <c r="C194" s="11">
        <f>'TS#1_Orthog_SFP_Step 1'!G193</f>
        <v>1356.0450000000001</v>
      </c>
      <c r="D194" s="64">
        <v>1307.28</v>
      </c>
      <c r="E194" s="47">
        <f t="shared" si="4"/>
        <v>0.17324393926458365</v>
      </c>
      <c r="F194" s="47">
        <f t="shared" si="5"/>
        <v>0.1589860511570628</v>
      </c>
      <c r="G194" s="54"/>
      <c r="H194" s="58"/>
      <c r="I194" s="58"/>
    </row>
    <row r="195" spans="1:9" x14ac:dyDescent="0.25">
      <c r="A195" s="11" t="str">
        <f>'TS#1_Orthog_SFP_Step 1'!A194</f>
        <v>G10</v>
      </c>
      <c r="B195" s="11" t="str">
        <f>'TS#1_Orthog_SFP_Step 1'!B194</f>
        <v>P N E S M E T I D D R Y</v>
      </c>
      <c r="C195" s="11">
        <f>'TS#1_Orthog_SFP_Step 1'!G194</f>
        <v>1307.7729999999999</v>
      </c>
      <c r="D195" s="64">
        <v>1256.242</v>
      </c>
      <c r="E195" s="47">
        <f t="shared" si="4"/>
        <v>0.15913019426865938</v>
      </c>
      <c r="F195" s="47">
        <f t="shared" si="5"/>
        <v>0.14406358436260677</v>
      </c>
      <c r="G195" s="54"/>
      <c r="H195" s="58"/>
      <c r="I195" s="58"/>
    </row>
    <row r="196" spans="1:9" x14ac:dyDescent="0.25">
      <c r="A196" s="11" t="str">
        <f>'TS#1_Orthog_SFP_Step 1'!A195</f>
        <v>G11</v>
      </c>
      <c r="B196" s="11" t="str">
        <f>'TS#1_Orthog_SFP_Step 1'!B195</f>
        <v>D S A E T V E A</v>
      </c>
      <c r="C196" s="11">
        <f>'TS#1_Orthog_SFP_Step 1'!G195</f>
        <v>1249.953</v>
      </c>
      <c r="D196" s="64">
        <v>1138.932</v>
      </c>
      <c r="E196" s="47">
        <f t="shared" si="4"/>
        <v>0.14222480945625593</v>
      </c>
      <c r="F196" s="47">
        <f t="shared" si="5"/>
        <v>0.10976454091149906</v>
      </c>
      <c r="G196" s="54"/>
      <c r="H196" s="58"/>
      <c r="I196" s="58"/>
    </row>
    <row r="197" spans="1:9" x14ac:dyDescent="0.25">
      <c r="A197" s="11" t="str">
        <f>'TS#1_Orthog_SFP_Step 1'!A196</f>
        <v>G12</v>
      </c>
      <c r="B197" s="11" t="str">
        <f>'TS#1_Orthog_SFP_Step 1'!B196</f>
        <v>V P L D S I D T I D</v>
      </c>
      <c r="C197" s="11">
        <f>'TS#1_Orthog_SFP_Step 1'!G196</f>
        <v>1380.769</v>
      </c>
      <c r="D197" s="64">
        <v>1198.125</v>
      </c>
      <c r="E197" s="47">
        <f t="shared" si="4"/>
        <v>0.1804727309301295</v>
      </c>
      <c r="F197" s="47">
        <f t="shared" si="5"/>
        <v>0.12707136282780132</v>
      </c>
      <c r="G197" s="54"/>
      <c r="H197" s="58"/>
      <c r="I197" s="58"/>
    </row>
    <row r="198" spans="1:9" x14ac:dyDescent="0.25">
      <c r="A198" s="11" t="str">
        <f>'TS#1_Orthog_SFP_Step 1'!A197</f>
        <v>G13</v>
      </c>
      <c r="B198" s="11" t="str">
        <f>'TS#1_Orthog_SFP_Step 1'!B197</f>
        <v>N E A S F V D H L G A F S L D C V H L C</v>
      </c>
      <c r="C198" s="11">
        <f>'TS#1_Orthog_SFP_Step 1'!G197</f>
        <v>1566.23</v>
      </c>
      <c r="D198" s="64">
        <v>1418.0239999999999</v>
      </c>
      <c r="E198" s="47">
        <f t="shared" ref="E198:E261" si="6">(C198-$L$1)/($L$2-$L$1)</f>
        <v>0.23469773218736151</v>
      </c>
      <c r="F198" s="47">
        <f t="shared" ref="F198:F261" si="7">(D198-$L$1)/($L$2-$L$1)</f>
        <v>0.19136533057015179</v>
      </c>
      <c r="G198" s="54">
        <f>E198/F198</f>
        <v>1.226438098730348</v>
      </c>
      <c r="H198" s="58"/>
      <c r="I198" s="58" t="s">
        <v>1208</v>
      </c>
    </row>
    <row r="199" spans="1:9" x14ac:dyDescent="0.25">
      <c r="A199" s="11" t="str">
        <f>'TS#1_Orthog_SFP_Step 1'!A198</f>
        <v>G14</v>
      </c>
      <c r="B199" s="11" t="str">
        <f>'TS#1_Orthog_SFP_Step 1'!B198</f>
        <v>E W P V C S I D T V</v>
      </c>
      <c r="C199" s="11">
        <f>'TS#1_Orthog_SFP_Step 1'!G198</f>
        <v>1364.047</v>
      </c>
      <c r="D199" s="64">
        <v>1184.123</v>
      </c>
      <c r="E199" s="47">
        <f t="shared" si="6"/>
        <v>0.1755835603173137</v>
      </c>
      <c r="F199" s="47">
        <f t="shared" si="7"/>
        <v>0.12297746455482879</v>
      </c>
      <c r="G199" s="54">
        <f>E199/F199</f>
        <v>1.4277702093868654</v>
      </c>
      <c r="H199" s="58"/>
      <c r="I199" s="58" t="s">
        <v>1208</v>
      </c>
    </row>
    <row r="200" spans="1:9" x14ac:dyDescent="0.25">
      <c r="A200" s="11" t="str">
        <f>'TS#1_Orthog_SFP_Step 1'!A199</f>
        <v>G15</v>
      </c>
      <c r="B200" s="11" t="str">
        <f>'TS#1_Orthog_SFP_Step 1'!B199</f>
        <v>L D S L E W A D</v>
      </c>
      <c r="C200" s="11">
        <f>'TS#1_Orthog_SFP_Step 1'!G199</f>
        <v>1282.8579999999999</v>
      </c>
      <c r="D200" s="64">
        <v>1175.202</v>
      </c>
      <c r="E200" s="47">
        <f t="shared" si="6"/>
        <v>0.15184555811160244</v>
      </c>
      <c r="F200" s="47">
        <f t="shared" si="7"/>
        <v>0.1203691467078649</v>
      </c>
      <c r="G200" s="54"/>
      <c r="H200" s="58"/>
      <c r="I200" s="58"/>
    </row>
    <row r="201" spans="1:9" x14ac:dyDescent="0.25">
      <c r="A201" s="11" t="str">
        <f>'TS#1_Orthog_SFP_Step 1'!A200</f>
        <v>G16</v>
      </c>
      <c r="B201" s="11" t="str">
        <f>'TS#1_Orthog_SFP_Step 1'!B200</f>
        <v>D S V E T M D</v>
      </c>
      <c r="C201" s="11">
        <f>'TS#1_Orthog_SFP_Step 1'!G200</f>
        <v>1254.471</v>
      </c>
      <c r="D201" s="64">
        <v>1078.9259999999999</v>
      </c>
      <c r="E201" s="47">
        <f t="shared" si="6"/>
        <v>0.14354578020309855</v>
      </c>
      <c r="F201" s="47">
        <f t="shared" si="7"/>
        <v>9.2220014431853917E-2</v>
      </c>
      <c r="G201" s="54"/>
      <c r="H201" s="58"/>
      <c r="I201" s="58"/>
    </row>
    <row r="202" spans="1:9" x14ac:dyDescent="0.25">
      <c r="A202" s="11" t="str">
        <f>'TS#1_Orthog_SFP_Step 1'!A201</f>
        <v>G17</v>
      </c>
      <c r="B202" s="11" t="str">
        <f>'TS#1_Orthog_SFP_Step 1'!B201</f>
        <v>V E S I D T I E V I L Q</v>
      </c>
      <c r="C202" s="11">
        <f>'TS#1_Orthog_SFP_Step 1'!G201</f>
        <v>1334.7850000000001</v>
      </c>
      <c r="D202" s="64">
        <v>1167.7829999999999</v>
      </c>
      <c r="E202" s="47">
        <f t="shared" si="6"/>
        <v>0.1670279503141911</v>
      </c>
      <c r="F202" s="47">
        <f t="shared" si="7"/>
        <v>0.11819998292503504</v>
      </c>
      <c r="G202" s="54"/>
      <c r="H202" s="58"/>
      <c r="I202" s="58"/>
    </row>
    <row r="203" spans="1:9" x14ac:dyDescent="0.25">
      <c r="A203" s="11" t="str">
        <f>'TS#1_Orthog_SFP_Step 1'!A202</f>
        <v>G18</v>
      </c>
      <c r="B203" s="11" t="str">
        <f>'TS#1_Orthog_SFP_Step 1'!B202</f>
        <v>L G L E S I E S M E L M E M</v>
      </c>
      <c r="C203" s="11">
        <f>'TS#1_Orthog_SFP_Step 1'!G202</f>
        <v>1331.2629999999999</v>
      </c>
      <c r="D203" s="64">
        <v>1155.5419999999999</v>
      </c>
      <c r="E203" s="47">
        <f t="shared" si="6"/>
        <v>0.1659981895859087</v>
      </c>
      <c r="F203" s="47">
        <f t="shared" si="7"/>
        <v>0.11462096501620367</v>
      </c>
      <c r="G203" s="54"/>
      <c r="H203" s="58"/>
      <c r="I203" s="58"/>
    </row>
    <row r="204" spans="1:9" x14ac:dyDescent="0.25">
      <c r="A204" s="11" t="str">
        <f>'TS#1_Orthog_SFP_Step 1'!A203</f>
        <v>G19</v>
      </c>
      <c r="B204" s="11" t="str">
        <f>'TS#1_Orthog_SFP_Step 1'!B203</f>
        <v>D E L P M D S A D S I E V I D</v>
      </c>
      <c r="C204" s="11">
        <f>'TS#1_Orthog_SFP_Step 1'!G203</f>
        <v>1311.6690000000001</v>
      </c>
      <c r="D204" s="64">
        <v>1066.146</v>
      </c>
      <c r="E204" s="47">
        <f t="shared" si="6"/>
        <v>0.1602693049436702</v>
      </c>
      <c r="F204" s="47">
        <f t="shared" si="7"/>
        <v>8.8483403952737433E-2</v>
      </c>
      <c r="G204" s="54"/>
      <c r="H204" s="58"/>
      <c r="I204" s="58"/>
    </row>
    <row r="205" spans="1:9" x14ac:dyDescent="0.25">
      <c r="A205" s="11" t="str">
        <f>'TS#1_Orthog_SFP_Step 1'!A204</f>
        <v>G20</v>
      </c>
      <c r="B205" s="11" t="str">
        <f>'TS#1_Orthog_SFP_Step 1'!B204</f>
        <v>E I G M D S A E S L D</v>
      </c>
      <c r="C205" s="11">
        <f>'TS#1_Orthog_SFP_Step 1'!G204</f>
        <v>1296.7280000000001</v>
      </c>
      <c r="D205" s="64">
        <v>1063.355</v>
      </c>
      <c r="E205" s="47">
        <f t="shared" si="6"/>
        <v>0.15590086228572969</v>
      </c>
      <c r="F205" s="47">
        <f t="shared" si="7"/>
        <v>8.7667372665787988E-2</v>
      </c>
      <c r="G205" s="54"/>
      <c r="H205" s="58"/>
      <c r="I205" s="58"/>
    </row>
    <row r="206" spans="1:9" x14ac:dyDescent="0.25">
      <c r="A206" s="11" t="str">
        <f>'TS#1_Orthog_SFP_Step 1'!A205</f>
        <v>G21</v>
      </c>
      <c r="B206" s="11" t="str">
        <f>'TS#1_Orthog_SFP_Step 1'!B205</f>
        <v>G V D S M D P A C V</v>
      </c>
      <c r="C206" s="11">
        <f>'TS#1_Orthog_SFP_Step 1'!G205</f>
        <v>1430.912</v>
      </c>
      <c r="D206" s="64">
        <v>1245.731</v>
      </c>
      <c r="E206" s="47">
        <f t="shared" si="6"/>
        <v>0.19513351803923268</v>
      </c>
      <c r="F206" s="47">
        <f t="shared" si="7"/>
        <v>0.14099038305227865</v>
      </c>
      <c r="G206" s="54">
        <f>E206/F206</f>
        <v>1.3840200573600681</v>
      </c>
      <c r="H206" s="58"/>
      <c r="I206" s="58" t="s">
        <v>1208</v>
      </c>
    </row>
    <row r="207" spans="1:9" x14ac:dyDescent="0.25">
      <c r="A207" s="11" t="str">
        <f>'TS#1_Orthog_SFP_Step 1'!A206</f>
        <v>G22</v>
      </c>
      <c r="B207" s="11" t="str">
        <f>'TS#1_Orthog_SFP_Step 1'!B206</f>
        <v>I D S M D N A D L Q</v>
      </c>
      <c r="C207" s="11">
        <f>'TS#1_Orthog_SFP_Step 1'!G206</f>
        <v>1324.1869999999999</v>
      </c>
      <c r="D207" s="64">
        <v>1129.991</v>
      </c>
      <c r="E207" s="47">
        <f t="shared" si="6"/>
        <v>0.16392931198416938</v>
      </c>
      <c r="F207" s="47">
        <f t="shared" si="7"/>
        <v>0.10715037547380105</v>
      </c>
      <c r="G207" s="54"/>
      <c r="H207" s="58"/>
      <c r="I207" s="58"/>
    </row>
    <row r="208" spans="1:9" x14ac:dyDescent="0.25">
      <c r="A208" s="11" t="str">
        <f>'TS#1_Orthog_SFP_Step 1'!A207</f>
        <v>G23</v>
      </c>
      <c r="B208" s="11" t="str">
        <f>'TS#1_Orthog_SFP_Step 1'!B207</f>
        <v>D L G V D S V D T M E L M Q</v>
      </c>
      <c r="C208" s="11">
        <f>'TS#1_Orthog_SFP_Step 1'!G207</f>
        <v>1370.962</v>
      </c>
      <c r="D208" s="64">
        <v>1153.3510000000001</v>
      </c>
      <c r="E208" s="47">
        <f t="shared" si="6"/>
        <v>0.17760536481364314</v>
      </c>
      <c r="F208" s="47">
        <f t="shared" si="7"/>
        <v>0.1139803614512785</v>
      </c>
      <c r="G208" s="54"/>
      <c r="H208" s="58"/>
      <c r="I208" s="58"/>
    </row>
    <row r="209" spans="1:9" x14ac:dyDescent="0.25">
      <c r="A209" s="11" t="str">
        <f>'TS#1_Orthog_SFP_Step 1'!A208</f>
        <v>G24</v>
      </c>
      <c r="B209" s="11" t="str">
        <f>'TS#1_Orthog_SFP_Step 1'!B208</f>
        <v>P I E S M D T I E V A P</v>
      </c>
      <c r="C209" s="11">
        <f>'TS#1_Orthog_SFP_Step 1'!G208</f>
        <v>1401.37</v>
      </c>
      <c r="D209" s="64">
        <v>1127.6510000000001</v>
      </c>
      <c r="E209" s="47">
        <f t="shared" si="6"/>
        <v>0.18649604176583204</v>
      </c>
      <c r="F209" s="47">
        <f t="shared" si="7"/>
        <v>0.1064662073579065</v>
      </c>
      <c r="G209" s="54"/>
      <c r="H209" s="58"/>
      <c r="I209" s="58"/>
    </row>
    <row r="210" spans="1:9" x14ac:dyDescent="0.25">
      <c r="A210" s="11" t="str">
        <f>'TS#1_Orthog_SFP_Step 1'!A209</f>
        <v>G25</v>
      </c>
      <c r="B210" s="11" t="str">
        <f>'TS#1_Orthog_SFP_Step 1'!B209</f>
        <v>A D S C E T L D I V</v>
      </c>
      <c r="C210" s="11">
        <f>'TS#1_Orthog_SFP_Step 1'!G209</f>
        <v>1505.3820000000001</v>
      </c>
      <c r="D210" s="64">
        <v>1210.018</v>
      </c>
      <c r="E210" s="47">
        <f t="shared" si="6"/>
        <v>0.21690702213780905</v>
      </c>
      <c r="F210" s="47">
        <f t="shared" si="7"/>
        <v>0.13054863265785865</v>
      </c>
      <c r="G210" s="54"/>
      <c r="H210" s="58"/>
      <c r="I210" s="58"/>
    </row>
    <row r="211" spans="1:9" x14ac:dyDescent="0.25">
      <c r="A211" s="11" t="str">
        <f>'TS#1_Orthog_SFP_Step 1'!A210</f>
        <v>G26</v>
      </c>
      <c r="B211" s="11" t="str">
        <f>'TS#1_Orthog_SFP_Step 1'!B210</f>
        <v>D S V D T L E L I V G</v>
      </c>
      <c r="C211" s="11">
        <f>'TS#1_Orthog_SFP_Step 1'!G210</f>
        <v>1515.124</v>
      </c>
      <c r="D211" s="64">
        <v>1290.4190000000001</v>
      </c>
      <c r="E211" s="47">
        <f t="shared" si="6"/>
        <v>0.21975538358440941</v>
      </c>
      <c r="F211" s="47">
        <f t="shared" si="7"/>
        <v>0.15405623978864472</v>
      </c>
      <c r="G211" s="54"/>
      <c r="H211" s="58"/>
      <c r="I211" s="58"/>
    </row>
    <row r="212" spans="1:9" x14ac:dyDescent="0.25">
      <c r="A212" s="11" t="str">
        <f>'TS#1_Orthog_SFP_Step 1'!A211</f>
        <v>G27</v>
      </c>
      <c r="B212" s="11" t="str">
        <f>'TS#1_Orthog_SFP_Step 1'!B211</f>
        <v>E P P I D S V D T D L P V M T</v>
      </c>
      <c r="C212" s="11">
        <f>'TS#1_Orthog_SFP_Step 1'!G211</f>
        <v>1457.309</v>
      </c>
      <c r="D212" s="64">
        <v>1109.9829999999999</v>
      </c>
      <c r="E212" s="47">
        <f t="shared" si="6"/>
        <v>0.20285146066968951</v>
      </c>
      <c r="F212" s="47">
        <f t="shared" si="7"/>
        <v>0.10130044570336576</v>
      </c>
      <c r="G212" s="54"/>
      <c r="H212" s="58"/>
      <c r="I212" s="58"/>
    </row>
    <row r="213" spans="1:9" x14ac:dyDescent="0.25">
      <c r="A213" s="11" t="str">
        <f>'TS#1_Orthog_SFP_Step 1'!A212</f>
        <v>G28</v>
      </c>
      <c r="B213" s="11" t="str">
        <f>'TS#1_Orthog_SFP_Step 1'!B212</f>
        <v>D E A P A E S A D T V D L I I P</v>
      </c>
      <c r="C213" s="11">
        <f>'TS#1_Orthog_SFP_Step 1'!G212</f>
        <v>1468.34</v>
      </c>
      <c r="D213" s="64">
        <v>983.66499999999996</v>
      </c>
      <c r="E213" s="47">
        <f t="shared" si="6"/>
        <v>0.2060766993391053</v>
      </c>
      <c r="F213" s="47">
        <f t="shared" si="7"/>
        <v>6.4367647385600649E-2</v>
      </c>
      <c r="G213" s="54"/>
      <c r="H213" s="58"/>
      <c r="I213" s="58"/>
    </row>
    <row r="214" spans="1:9" x14ac:dyDescent="0.25">
      <c r="A214" s="11" t="str">
        <f>'TS#1_Orthog_SFP_Step 1'!A213</f>
        <v>G29</v>
      </c>
      <c r="B214" s="11" t="str">
        <f>'TS#1_Orthog_SFP_Step 1'!B213</f>
        <v>V D S I D S M D V L A N</v>
      </c>
      <c r="C214" s="11">
        <f>'TS#1_Orthog_SFP_Step 1'!G213</f>
        <v>1571.6880000000001</v>
      </c>
      <c r="D214" s="64">
        <v>1010.529</v>
      </c>
      <c r="E214" s="47">
        <f t="shared" si="6"/>
        <v>0.23629353969870878</v>
      </c>
      <c r="F214" s="47">
        <f t="shared" si="7"/>
        <v>7.2222131259699701E-2</v>
      </c>
      <c r="G214" s="54"/>
      <c r="H214" s="58"/>
      <c r="I214" s="58"/>
    </row>
    <row r="215" spans="1:9" x14ac:dyDescent="0.25">
      <c r="A215" s="11" t="str">
        <f>'TS#1_Orthog_SFP_Step 1'!A214</f>
        <v>G30</v>
      </c>
      <c r="B215" s="11" t="str">
        <f>'TS#1_Orthog_SFP_Step 1'!B214</f>
        <v>I G T D S M E E M E C V E C</v>
      </c>
      <c r="C215" s="11">
        <f>'TS#1_Orthog_SFP_Step 1'!G214</f>
        <v>1711.2750000000001</v>
      </c>
      <c r="D215" s="64">
        <v>1044.3610000000001</v>
      </c>
      <c r="E215" s="47">
        <f t="shared" si="6"/>
        <v>0.27710592208904017</v>
      </c>
      <c r="F215" s="47">
        <f t="shared" si="7"/>
        <v>8.211391574557371E-2</v>
      </c>
      <c r="G215" s="54"/>
      <c r="H215" s="58"/>
      <c r="I215" s="58"/>
    </row>
    <row r="216" spans="1:9" x14ac:dyDescent="0.25">
      <c r="A216" s="11" t="str">
        <f>'TS#1_Orthog_SFP_Step 1'!A215</f>
        <v>H1</v>
      </c>
      <c r="B216" s="11" t="str">
        <f>'TS#1_Orthog_SFP_Step 1'!B215</f>
        <v>D F G A E S I D G D E F C F</v>
      </c>
      <c r="C216" s="11">
        <f>'TS#1_Orthog_SFP_Step 1'!G215</f>
        <v>1333.2449999999999</v>
      </c>
      <c r="D216" s="64">
        <v>1079.4010000000001</v>
      </c>
      <c r="E216" s="47">
        <f t="shared" si="6"/>
        <v>0.16657768582766214</v>
      </c>
      <c r="F216" s="47">
        <f t="shared" si="7"/>
        <v>9.2358894711789818E-2</v>
      </c>
      <c r="G216" s="54"/>
      <c r="H216" s="58"/>
      <c r="I216" s="58"/>
    </row>
    <row r="217" spans="1:9" x14ac:dyDescent="0.25">
      <c r="A217" s="11" t="str">
        <f>'TS#1_Orthog_SFP_Step 1'!A216</f>
        <v>H2</v>
      </c>
      <c r="B217" s="11" t="str">
        <f>'TS#1_Orthog_SFP_Step 1'!B216</f>
        <v>S D S A E S I E N</v>
      </c>
      <c r="C217" s="11">
        <f>'TS#1_Orthog_SFP_Step 1'!G216</f>
        <v>1122.7860000000001</v>
      </c>
      <c r="D217" s="64">
        <v>928.70799999999997</v>
      </c>
      <c r="E217" s="47">
        <f t="shared" si="6"/>
        <v>0.10504378091182655</v>
      </c>
      <c r="F217" s="47">
        <f t="shared" si="7"/>
        <v>4.8299345186789584E-2</v>
      </c>
      <c r="G217" s="54"/>
      <c r="H217" s="58"/>
      <c r="I217" s="58"/>
    </row>
    <row r="218" spans="1:9" x14ac:dyDescent="0.25">
      <c r="A218" s="11" t="str">
        <f>'TS#1_Orthog_SFP_Step 1'!A217</f>
        <v>H3</v>
      </c>
      <c r="B218" s="11" t="str">
        <f>'TS#1_Orthog_SFP_Step 1'!B217</f>
        <v>V D S A D T V D V V V P</v>
      </c>
      <c r="C218" s="11">
        <f>'TS#1_Orthog_SFP_Step 1'!G217</f>
        <v>1151.3009999999999</v>
      </c>
      <c r="D218" s="64">
        <v>944.67399999999998</v>
      </c>
      <c r="E218" s="47">
        <f t="shared" si="6"/>
        <v>0.11338098340102894</v>
      </c>
      <c r="F218" s="47">
        <f t="shared" si="7"/>
        <v>5.2967476869854847E-2</v>
      </c>
      <c r="G218" s="54"/>
      <c r="H218" s="58"/>
      <c r="I218" s="58"/>
    </row>
    <row r="219" spans="1:9" x14ac:dyDescent="0.25">
      <c r="A219" s="11" t="str">
        <f>'TS#1_Orthog_SFP_Step 1'!A218</f>
        <v>H4</v>
      </c>
      <c r="B219" s="11" t="str">
        <f>'TS#1_Orthog_SFP_Step 1'!B218</f>
        <v>E S I D S V T L Q</v>
      </c>
      <c r="C219" s="11">
        <f>'TS#1_Orthog_SFP_Step 1'!G218</f>
        <v>1208.3979999999999</v>
      </c>
      <c r="D219" s="64">
        <v>1009.164</v>
      </c>
      <c r="E219" s="47">
        <f t="shared" si="6"/>
        <v>0.13007497780839317</v>
      </c>
      <c r="F219" s="47">
        <f t="shared" si="7"/>
        <v>7.1823033192094529E-2</v>
      </c>
      <c r="G219" s="54"/>
      <c r="H219" s="58"/>
      <c r="I219" s="58"/>
    </row>
    <row r="220" spans="1:9" x14ac:dyDescent="0.25">
      <c r="A220" s="11" t="str">
        <f>'TS#1_Orthog_SFP_Step 1'!A219</f>
        <v>H5</v>
      </c>
      <c r="B220" s="11" t="str">
        <f>'TS#1_Orthog_SFP_Step 1'!B219</f>
        <v>E E M G I D S L E T M E V M I S</v>
      </c>
      <c r="C220" s="11">
        <f>'TS#1_Orthog_SFP_Step 1'!G219</f>
        <v>1233.5540000000001</v>
      </c>
      <c r="D220" s="64">
        <v>1075.347</v>
      </c>
      <c r="E220" s="47">
        <f t="shared" si="6"/>
        <v>0.13743007743379654</v>
      </c>
      <c r="F220" s="47">
        <f t="shared" si="7"/>
        <v>9.1173588069979286E-2</v>
      </c>
      <c r="G220" s="54"/>
      <c r="H220" s="58"/>
      <c r="I220" s="58"/>
    </row>
    <row r="221" spans="1:9" x14ac:dyDescent="0.25">
      <c r="A221" s="11" t="str">
        <f>'TS#1_Orthog_SFP_Step 1'!A220</f>
        <v>H6</v>
      </c>
      <c r="B221" s="11" t="str">
        <f>'TS#1_Orthog_SFP_Step 1'!B220</f>
        <v>E L G M E S A E T A D I M P G</v>
      </c>
      <c r="C221" s="11">
        <f>'TS#1_Orthog_SFP_Step 1'!G220</f>
        <v>1111.3</v>
      </c>
      <c r="D221" s="64">
        <v>943.01800000000003</v>
      </c>
      <c r="E221" s="47">
        <f t="shared" si="6"/>
        <v>0.10168550955320899</v>
      </c>
      <c r="F221" s="47">
        <f t="shared" si="7"/>
        <v>5.2483296357067936E-2</v>
      </c>
      <c r="G221" s="54"/>
      <c r="H221" s="58"/>
      <c r="I221" s="58"/>
    </row>
    <row r="222" spans="1:9" x14ac:dyDescent="0.25">
      <c r="A222" s="11" t="str">
        <f>'TS#1_Orthog_SFP_Step 1'!A221</f>
        <v>H7</v>
      </c>
      <c r="B222" s="11" t="str">
        <f>'TS#1_Orthog_SFP_Step 1'!B221</f>
        <v>I G L D S V D S L D I V C</v>
      </c>
      <c r="C222" s="11">
        <f>'TS#1_Orthog_SFP_Step 1'!G221</f>
        <v>1438.393</v>
      </c>
      <c r="D222" s="64">
        <v>1430.355</v>
      </c>
      <c r="E222" s="47">
        <f t="shared" si="6"/>
        <v>0.19732080935333837</v>
      </c>
      <c r="F222" s="47">
        <f t="shared" si="7"/>
        <v>0.19497066263728685</v>
      </c>
      <c r="G222" s="54"/>
      <c r="H222" s="58"/>
      <c r="I222" s="58"/>
    </row>
    <row r="223" spans="1:9" x14ac:dyDescent="0.25">
      <c r="A223" s="11" t="str">
        <f>'TS#1_Orthog_SFP_Step 1'!A222</f>
        <v>H8</v>
      </c>
      <c r="B223" s="11" t="str">
        <f>'TS#1_Orthog_SFP_Step 1'!B222</f>
        <v>D L H M E S V D P A S D V Q</v>
      </c>
      <c r="C223" s="11">
        <f>'TS#1_Orthog_SFP_Step 1'!G222</f>
        <v>1229.23</v>
      </c>
      <c r="D223" s="64">
        <v>1025.646</v>
      </c>
      <c r="E223" s="47">
        <f t="shared" si="6"/>
        <v>0.1361658283170751</v>
      </c>
      <c r="F223" s="47">
        <f t="shared" si="7"/>
        <v>7.6642032716100636E-2</v>
      </c>
      <c r="G223" s="54"/>
      <c r="H223" s="58"/>
      <c r="I223" s="58"/>
    </row>
    <row r="224" spans="1:9" x14ac:dyDescent="0.25">
      <c r="A224" s="11" t="str">
        <f>'TS#1_Orthog_SFP_Step 1'!A223</f>
        <v>H9</v>
      </c>
      <c r="B224" s="11" t="str">
        <f>'TS#1_Orthog_SFP_Step 1'!B223</f>
        <v>M H Q E S A D S L E</v>
      </c>
      <c r="C224" s="11">
        <f>'TS#1_Orthog_SFP_Step 1'!G223</f>
        <v>1263.056</v>
      </c>
      <c r="D224" s="64">
        <v>1152.7850000000001</v>
      </c>
      <c r="E224" s="47">
        <f t="shared" si="6"/>
        <v>0.14605585852572883</v>
      </c>
      <c r="F224" s="47">
        <f t="shared" si="7"/>
        <v>0.11381487463350229</v>
      </c>
      <c r="G224" s="54"/>
      <c r="H224" s="58"/>
      <c r="I224" s="58"/>
    </row>
    <row r="225" spans="1:9" x14ac:dyDescent="0.25">
      <c r="A225" s="11" t="str">
        <f>'TS#1_Orthog_SFP_Step 1'!A224</f>
        <v>H10</v>
      </c>
      <c r="B225" s="11" t="str">
        <f>'TS#1_Orthog_SFP_Step 1'!B224</f>
        <v>N N Y G F N E D L G A M S L D T V E L V</v>
      </c>
      <c r="C225" s="11">
        <f>'TS#1_Orthog_SFP_Step 1'!G224</f>
        <v>1574.049</v>
      </c>
      <c r="D225" s="64">
        <v>1247.625</v>
      </c>
      <c r="E225" s="47">
        <f t="shared" si="6"/>
        <v>0.23698384778487416</v>
      </c>
      <c r="F225" s="47">
        <f t="shared" si="7"/>
        <v>0.14154414989480185</v>
      </c>
      <c r="G225" s="54"/>
      <c r="H225" s="58"/>
      <c r="I225" s="58"/>
    </row>
    <row r="226" spans="1:9" x14ac:dyDescent="0.25">
      <c r="A226" s="11" t="str">
        <f>'TS#1_Orthog_SFP_Step 1'!A225</f>
        <v>H11</v>
      </c>
      <c r="B226" s="11" t="str">
        <f>'TS#1_Orthog_SFP_Step 1'!B225</f>
        <v>V D S L E D C E M C</v>
      </c>
      <c r="C226" s="11">
        <f>'TS#1_Orthog_SFP_Step 1'!G225</f>
        <v>1381.6690000000001</v>
      </c>
      <c r="D226" s="64">
        <v>1305.9939999999999</v>
      </c>
      <c r="E226" s="47">
        <f t="shared" si="6"/>
        <v>0.18073587251316589</v>
      </c>
      <c r="F226" s="47">
        <f t="shared" si="7"/>
        <v>0.15861005107285747</v>
      </c>
      <c r="G226" s="54"/>
      <c r="H226" s="58"/>
      <c r="I226" s="58"/>
    </row>
    <row r="227" spans="1:9" x14ac:dyDescent="0.25">
      <c r="A227" s="11" t="str">
        <f>'TS#1_Orthog_SFP_Step 1'!A226</f>
        <v>H12</v>
      </c>
      <c r="B227" s="11" t="str">
        <f>'TS#1_Orthog_SFP_Step 1'!B226</f>
        <v>D S L D S M D V A</v>
      </c>
      <c r="C227" s="11">
        <f>'TS#1_Orthog_SFP_Step 1'!G226</f>
        <v>1323.644</v>
      </c>
      <c r="D227" s="64">
        <v>1211.039</v>
      </c>
      <c r="E227" s="47">
        <f t="shared" si="6"/>
        <v>0.16377054989573747</v>
      </c>
      <c r="F227" s="47">
        <f t="shared" si="7"/>
        <v>0.13084715216483658</v>
      </c>
      <c r="G227" s="54"/>
      <c r="H227" s="58"/>
      <c r="I227" s="58"/>
    </row>
    <row r="228" spans="1:9" x14ac:dyDescent="0.25">
      <c r="A228" s="11" t="str">
        <f>'TS#1_Orthog_SFP_Step 1'!A227</f>
        <v>H13</v>
      </c>
      <c r="B228" s="11" t="str">
        <f>'TS#1_Orthog_SFP_Step 1'!B227</f>
        <v>E E G C I E S V C Y V D</v>
      </c>
      <c r="C228" s="11">
        <f>'TS#1_Orthog_SFP_Step 1'!G227</f>
        <v>1434.1510000000001</v>
      </c>
      <c r="D228" s="64">
        <v>1351.404</v>
      </c>
      <c r="E228" s="47">
        <f t="shared" si="6"/>
        <v>0.19608053535862693</v>
      </c>
      <c r="F228" s="47">
        <f t="shared" si="7"/>
        <v>0.17188700583472605</v>
      </c>
      <c r="G228" s="54"/>
      <c r="H228" s="58"/>
      <c r="I228" s="58"/>
    </row>
    <row r="229" spans="1:9" x14ac:dyDescent="0.25">
      <c r="A229" s="11" t="str">
        <f>'TS#1_Orthog_SFP_Step 1'!A228</f>
        <v>H14</v>
      </c>
      <c r="B229" s="11" t="str">
        <f>'TS#1_Orthog_SFP_Step 1'!B228</f>
        <v>D S I D S W E T C P F</v>
      </c>
      <c r="C229" s="11">
        <f>'TS#1_Orthog_SFP_Step 1'!G228</f>
        <v>1345.77</v>
      </c>
      <c r="D229" s="64">
        <v>1197.819</v>
      </c>
      <c r="E229" s="47">
        <f t="shared" si="6"/>
        <v>0.17023973952491836</v>
      </c>
      <c r="F229" s="47">
        <f t="shared" si="7"/>
        <v>0.12698189468956894</v>
      </c>
      <c r="G229" s="54"/>
      <c r="H229" s="58"/>
      <c r="I229" s="58"/>
    </row>
    <row r="230" spans="1:9" x14ac:dyDescent="0.25">
      <c r="A230" s="11" t="str">
        <f>'TS#1_Orthog_SFP_Step 1'!A229</f>
        <v>H15</v>
      </c>
      <c r="B230" s="11" t="str">
        <f>'TS#1_Orthog_SFP_Step 1'!B229</f>
        <v>N E I P N D S I D C I</v>
      </c>
      <c r="C230" s="11">
        <f>'TS#1_Orthog_SFP_Step 1'!G229</f>
        <v>1374.3050000000001</v>
      </c>
      <c r="D230" s="64">
        <v>1275.8679999999999</v>
      </c>
      <c r="E230" s="47">
        <f t="shared" si="6"/>
        <v>0.17858278960485494</v>
      </c>
      <c r="F230" s="47">
        <f t="shared" si="7"/>
        <v>0.14980182515001994</v>
      </c>
      <c r="G230" s="54"/>
      <c r="H230" s="58"/>
      <c r="I230" s="58"/>
    </row>
    <row r="231" spans="1:9" x14ac:dyDescent="0.25">
      <c r="A231" s="11" t="str">
        <f>'TS#1_Orthog_SFP_Step 1'!A230</f>
        <v>H16</v>
      </c>
      <c r="B231" s="11" t="str">
        <f>'TS#1_Orthog_SFP_Step 1'!B230</f>
        <v>E M D C D S V D C Q D A I K</v>
      </c>
      <c r="C231" s="11">
        <f>'TS#1_Orthog_SFP_Step 1'!G230</f>
        <v>1567.586</v>
      </c>
      <c r="D231" s="64">
        <v>1280.5119999999999</v>
      </c>
      <c r="E231" s="47">
        <f t="shared" si="6"/>
        <v>0.23509419883913632</v>
      </c>
      <c r="F231" s="47">
        <f t="shared" si="7"/>
        <v>0.15115963571848762</v>
      </c>
      <c r="G231" s="54"/>
      <c r="H231" s="58"/>
      <c r="I231" s="58"/>
    </row>
    <row r="232" spans="1:9" x14ac:dyDescent="0.25">
      <c r="A232" s="11" t="str">
        <f>'TS#1_Orthog_SFP_Step 1'!A231</f>
        <v>H17</v>
      </c>
      <c r="B232" s="11" t="str">
        <f>'TS#1_Orthog_SFP_Step 1'!B231</f>
        <v>A P L E S I E T V D M V M</v>
      </c>
      <c r="C232" s="11">
        <f>'TS#1_Orthog_SFP_Step 1'!G231</f>
        <v>1331.1179999999999</v>
      </c>
      <c r="D232" s="64">
        <v>1146.951</v>
      </c>
      <c r="E232" s="47">
        <f t="shared" si="6"/>
        <v>0.16595579455308618</v>
      </c>
      <c r="F232" s="47">
        <f t="shared" si="7"/>
        <v>0.11210913241635316</v>
      </c>
      <c r="G232" s="54"/>
      <c r="H232" s="58"/>
      <c r="I232" s="58"/>
    </row>
    <row r="233" spans="1:9" x14ac:dyDescent="0.25">
      <c r="A233" s="11" t="str">
        <f>'TS#1_Orthog_SFP_Step 1'!A232</f>
        <v>H18</v>
      </c>
      <c r="B233" s="11" t="str">
        <f>'TS#1_Orthog_SFP_Step 1'!B232</f>
        <v>D L P M D S M E S</v>
      </c>
      <c r="C233" s="11">
        <f>'TS#1_Orthog_SFP_Step 1'!G232</f>
        <v>1337.89</v>
      </c>
      <c r="D233" s="64">
        <v>1141.6849999999999</v>
      </c>
      <c r="E233" s="47">
        <f t="shared" si="6"/>
        <v>0.16793578877566659</v>
      </c>
      <c r="F233" s="47">
        <f t="shared" si="7"/>
        <v>0.11056946177605365</v>
      </c>
      <c r="G233" s="54"/>
      <c r="H233" s="58"/>
      <c r="I233" s="58"/>
    </row>
    <row r="234" spans="1:9" x14ac:dyDescent="0.25">
      <c r="A234" s="11" t="str">
        <f>'TS#1_Orthog_SFP_Step 1'!A233</f>
        <v>H19</v>
      </c>
      <c r="B234" s="11" t="str">
        <f>'TS#1_Orthog_SFP_Step 1'!B233</f>
        <v>V G I D S I E T A E V</v>
      </c>
      <c r="C234" s="11">
        <f>'TS#1_Orthog_SFP_Step 1'!G233</f>
        <v>1413.7840000000001</v>
      </c>
      <c r="D234" s="64">
        <v>1256.8340000000001</v>
      </c>
      <c r="E234" s="47">
        <f t="shared" si="6"/>
        <v>0.19012564133451382</v>
      </c>
      <c r="F234" s="47">
        <f t="shared" si="7"/>
        <v>0.1442366730483374</v>
      </c>
      <c r="G234" s="54"/>
      <c r="H234" s="58"/>
      <c r="I234" s="58"/>
    </row>
    <row r="235" spans="1:9" x14ac:dyDescent="0.25">
      <c r="A235" s="11" t="str">
        <f>'TS#1_Orthog_SFP_Step 1'!A234</f>
        <v>H20</v>
      </c>
      <c r="B235" s="11" t="str">
        <f>'TS#1_Orthog_SFP_Step 1'!B234</f>
        <v>E S A E F C E K L C N</v>
      </c>
      <c r="C235" s="11">
        <f>'TS#1_Orthog_SFP_Step 1'!G234</f>
        <v>1631.7650000000001</v>
      </c>
      <c r="D235" s="64">
        <v>1567.885</v>
      </c>
      <c r="E235" s="47">
        <f t="shared" si="6"/>
        <v>0.2538588251254601</v>
      </c>
      <c r="F235" s="47">
        <f t="shared" si="7"/>
        <v>0.23518162032061174</v>
      </c>
      <c r="G235" s="54"/>
      <c r="H235" s="58"/>
      <c r="I235" s="58"/>
    </row>
    <row r="236" spans="1:9" x14ac:dyDescent="0.25">
      <c r="A236" s="11" t="str">
        <f>'TS#1_Orthog_SFP_Step 1'!A235</f>
        <v>H21</v>
      </c>
      <c r="B236" s="11" t="str">
        <f>'TS#1_Orthog_SFP_Step 1'!B235</f>
        <v>D S L D S V D I M I N</v>
      </c>
      <c r="C236" s="11">
        <f>'TS#1_Orthog_SFP_Step 1'!G235</f>
        <v>1476.8869999999999</v>
      </c>
      <c r="D236" s="64">
        <v>1226.711</v>
      </c>
      <c r="E236" s="47">
        <f t="shared" si="6"/>
        <v>0.20857566723934073</v>
      </c>
      <c r="F236" s="47">
        <f t="shared" si="7"/>
        <v>0.13542932426410997</v>
      </c>
      <c r="G236" s="54"/>
      <c r="H236" s="58"/>
      <c r="I236" s="58"/>
    </row>
    <row r="237" spans="1:9" x14ac:dyDescent="0.25">
      <c r="A237" s="11" t="str">
        <f>'TS#1_Orthog_SFP_Step 1'!A236</f>
        <v>H22</v>
      </c>
      <c r="B237" s="11" t="str">
        <f>'TS#1_Orthog_SFP_Step 1'!B236</f>
        <v>L C S L D T L E</v>
      </c>
      <c r="C237" s="11">
        <f>'TS#1_Orthog_SFP_Step 1'!G236</f>
        <v>1527.0450000000001</v>
      </c>
      <c r="D237" s="64">
        <v>1352.46</v>
      </c>
      <c r="E237" s="47">
        <f t="shared" si="6"/>
        <v>0.22324084004149455</v>
      </c>
      <c r="F237" s="47">
        <f t="shared" si="7"/>
        <v>0.17219575862548875</v>
      </c>
      <c r="G237" s="54"/>
      <c r="H237" s="58"/>
      <c r="I237" s="58"/>
    </row>
    <row r="238" spans="1:9" x14ac:dyDescent="0.25">
      <c r="A238" s="11" t="str">
        <f>'TS#1_Orthog_SFP_Step 1'!A237</f>
        <v>H23</v>
      </c>
      <c r="B238" s="11" t="str">
        <f>'TS#1_Orthog_SFP_Step 1'!B237</f>
        <v>N E A S C V G M L G A D S N D T V E L C</v>
      </c>
      <c r="C238" s="11">
        <f>'TS#1_Orthog_SFP_Step 1'!G237</f>
        <v>1601.579</v>
      </c>
      <c r="D238" s="64">
        <v>1343.4870000000001</v>
      </c>
      <c r="E238" s="47">
        <f t="shared" si="6"/>
        <v>0.24503305643042012</v>
      </c>
      <c r="F238" s="47">
        <f t="shared" si="7"/>
        <v>0.16957223704261612</v>
      </c>
      <c r="G238" s="54"/>
      <c r="H238" s="58"/>
      <c r="I238" s="58"/>
    </row>
    <row r="239" spans="1:9" x14ac:dyDescent="0.25">
      <c r="A239" s="11" t="str">
        <f>'TS#1_Orthog_SFP_Step 1'!A238</f>
        <v>H24</v>
      </c>
      <c r="B239" s="11" t="str">
        <f>'TS#1_Orthog_SFP_Step 1'!B238</f>
        <v>E S I E S Q E L</v>
      </c>
      <c r="C239" s="11">
        <f>'TS#1_Orthog_SFP_Step 1'!G238</f>
        <v>1455.8389999999999</v>
      </c>
      <c r="D239" s="64">
        <v>1178.943</v>
      </c>
      <c r="E239" s="47">
        <f t="shared" si="6"/>
        <v>0.20242166275073009</v>
      </c>
      <c r="F239" s="47">
        <f t="shared" si="7"/>
        <v>0.1214629385546861</v>
      </c>
      <c r="G239" s="54"/>
      <c r="H239" s="58"/>
      <c r="I239" s="58"/>
    </row>
    <row r="240" spans="1:9" x14ac:dyDescent="0.25">
      <c r="A240" s="11" t="str">
        <f>'TS#1_Orthog_SFP_Step 1'!A239</f>
        <v>H25</v>
      </c>
      <c r="B240" s="11" t="str">
        <f>'TS#1_Orthog_SFP_Step 1'!B239</f>
        <v>C S S S F C E I L G A D S L D T V E L V</v>
      </c>
      <c r="C240" s="11">
        <f>'TS#1_Orthog_SFP_Step 1'!G239</f>
        <v>2019.3150000000001</v>
      </c>
      <c r="D240" s="64">
        <v>1547.6859999999999</v>
      </c>
      <c r="E240" s="47">
        <f t="shared" si="6"/>
        <v>0.36717051457628946</v>
      </c>
      <c r="F240" s="47">
        <f t="shared" si="7"/>
        <v>0.22927584605866538</v>
      </c>
      <c r="G240" s="54"/>
      <c r="H240" s="58"/>
      <c r="I240" s="58"/>
    </row>
    <row r="241" spans="1:9" x14ac:dyDescent="0.25">
      <c r="A241" s="11" t="str">
        <f>'TS#1_Orthog_SFP_Step 1'!A240</f>
        <v>H26</v>
      </c>
      <c r="B241" s="11" t="str">
        <f>'TS#1_Orthog_SFP_Step 1'!B240</f>
        <v>E S L D F A D L T</v>
      </c>
      <c r="C241" s="11">
        <f>'TS#1_Orthog_SFP_Step 1'!G240</f>
        <v>1641.903</v>
      </c>
      <c r="D241" s="64">
        <v>1192.6759999999999</v>
      </c>
      <c r="E241" s="47">
        <f t="shared" si="6"/>
        <v>0.25682296886859651</v>
      </c>
      <c r="F241" s="47">
        <f t="shared" si="7"/>
        <v>0.12547818673228442</v>
      </c>
      <c r="G241" s="54"/>
      <c r="H241" s="58"/>
      <c r="I241" s="58"/>
    </row>
    <row r="242" spans="1:9" x14ac:dyDescent="0.25">
      <c r="A242" s="11" t="str">
        <f>'TS#1_Orthog_SFP_Step 1'!A241</f>
        <v>H27</v>
      </c>
      <c r="B242" s="11" t="str">
        <f>'TS#1_Orthog_SFP_Step 1'!B241</f>
        <v>N G E S R S D D L G A D S L D F V E L V</v>
      </c>
      <c r="C242" s="11">
        <f>'TS#1_Orthog_SFP_Step 1'!G241</f>
        <v>2229.0349999999999</v>
      </c>
      <c r="D242" s="64">
        <v>1836.4380000000001</v>
      </c>
      <c r="E242" s="47">
        <f t="shared" si="6"/>
        <v>0.4284883510144985</v>
      </c>
      <c r="F242" s="47">
        <f t="shared" si="7"/>
        <v>0.31370102204190853</v>
      </c>
      <c r="G242" s="54"/>
      <c r="H242" s="58"/>
      <c r="I242" s="58"/>
    </row>
    <row r="243" spans="1:9" x14ac:dyDescent="0.25">
      <c r="A243" s="11" t="str">
        <f>'TS#1_Orthog_SFP_Step 1'!A242</f>
        <v>H28</v>
      </c>
      <c r="B243" s="11" t="str">
        <f>'TS#1_Orthog_SFP_Step 1'!B242</f>
        <v>A G Q D S L E T</v>
      </c>
      <c r="C243" s="11">
        <f>'TS#1_Orthog_SFP_Step 1'!G242</f>
        <v>1473.5830000000001</v>
      </c>
      <c r="D243" s="64">
        <v>1125.5650000000001</v>
      </c>
      <c r="E243" s="47">
        <f t="shared" si="6"/>
        <v>0.20760964525006056</v>
      </c>
      <c r="F243" s="47">
        <f t="shared" si="7"/>
        <v>0.10585630364433553</v>
      </c>
      <c r="G243" s="54"/>
      <c r="H243" s="58"/>
      <c r="I243" s="58"/>
    </row>
    <row r="244" spans="1:9" x14ac:dyDescent="0.25">
      <c r="A244" s="11" t="str">
        <f>'TS#1_Orthog_SFP_Step 1'!A243</f>
        <v>H29</v>
      </c>
      <c r="B244" s="11" t="str">
        <f>'TS#1_Orthog_SFP_Step 1'!B243</f>
        <v>P M D S M E S M E V</v>
      </c>
      <c r="C244" s="11">
        <f>'TS#1_Orthog_SFP_Step 1'!G243</f>
        <v>1500.5029999999999</v>
      </c>
      <c r="D244" s="64">
        <v>1022.023</v>
      </c>
      <c r="E244" s="47">
        <f t="shared" si="6"/>
        <v>0.21548050237821514</v>
      </c>
      <c r="F244" s="47">
        <f t="shared" si="7"/>
        <v>7.5582741654610902E-2</v>
      </c>
      <c r="G244" s="54"/>
      <c r="H244" s="58"/>
      <c r="I244" s="58"/>
    </row>
    <row r="245" spans="1:9" x14ac:dyDescent="0.25">
      <c r="A245" s="11" t="str">
        <f>'TS#1_Orthog_SFP_Step 1'!A244</f>
        <v>H30</v>
      </c>
      <c r="B245" s="11" t="str">
        <f>'TS#1_Orthog_SFP_Step 1'!B244</f>
        <v>D P V P C D S L E T</v>
      </c>
      <c r="C245" s="11">
        <f>'TS#1_Orthog_SFP_Step 1'!G244</f>
        <v>1639.1369999999999</v>
      </c>
      <c r="D245" s="64">
        <v>1006.423</v>
      </c>
      <c r="E245" s="47">
        <f t="shared" si="6"/>
        <v>0.2560142470700647</v>
      </c>
      <c r="F245" s="47">
        <f t="shared" si="7"/>
        <v>7.1021620881980427E-2</v>
      </c>
      <c r="G245" s="54"/>
      <c r="H245" s="58"/>
      <c r="I245" s="58"/>
    </row>
    <row r="246" spans="1:9" x14ac:dyDescent="0.25">
      <c r="A246" s="11" t="str">
        <f>'TS#1_Orthog_SFP_Step 1'!A245</f>
        <v>I1</v>
      </c>
      <c r="B246" s="11" t="str">
        <f>'TS#1_Orthog_SFP_Step 1'!B245</f>
        <v>G L E S A E T S</v>
      </c>
      <c r="C246" s="11">
        <f>'TS#1_Orthog_SFP_Step 1'!G245</f>
        <v>1153.5450000000001</v>
      </c>
      <c r="D246" s="64">
        <v>966.98</v>
      </c>
      <c r="E246" s="47">
        <f t="shared" si="6"/>
        <v>0.11403708308139966</v>
      </c>
      <c r="F246" s="47">
        <f t="shared" si="7"/>
        <v>5.9489294815643017E-2</v>
      </c>
      <c r="G246" s="54"/>
      <c r="H246" s="58"/>
      <c r="I246" s="58"/>
    </row>
    <row r="247" spans="1:9" x14ac:dyDescent="0.25">
      <c r="A247" s="11" t="str">
        <f>'TS#1_Orthog_SFP_Step 1'!A246</f>
        <v>I2</v>
      </c>
      <c r="B247" s="11" t="str">
        <f>'TS#1_Orthog_SFP_Step 1'!B246</f>
        <v>N E A C F V N D L G A D S L D T T T C V</v>
      </c>
      <c r="C247" s="11">
        <f>'TS#1_Orthog_SFP_Step 1'!G246</f>
        <v>1303.0650000000001</v>
      </c>
      <c r="D247" s="64">
        <v>1264.472</v>
      </c>
      <c r="E247" s="47">
        <f t="shared" si="6"/>
        <v>0.15775367140984248</v>
      </c>
      <c r="F247" s="47">
        <f t="shared" si="7"/>
        <v>0.14646986794970604</v>
      </c>
      <c r="G247" s="54">
        <f>E247/F247</f>
        <v>1.0770383944362605</v>
      </c>
      <c r="H247" s="51" t="s">
        <v>1210</v>
      </c>
      <c r="I247" s="58"/>
    </row>
    <row r="248" spans="1:9" x14ac:dyDescent="0.25">
      <c r="A248" s="11" t="str">
        <f>'TS#1_Orthog_SFP_Step 1'!A247</f>
        <v>I3</v>
      </c>
      <c r="B248" s="11" t="str">
        <f>'TS#1_Orthog_SFP_Step 1'!B247</f>
        <v>E E L G A D S A D T A D I A Q C</v>
      </c>
      <c r="C248" s="11">
        <f>'TS#1_Orthog_SFP_Step 1'!G247</f>
        <v>1177.8910000000001</v>
      </c>
      <c r="D248" s="64">
        <v>963.37199999999996</v>
      </c>
      <c r="E248" s="47">
        <f t="shared" si="6"/>
        <v>0.12115535528207028</v>
      </c>
      <c r="F248" s="47">
        <f t="shared" si="7"/>
        <v>5.8434389447203847E-2</v>
      </c>
      <c r="G248" s="54"/>
      <c r="H248" s="58"/>
      <c r="I248" s="58"/>
    </row>
    <row r="249" spans="1:9" x14ac:dyDescent="0.25">
      <c r="A249" s="11" t="str">
        <f>'TS#1_Orthog_SFP_Step 1'!A248</f>
        <v>I4</v>
      </c>
      <c r="B249" s="11" t="str">
        <f>'TS#1_Orthog_SFP_Step 1'!B248</f>
        <v>N S A S F V S D R G A D S L D T H E L V</v>
      </c>
      <c r="C249" s="11">
        <f>'TS#1_Orthog_SFP_Step 1'!G248</f>
        <v>1270.425</v>
      </c>
      <c r="D249" s="64">
        <v>1008.454</v>
      </c>
      <c r="E249" s="47">
        <f t="shared" si="6"/>
        <v>0.14821040333172331</v>
      </c>
      <c r="F249" s="47">
        <f t="shared" si="7"/>
        <v>7.1615443721032485E-2</v>
      </c>
      <c r="G249" s="54"/>
      <c r="H249" s="58"/>
      <c r="I249" s="58"/>
    </row>
    <row r="250" spans="1:9" x14ac:dyDescent="0.25">
      <c r="A250" s="11" t="str">
        <f>'TS#1_Orthog_SFP_Step 1'!A249</f>
        <v>I5</v>
      </c>
      <c r="B250" s="11" t="str">
        <f>'TS#1_Orthog_SFP_Step 1'!B249</f>
        <v>Q Y P A E S M D S</v>
      </c>
      <c r="C250" s="11">
        <f>'TS#1_Orthog_SFP_Step 1'!G249</f>
        <v>1142.8779999999999</v>
      </c>
      <c r="D250" s="64">
        <v>924.096</v>
      </c>
      <c r="E250" s="47">
        <f t="shared" si="6"/>
        <v>0.11091827056334519</v>
      </c>
      <c r="F250" s="47">
        <f t="shared" si="7"/>
        <v>4.6950890763496539E-2</v>
      </c>
      <c r="G250" s="54"/>
      <c r="H250" s="58"/>
      <c r="I250" s="58"/>
    </row>
    <row r="251" spans="1:9" x14ac:dyDescent="0.25">
      <c r="A251" s="11" t="str">
        <f>'TS#1_Orthog_SFP_Step 1'!A250</f>
        <v>I6</v>
      </c>
      <c r="B251" s="11" t="str">
        <f>'TS#1_Orthog_SFP_Step 1'!B250</f>
        <v>D E R G N D S N D G A E</v>
      </c>
      <c r="C251" s="11">
        <f>'TS#1_Orthog_SFP_Step 1'!G250</f>
        <v>1109.953</v>
      </c>
      <c r="D251" s="64">
        <v>895.72799999999995</v>
      </c>
      <c r="E251" s="47">
        <f t="shared" si="6"/>
        <v>0.10129167431726455</v>
      </c>
      <c r="F251" s="47">
        <f t="shared" si="7"/>
        <v>3.8656668066190038E-2</v>
      </c>
      <c r="G251" s="54"/>
      <c r="H251" s="58"/>
      <c r="I251" s="58"/>
    </row>
    <row r="252" spans="1:9" x14ac:dyDescent="0.25">
      <c r="A252" s="11" t="str">
        <f>'TS#1_Orthog_SFP_Step 1'!A251</f>
        <v>I7</v>
      </c>
      <c r="B252" s="11" t="str">
        <f>'TS#1_Orthog_SFP_Step 1'!B251</f>
        <v>E D M G A E S M D T V E</v>
      </c>
      <c r="C252" s="11">
        <f>'TS#1_Orthog_SFP_Step 1'!G251</f>
        <v>1111.1479999999999</v>
      </c>
      <c r="D252" s="64">
        <v>921.09500000000003</v>
      </c>
      <c r="E252" s="47">
        <f t="shared" si="6"/>
        <v>0.10164106786362949</v>
      </c>
      <c r="F252" s="47">
        <f t="shared" si="7"/>
        <v>4.6073459773838595E-2</v>
      </c>
      <c r="G252" s="54"/>
      <c r="H252" s="58"/>
      <c r="I252" s="58"/>
    </row>
    <row r="253" spans="1:9" x14ac:dyDescent="0.25">
      <c r="A253" s="11" t="str">
        <f>'TS#1_Orthog_SFP_Step 1'!A252</f>
        <v>I8</v>
      </c>
      <c r="B253" s="11" t="str">
        <f>'TS#1_Orthog_SFP_Step 1'!B252</f>
        <v>E S I E T</v>
      </c>
      <c r="C253" s="11">
        <f>'TS#1_Orthog_SFP_Step 1'!G252</f>
        <v>1174.079</v>
      </c>
      <c r="D253" s="64">
        <v>1027.2190000000001</v>
      </c>
      <c r="E253" s="47">
        <f t="shared" si="6"/>
        <v>0.12004080448814283</v>
      </c>
      <c r="F253" s="47">
        <f t="shared" si="7"/>
        <v>7.7101945727340901E-2</v>
      </c>
      <c r="G253" s="54"/>
      <c r="H253" s="58"/>
      <c r="I253" s="58"/>
    </row>
    <row r="254" spans="1:9" x14ac:dyDescent="0.25">
      <c r="A254" s="11" t="str">
        <f>'TS#1_Orthog_SFP_Step 1'!A253</f>
        <v>I9</v>
      </c>
      <c r="B254" s="11" t="str">
        <f>'TS#1_Orthog_SFP_Step 1'!B253</f>
        <v>D D A P I E S L E T A D A V</v>
      </c>
      <c r="C254" s="11">
        <f>'TS#1_Orthog_SFP_Step 1'!G253</f>
        <v>1299.6199999999999</v>
      </c>
      <c r="D254" s="64">
        <v>1195.9860000000001</v>
      </c>
      <c r="E254" s="47">
        <f t="shared" si="6"/>
        <v>0.15674642390588653</v>
      </c>
      <c r="F254" s="47">
        <f t="shared" si="7"/>
        <v>0.12644596299878491</v>
      </c>
      <c r="G254" s="54"/>
      <c r="H254" s="58"/>
      <c r="I254" s="58"/>
    </row>
    <row r="255" spans="1:9" x14ac:dyDescent="0.25">
      <c r="A255" s="11" t="str">
        <f>'TS#1_Orthog_SFP_Step 1'!A254</f>
        <v>I10</v>
      </c>
      <c r="B255" s="11" t="str">
        <f>'TS#1_Orthog_SFP_Step 1'!B254</f>
        <v>N E N S F D D D L G A D S L D I V E R V</v>
      </c>
      <c r="C255" s="11">
        <f>'TS#1_Orthog_SFP_Step 1'!G254</f>
        <v>1623.306</v>
      </c>
      <c r="D255" s="64">
        <v>1679.902</v>
      </c>
      <c r="E255" s="47">
        <f t="shared" si="6"/>
        <v>0.25138558662445493</v>
      </c>
      <c r="F255" s="47">
        <f t="shared" si="7"/>
        <v>0.26793309888392886</v>
      </c>
      <c r="G255" s="54"/>
      <c r="H255" s="58"/>
      <c r="I255" s="58"/>
    </row>
    <row r="256" spans="1:9" x14ac:dyDescent="0.25">
      <c r="A256" s="11" t="str">
        <f>'TS#1_Orthog_SFP_Step 1'!A255</f>
        <v>I11</v>
      </c>
      <c r="B256" s="11" t="str">
        <f>'TS#1_Orthog_SFP_Step 1'!B255</f>
        <v>L E S M D T M E M C V P</v>
      </c>
      <c r="C256" s="11">
        <f>'TS#1_Orthog_SFP_Step 1'!G255</f>
        <v>1396.021</v>
      </c>
      <c r="D256" s="64">
        <v>1304.663</v>
      </c>
      <c r="E256" s="47">
        <f t="shared" si="6"/>
        <v>0.18493210362398591</v>
      </c>
      <c r="F256" s="47">
        <f t="shared" si="7"/>
        <v>0.15822089390950037</v>
      </c>
      <c r="G256" s="54"/>
      <c r="H256" s="58"/>
      <c r="I256" s="58"/>
    </row>
    <row r="257" spans="1:9" x14ac:dyDescent="0.25">
      <c r="A257" s="11" t="str">
        <f>'TS#1_Orthog_SFP_Step 1'!A256</f>
        <v>I12</v>
      </c>
      <c r="B257" s="11" t="str">
        <f>'TS#1_Orthog_SFP_Step 1'!B256</f>
        <v>Q A E S L D T L S V V</v>
      </c>
      <c r="C257" s="11">
        <f>'TS#1_Orthog_SFP_Step 1'!G256</f>
        <v>1419.0309999999999</v>
      </c>
      <c r="D257" s="64">
        <v>1176.9849999999999</v>
      </c>
      <c r="E257" s="47">
        <f t="shared" si="6"/>
        <v>0.19165975676361582</v>
      </c>
      <c r="F257" s="47">
        <f t="shared" si="7"/>
        <v>0.1208904594218136</v>
      </c>
      <c r="G257" s="54">
        <f>E257/F257</f>
        <v>1.585400185260877</v>
      </c>
      <c r="H257" s="58"/>
      <c r="I257" s="58" t="s">
        <v>1208</v>
      </c>
    </row>
    <row r="258" spans="1:9" x14ac:dyDescent="0.25">
      <c r="A258" s="11" t="str">
        <f>'TS#1_Orthog_SFP_Step 1'!A257</f>
        <v>I13</v>
      </c>
      <c r="B258" s="11" t="str">
        <f>'TS#1_Orthog_SFP_Step 1'!B257</f>
        <v>G L E S L D T Y C</v>
      </c>
      <c r="C258" s="11">
        <f>'TS#1_Orthog_SFP_Step 1'!G257</f>
        <v>1587.164</v>
      </c>
      <c r="D258" s="64">
        <v>1297.607</v>
      </c>
      <c r="E258" s="47">
        <f t="shared" si="6"/>
        <v>0.24081840540878754</v>
      </c>
      <c r="F258" s="47">
        <f t="shared" si="7"/>
        <v>0.1561578638984952</v>
      </c>
      <c r="G258" s="54"/>
      <c r="H258" s="58"/>
      <c r="I258" s="58"/>
    </row>
    <row r="259" spans="1:9" x14ac:dyDescent="0.25">
      <c r="A259" s="11" t="str">
        <f>'TS#1_Orthog_SFP_Step 1'!A258</f>
        <v>I14</v>
      </c>
      <c r="B259" s="11" t="str">
        <f>'TS#1_Orthog_SFP_Step 1'!B258</f>
        <v>G I D S L E S I</v>
      </c>
      <c r="C259" s="11">
        <f>'TS#1_Orthog_SFP_Step 1'!G258</f>
        <v>1552.018</v>
      </c>
      <c r="D259" s="64">
        <v>1147.117</v>
      </c>
      <c r="E259" s="47">
        <f t="shared" si="6"/>
        <v>0.23054243421168047</v>
      </c>
      <c r="F259" s="47">
        <f t="shared" si="7"/>
        <v>0.11215766741944652</v>
      </c>
      <c r="G259" s="54">
        <f>E259/F259</f>
        <v>2.0555209422241223</v>
      </c>
      <c r="H259" s="58"/>
      <c r="I259" s="58" t="s">
        <v>1208</v>
      </c>
    </row>
    <row r="260" spans="1:9" x14ac:dyDescent="0.25">
      <c r="A260" s="11" t="str">
        <f>'TS#1_Orthog_SFP_Step 1'!A259</f>
        <v>I15</v>
      </c>
      <c r="B260" s="11" t="str">
        <f>'TS#1_Orthog_SFP_Step 1'!B259</f>
        <v>G I E S L D T I Q</v>
      </c>
      <c r="C260" s="11">
        <f>'TS#1_Orthog_SFP_Step 1'!G259</f>
        <v>1556.3510000000001</v>
      </c>
      <c r="D260" s="64">
        <v>1167.624</v>
      </c>
      <c r="E260" s="47">
        <f t="shared" si="6"/>
        <v>0.2318093147442323</v>
      </c>
      <c r="F260" s="47">
        <f t="shared" si="7"/>
        <v>0.11815349457869866</v>
      </c>
      <c r="G260" s="54"/>
      <c r="H260" s="58"/>
      <c r="I260" s="58"/>
    </row>
    <row r="261" spans="1:9" x14ac:dyDescent="0.25">
      <c r="A261" s="11" t="str">
        <f>'TS#1_Orthog_SFP_Step 1'!A260</f>
        <v>I16</v>
      </c>
      <c r="B261" s="11" t="str">
        <f>'TS#1_Orthog_SFP_Step 1'!B260</f>
        <v>E I G A P S M D S</v>
      </c>
      <c r="C261" s="11">
        <f>'TS#1_Orthog_SFP_Step 1'!G260</f>
        <v>1370.7809999999999</v>
      </c>
      <c r="D261" s="64">
        <v>1113.7159999999999</v>
      </c>
      <c r="E261" s="47">
        <f t="shared" si="6"/>
        <v>0.17755244411749915</v>
      </c>
      <c r="F261" s="47">
        <f t="shared" si="7"/>
        <v>0.10239189851389327</v>
      </c>
      <c r="G261" s="54"/>
      <c r="H261" s="58"/>
      <c r="I261" s="58"/>
    </row>
    <row r="262" spans="1:9" x14ac:dyDescent="0.25">
      <c r="A262" s="11" t="str">
        <f>'TS#1_Orthog_SFP_Step 1'!A261</f>
        <v>I17</v>
      </c>
      <c r="B262" s="11" t="str">
        <f>'TS#1_Orthog_SFP_Step 1'!B261</f>
        <v>L G L E S M D T</v>
      </c>
      <c r="C262" s="11">
        <f>'TS#1_Orthog_SFP_Step 1'!G261</f>
        <v>1420.2239999999999</v>
      </c>
      <c r="D262" s="64">
        <v>1160.059</v>
      </c>
      <c r="E262" s="47">
        <f t="shared" ref="E262:E325" si="8">(C262-$L$1)/($L$2-$L$1)</f>
        <v>0.19200856555090737</v>
      </c>
      <c r="F262" s="47">
        <f t="shared" ref="F262:F325" si="9">(D262-$L$1)/($L$2-$L$1)</f>
        <v>0.11594164338350957</v>
      </c>
      <c r="G262" s="54"/>
      <c r="H262" s="58"/>
      <c r="I262" s="58"/>
    </row>
    <row r="263" spans="1:9" x14ac:dyDescent="0.25">
      <c r="A263" s="11" t="str">
        <f>'TS#1_Orthog_SFP_Step 1'!A262</f>
        <v>I18</v>
      </c>
      <c r="B263" s="11" t="str">
        <f>'TS#1_Orthog_SFP_Step 1'!B262</f>
        <v>P R E S I E F M E T L</v>
      </c>
      <c r="C263" s="11">
        <f>'TS#1_Orthog_SFP_Step 1'!G262</f>
        <v>1592.1679999999999</v>
      </c>
      <c r="D263" s="64">
        <v>1242.1600000000001</v>
      </c>
      <c r="E263" s="47">
        <f t="shared" si="8"/>
        <v>0.24228147261046976</v>
      </c>
      <c r="F263" s="47">
        <f t="shared" si="9"/>
        <v>0.13994629572669767</v>
      </c>
      <c r="G263" s="54">
        <f>E263/F263</f>
        <v>1.7312460565846153</v>
      </c>
      <c r="H263" s="58"/>
      <c r="I263" s="58" t="s">
        <v>1208</v>
      </c>
    </row>
    <row r="264" spans="1:9" x14ac:dyDescent="0.25">
      <c r="A264" s="11" t="str">
        <f>'TS#1_Orthog_SFP_Step 1'!A263</f>
        <v>I19</v>
      </c>
      <c r="B264" s="11" t="str">
        <f>'TS#1_Orthog_SFP_Step 1'!B263</f>
        <v>D D A P M E S L E S L D L V C G</v>
      </c>
      <c r="C264" s="11">
        <f>'TS#1_Orthog_SFP_Step 1'!G263</f>
        <v>1605.03</v>
      </c>
      <c r="D264" s="64">
        <v>1384.5029999999999</v>
      </c>
      <c r="E264" s="47">
        <f t="shared" si="8"/>
        <v>0.24604205821159628</v>
      </c>
      <c r="F264" s="47">
        <f t="shared" si="9"/>
        <v>0.18156447612019372</v>
      </c>
      <c r="G264" s="54"/>
      <c r="H264" s="58"/>
      <c r="I264" s="58"/>
    </row>
    <row r="265" spans="1:9" x14ac:dyDescent="0.25">
      <c r="A265" s="11" t="str">
        <f>'TS#1_Orthog_SFP_Step 1'!A264</f>
        <v>I20</v>
      </c>
      <c r="B265" s="11" t="str">
        <f>'TS#1_Orthog_SFP_Step 1'!B264</f>
        <v>A E S I E S V</v>
      </c>
      <c r="C265" s="11">
        <f>'TS#1_Orthog_SFP_Step 1'!G264</f>
        <v>1422.615</v>
      </c>
      <c r="D265" s="64">
        <v>1267.8209999999999</v>
      </c>
      <c r="E265" s="47">
        <f t="shared" si="8"/>
        <v>0.19270764502317403</v>
      </c>
      <c r="F265" s="47">
        <f t="shared" si="9"/>
        <v>0.14744904701813805</v>
      </c>
      <c r="G265" s="54"/>
      <c r="H265" s="58"/>
      <c r="I265" s="58"/>
    </row>
    <row r="266" spans="1:9" x14ac:dyDescent="0.25">
      <c r="A266" s="11" t="str">
        <f>'TS#1_Orthog_SFP_Step 1'!A265</f>
        <v>I21</v>
      </c>
      <c r="B266" s="11" t="str">
        <f>'TS#1_Orthog_SFP_Step 1'!B265</f>
        <v>I G V E S V C T</v>
      </c>
      <c r="C266" s="11">
        <f>'TS#1_Orthog_SFP_Step 1'!G265</f>
        <v>1620.3109999999999</v>
      </c>
      <c r="D266" s="64">
        <v>1401.4970000000001</v>
      </c>
      <c r="E266" s="47">
        <f t="shared" si="8"/>
        <v>0.25050990991201716</v>
      </c>
      <c r="F266" s="47">
        <f t="shared" si="9"/>
        <v>0.1865331739669939</v>
      </c>
      <c r="G266" s="54"/>
      <c r="H266" s="58"/>
      <c r="I266" s="58"/>
    </row>
    <row r="267" spans="1:9" x14ac:dyDescent="0.25">
      <c r="A267" s="11" t="str">
        <f>'TS#1_Orthog_SFP_Step 1'!A266</f>
        <v>I22</v>
      </c>
      <c r="B267" s="11" t="str">
        <f>'TS#1_Orthog_SFP_Step 1'!B266</f>
        <v>A T S I E T L D</v>
      </c>
      <c r="C267" s="11">
        <f>'TS#1_Orthog_SFP_Step 1'!G266</f>
        <v>1519.3109999999999</v>
      </c>
      <c r="D267" s="64">
        <v>1176.124</v>
      </c>
      <c r="E267" s="47">
        <f t="shared" si="8"/>
        <v>0.22097957670460194</v>
      </c>
      <c r="F267" s="47">
        <f t="shared" si="9"/>
        <v>0.12063872064070884</v>
      </c>
      <c r="G267" s="54"/>
      <c r="H267" s="58"/>
      <c r="I267" s="58"/>
    </row>
    <row r="268" spans="1:9" x14ac:dyDescent="0.25">
      <c r="A268" s="11" t="str">
        <f>'TS#1_Orthog_SFP_Step 1'!A267</f>
        <v>I23</v>
      </c>
      <c r="B268" s="11" t="str">
        <f>'TS#1_Orthog_SFP_Step 1'!B267</f>
        <v>A P A D S L E S A E K</v>
      </c>
      <c r="C268" s="11">
        <f>'TS#1_Orthog_SFP_Step 1'!G267</f>
        <v>1836.636</v>
      </c>
      <c r="D268" s="64">
        <v>1249.3779999999999</v>
      </c>
      <c r="E268" s="47">
        <f t="shared" si="8"/>
        <v>0.31375891319017651</v>
      </c>
      <c r="F268" s="47">
        <f t="shared" si="9"/>
        <v>0.14205669122264936</v>
      </c>
      <c r="G268" s="54">
        <f>E268/F268</f>
        <v>2.2086880279255099</v>
      </c>
      <c r="H268" s="58"/>
      <c r="I268" s="58" t="s">
        <v>1208</v>
      </c>
    </row>
    <row r="269" spans="1:9" x14ac:dyDescent="0.25">
      <c r="A269" s="11" t="str">
        <f>'TS#1_Orthog_SFP_Step 1'!A268</f>
        <v>I24</v>
      </c>
      <c r="B269" s="11" t="str">
        <f>'TS#1_Orthog_SFP_Step 1'!B268</f>
        <v>M P L D S I E S A E I V R</v>
      </c>
      <c r="C269" s="11">
        <f>'TS#1_Orthog_SFP_Step 1'!G268</f>
        <v>1947.941</v>
      </c>
      <c r="D269" s="64">
        <v>1262.9580000000001</v>
      </c>
      <c r="E269" s="47">
        <f t="shared" si="8"/>
        <v>0.34630221752335827</v>
      </c>
      <c r="F269" s="47">
        <f t="shared" si="9"/>
        <v>0.14602720533113156</v>
      </c>
      <c r="G269" s="54">
        <f>E269/F269</f>
        <v>2.3714910981010884</v>
      </c>
      <c r="H269" s="58"/>
      <c r="I269" s="58" t="s">
        <v>1208</v>
      </c>
    </row>
    <row r="270" spans="1:9" x14ac:dyDescent="0.25">
      <c r="A270" s="11" t="str">
        <f>'TS#1_Orthog_SFP_Step 1'!A269</f>
        <v>I25</v>
      </c>
      <c r="B270" s="11" t="str">
        <f>'TS#1_Orthog_SFP_Step 1'!B269</f>
        <v>D S I D E I D N M</v>
      </c>
      <c r="C270" s="11">
        <f>'TS#1_Orthog_SFP_Step 1'!G269</f>
        <v>1564.9849999999999</v>
      </c>
      <c r="D270" s="64">
        <v>1125.345</v>
      </c>
      <c r="E270" s="47">
        <f t="shared" si="8"/>
        <v>0.23433371966416117</v>
      </c>
      <c r="F270" s="47">
        <f t="shared" si="9"/>
        <v>0.10579198014625996</v>
      </c>
      <c r="G270" s="54"/>
      <c r="H270" s="58"/>
      <c r="I270" s="58"/>
    </row>
    <row r="271" spans="1:9" x14ac:dyDescent="0.25">
      <c r="A271" s="11" t="str">
        <f>'TS#1_Orthog_SFP_Step 1'!A270</f>
        <v>I26</v>
      </c>
      <c r="B271" s="11" t="str">
        <f>'TS#1_Orthog_SFP_Step 1'!B270</f>
        <v>D L P L D S L E S A E M A C C</v>
      </c>
      <c r="C271" s="11">
        <f>'TS#1_Orthog_SFP_Step 1'!G270</f>
        <v>2040.6510000000001</v>
      </c>
      <c r="D271" s="64">
        <v>1499.5139999999999</v>
      </c>
      <c r="E271" s="47">
        <f t="shared" si="8"/>
        <v>0.37340872437147182</v>
      </c>
      <c r="F271" s="47">
        <f t="shared" si="9"/>
        <v>0.21519133901641185</v>
      </c>
      <c r="G271" s="54"/>
      <c r="H271" s="58"/>
      <c r="I271" s="58"/>
    </row>
    <row r="272" spans="1:9" x14ac:dyDescent="0.25">
      <c r="A272" s="11" t="str">
        <f>'TS#1_Orthog_SFP_Step 1'!A271</f>
        <v>I27</v>
      </c>
      <c r="B272" s="11" t="str">
        <f>'TS#1_Orthog_SFP_Step 1'!B271</f>
        <v>N N A S F H E D L G A D S L D T V C L V</v>
      </c>
      <c r="C272" s="11">
        <f>'TS#1_Orthog_SFP_Step 1'!G271</f>
        <v>2107.1579999999999</v>
      </c>
      <c r="D272" s="64">
        <v>1785.616</v>
      </c>
      <c r="E272" s="47">
        <f t="shared" si="8"/>
        <v>0.39285401021924954</v>
      </c>
      <c r="F272" s="47">
        <f t="shared" si="9"/>
        <v>0.29884170922738124</v>
      </c>
      <c r="G272" s="54"/>
      <c r="H272" s="58"/>
      <c r="I272" s="58"/>
    </row>
    <row r="273" spans="1:9" x14ac:dyDescent="0.25">
      <c r="A273" s="11" t="str">
        <f>'TS#1_Orthog_SFP_Step 1'!A272</f>
        <v>I28</v>
      </c>
      <c r="B273" s="11" t="str">
        <f>'TS#1_Orthog_SFP_Step 1'!B272</f>
        <v>D S M E T L D V L C P</v>
      </c>
      <c r="C273" s="11">
        <f>'TS#1_Orthog_SFP_Step 1'!G272</f>
        <v>1668.999</v>
      </c>
      <c r="D273" s="64">
        <v>1257.604</v>
      </c>
      <c r="E273" s="47">
        <f t="shared" si="8"/>
        <v>0.26474528479521159</v>
      </c>
      <c r="F273" s="47">
        <f t="shared" si="9"/>
        <v>0.14446180529160182</v>
      </c>
      <c r="G273" s="54">
        <f>E273/F273</f>
        <v>1.8326317067740696</v>
      </c>
      <c r="H273" s="58"/>
      <c r="I273" s="58" t="s">
        <v>1208</v>
      </c>
    </row>
    <row r="274" spans="1:9" x14ac:dyDescent="0.25">
      <c r="A274" s="11" t="str">
        <f>'TS#1_Orthog_SFP_Step 1'!A273</f>
        <v>I29</v>
      </c>
      <c r="B274" s="11" t="str">
        <f>'TS#1_Orthog_SFP_Step 1'!B273</f>
        <v>E D V P V E S M D T I D M V A</v>
      </c>
      <c r="C274" s="11">
        <f>'TS#1_Orthog_SFP_Step 1'!G273</f>
        <v>1620.079</v>
      </c>
      <c r="D274" s="64">
        <v>1147.23</v>
      </c>
      <c r="E274" s="47">
        <f t="shared" si="8"/>
        <v>0.25044207785950112</v>
      </c>
      <c r="F274" s="47">
        <f t="shared" si="9"/>
        <v>0.11219070630709443</v>
      </c>
      <c r="G274" s="54"/>
      <c r="H274" s="58"/>
      <c r="I274" s="58"/>
    </row>
    <row r="275" spans="1:9" x14ac:dyDescent="0.25">
      <c r="A275" s="11" t="str">
        <f>'TS#1_Orthog_SFP_Step 1'!A274</f>
        <v>I30</v>
      </c>
      <c r="B275" s="11" t="str">
        <f>'TS#1_Orthog_SFP_Step 1'!B274</f>
        <v>N D S M E T D E C A D</v>
      </c>
      <c r="C275" s="11">
        <f>'TS#1_Orthog_SFP_Step 1'!G274</f>
        <v>1819.4780000000001</v>
      </c>
      <c r="D275" s="64">
        <v>1148.152</v>
      </c>
      <c r="E275" s="47">
        <f t="shared" si="8"/>
        <v>0.30874226509935643</v>
      </c>
      <c r="F275" s="47">
        <f t="shared" si="9"/>
        <v>0.11246028023993837</v>
      </c>
      <c r="G275" s="54"/>
      <c r="H275" s="58"/>
      <c r="I275" s="58"/>
    </row>
    <row r="276" spans="1:9" x14ac:dyDescent="0.25">
      <c r="A276" s="11" t="str">
        <f>'TS#1_Orthog_SFP_Step 1'!A275</f>
        <v>J1</v>
      </c>
      <c r="B276" s="11" t="str">
        <f>'TS#1_Orthog_SFP_Step 1'!B275</f>
        <v>E E A G M D S A D T M</v>
      </c>
      <c r="C276" s="11">
        <f>'TS#1_Orthog_SFP_Step 1'!G275</f>
        <v>1120.92</v>
      </c>
      <c r="D276" s="64">
        <v>1028.2940000000001</v>
      </c>
      <c r="E276" s="47">
        <f t="shared" si="8"/>
        <v>0.10449820069633113</v>
      </c>
      <c r="F276" s="47">
        <f t="shared" si="9"/>
        <v>7.7416253729301027E-2</v>
      </c>
      <c r="G276" s="54"/>
      <c r="H276" s="58"/>
      <c r="I276" s="58"/>
    </row>
    <row r="277" spans="1:9" x14ac:dyDescent="0.25">
      <c r="A277" s="11" t="str">
        <f>'TS#1_Orthog_SFP_Step 1'!A276</f>
        <v>J2</v>
      </c>
      <c r="B277" s="11" t="str">
        <f>'TS#1_Orthog_SFP_Step 1'!B276</f>
        <v>E S I E T L D M A I</v>
      </c>
      <c r="C277" s="11">
        <f>'TS#1_Orthog_SFP_Step 1'!G276</f>
        <v>1149.7439999999999</v>
      </c>
      <c r="D277" s="64">
        <v>1014.284</v>
      </c>
      <c r="E277" s="47">
        <f t="shared" si="8"/>
        <v>0.112925748462376</v>
      </c>
      <c r="F277" s="47">
        <f t="shared" si="9"/>
        <v>7.3320016420034786E-2</v>
      </c>
      <c r="G277" s="54"/>
      <c r="H277" s="58"/>
      <c r="I277" s="58"/>
    </row>
    <row r="278" spans="1:9" x14ac:dyDescent="0.25">
      <c r="A278" s="11" t="str">
        <f>'TS#1_Orthog_SFP_Step 1'!A277</f>
        <v>J3</v>
      </c>
      <c r="B278" s="11" t="str">
        <f>'TS#1_Orthog_SFP_Step 1'!B277</f>
        <v>E W C N E S L E T L</v>
      </c>
      <c r="C278" s="11">
        <f>'TS#1_Orthog_SFP_Step 1'!G277</f>
        <v>1172.3699999999999</v>
      </c>
      <c r="D278" s="64">
        <v>912.27499999999998</v>
      </c>
      <c r="E278" s="47">
        <f t="shared" si="8"/>
        <v>0.11954112785991042</v>
      </c>
      <c r="F278" s="47">
        <f t="shared" si="9"/>
        <v>4.3494672260082121E-2</v>
      </c>
      <c r="G278" s="54"/>
      <c r="H278" s="58"/>
      <c r="I278" s="58"/>
    </row>
    <row r="279" spans="1:9" x14ac:dyDescent="0.25">
      <c r="A279" s="11" t="str">
        <f>'TS#1_Orthog_SFP_Step 1'!A278</f>
        <v>J4</v>
      </c>
      <c r="B279" s="11" t="str">
        <f>'TS#1_Orthog_SFP_Step 1'!B278</f>
        <v>A P V D S A E W L E L</v>
      </c>
      <c r="C279" s="11">
        <f>'TS#1_Orthog_SFP_Step 1'!G278</f>
        <v>1223.047</v>
      </c>
      <c r="D279" s="64">
        <v>777.56899999999996</v>
      </c>
      <c r="E279" s="47">
        <f t="shared" si="8"/>
        <v>0.13435804564161521</v>
      </c>
      <c r="F279" s="47">
        <f t="shared" si="9"/>
        <v>4.1093943884180136E-3</v>
      </c>
      <c r="G279" s="54"/>
      <c r="H279" s="58"/>
      <c r="I279" s="58"/>
    </row>
    <row r="280" spans="1:9" x14ac:dyDescent="0.25">
      <c r="A280" s="11" t="str">
        <f>'TS#1_Orthog_SFP_Step 1'!A279</f>
        <v>J5</v>
      </c>
      <c r="B280" s="11" t="str">
        <f>'TS#1_Orthog_SFP_Step 1'!B279</f>
        <v>N S Q S F H E D R G A D S L D T V E L V</v>
      </c>
      <c r="C280" s="11">
        <f>'TS#1_Orthog_SFP_Step 1'!G279</f>
        <v>1424.5260000000001</v>
      </c>
      <c r="D280" s="64">
        <v>1163.8240000000001</v>
      </c>
      <c r="E280" s="47">
        <f t="shared" si="8"/>
        <v>0.19326638231782128</v>
      </c>
      <c r="F280" s="47">
        <f t="shared" si="9"/>
        <v>0.11704245233921176</v>
      </c>
      <c r="G280" s="54">
        <f>E280/F280</f>
        <v>1.6512502810321998</v>
      </c>
      <c r="H280" s="58"/>
      <c r="I280" s="58" t="s">
        <v>1208</v>
      </c>
    </row>
    <row r="281" spans="1:9" x14ac:dyDescent="0.25">
      <c r="A281" s="11" t="str">
        <f>'TS#1_Orthog_SFP_Step 1'!A280</f>
        <v>J6</v>
      </c>
      <c r="B281" s="11" t="str">
        <f>'TS#1_Orthog_SFP_Step 1'!B280</f>
        <v>N S A S F V P D L G A D S L D T Q E L N</v>
      </c>
      <c r="C281" s="11">
        <f>'TS#1_Orthog_SFP_Step 1'!G280</f>
        <v>1193.0409999999999</v>
      </c>
      <c r="D281" s="64">
        <v>1121.3989999999999</v>
      </c>
      <c r="E281" s="47">
        <f t="shared" si="8"/>
        <v>0.1255849052631825</v>
      </c>
      <c r="F281" s="47">
        <f t="shared" si="9"/>
        <v>0.10463825049441378</v>
      </c>
      <c r="G281" s="54"/>
      <c r="H281" s="58"/>
      <c r="I281" s="58"/>
    </row>
    <row r="282" spans="1:9" x14ac:dyDescent="0.25">
      <c r="A282" s="11" t="str">
        <f>'TS#1_Orthog_SFP_Step 1'!A281</f>
        <v>J7</v>
      </c>
      <c r="B282" s="11" t="str">
        <f>'TS#1_Orthog_SFP_Step 1'!B281</f>
        <v>D E G N G S I D S L</v>
      </c>
      <c r="C282" s="11">
        <f>'TS#1_Orthog_SFP_Step 1'!G281</f>
        <v>1246.047</v>
      </c>
      <c r="D282" s="64">
        <v>1016.427</v>
      </c>
      <c r="E282" s="47">
        <f t="shared" si="8"/>
        <v>0.1410827749858781</v>
      </c>
      <c r="F282" s="47">
        <f t="shared" si="9"/>
        <v>7.3946585767198064E-2</v>
      </c>
      <c r="G282" s="54"/>
      <c r="H282" s="58"/>
      <c r="I282" s="58"/>
    </row>
    <row r="283" spans="1:9" x14ac:dyDescent="0.25">
      <c r="A283" s="11" t="str">
        <f>'TS#1_Orthog_SFP_Step 1'!A282</f>
        <v>J8</v>
      </c>
      <c r="B283" s="11" t="str">
        <f>'TS#1_Orthog_SFP_Step 1'!B282</f>
        <v>I P C E S V E T C D</v>
      </c>
      <c r="C283" s="11">
        <f>'TS#1_Orthog_SFP_Step 1'!G282</f>
        <v>1307.3230000000001</v>
      </c>
      <c r="D283" s="64">
        <v>1111.2529999999999</v>
      </c>
      <c r="E283" s="47">
        <f t="shared" si="8"/>
        <v>0.15899862347714122</v>
      </c>
      <c r="F283" s="47">
        <f t="shared" si="9"/>
        <v>0.10167176771498374</v>
      </c>
      <c r="G283" s="54"/>
      <c r="H283" s="58"/>
      <c r="I283" s="58"/>
    </row>
    <row r="284" spans="1:9" x14ac:dyDescent="0.25">
      <c r="A284" s="11" t="str">
        <f>'TS#1_Orthog_SFP_Step 1'!A283</f>
        <v>J9</v>
      </c>
      <c r="B284" s="11" t="str">
        <f>'TS#1_Orthog_SFP_Step 1'!B283</f>
        <v>G S L E F D A K K W</v>
      </c>
      <c r="C284" s="11">
        <f>'TS#1_Orthog_SFP_Step 1'!G283</f>
        <v>2576.4270000000001</v>
      </c>
      <c r="D284" s="64">
        <v>2559.596</v>
      </c>
      <c r="E284" s="47">
        <f t="shared" si="8"/>
        <v>0.53005866303024496</v>
      </c>
      <c r="F284" s="47">
        <f t="shared" si="9"/>
        <v>0.5251376230479281</v>
      </c>
      <c r="G284" s="54"/>
      <c r="H284" s="58"/>
      <c r="I284" s="58"/>
    </row>
    <row r="285" spans="1:9" x14ac:dyDescent="0.25">
      <c r="A285" s="11" t="str">
        <f>'TS#1_Orthog_SFP_Step 1'!A284</f>
        <v>J10</v>
      </c>
      <c r="B285" s="11" t="str">
        <f>'TS#1_Orthog_SFP_Step 1'!B284</f>
        <v>D S M E T P D M</v>
      </c>
      <c r="C285" s="11">
        <f>'TS#1_Orthog_SFP_Step 1'!G284</f>
        <v>1327.883</v>
      </c>
      <c r="D285" s="64">
        <v>1158.373</v>
      </c>
      <c r="E285" s="47">
        <f t="shared" si="8"/>
        <v>0.1650099467518388</v>
      </c>
      <c r="F285" s="47">
        <f t="shared" si="9"/>
        <v>0.11544869148462145</v>
      </c>
      <c r="G285" s="54"/>
      <c r="H285" s="58"/>
      <c r="I285" s="58"/>
    </row>
    <row r="286" spans="1:9" x14ac:dyDescent="0.25">
      <c r="A286" s="11" t="str">
        <f>'TS#1_Orthog_SFP_Step 1'!A285</f>
        <v>J11</v>
      </c>
      <c r="B286" s="11" t="str">
        <f>'TS#1_Orthog_SFP_Step 1'!B285</f>
        <v>D E P Q D S L D S F Y L C</v>
      </c>
      <c r="C286" s="11">
        <f>'TS#1_Orthog_SFP_Step 1'!G285</f>
        <v>1593.7460000000001</v>
      </c>
      <c r="D286" s="64">
        <v>1370.979</v>
      </c>
      <c r="E286" s="47">
        <f t="shared" si="8"/>
        <v>0.2427428475193936</v>
      </c>
      <c r="F286" s="47">
        <f t="shared" si="9"/>
        <v>0.17761033526576719</v>
      </c>
      <c r="G286" s="54"/>
      <c r="H286" s="58"/>
      <c r="I286" s="58"/>
    </row>
    <row r="287" spans="1:9" x14ac:dyDescent="0.25">
      <c r="A287" s="11" t="str">
        <f>'TS#1_Orthog_SFP_Step 1'!A286</f>
        <v>J12</v>
      </c>
      <c r="B287" s="11" t="str">
        <f>'TS#1_Orthog_SFP_Step 1'!B286</f>
        <v>D S A D T M E M I I C</v>
      </c>
      <c r="C287" s="11">
        <f>'TS#1_Orthog_SFP_Step 1'!G286</f>
        <v>1498.182</v>
      </c>
      <c r="D287" s="64">
        <v>1214.288</v>
      </c>
      <c r="E287" s="47">
        <f t="shared" si="8"/>
        <v>0.21480188947351805</v>
      </c>
      <c r="F287" s="47">
        <f t="shared" si="9"/>
        <v>0.1317970932795979</v>
      </c>
      <c r="G287" s="54"/>
      <c r="H287" s="58"/>
      <c r="I287" s="58"/>
    </row>
    <row r="288" spans="1:9" x14ac:dyDescent="0.25">
      <c r="A288" s="11" t="str">
        <f>'TS#1_Orthog_SFP_Step 1'!A287</f>
        <v>J13</v>
      </c>
      <c r="B288" s="11" t="str">
        <f>'TS#1_Orthog_SFP_Step 1'!B287</f>
        <v>P V D S A P S I</v>
      </c>
      <c r="C288" s="11">
        <f>'TS#1_Orthog_SFP_Step 1'!G287</f>
        <v>1525.232</v>
      </c>
      <c r="D288" s="64">
        <v>1055.645</v>
      </c>
      <c r="E288" s="47">
        <f t="shared" si="8"/>
        <v>0.22271075594144457</v>
      </c>
      <c r="F288" s="47">
        <f t="shared" si="9"/>
        <v>8.5413126437776377E-2</v>
      </c>
      <c r="G288" s="54"/>
      <c r="H288" s="58"/>
      <c r="I288" s="58"/>
    </row>
    <row r="289" spans="1:9" x14ac:dyDescent="0.25">
      <c r="A289" s="11" t="str">
        <f>'TS#1_Orthog_SFP_Step 1'!A288</f>
        <v>J14</v>
      </c>
      <c r="B289" s="11" t="str">
        <f>'TS#1_Orthog_SFP_Step 1'!B288</f>
        <v>N E A Q F V D D D G Q D S L D T V E L V</v>
      </c>
      <c r="C289" s="11">
        <f>'TS#1_Orthog_SFP_Step 1'!G288</f>
        <v>1615.0730000000001</v>
      </c>
      <c r="D289" s="64">
        <v>1267.519</v>
      </c>
      <c r="E289" s="47">
        <f t="shared" si="8"/>
        <v>0.24897842589874553</v>
      </c>
      <c r="F289" s="47">
        <f t="shared" si="9"/>
        <v>0.14736074839805255</v>
      </c>
      <c r="G289" s="54"/>
      <c r="H289" s="58"/>
      <c r="I289" s="58"/>
    </row>
    <row r="290" spans="1:9" x14ac:dyDescent="0.25">
      <c r="A290" s="11" t="str">
        <f>'TS#1_Orthog_SFP_Step 1'!A289</f>
        <v>J15</v>
      </c>
      <c r="B290" s="11" t="str">
        <f>'TS#1_Orthog_SFP_Step 1'!B289</f>
        <v>G V D S M E S L E A A A</v>
      </c>
      <c r="C290" s="11">
        <f>'TS#1_Orthog_SFP_Step 1'!G289</f>
        <v>1510.08</v>
      </c>
      <c r="D290" s="64">
        <v>1106.585</v>
      </c>
      <c r="E290" s="47">
        <f t="shared" si="8"/>
        <v>0.21828062120125888</v>
      </c>
      <c r="F290" s="47">
        <f t="shared" si="9"/>
        <v>0.10030694003763511</v>
      </c>
      <c r="G290" s="54"/>
      <c r="H290" s="58"/>
      <c r="I290" s="58"/>
    </row>
    <row r="291" spans="1:9" x14ac:dyDescent="0.25">
      <c r="A291" s="11" t="str">
        <f>'TS#1_Orthog_SFP_Step 1'!A290</f>
        <v>J16</v>
      </c>
      <c r="B291" s="11" t="str">
        <f>'TS#1_Orthog_SFP_Step 1'!B290</f>
        <v>D L P L E S L D S</v>
      </c>
      <c r="C291" s="11">
        <f>'TS#1_Orthog_SFP_Step 1'!G290</f>
        <v>1444.3230000000001</v>
      </c>
      <c r="D291" s="64">
        <v>1145.9369999999999</v>
      </c>
      <c r="E291" s="47">
        <f t="shared" si="8"/>
        <v>0.19905462000601137</v>
      </c>
      <c r="F291" s="47">
        <f t="shared" si="9"/>
        <v>0.11181265956613214</v>
      </c>
      <c r="G291" s="54"/>
      <c r="H291" s="58"/>
      <c r="I291" s="58"/>
    </row>
    <row r="292" spans="1:9" x14ac:dyDescent="0.25">
      <c r="A292" s="11" t="str">
        <f>'TS#1_Orthog_SFP_Step 1'!A291</f>
        <v>J17</v>
      </c>
      <c r="B292" s="11" t="str">
        <f>'TS#1_Orthog_SFP_Step 1'!B291</f>
        <v>G F D S M D T T E I V Y P</v>
      </c>
      <c r="C292" s="11">
        <f>'TS#1_Orthog_SFP_Step 1'!G291</f>
        <v>1404.5989999999999</v>
      </c>
      <c r="D292" s="64">
        <v>1170.067</v>
      </c>
      <c r="E292" s="47">
        <f t="shared" si="8"/>
        <v>0.18744013528985923</v>
      </c>
      <c r="F292" s="47">
        <f t="shared" si="9"/>
        <v>0.11886777778687405</v>
      </c>
      <c r="G292" s="54"/>
      <c r="H292" s="58"/>
      <c r="I292" s="58"/>
    </row>
    <row r="293" spans="1:9" x14ac:dyDescent="0.25">
      <c r="A293" s="11" t="str">
        <f>'TS#1_Orthog_SFP_Step 1'!A292</f>
        <v>J18</v>
      </c>
      <c r="B293" s="11" t="str">
        <f>'TS#1_Orthog_SFP_Step 1'!B292</f>
        <v>M C M D S V E F A L M C I</v>
      </c>
      <c r="C293" s="11">
        <f>'TS#1_Orthog_SFP_Step 1'!G292</f>
        <v>2090.7179999999998</v>
      </c>
      <c r="D293" s="64">
        <v>1333.16</v>
      </c>
      <c r="E293" s="47">
        <f t="shared" si="8"/>
        <v>0.38804729063578514</v>
      </c>
      <c r="F293" s="47">
        <f t="shared" si="9"/>
        <v>0.16655283356704209</v>
      </c>
      <c r="G293" s="54"/>
      <c r="H293" s="58"/>
      <c r="I293" s="58"/>
    </row>
    <row r="294" spans="1:9" x14ac:dyDescent="0.25">
      <c r="A294" s="11" t="str">
        <f>'TS#1_Orthog_SFP_Step 1'!A293</f>
        <v>J19</v>
      </c>
      <c r="B294" s="11" t="str">
        <f>'TS#1_Orthog_SFP_Step 1'!B293</f>
        <v>I E S M D T V E I I E</v>
      </c>
      <c r="C294" s="11">
        <f>'TS#1_Orthog_SFP_Step 1'!G293</f>
        <v>1454.364</v>
      </c>
      <c r="D294" s="64">
        <v>1165.1500000000001</v>
      </c>
      <c r="E294" s="47">
        <f t="shared" si="8"/>
        <v>0.20199040293408715</v>
      </c>
      <c r="F294" s="47">
        <f t="shared" si="9"/>
        <v>0.11743014760488535</v>
      </c>
      <c r="G294" s="54"/>
      <c r="H294" s="58"/>
      <c r="I294" s="58"/>
    </row>
    <row r="295" spans="1:9" x14ac:dyDescent="0.25">
      <c r="A295" s="11" t="str">
        <f>'TS#1_Orthog_SFP_Step 1'!A294</f>
        <v>J20</v>
      </c>
      <c r="B295" s="11" t="str">
        <f>'TS#1_Orthog_SFP_Step 1'!B294</f>
        <v>F W N D S M E S A D S A C P</v>
      </c>
      <c r="C295" s="11">
        <f>'TS#1_Orthog_SFP_Step 1'!G294</f>
        <v>1560.2819999999999</v>
      </c>
      <c r="D295" s="64">
        <v>1210.172</v>
      </c>
      <c r="E295" s="47">
        <f t="shared" si="8"/>
        <v>0.23295865870302776</v>
      </c>
      <c r="F295" s="47">
        <f t="shared" si="9"/>
        <v>0.13059365910651155</v>
      </c>
      <c r="G295" s="54">
        <f>E295/F295</f>
        <v>1.7838435671139885</v>
      </c>
      <c r="H295" s="58"/>
      <c r="I295" s="58" t="s">
        <v>1208</v>
      </c>
    </row>
    <row r="296" spans="1:9" x14ac:dyDescent="0.25">
      <c r="A296" s="11" t="str">
        <f>'TS#1_Orthog_SFP_Step 1'!A295</f>
        <v>J21</v>
      </c>
      <c r="B296" s="11" t="str">
        <f>'TS#1_Orthog_SFP_Step 1'!B295</f>
        <v>V E S M F S V E</v>
      </c>
      <c r="C296" s="11">
        <f>'TS#1_Orthog_SFP_Step 1'!G295</f>
        <v>1610.5250000000001</v>
      </c>
      <c r="D296" s="64">
        <v>1204.5160000000001</v>
      </c>
      <c r="E296" s="47">
        <f t="shared" si="8"/>
        <v>0.24764868376580171</v>
      </c>
      <c r="F296" s="47">
        <f t="shared" si="9"/>
        <v>0.12893996044689632</v>
      </c>
      <c r="G296" s="54"/>
      <c r="H296" s="58"/>
      <c r="I296" s="58"/>
    </row>
    <row r="297" spans="1:9" x14ac:dyDescent="0.25">
      <c r="A297" s="11" t="str">
        <f>'TS#1_Orthog_SFP_Step 1'!A296</f>
        <v>J22</v>
      </c>
      <c r="B297" s="11" t="str">
        <f>'TS#1_Orthog_SFP_Step 1'!B296</f>
        <v>K M D S I C T A D</v>
      </c>
      <c r="C297" s="11">
        <f>'TS#1_Orthog_SFP_Step 1'!G296</f>
        <v>1645.2619999999999</v>
      </c>
      <c r="D297" s="64">
        <v>1235.095</v>
      </c>
      <c r="E297" s="47">
        <f t="shared" si="8"/>
        <v>0.25780507173239553</v>
      </c>
      <c r="F297" s="47">
        <f t="shared" si="9"/>
        <v>0.13788063429986214</v>
      </c>
      <c r="G297" s="54"/>
      <c r="H297" s="58"/>
      <c r="I297" s="58"/>
    </row>
    <row r="298" spans="1:9" x14ac:dyDescent="0.25">
      <c r="A298" s="11" t="str">
        <f>'TS#1_Orthog_SFP_Step 1'!A297</f>
        <v>J23</v>
      </c>
      <c r="B298" s="11" t="str">
        <f>'TS#1_Orthog_SFP_Step 1'!B297</f>
        <v>N P A S F V D D W D A W S L D C V E L C</v>
      </c>
      <c r="C298" s="11">
        <f>'TS#1_Orthog_SFP_Step 1'!G297</f>
        <v>1721.721</v>
      </c>
      <c r="D298" s="64">
        <v>1397.56</v>
      </c>
      <c r="E298" s="47">
        <f t="shared" si="8"/>
        <v>0.28016011872948232</v>
      </c>
      <c r="F298" s="47">
        <f t="shared" si="9"/>
        <v>0.18538207573097809</v>
      </c>
      <c r="G298" s="54"/>
      <c r="H298" s="58"/>
      <c r="I298" s="58"/>
    </row>
    <row r="299" spans="1:9" x14ac:dyDescent="0.25">
      <c r="A299" s="11" t="str">
        <f>'TS#1_Orthog_SFP_Step 1'!A298</f>
        <v>J24</v>
      </c>
      <c r="B299" s="11" t="str">
        <f>'TS#1_Orthog_SFP_Step 1'!B298</f>
        <v>D E H P N E S A D Q</v>
      </c>
      <c r="C299" s="11">
        <f>'TS#1_Orthog_SFP_Step 1'!G298</f>
        <v>1603.7460000000001</v>
      </c>
      <c r="D299" s="64">
        <v>1151.903</v>
      </c>
      <c r="E299" s="47">
        <f t="shared" si="8"/>
        <v>0.24566664288646439</v>
      </c>
      <c r="F299" s="47">
        <f t="shared" si="9"/>
        <v>0.11355699588212663</v>
      </c>
      <c r="G299" s="54"/>
      <c r="H299" s="58"/>
      <c r="I299" s="58"/>
    </row>
    <row r="300" spans="1:9" x14ac:dyDescent="0.25">
      <c r="A300" s="11" t="str">
        <f>'TS#1_Orthog_SFP_Step 1'!A299</f>
        <v>J25</v>
      </c>
      <c r="B300" s="11" t="str">
        <f>'TS#1_Orthog_SFP_Step 1'!B299</f>
        <v>L G L E S M D F</v>
      </c>
      <c r="C300" s="11">
        <f>'TS#1_Orthog_SFP_Step 1'!G299</f>
        <v>1745.7190000000001</v>
      </c>
      <c r="D300" s="64">
        <v>1223.0129999999999</v>
      </c>
      <c r="E300" s="47">
        <f t="shared" si="8"/>
        <v>0.28717664285137884</v>
      </c>
      <c r="F300" s="47">
        <f t="shared" si="9"/>
        <v>0.13434810473736714</v>
      </c>
      <c r="G300" s="54"/>
      <c r="H300" s="58"/>
      <c r="I300" s="58"/>
    </row>
    <row r="301" spans="1:9" x14ac:dyDescent="0.25">
      <c r="A301" s="11" t="str">
        <f>'TS#1_Orthog_SFP_Step 1'!A300</f>
        <v>J26</v>
      </c>
      <c r="B301" s="11" t="str">
        <f>'TS#1_Orthog_SFP_Step 1'!B300</f>
        <v>I G L D S I E K V D E P</v>
      </c>
      <c r="C301" s="11">
        <f>'TS#1_Orthog_SFP_Step 1'!G300</f>
        <v>1582.588</v>
      </c>
      <c r="D301" s="64">
        <v>1214.328</v>
      </c>
      <c r="E301" s="47">
        <f t="shared" si="8"/>
        <v>0.23948047664881594</v>
      </c>
      <c r="F301" s="47">
        <f t="shared" si="9"/>
        <v>0.13180878846106617</v>
      </c>
      <c r="G301" s="54"/>
      <c r="H301" s="58"/>
      <c r="I301" s="58"/>
    </row>
    <row r="302" spans="1:9" x14ac:dyDescent="0.25">
      <c r="A302" s="11" t="str">
        <f>'TS#1_Orthog_SFP_Step 1'!A301</f>
        <v>J27</v>
      </c>
      <c r="B302" s="11" t="str">
        <f>'TS#1_Orthog_SFP_Step 1'!B301</f>
        <v>I E S V D T V I S L</v>
      </c>
      <c r="C302" s="11">
        <f>'TS#1_Orthog_SFP_Step 1'!G301</f>
        <v>1741.58</v>
      </c>
      <c r="D302" s="64">
        <v>1245.636</v>
      </c>
      <c r="E302" s="47">
        <f t="shared" si="8"/>
        <v>0.28596648394894819</v>
      </c>
      <c r="F302" s="47">
        <f t="shared" si="9"/>
        <v>0.14096260699629146</v>
      </c>
      <c r="G302" s="54">
        <f>E302/F302</f>
        <v>2.0286690920555377</v>
      </c>
      <c r="H302" s="58"/>
      <c r="I302" s="58" t="s">
        <v>1208</v>
      </c>
    </row>
    <row r="303" spans="1:9" x14ac:dyDescent="0.25">
      <c r="A303" s="11" t="str">
        <f>'TS#1_Orthog_SFP_Step 1'!A302</f>
        <v>J28</v>
      </c>
      <c r="B303" s="11" t="str">
        <f>'TS#1_Orthog_SFP_Step 1'!B302</f>
        <v>D S I E T F E T L A W</v>
      </c>
      <c r="C303" s="11">
        <f>'TS#1_Orthog_SFP_Step 1'!G302</f>
        <v>1740.1869999999999</v>
      </c>
      <c r="D303" s="64">
        <v>1337.2860000000001</v>
      </c>
      <c r="E303" s="47">
        <f t="shared" si="8"/>
        <v>0.28555919925431522</v>
      </c>
      <c r="F303" s="47">
        <f t="shared" si="9"/>
        <v>0.16775919153549551</v>
      </c>
      <c r="G303" s="54"/>
      <c r="H303" s="58"/>
      <c r="I303" s="58"/>
    </row>
    <row r="304" spans="1:9" x14ac:dyDescent="0.25">
      <c r="A304" s="11" t="str">
        <f>'TS#1_Orthog_SFP_Step 1'!A303</f>
        <v>J29</v>
      </c>
      <c r="B304" s="11" t="str">
        <f>'TS#1_Orthog_SFP_Step 1'!B303</f>
        <v>M E S A D T V E L I L I</v>
      </c>
      <c r="C304" s="11">
        <f>'TS#1_Orthog_SFP_Step 1'!G303</f>
        <v>1734.77</v>
      </c>
      <c r="D304" s="64">
        <v>1143.2840000000001</v>
      </c>
      <c r="E304" s="47">
        <f t="shared" si="8"/>
        <v>0.28397537930397299</v>
      </c>
      <c r="F304" s="47">
        <f t="shared" si="9"/>
        <v>0.11103697665524831</v>
      </c>
      <c r="G304" s="54"/>
      <c r="H304" s="58"/>
      <c r="I304" s="58"/>
    </row>
    <row r="305" spans="1:9" x14ac:dyDescent="0.25">
      <c r="A305" s="11" t="str">
        <f>'TS#1_Orthog_SFP_Step 1'!A304</f>
        <v>J30</v>
      </c>
      <c r="B305" s="11" t="str">
        <f>'TS#1_Orthog_SFP_Step 1'!B304</f>
        <v>V D S L D S L E A L C S</v>
      </c>
      <c r="C305" s="11">
        <f>'TS#1_Orthog_SFP_Step 1'!G304</f>
        <v>2089.02</v>
      </c>
      <c r="D305" s="64">
        <v>1322.7360000000001</v>
      </c>
      <c r="E305" s="47">
        <f t="shared" si="8"/>
        <v>0.38755083018245656</v>
      </c>
      <c r="F305" s="47">
        <f t="shared" si="9"/>
        <v>0.16350506927640748</v>
      </c>
      <c r="G305" s="54"/>
      <c r="H305" s="58"/>
      <c r="I305" s="58"/>
    </row>
    <row r="306" spans="1:9" x14ac:dyDescent="0.25">
      <c r="A306" s="11" t="str">
        <f>'TS#1_Orthog_SFP_Step 1'!A305</f>
        <v>K1</v>
      </c>
      <c r="B306" s="11" t="str">
        <f>'TS#1_Orthog_SFP_Step 1'!B305</f>
        <v>V D S I E S V E L V A P</v>
      </c>
      <c r="C306" s="11">
        <f>'TS#1_Orthog_SFP_Step 1'!G305</f>
        <v>1163.164</v>
      </c>
      <c r="D306" s="64">
        <v>1031.4010000000001</v>
      </c>
      <c r="E306" s="47">
        <f t="shared" si="8"/>
        <v>0.11684948184498506</v>
      </c>
      <c r="F306" s="47">
        <f t="shared" si="9"/>
        <v>7.8324676949849917E-2</v>
      </c>
      <c r="G306" s="54"/>
      <c r="H306" s="58"/>
      <c r="I306" s="58"/>
    </row>
    <row r="307" spans="1:9" x14ac:dyDescent="0.25">
      <c r="A307" s="11" t="str">
        <f>'TS#1_Orthog_SFP_Step 1'!A306</f>
        <v>K2</v>
      </c>
      <c r="B307" s="11" t="str">
        <f>'TS#1_Orthog_SFP_Step 1'!B306</f>
        <v>M D S T D T C V T G L</v>
      </c>
      <c r="C307" s="11">
        <f>'TS#1_Orthog_SFP_Step 1'!G306</f>
        <v>1214.0989999999999</v>
      </c>
      <c r="D307" s="64">
        <v>1119.7750000000001</v>
      </c>
      <c r="E307" s="47">
        <f t="shared" si="8"/>
        <v>0.13174183354716024</v>
      </c>
      <c r="F307" s="47">
        <f t="shared" si="9"/>
        <v>0.10416342612680153</v>
      </c>
      <c r="G307" s="54"/>
      <c r="H307" s="58"/>
      <c r="I307" s="58"/>
    </row>
    <row r="308" spans="1:9" x14ac:dyDescent="0.25">
      <c r="A308" s="11" t="str">
        <f>'TS#1_Orthog_SFP_Step 1'!A307</f>
        <v>K3</v>
      </c>
      <c r="B308" s="11" t="str">
        <f>'TS#1_Orthog_SFP_Step 1'!B307</f>
        <v>T L N G V I S S D S C</v>
      </c>
      <c r="C308" s="11">
        <f>'TS#1_Orthog_SFP_Step 1'!G307</f>
        <v>1346.4939999999999</v>
      </c>
      <c r="D308" s="64">
        <v>1053.9459999999999</v>
      </c>
      <c r="E308" s="47">
        <f t="shared" si="8"/>
        <v>0.17045142230949425</v>
      </c>
      <c r="F308" s="47">
        <f t="shared" si="9"/>
        <v>8.4916373604911027E-2</v>
      </c>
      <c r="G308" s="54"/>
      <c r="H308" s="58"/>
      <c r="I308" s="58"/>
    </row>
    <row r="309" spans="1:9" x14ac:dyDescent="0.25">
      <c r="A309" s="11" t="str">
        <f>'TS#1_Orthog_SFP_Step 1'!A308</f>
        <v>K4</v>
      </c>
      <c r="B309" s="11" t="str">
        <f>'TS#1_Orthog_SFP_Step 1'!B308</f>
        <v>M M E L I S L I T Q I H G</v>
      </c>
      <c r="C309" s="11">
        <f>'TS#1_Orthog_SFP_Step 1'!G308</f>
        <v>1378.624</v>
      </c>
      <c r="D309" s="64">
        <v>1029.104</v>
      </c>
      <c r="E309" s="47">
        <f t="shared" si="8"/>
        <v>0.17984557682389282</v>
      </c>
      <c r="F309" s="47">
        <f t="shared" si="9"/>
        <v>7.7653081154033743E-2</v>
      </c>
      <c r="G309" s="54"/>
      <c r="H309" s="58"/>
      <c r="I309" s="58"/>
    </row>
    <row r="310" spans="1:9" x14ac:dyDescent="0.25">
      <c r="A310" s="11" t="str">
        <f>'TS#1_Orthog_SFP_Step 1'!A309</f>
        <v>K5</v>
      </c>
      <c r="B310" s="11" t="str">
        <f>'TS#1_Orthog_SFP_Step 1'!B309</f>
        <v>E S K E Y C L K</v>
      </c>
      <c r="C310" s="11">
        <f>'TS#1_Orthog_SFP_Step 1'!G309</f>
        <v>2387.6529999999998</v>
      </c>
      <c r="D310" s="64">
        <v>1484.393</v>
      </c>
      <c r="E310" s="47">
        <f t="shared" si="8"/>
        <v>0.4748650083679023</v>
      </c>
      <c r="F310" s="47">
        <f t="shared" si="9"/>
        <v>0.21077026804186411</v>
      </c>
      <c r="G310" s="54"/>
      <c r="H310" s="58"/>
      <c r="I310" s="58"/>
    </row>
    <row r="311" spans="1:9" x14ac:dyDescent="0.25">
      <c r="A311" s="11" t="str">
        <f>'TS#1_Orthog_SFP_Step 1'!A310</f>
        <v>K6</v>
      </c>
      <c r="B311" s="11" t="str">
        <f>'TS#1_Orthog_SFP_Step 1'!B310</f>
        <v>V C S L S Y M M R T S</v>
      </c>
      <c r="C311" s="11">
        <f>'TS#1_Orthog_SFP_Step 1'!G310</f>
        <v>2232.6010000000001</v>
      </c>
      <c r="D311" s="64">
        <v>1782.4449999999999</v>
      </c>
      <c r="E311" s="47">
        <f t="shared" si="8"/>
        <v>0.42953097644239602</v>
      </c>
      <c r="F311" s="47">
        <f t="shared" si="9"/>
        <v>0.29791457371648311</v>
      </c>
      <c r="G311" s="54"/>
      <c r="H311" s="58"/>
      <c r="I311" s="58"/>
    </row>
    <row r="312" spans="1:9" x14ac:dyDescent="0.25">
      <c r="A312" s="11" t="str">
        <f>'TS#1_Orthog_SFP_Step 1'!A311</f>
        <v>K7</v>
      </c>
      <c r="B312" s="11" t="str">
        <f>'TS#1_Orthog_SFP_Step 1'!B311</f>
        <v>V D S S E Y C L S G V L</v>
      </c>
      <c r="C312" s="11">
        <f>'TS#1_Orthog_SFP_Step 1'!G311</f>
        <v>1612.846</v>
      </c>
      <c r="D312" s="64">
        <v>1185.529</v>
      </c>
      <c r="E312" s="47">
        <f t="shared" si="8"/>
        <v>0.24832729667049883</v>
      </c>
      <c r="F312" s="47">
        <f t="shared" si="9"/>
        <v>0.12338855018343893</v>
      </c>
      <c r="G312" s="54">
        <f>E312/F312</f>
        <v>2.0125635344715236</v>
      </c>
      <c r="H312" s="58"/>
      <c r="I312" s="51" t="s">
        <v>1208</v>
      </c>
    </row>
    <row r="313" spans="1:9" x14ac:dyDescent="0.25">
      <c r="A313" s="11" t="str">
        <f>'TS#1_Orthog_SFP_Step 1'!A312</f>
        <v>K8</v>
      </c>
      <c r="B313" s="11" t="str">
        <f>'TS#1_Orthog_SFP_Step 1'!B312</f>
        <v>D D P M E S K E L C V V T</v>
      </c>
      <c r="C313" s="11">
        <f>'TS#1_Orthog_SFP_Step 1'!G312</f>
        <v>1459.4739999999999</v>
      </c>
      <c r="D313" s="64">
        <v>1196.4960000000001</v>
      </c>
      <c r="E313" s="47">
        <f t="shared" si="8"/>
        <v>0.20348446236666032</v>
      </c>
      <c r="F313" s="47">
        <f t="shared" si="9"/>
        <v>0.12659507656250552</v>
      </c>
      <c r="G313" s="54">
        <f>E313/F313</f>
        <v>1.6073647403356255</v>
      </c>
      <c r="H313" s="58"/>
      <c r="I313" s="58" t="s">
        <v>1208</v>
      </c>
    </row>
    <row r="314" spans="1:9" x14ac:dyDescent="0.25">
      <c r="A314" s="11" t="str">
        <f>'TS#1_Orthog_SFP_Step 1'!A313</f>
        <v>K9</v>
      </c>
      <c r="B314" s="11" t="str">
        <f>'TS#1_Orthog_SFP_Step 1'!B313</f>
        <v>T V V Y M D S M I S M</v>
      </c>
      <c r="C314" s="11">
        <f>'TS#1_Orthog_SFP_Step 1'!G313</f>
        <v>1395.298</v>
      </c>
      <c r="D314" s="64">
        <v>1135.162</v>
      </c>
      <c r="E314" s="47">
        <f t="shared" si="8"/>
        <v>0.18472071321894667</v>
      </c>
      <c r="F314" s="47">
        <f t="shared" si="9"/>
        <v>0.10866227005811338</v>
      </c>
      <c r="G314" s="54"/>
      <c r="H314" s="58"/>
      <c r="I314" s="58"/>
    </row>
    <row r="315" spans="1:9" x14ac:dyDescent="0.25">
      <c r="A315" s="11" t="str">
        <f>'TS#1_Orthog_SFP_Step 1'!A314</f>
        <v>K10</v>
      </c>
      <c r="B315" s="11" t="str">
        <f>'TS#1_Orthog_SFP_Step 1'!B314</f>
        <v>A G A D S T S T A W L S C R</v>
      </c>
      <c r="C315" s="11">
        <f>'TS#1_Orthog_SFP_Step 1'!G314</f>
        <v>1930.6949999999999</v>
      </c>
      <c r="D315" s="64">
        <v>1648.502</v>
      </c>
      <c r="E315" s="47">
        <f t="shared" si="8"/>
        <v>0.34125984003330795</v>
      </c>
      <c r="F315" s="47">
        <f t="shared" si="9"/>
        <v>0.25875238143132651</v>
      </c>
      <c r="G315" s="54"/>
      <c r="H315" s="58"/>
      <c r="I315" s="58"/>
    </row>
    <row r="316" spans="1:9" x14ac:dyDescent="0.25">
      <c r="A316" s="11" t="str">
        <f>'TS#1_Orthog_SFP_Step 1'!A315</f>
        <v>K11</v>
      </c>
      <c r="B316" s="11" t="str">
        <f>'TS#1_Orthog_SFP_Step 1'!B315</f>
        <v>A D I D S S E V M M</v>
      </c>
      <c r="C316" s="11">
        <f>'TS#1_Orthog_SFP_Step 1'!G315</f>
        <v>1338.6890000000001</v>
      </c>
      <c r="D316" s="64">
        <v>1209.5920000000001</v>
      </c>
      <c r="E316" s="47">
        <f t="shared" si="8"/>
        <v>0.16816940002549555</v>
      </c>
      <c r="F316" s="47">
        <f t="shared" si="9"/>
        <v>0.13042407897522146</v>
      </c>
      <c r="G316" s="54"/>
      <c r="H316" s="58"/>
      <c r="I316" s="58"/>
    </row>
    <row r="317" spans="1:9" x14ac:dyDescent="0.25">
      <c r="A317" s="11" t="str">
        <f>'TS#1_Orthog_SFP_Step 1'!A316</f>
        <v>K12</v>
      </c>
      <c r="B317" s="11" t="str">
        <f>'TS#1_Orthog_SFP_Step 1'!B316</f>
        <v>E A C S A E F Y M K S G L</v>
      </c>
      <c r="C317" s="11">
        <f>'TS#1_Orthog_SFP_Step 1'!G316</f>
        <v>2226.3130000000001</v>
      </c>
      <c r="D317" s="64">
        <v>1536.97</v>
      </c>
      <c r="E317" s="47">
        <f t="shared" si="8"/>
        <v>0.42769249391558189</v>
      </c>
      <c r="F317" s="47">
        <f t="shared" si="9"/>
        <v>0.22614270694331232</v>
      </c>
      <c r="G317" s="54"/>
      <c r="H317" s="58"/>
      <c r="I317" s="58"/>
    </row>
    <row r="318" spans="1:9" x14ac:dyDescent="0.25">
      <c r="A318" s="11" t="str">
        <f>'TS#1_Orthog_SFP_Step 1'!A317</f>
        <v>K13</v>
      </c>
      <c r="B318" s="11" t="str">
        <f>'TS#1_Orthog_SFP_Step 1'!B317</f>
        <v>C V E S S E M</v>
      </c>
      <c r="C318" s="11">
        <f>'TS#1_Orthog_SFP_Step 1'!G317</f>
        <v>1420.933</v>
      </c>
      <c r="D318" s="64">
        <v>1123.9269999999999</v>
      </c>
      <c r="E318" s="47">
        <f t="shared" si="8"/>
        <v>0.19221586264243271</v>
      </c>
      <c r="F318" s="47">
        <f t="shared" si="9"/>
        <v>0.10537738596320928</v>
      </c>
      <c r="G318" s="54"/>
      <c r="H318" s="58"/>
      <c r="I318" s="58"/>
    </row>
    <row r="319" spans="1:9" x14ac:dyDescent="0.25">
      <c r="A319" s="11" t="str">
        <f>'TS#1_Orthog_SFP_Step 1'!A318</f>
        <v>K14</v>
      </c>
      <c r="B319" s="11" t="str">
        <f>'TS#1_Orthog_SFP_Step 1'!B318</f>
        <v>S V Q C I L S A L W Q S S</v>
      </c>
      <c r="C319" s="11">
        <f>'TS#1_Orthog_SFP_Step 1'!G318</f>
        <v>1591.1010000000001</v>
      </c>
      <c r="D319" s="64">
        <v>1187.9090000000001</v>
      </c>
      <c r="E319" s="47">
        <f t="shared" si="8"/>
        <v>0.24196950364480338</v>
      </c>
      <c r="F319" s="47">
        <f t="shared" si="9"/>
        <v>0.12408441348080182</v>
      </c>
      <c r="G319" s="54">
        <f>E319/F319</f>
        <v>1.9500394679484914</v>
      </c>
      <c r="H319" s="58"/>
      <c r="I319" s="58" t="s">
        <v>1208</v>
      </c>
    </row>
    <row r="320" spans="1:9" x14ac:dyDescent="0.25">
      <c r="A320" s="11" t="str">
        <f>'TS#1_Orthog_SFP_Step 1'!A319</f>
        <v>K15</v>
      </c>
      <c r="B320" s="11" t="str">
        <f>'TS#1_Orthog_SFP_Step 1'!B319</f>
        <v>V E S S D S C A T G C</v>
      </c>
      <c r="C320" s="11">
        <f>'TS#1_Orthog_SFP_Step 1'!G319</f>
        <v>1623.8920000000001</v>
      </c>
      <c r="D320" s="64">
        <v>1170.0609999999999</v>
      </c>
      <c r="E320" s="47">
        <f t="shared" si="8"/>
        <v>0.25155692103296523</v>
      </c>
      <c r="F320" s="47">
        <f t="shared" si="9"/>
        <v>0.11886602350965378</v>
      </c>
      <c r="G320" s="54">
        <f t="shared" ref="G320:G322" si="10">E320/F320</f>
        <v>2.1163063557227089</v>
      </c>
      <c r="H320" s="58"/>
      <c r="I320" s="58" t="s">
        <v>1208</v>
      </c>
    </row>
    <row r="321" spans="1:9" x14ac:dyDescent="0.25">
      <c r="A321" s="11" t="str">
        <f>'TS#1_Orthog_SFP_Step 1'!A320</f>
        <v>K16</v>
      </c>
      <c r="B321" s="11" t="str">
        <f>'TS#1_Orthog_SFP_Step 1'!B320</f>
        <v>T R E P V D S S D F</v>
      </c>
      <c r="C321" s="11">
        <f>'TS#1_Orthog_SFP_Step 1'!G320</f>
        <v>1572.7929999999999</v>
      </c>
      <c r="D321" s="64">
        <v>1133.836</v>
      </c>
      <c r="E321" s="47">
        <f t="shared" si="8"/>
        <v>0.23661661908677006</v>
      </c>
      <c r="F321" s="47">
        <f t="shared" si="9"/>
        <v>0.10827457479243978</v>
      </c>
      <c r="G321" s="54">
        <f t="shared" si="10"/>
        <v>2.1853387052349036</v>
      </c>
      <c r="H321" s="58"/>
      <c r="I321" s="58" t="s">
        <v>1208</v>
      </c>
    </row>
    <row r="322" spans="1:9" x14ac:dyDescent="0.25">
      <c r="A322" s="11" t="str">
        <f>'TS#1_Orthog_SFP_Step 1'!A321</f>
        <v>K17</v>
      </c>
      <c r="B322" s="11" t="str">
        <f>'TS#1_Orthog_SFP_Step 1'!B321</f>
        <v>A E S S D T R L W</v>
      </c>
      <c r="C322" s="11">
        <f>'TS#1_Orthog_SFP_Step 1'!G321</f>
        <v>1422.846</v>
      </c>
      <c r="D322" s="64">
        <v>1293.6579999999999</v>
      </c>
      <c r="E322" s="47">
        <f t="shared" si="8"/>
        <v>0.19277518469615337</v>
      </c>
      <c r="F322" s="47">
        <f t="shared" si="9"/>
        <v>0.15500325710803892</v>
      </c>
      <c r="G322" s="54">
        <f t="shared" si="10"/>
        <v>1.2436847347135875</v>
      </c>
      <c r="H322" s="51" t="s">
        <v>1211</v>
      </c>
      <c r="I322" s="58"/>
    </row>
    <row r="323" spans="1:9" x14ac:dyDescent="0.25">
      <c r="A323" s="11" t="str">
        <f>'TS#1_Orthog_SFP_Step 1'!A322</f>
        <v>K18</v>
      </c>
      <c r="B323" s="11" t="str">
        <f>'TS#1_Orthog_SFP_Step 1'!B322</f>
        <v>I D Y V D S V E V H I S P V</v>
      </c>
      <c r="C323" s="11">
        <f>'TS#1_Orthog_SFP_Step 1'!G322</f>
        <v>1589.336</v>
      </c>
      <c r="D323" s="64">
        <v>1127.8820000000001</v>
      </c>
      <c r="E323" s="47">
        <f t="shared" si="8"/>
        <v>0.24145345376251534</v>
      </c>
      <c r="F323" s="47">
        <f t="shared" si="9"/>
        <v>0.10653374703088583</v>
      </c>
      <c r="G323" s="54"/>
      <c r="H323" s="58"/>
      <c r="I323" s="58"/>
    </row>
    <row r="324" spans="1:9" x14ac:dyDescent="0.25">
      <c r="A324" s="11" t="str">
        <f>'TS#1_Orthog_SFP_Step 1'!A323</f>
        <v>K19</v>
      </c>
      <c r="B324" s="11" t="str">
        <f>'TS#1_Orthog_SFP_Step 1'!B323</f>
        <v>S L C P V E S T E S A M S</v>
      </c>
      <c r="C324" s="11">
        <f>'TS#1_Orthog_SFP_Step 1'!G323</f>
        <v>1581.59</v>
      </c>
      <c r="D324" s="64">
        <v>1155.384</v>
      </c>
      <c r="E324" s="47">
        <f t="shared" si="8"/>
        <v>0.23918868187118225</v>
      </c>
      <c r="F324" s="47">
        <f t="shared" si="9"/>
        <v>0.11457476904940397</v>
      </c>
      <c r="G324" s="54"/>
      <c r="H324" s="58"/>
      <c r="I324" s="58"/>
    </row>
    <row r="325" spans="1:9" x14ac:dyDescent="0.25">
      <c r="A325" s="11" t="str">
        <f>'TS#1_Orthog_SFP_Step 1'!A324</f>
        <v>K20</v>
      </c>
      <c r="B325" s="11" t="str">
        <f>'TS#1_Orthog_SFP_Step 1'!B324</f>
        <v>C L E S T D S C V T P C M</v>
      </c>
      <c r="C325" s="11">
        <f>'TS#1_Orthog_SFP_Step 1'!G324</f>
        <v>1751.6690000000001</v>
      </c>
      <c r="D325" s="64">
        <v>1267.1569999999999</v>
      </c>
      <c r="E325" s="47">
        <f t="shared" si="8"/>
        <v>0.288916301094786</v>
      </c>
      <c r="F325" s="47">
        <f t="shared" si="9"/>
        <v>0.14725490700576455</v>
      </c>
      <c r="G325" s="54">
        <f>E325/F325</f>
        <v>1.9620147604553231</v>
      </c>
      <c r="H325" s="58"/>
      <c r="I325" s="58" t="s">
        <v>1208</v>
      </c>
    </row>
    <row r="326" spans="1:9" x14ac:dyDescent="0.25">
      <c r="A326" s="11" t="str">
        <f>'TS#1_Orthog_SFP_Step 1'!A325</f>
        <v>K21</v>
      </c>
      <c r="B326" s="11" t="str">
        <f>'TS#1_Orthog_SFP_Step 1'!B325</f>
        <v>C G L D S S E W V L S P L V</v>
      </c>
      <c r="C326" s="11">
        <f>'TS#1_Orthog_SFP_Step 1'!G325</f>
        <v>1715.672</v>
      </c>
      <c r="D326" s="64">
        <v>1271.521</v>
      </c>
      <c r="E326" s="47">
        <f t="shared" ref="E326:E389" si="11">(C326-$L$1)/($L$2-$L$1)</f>
        <v>0.2783915149119412</v>
      </c>
      <c r="F326" s="47">
        <f t="shared" ref="F326:F389" si="12">(D326-$L$1)/($L$2-$L$1)</f>
        <v>0.14853085130395427</v>
      </c>
      <c r="G326" s="54">
        <f>E326/F326</f>
        <v>1.8743009446720225</v>
      </c>
      <c r="H326" s="58"/>
      <c r="I326" s="58" t="s">
        <v>1208</v>
      </c>
    </row>
    <row r="327" spans="1:9" x14ac:dyDescent="0.25">
      <c r="A327" s="11" t="str">
        <f>'TS#1_Orthog_SFP_Step 1'!A326</f>
        <v>K22</v>
      </c>
      <c r="B327" s="11" t="str">
        <f>'TS#1_Orthog_SFP_Step 1'!B326</f>
        <v>P V E S T E T A V T P</v>
      </c>
      <c r="C327" s="11">
        <f>'TS#1_Orthog_SFP_Step 1'!G326</f>
        <v>1616.0250000000001</v>
      </c>
      <c r="D327" s="64">
        <v>1108.3869999999999</v>
      </c>
      <c r="E327" s="47">
        <f t="shared" si="11"/>
        <v>0.24925677121769066</v>
      </c>
      <c r="F327" s="47">
        <f t="shared" si="12"/>
        <v>0.10083380796278126</v>
      </c>
      <c r="G327" s="54"/>
      <c r="H327" s="58"/>
      <c r="I327" s="58"/>
    </row>
    <row r="328" spans="1:9" x14ac:dyDescent="0.25">
      <c r="A328" s="11" t="str">
        <f>'TS#1_Orthog_SFP_Step 1'!A327</f>
        <v>K23</v>
      </c>
      <c r="B328" s="11" t="str">
        <f>'TS#1_Orthog_SFP_Step 1'!B327</f>
        <v>N G N D S D S T G L L S S E</v>
      </c>
      <c r="C328" s="11">
        <f>'TS#1_Orthog_SFP_Step 1'!G327</f>
        <v>1717.982</v>
      </c>
      <c r="D328" s="64">
        <v>1184.817</v>
      </c>
      <c r="E328" s="47">
        <f t="shared" si="11"/>
        <v>0.27906691164173453</v>
      </c>
      <c r="F328" s="47">
        <f t="shared" si="12"/>
        <v>0.1231803759533035</v>
      </c>
      <c r="G328" s="54"/>
      <c r="H328" s="58"/>
      <c r="I328" s="58"/>
    </row>
    <row r="329" spans="1:9" x14ac:dyDescent="0.25">
      <c r="A329" s="11" t="str">
        <f>'TS#1_Orthog_SFP_Step 1'!A328</f>
        <v>K24</v>
      </c>
      <c r="B329" s="11" t="str">
        <f>'TS#1_Orthog_SFP_Step 1'!B328</f>
        <v>S E P I E S V D A Q V K</v>
      </c>
      <c r="C329" s="11">
        <f>'TS#1_Orthog_SFP_Step 1'!G328</f>
        <v>2240.8820000000001</v>
      </c>
      <c r="D329" s="64">
        <v>2359.6039999999998</v>
      </c>
      <c r="E329" s="47">
        <f t="shared" si="11"/>
        <v>0.43195217138586733</v>
      </c>
      <c r="F329" s="47">
        <f t="shared" si="12"/>
        <v>0.46666405474280537</v>
      </c>
      <c r="G329" s="54"/>
      <c r="H329" s="58"/>
      <c r="I329" s="58"/>
    </row>
    <row r="330" spans="1:9" x14ac:dyDescent="0.25">
      <c r="A330" s="11" t="str">
        <f>'TS#1_Orthog_SFP_Step 1'!A329</f>
        <v>K25</v>
      </c>
      <c r="B330" s="11" t="str">
        <f>'TS#1_Orthog_SFP_Step 1'!B329</f>
        <v>E Y L D S T V A N M I T M</v>
      </c>
      <c r="C330" s="11">
        <f>'TS#1_Orthog_SFP_Step 1'!G329</f>
        <v>1708.7929999999999</v>
      </c>
      <c r="D330" s="64">
        <v>1224.6199999999999</v>
      </c>
      <c r="E330" s="47">
        <f t="shared" si="11"/>
        <v>0.27638023607893314</v>
      </c>
      <c r="F330" s="47">
        <f t="shared" si="12"/>
        <v>0.13481795865285542</v>
      </c>
      <c r="G330" s="54"/>
      <c r="H330" s="58"/>
      <c r="I330" s="58"/>
    </row>
    <row r="331" spans="1:9" x14ac:dyDescent="0.25">
      <c r="A331" s="11" t="str">
        <f>'TS#1_Orthog_SFP_Step 1'!A330</f>
        <v>K26</v>
      </c>
      <c r="B331" s="11" t="str">
        <f>'TS#1_Orthog_SFP_Step 1'!B330</f>
        <v>T M V G V D S T A V M</v>
      </c>
      <c r="C331" s="11">
        <f>'TS#1_Orthog_SFP_Step 1'!G330</f>
        <v>1629.568</v>
      </c>
      <c r="D331" s="64">
        <v>1188.0540000000001</v>
      </c>
      <c r="E331" s="47">
        <f t="shared" si="11"/>
        <v>0.25321646728331465</v>
      </c>
      <c r="F331" s="47">
        <f t="shared" si="12"/>
        <v>0.12412680851362434</v>
      </c>
      <c r="G331" s="54"/>
      <c r="H331" s="58"/>
      <c r="I331" s="58"/>
    </row>
    <row r="332" spans="1:9" x14ac:dyDescent="0.25">
      <c r="A332" s="11" t="str">
        <f>'TS#1_Orthog_SFP_Step 1'!A331</f>
        <v>K27</v>
      </c>
      <c r="B332" s="11" t="str">
        <f>'TS#1_Orthog_SFP_Step 1'!B331</f>
        <v>S L D P I D S I L S N C</v>
      </c>
      <c r="C332" s="11">
        <f>'TS#1_Orthog_SFP_Step 1'!G331</f>
        <v>1747.2909999999999</v>
      </c>
      <c r="D332" s="64">
        <v>1209.4690000000001</v>
      </c>
      <c r="E332" s="47">
        <f t="shared" si="11"/>
        <v>0.28763626348308236</v>
      </c>
      <c r="F332" s="47">
        <f t="shared" si="12"/>
        <v>0.13038811629220648</v>
      </c>
      <c r="G332" s="54">
        <f>E332/F332</f>
        <v>2.2060006054422527</v>
      </c>
      <c r="H332" s="58"/>
      <c r="I332" s="58" t="s">
        <v>1208</v>
      </c>
    </row>
    <row r="333" spans="1:9" x14ac:dyDescent="0.25">
      <c r="A333" s="11" t="str">
        <f>'TS#1_Orthog_SFP_Step 1'!A332</f>
        <v>K28</v>
      </c>
      <c r="B333" s="11" t="str">
        <f>'TS#1_Orthog_SFP_Step 1'!B332</f>
        <v>C N E L D S T E I C E T S</v>
      </c>
      <c r="C333" s="11">
        <f>'TS#1_Orthog_SFP_Step 1'!G332</f>
        <v>1547.289</v>
      </c>
      <c r="D333" s="64">
        <v>1157.502</v>
      </c>
      <c r="E333" s="47">
        <f t="shared" si="11"/>
        <v>0.22915977138259269</v>
      </c>
      <c r="F333" s="47">
        <f t="shared" si="12"/>
        <v>0.11519402890814955</v>
      </c>
      <c r="G333" s="54"/>
      <c r="H333" s="58"/>
      <c r="I333" s="58"/>
    </row>
    <row r="334" spans="1:9" x14ac:dyDescent="0.25">
      <c r="A334" s="11" t="str">
        <f>'TS#1_Orthog_SFP_Step 1'!A333</f>
        <v>K29</v>
      </c>
      <c r="B334" s="11" t="str">
        <f>'TS#1_Orthog_SFP_Step 1'!B333</f>
        <v>E V E S S D S C M F P K T</v>
      </c>
      <c r="C334" s="11">
        <f>'TS#1_Orthog_SFP_Step 1'!G333</f>
        <v>3187.63</v>
      </c>
      <c r="D334" s="64">
        <v>1612.0889999999999</v>
      </c>
      <c r="E334" s="47">
        <f t="shared" si="11"/>
        <v>0.7087619130042232</v>
      </c>
      <c r="F334" s="47">
        <f t="shared" si="12"/>
        <v>0.24810596536121154</v>
      </c>
      <c r="G334" s="54"/>
      <c r="H334" s="58"/>
      <c r="I334" s="58"/>
    </row>
    <row r="335" spans="1:9" x14ac:dyDescent="0.25">
      <c r="A335" s="11" t="str">
        <f>'TS#1_Orthog_SFP_Step 1'!A334</f>
        <v>K30</v>
      </c>
      <c r="B335" s="11" t="str">
        <f>'TS#1_Orthog_SFP_Step 1'!B334</f>
        <v>C E C C I C S L C M M V R P</v>
      </c>
      <c r="C335" s="11">
        <f>'TS#1_Orthog_SFP_Step 1'!G334</f>
        <v>2464.3200000000002</v>
      </c>
      <c r="D335" s="64">
        <v>1506.568</v>
      </c>
      <c r="E335" s="47">
        <f t="shared" si="11"/>
        <v>0.49728087030862422</v>
      </c>
      <c r="F335" s="47">
        <f t="shared" si="12"/>
        <v>0.21725378426834363</v>
      </c>
      <c r="G335" s="54"/>
      <c r="H335" s="58"/>
      <c r="I335" s="58"/>
    </row>
    <row r="336" spans="1:9" x14ac:dyDescent="0.25">
      <c r="A336" s="11" t="str">
        <f>'TS#1_Orthog_SFP_Step 1'!A335</f>
        <v>L1</v>
      </c>
      <c r="B336" s="11" t="str">
        <f>'TS#1_Orthog_SFP_Step 1'!B335</f>
        <v>D E P A M S R E Y M</v>
      </c>
      <c r="C336" s="11">
        <f>'TS#1_Orthog_SFP_Step 1'!G335</f>
        <v>1207.855</v>
      </c>
      <c r="D336" s="64">
        <v>978.94100000000003</v>
      </c>
      <c r="E336" s="47">
        <f t="shared" si="11"/>
        <v>0.12991621571996123</v>
      </c>
      <c r="F336" s="47">
        <f t="shared" si="12"/>
        <v>6.2986446454196418E-2</v>
      </c>
      <c r="G336" s="54"/>
      <c r="H336" s="58"/>
      <c r="I336" s="58"/>
    </row>
    <row r="337" spans="1:9" x14ac:dyDescent="0.25">
      <c r="A337" s="11" t="str">
        <f>'TS#1_Orthog_SFP_Step 1'!A336</f>
        <v>L2</v>
      </c>
      <c r="B337" s="11" t="str">
        <f>'TS#1_Orthog_SFP_Step 1'!B336</f>
        <v>M E S T E S C</v>
      </c>
      <c r="C337" s="11">
        <f>'TS#1_Orthog_SFP_Step 1'!G336</f>
        <v>1230.538</v>
      </c>
      <c r="D337" s="64">
        <v>1042.17</v>
      </c>
      <c r="E337" s="47">
        <f t="shared" si="11"/>
        <v>0.13654826075108797</v>
      </c>
      <c r="F337" s="47">
        <f t="shared" si="12"/>
        <v>8.1473312180648474E-2</v>
      </c>
      <c r="G337" s="54"/>
      <c r="H337" s="58"/>
      <c r="I337" s="58"/>
    </row>
    <row r="338" spans="1:9" x14ac:dyDescent="0.25">
      <c r="A338" s="11" t="str">
        <f>'TS#1_Orthog_SFP_Step 1'!A337</f>
        <v>L3</v>
      </c>
      <c r="B338" s="11" t="str">
        <f>'TS#1_Orthog_SFP_Step 1'!B337</f>
        <v>S M E P V E S T E T I I S G V</v>
      </c>
      <c r="C338" s="11">
        <f>'TS#1_Orthog_SFP_Step 1'!G337</f>
        <v>1384.913</v>
      </c>
      <c r="D338" s="64">
        <v>999.39</v>
      </c>
      <c r="E338" s="47">
        <f t="shared" si="11"/>
        <v>0.18168435173024364</v>
      </c>
      <c r="F338" s="47">
        <f t="shared" si="12"/>
        <v>6.8965315600319516E-2</v>
      </c>
      <c r="G338" s="54"/>
      <c r="H338" s="58"/>
      <c r="I338" s="58"/>
    </row>
    <row r="339" spans="1:9" x14ac:dyDescent="0.25">
      <c r="A339" s="11" t="str">
        <f>'TS#1_Orthog_SFP_Step 1'!A338</f>
        <v>L4</v>
      </c>
      <c r="B339" s="11" t="str">
        <f>'TS#1_Orthog_SFP_Step 1'!B338</f>
        <v>D S T D T N</v>
      </c>
      <c r="C339" s="11">
        <f>'TS#1_Orthog_SFP_Step 1'!G338</f>
        <v>1283.769</v>
      </c>
      <c r="D339" s="64">
        <v>957.18299999999999</v>
      </c>
      <c r="E339" s="47">
        <f t="shared" si="11"/>
        <v>0.15211191586954262</v>
      </c>
      <c r="F339" s="47">
        <f t="shared" si="12"/>
        <v>5.6624852494523731E-2</v>
      </c>
      <c r="G339" s="54"/>
      <c r="H339" s="58"/>
      <c r="I339" s="58"/>
    </row>
    <row r="340" spans="1:9" x14ac:dyDescent="0.25">
      <c r="A340" s="11" t="str">
        <f>'TS#1_Orthog_SFP_Step 1'!A339</f>
        <v>L5</v>
      </c>
      <c r="B340" s="11" t="str">
        <f>'TS#1_Orthog_SFP_Step 1'!B339</f>
        <v>E I D S M D S N I S</v>
      </c>
      <c r="C340" s="11">
        <f>'TS#1_Orthog_SFP_Step 1'!G339</f>
        <v>1331.4</v>
      </c>
      <c r="D340" s="64">
        <v>979.75300000000004</v>
      </c>
      <c r="E340" s="47">
        <f t="shared" si="11"/>
        <v>0.16603824558243763</v>
      </c>
      <c r="F340" s="47">
        <f t="shared" si="12"/>
        <v>6.3223858638002575E-2</v>
      </c>
      <c r="G340" s="54"/>
      <c r="H340" s="58"/>
      <c r="I340" s="58"/>
    </row>
    <row r="341" spans="1:9" x14ac:dyDescent="0.25">
      <c r="A341" s="11" t="str">
        <f>'TS#1_Orthog_SFP_Step 1'!A340</f>
        <v>L6</v>
      </c>
      <c r="B341" s="11" t="str">
        <f>'TS#1_Orthog_SFP_Step 1'!B340</f>
        <v>M L S V V V C M T</v>
      </c>
      <c r="C341" s="11">
        <f>'TS#1_Orthog_SFP_Step 1'!G340</f>
        <v>1532.7149999999999</v>
      </c>
      <c r="D341" s="64">
        <v>1150.9880000000001</v>
      </c>
      <c r="E341" s="47">
        <f t="shared" si="11"/>
        <v>0.22489863201462365</v>
      </c>
      <c r="F341" s="47">
        <f t="shared" si="12"/>
        <v>0.11328946860603965</v>
      </c>
      <c r="G341" s="54">
        <f>E341/F341</f>
        <v>1.9851680370811973</v>
      </c>
      <c r="H341" s="58"/>
      <c r="I341" s="58" t="s">
        <v>1208</v>
      </c>
    </row>
    <row r="342" spans="1:9" x14ac:dyDescent="0.25">
      <c r="A342" s="11" t="str">
        <f>'TS#1_Orthog_SFP_Step 1'!A341</f>
        <v>L7</v>
      </c>
      <c r="B342" s="11" t="str">
        <f>'TS#1_Orthog_SFP_Step 1'!B341</f>
        <v>T D D E A V S T D I N A R T V A</v>
      </c>
      <c r="C342" s="11">
        <f>'TS#1_Orthog_SFP_Step 1'!G341</f>
        <v>1389.8679999999999</v>
      </c>
      <c r="D342" s="64">
        <v>996.00900000000001</v>
      </c>
      <c r="E342" s="47">
        <f t="shared" si="11"/>
        <v>0.18313309233462721</v>
      </c>
      <c r="F342" s="47">
        <f t="shared" si="12"/>
        <v>6.7976780386712884E-2</v>
      </c>
      <c r="G342" s="54"/>
      <c r="H342" s="58"/>
      <c r="I342" s="58"/>
    </row>
    <row r="343" spans="1:9" x14ac:dyDescent="0.25">
      <c r="A343" s="11" t="str">
        <f>'TS#1_Orthog_SFP_Step 1'!A342</f>
        <v>L8</v>
      </c>
      <c r="B343" s="11" t="str">
        <f>'TS#1_Orthog_SFP_Step 1'!B342</f>
        <v>A E S S E F Q L K S L</v>
      </c>
      <c r="C343" s="11">
        <f>'TS#1_Orthog_SFP_Step 1'!G342</f>
        <v>2619.375</v>
      </c>
      <c r="D343" s="64">
        <v>1960.222</v>
      </c>
      <c r="E343" s="47">
        <f t="shared" si="11"/>
        <v>0.54261577937274064</v>
      </c>
      <c r="F343" s="47">
        <f t="shared" si="12"/>
        <v>0.34989293061365795</v>
      </c>
      <c r="G343" s="54"/>
      <c r="H343" s="58"/>
      <c r="I343" s="58"/>
    </row>
    <row r="344" spans="1:9" x14ac:dyDescent="0.25">
      <c r="A344" s="11" t="str">
        <f>'TS#1_Orthog_SFP_Step 1'!A343</f>
        <v>L9</v>
      </c>
      <c r="B344" s="11" t="str">
        <f>'TS#1_Orthog_SFP_Step 1'!B343</f>
        <v>V E S R D W V V H P C M</v>
      </c>
      <c r="C344" s="11">
        <f>'TS#1_Orthog_SFP_Step 1'!G343</f>
        <v>1427.2739999999999</v>
      </c>
      <c r="D344" s="64">
        <v>1105.2909999999999</v>
      </c>
      <c r="E344" s="47">
        <f t="shared" si="11"/>
        <v>0.19406984128469229</v>
      </c>
      <c r="F344" s="47">
        <f t="shared" si="12"/>
        <v>9.9928600917136123E-2</v>
      </c>
      <c r="G344" s="54"/>
      <c r="H344" s="58"/>
      <c r="I344" s="58"/>
    </row>
    <row r="345" spans="1:9" x14ac:dyDescent="0.25">
      <c r="A345" s="11" t="str">
        <f>'TS#1_Orthog_SFP_Step 1'!A344</f>
        <v>L10</v>
      </c>
      <c r="B345" s="11" t="str">
        <f>'TS#1_Orthog_SFP_Step 1'!B344</f>
        <v>C Q P L C S K T L M I H R</v>
      </c>
      <c r="C345" s="11">
        <f>'TS#1_Orthog_SFP_Step 1'!G344</f>
        <v>3266.953</v>
      </c>
      <c r="D345" s="64">
        <v>2330.692</v>
      </c>
      <c r="E345" s="47">
        <f t="shared" si="11"/>
        <v>0.73195433499443896</v>
      </c>
      <c r="F345" s="47">
        <f t="shared" si="12"/>
        <v>0.45821077757753031</v>
      </c>
      <c r="G345" s="54"/>
      <c r="H345" s="58"/>
      <c r="I345" s="58"/>
    </row>
    <row r="346" spans="1:9" x14ac:dyDescent="0.25">
      <c r="A346" s="11" t="str">
        <f>'TS#1_Orthog_SFP_Step 1'!A345</f>
        <v>L11</v>
      </c>
      <c r="B346" s="11" t="str">
        <f>'TS#1_Orthog_SFP_Step 1'!B345</f>
        <v>C A C S H I W N D R P L</v>
      </c>
      <c r="C346" s="11">
        <f>'TS#1_Orthog_SFP_Step 1'!G345</f>
        <v>1578.76</v>
      </c>
      <c r="D346" s="64">
        <v>1317.0530000000001</v>
      </c>
      <c r="E346" s="47">
        <f t="shared" si="11"/>
        <v>0.23836124778230125</v>
      </c>
      <c r="F346" s="47">
        <f t="shared" si="12"/>
        <v>0.16184347636930113</v>
      </c>
      <c r="G346" s="54">
        <f>E346/F346</f>
        <v>1.4727887285268064</v>
      </c>
      <c r="H346" s="58"/>
      <c r="I346" s="58" t="s">
        <v>1208</v>
      </c>
    </row>
    <row r="347" spans="1:9" x14ac:dyDescent="0.25">
      <c r="A347" s="11" t="str">
        <f>'TS#1_Orthog_SFP_Step 1'!A346</f>
        <v>L12</v>
      </c>
      <c r="B347" s="11" t="str">
        <f>'TS#1_Orthog_SFP_Step 1'!B346</f>
        <v>C P L E S H D T</v>
      </c>
      <c r="C347" s="11">
        <f>'TS#1_Orthog_SFP_Step 1'!G346</f>
        <v>1544.739</v>
      </c>
      <c r="D347" s="64">
        <v>1286.0730000000001</v>
      </c>
      <c r="E347" s="47">
        <f t="shared" si="11"/>
        <v>0.22841420356398964</v>
      </c>
      <c r="F347" s="47">
        <f t="shared" si="12"/>
        <v>0.15278555832211574</v>
      </c>
      <c r="G347" s="54">
        <f>E347/F347</f>
        <v>1.4949986508700452</v>
      </c>
      <c r="H347" s="58"/>
      <c r="I347" s="58" t="s">
        <v>1208</v>
      </c>
    </row>
    <row r="348" spans="1:9" x14ac:dyDescent="0.25">
      <c r="A348" s="11" t="str">
        <f>'TS#1_Orthog_SFP_Step 1'!A347</f>
        <v>L13</v>
      </c>
      <c r="B348" s="11" t="str">
        <f>'TS#1_Orthog_SFP_Step 1'!B347</f>
        <v>S Y M E S H L T C V S S C</v>
      </c>
      <c r="C348" s="11">
        <f>'TS#1_Orthog_SFP_Step 1'!G347</f>
        <v>1651.81</v>
      </c>
      <c r="D348" s="64">
        <v>1418.3</v>
      </c>
      <c r="E348" s="47">
        <f t="shared" si="11"/>
        <v>0.25971957293875353</v>
      </c>
      <c r="F348" s="47">
        <f t="shared" si="12"/>
        <v>0.19144602732228297</v>
      </c>
      <c r="G348" s="54"/>
      <c r="H348" s="58"/>
      <c r="I348" s="58"/>
    </row>
    <row r="349" spans="1:9" x14ac:dyDescent="0.25">
      <c r="A349" s="11" t="str">
        <f>'TS#1_Orthog_SFP_Step 1'!A348</f>
        <v>L14</v>
      </c>
      <c r="B349" s="11" t="str">
        <f>'TS#1_Orthog_SFP_Step 1'!B348</f>
        <v>G L E S T D S</v>
      </c>
      <c r="C349" s="11">
        <f>'TS#1_Orthog_SFP_Step 1'!G348</f>
        <v>1373.818</v>
      </c>
      <c r="D349" s="64">
        <v>1140.193</v>
      </c>
      <c r="E349" s="47">
        <f t="shared" si="11"/>
        <v>0.17844040077047857</v>
      </c>
      <c r="F349" s="47">
        <f t="shared" si="12"/>
        <v>0.1101332315072867</v>
      </c>
      <c r="G349" s="54"/>
      <c r="H349" s="58"/>
      <c r="I349" s="58"/>
    </row>
    <row r="350" spans="1:9" x14ac:dyDescent="0.25">
      <c r="A350" s="11" t="str">
        <f>'TS#1_Orthog_SFP_Step 1'!A349</f>
        <v>L15</v>
      </c>
      <c r="B350" s="11" t="str">
        <f>'TS#1_Orthog_SFP_Step 1'!B349</f>
        <v>N S H E F I A S F N A</v>
      </c>
      <c r="C350" s="11">
        <f>'TS#1_Orthog_SFP_Step 1'!G349</f>
        <v>1518.7190000000001</v>
      </c>
      <c r="D350" s="64">
        <v>1242.8720000000001</v>
      </c>
      <c r="E350" s="47">
        <f t="shared" si="11"/>
        <v>0.2208064880188714</v>
      </c>
      <c r="F350" s="47">
        <f t="shared" si="12"/>
        <v>0.14015446995683312</v>
      </c>
      <c r="G350" s="54"/>
      <c r="H350" s="58"/>
      <c r="I350" s="58"/>
    </row>
    <row r="351" spans="1:9" x14ac:dyDescent="0.25">
      <c r="A351" s="11" t="str">
        <f>'TS#1_Orthog_SFP_Step 1'!A350</f>
        <v>L16</v>
      </c>
      <c r="B351" s="11" t="str">
        <f>'TS#1_Orthog_SFP_Step 1'!B350</f>
        <v>S I D D M E S L D T M M T S S</v>
      </c>
      <c r="C351" s="11">
        <f>'TS#1_Orthog_SFP_Step 1'!G350</f>
        <v>1488.3389999999999</v>
      </c>
      <c r="D351" s="64">
        <v>1114.7660000000001</v>
      </c>
      <c r="E351" s="47">
        <f t="shared" si="11"/>
        <v>0.21192399769371023</v>
      </c>
      <c r="F351" s="47">
        <f t="shared" si="12"/>
        <v>0.10269889702743576</v>
      </c>
      <c r="G351" s="54"/>
      <c r="H351" s="58"/>
      <c r="I351" s="58"/>
    </row>
    <row r="352" spans="1:9" x14ac:dyDescent="0.25">
      <c r="A352" s="11" t="str">
        <f>'TS#1_Orthog_SFP_Step 1'!A351</f>
        <v>L17</v>
      </c>
      <c r="B352" s="11" t="str">
        <f>'TS#1_Orthog_SFP_Step 1'!B351</f>
        <v>T L D C V E S R E T</v>
      </c>
      <c r="C352" s="11">
        <f>'TS#1_Orthog_SFP_Step 1'!G351</f>
        <v>1626.3489999999999</v>
      </c>
      <c r="D352" s="64">
        <v>1106.614</v>
      </c>
      <c r="E352" s="47">
        <f t="shared" si="11"/>
        <v>0.2522752975546545</v>
      </c>
      <c r="F352" s="47">
        <f t="shared" si="12"/>
        <v>0.10031541904419962</v>
      </c>
      <c r="G352" s="54">
        <f>E352/F352</f>
        <v>2.5148207519673558</v>
      </c>
      <c r="H352" s="58"/>
      <c r="I352" s="58" t="s">
        <v>1208</v>
      </c>
    </row>
    <row r="353" spans="1:9" x14ac:dyDescent="0.25">
      <c r="A353" s="11" t="str">
        <f>'TS#1_Orthog_SFP_Step 1'!A352</f>
        <v>L18</v>
      </c>
      <c r="B353" s="11" t="str">
        <f>'TS#1_Orthog_SFP_Step 1'!B352</f>
        <v>A C S K T W N V M C M</v>
      </c>
      <c r="C353" s="11">
        <f>'TS#1_Orthog_SFP_Step 1'!G352</f>
        <v>2696.8910000000001</v>
      </c>
      <c r="D353" s="64">
        <v>1602.79</v>
      </c>
      <c r="E353" s="47">
        <f t="shared" si="11"/>
        <v>0.56527987154012682</v>
      </c>
      <c r="F353" s="47">
        <f t="shared" si="12"/>
        <v>0.2453871280493724</v>
      </c>
      <c r="G353" s="54"/>
      <c r="H353" s="58"/>
      <c r="I353" s="58"/>
    </row>
    <row r="354" spans="1:9" x14ac:dyDescent="0.25">
      <c r="A354" s="11" t="str">
        <f>'TS#1_Orthog_SFP_Step 1'!A353</f>
        <v>L19</v>
      </c>
      <c r="B354" s="11" t="str">
        <f>'TS#1_Orthog_SFP_Step 1'!B353</f>
        <v>D G M D S S L F M</v>
      </c>
      <c r="C354" s="11">
        <f>'TS#1_Orthog_SFP_Step 1'!G353</f>
        <v>1626.915</v>
      </c>
      <c r="D354" s="64">
        <v>1182.8620000000001</v>
      </c>
      <c r="E354" s="47">
        <f t="shared" si="11"/>
        <v>0.25244078437243073</v>
      </c>
      <c r="F354" s="47">
        <f t="shared" si="12"/>
        <v>0.12260877395904117</v>
      </c>
      <c r="G354" s="54"/>
      <c r="H354" s="58"/>
      <c r="I354" s="58"/>
    </row>
    <row r="355" spans="1:9" x14ac:dyDescent="0.25">
      <c r="A355" s="11" t="str">
        <f>'TS#1_Orthog_SFP_Step 1'!A354</f>
        <v>L20</v>
      </c>
      <c r="B355" s="11" t="str">
        <f>'TS#1_Orthog_SFP_Step 1'!B354</f>
        <v>M D G M E S T D S Q I H</v>
      </c>
      <c r="C355" s="11">
        <f>'TS#1_Orthog_SFP_Step 1'!G354</f>
        <v>1630.684</v>
      </c>
      <c r="D355" s="64">
        <v>1071.4159999999999</v>
      </c>
      <c r="E355" s="47">
        <f t="shared" si="11"/>
        <v>0.25354276284627975</v>
      </c>
      <c r="F355" s="47">
        <f t="shared" si="12"/>
        <v>9.0024244111183746E-2</v>
      </c>
      <c r="G355" s="54"/>
      <c r="H355" s="58"/>
      <c r="I355" s="58"/>
    </row>
    <row r="356" spans="1:9" x14ac:dyDescent="0.25">
      <c r="A356" s="11" t="str">
        <f>'TS#1_Orthog_SFP_Step 1'!A355</f>
        <v>L21</v>
      </c>
      <c r="B356" s="11" t="str">
        <f>'TS#1_Orthog_SFP_Step 1'!B355</f>
        <v>D S L E F I N F K Q A</v>
      </c>
      <c r="C356" s="11">
        <f>'TS#1_Orthog_SFP_Step 1'!G355</f>
        <v>2603.63</v>
      </c>
      <c r="D356" s="64">
        <v>1789.5530000000001</v>
      </c>
      <c r="E356" s="47">
        <f t="shared" si="11"/>
        <v>0.53801226356728771</v>
      </c>
      <c r="F356" s="47">
        <f t="shared" si="12"/>
        <v>0.29999280746339713</v>
      </c>
      <c r="G356" s="54"/>
      <c r="H356" s="58"/>
      <c r="I356" s="58"/>
    </row>
    <row r="357" spans="1:9" x14ac:dyDescent="0.25">
      <c r="A357" s="11" t="str">
        <f>'TS#1_Orthog_SFP_Step 1'!A356</f>
        <v>L22</v>
      </c>
      <c r="B357" s="11" t="str">
        <f>'TS#1_Orthog_SFP_Step 1'!B356</f>
        <v>N G A E S Q S S W V V G C T</v>
      </c>
      <c r="C357" s="11">
        <f>'TS#1_Orthog_SFP_Step 1'!G356</f>
        <v>1590.662</v>
      </c>
      <c r="D357" s="64">
        <v>1111.3040000000001</v>
      </c>
      <c r="E357" s="47">
        <f t="shared" si="11"/>
        <v>0.24184114902818893</v>
      </c>
      <c r="F357" s="47">
        <f t="shared" si="12"/>
        <v>0.10168667907135585</v>
      </c>
      <c r="G357" s="54"/>
      <c r="H357" s="58"/>
      <c r="I357" s="58"/>
    </row>
    <row r="358" spans="1:9" x14ac:dyDescent="0.25">
      <c r="A358" s="11" t="str">
        <f>'TS#1_Orthog_SFP_Step 1'!A357</f>
        <v>L23</v>
      </c>
      <c r="B358" s="11" t="str">
        <f>'TS#1_Orthog_SFP_Step 1'!B357</f>
        <v>D G V E S T L S</v>
      </c>
      <c r="C358" s="11">
        <f>'TS#1_Orthog_SFP_Step 1'!G357</f>
        <v>1637.9349999999999</v>
      </c>
      <c r="D358" s="64">
        <v>1122.835</v>
      </c>
      <c r="E358" s="47">
        <f t="shared" si="11"/>
        <v>0.25566280686694276</v>
      </c>
      <c r="F358" s="47">
        <f t="shared" si="12"/>
        <v>0.10505810750912518</v>
      </c>
      <c r="G358" s="54"/>
      <c r="H358" s="58"/>
      <c r="I358" s="58"/>
    </row>
    <row r="359" spans="1:9" x14ac:dyDescent="0.25">
      <c r="A359" s="11" t="str">
        <f>'TS#1_Orthog_SFP_Step 1'!A358</f>
        <v>L24</v>
      </c>
      <c r="B359" s="11" t="str">
        <f>'TS#1_Orthog_SFP_Step 1'!B358</f>
        <v>I E G A E S K D S A L R G I</v>
      </c>
      <c r="C359" s="11">
        <f>'TS#1_Orthog_SFP_Step 1'!G358</f>
        <v>1682.616</v>
      </c>
      <c r="D359" s="64">
        <v>1437.7049999999999</v>
      </c>
      <c r="E359" s="47">
        <f t="shared" si="11"/>
        <v>0.26872661694655187</v>
      </c>
      <c r="F359" s="47">
        <f t="shared" si="12"/>
        <v>0.19711965223208386</v>
      </c>
      <c r="G359" s="54"/>
      <c r="H359" s="58"/>
      <c r="I359" s="58"/>
    </row>
    <row r="360" spans="1:9" x14ac:dyDescent="0.25">
      <c r="A360" s="11" t="str">
        <f>'TS#1_Orthog_SFP_Step 1'!A359</f>
        <v>L25</v>
      </c>
      <c r="B360" s="11" t="str">
        <f>'TS#1_Orthog_SFP_Step 1'!B359</f>
        <v>P V D S S D S Q I S G L M</v>
      </c>
      <c r="C360" s="11">
        <f>'TS#1_Orthog_SFP_Step 1'!G359</f>
        <v>1604.6679999999999</v>
      </c>
      <c r="D360" s="64">
        <v>1188.05</v>
      </c>
      <c r="E360" s="47">
        <f t="shared" si="11"/>
        <v>0.24593621681930827</v>
      </c>
      <c r="F360" s="47">
        <f t="shared" si="12"/>
        <v>0.12412563899547747</v>
      </c>
      <c r="G360" s="54"/>
      <c r="H360" s="58"/>
      <c r="I360" s="58"/>
    </row>
    <row r="361" spans="1:9" x14ac:dyDescent="0.25">
      <c r="A361" s="11" t="str">
        <f>'TS#1_Orthog_SFP_Step 1'!A360</f>
        <v>L26</v>
      </c>
      <c r="B361" s="11" t="str">
        <f>'TS#1_Orthog_SFP_Step 1'!B360</f>
        <v>I D G I E S L D T F M</v>
      </c>
      <c r="C361" s="11">
        <f>'TS#1_Orthog_SFP_Step 1'!G360</f>
        <v>1541.777</v>
      </c>
      <c r="D361" s="64">
        <v>1207.134</v>
      </c>
      <c r="E361" s="47">
        <f t="shared" si="11"/>
        <v>0.22754817537626326</v>
      </c>
      <c r="F361" s="47">
        <f t="shared" si="12"/>
        <v>0.12970541007399544</v>
      </c>
      <c r="G361" s="54"/>
      <c r="H361" s="58"/>
      <c r="I361" s="58"/>
    </row>
    <row r="362" spans="1:9" x14ac:dyDescent="0.25">
      <c r="A362" s="11" t="str">
        <f>'TS#1_Orthog_SFP_Step 1'!A361</f>
        <v>L27</v>
      </c>
      <c r="B362" s="11" t="str">
        <f>'TS#1_Orthog_SFP_Step 1'!B361</f>
        <v>T M C P V E S K E T L I K</v>
      </c>
      <c r="C362" s="11">
        <f>'TS#1_Orthog_SFP_Step 1'!G361</f>
        <v>2717.8690000000001</v>
      </c>
      <c r="D362" s="64">
        <v>1791.2070000000001</v>
      </c>
      <c r="E362" s="47">
        <f t="shared" si="11"/>
        <v>0.57141340946116803</v>
      </c>
      <c r="F362" s="47">
        <f t="shared" si="12"/>
        <v>0.30047640321711061</v>
      </c>
      <c r="G362" s="54"/>
      <c r="H362" s="58"/>
      <c r="I362" s="58"/>
    </row>
    <row r="363" spans="1:9" x14ac:dyDescent="0.25">
      <c r="A363" s="11" t="str">
        <f>'TS#1_Orthog_SFP_Step 1'!A362</f>
        <v>L28</v>
      </c>
      <c r="B363" s="11" t="str">
        <f>'TS#1_Orthog_SFP_Step 1'!B362</f>
        <v>C C G V E S E D V Q V T S M T</v>
      </c>
      <c r="C363" s="11">
        <f>'TS#1_Orthog_SFP_Step 1'!G362</f>
        <v>1513.096</v>
      </c>
      <c r="D363" s="64">
        <v>1078.366</v>
      </c>
      <c r="E363" s="47">
        <f t="shared" si="11"/>
        <v>0.21916243788396744</v>
      </c>
      <c r="F363" s="47">
        <f t="shared" si="12"/>
        <v>9.205628189129797E-2</v>
      </c>
      <c r="G363" s="54">
        <f>E363/F363</f>
        <v>2.3807439685947682</v>
      </c>
      <c r="H363" s="58"/>
      <c r="I363" s="58" t="s">
        <v>1208</v>
      </c>
    </row>
    <row r="364" spans="1:9" x14ac:dyDescent="0.25">
      <c r="A364" s="11" t="str">
        <f>'TS#1_Orthog_SFP_Step 1'!A363</f>
        <v>L29</v>
      </c>
      <c r="B364" s="11" t="str">
        <f>'TS#1_Orthog_SFP_Step 1'!B363</f>
        <v>N E A S F V D P L G A D S R D T R E L T</v>
      </c>
      <c r="C364" s="11">
        <f>'TS#1_Orthog_SFP_Step 1'!G363</f>
        <v>1662.4159999999999</v>
      </c>
      <c r="D364" s="64">
        <v>1104.328</v>
      </c>
      <c r="E364" s="47">
        <f t="shared" si="11"/>
        <v>0.26282055030506885</v>
      </c>
      <c r="F364" s="47">
        <f t="shared" si="12"/>
        <v>9.9647039423287218E-2</v>
      </c>
      <c r="G364" s="54"/>
      <c r="H364" s="58"/>
      <c r="I364" s="58"/>
    </row>
    <row r="365" spans="1:9" x14ac:dyDescent="0.25">
      <c r="A365" s="11" t="str">
        <f>'TS#1_Orthog_SFP_Step 1'!A364</f>
        <v>L30</v>
      </c>
      <c r="B365" s="11" t="str">
        <f>'TS#1_Orthog_SFP_Step 1'!B364</f>
        <v>A Q C I A S T S W K L</v>
      </c>
      <c r="C365" s="11">
        <f>'TS#1_Orthog_SFP_Step 1'!G364</f>
        <v>3427.5590000000002</v>
      </c>
      <c r="D365" s="64">
        <v>2201.0349999999999</v>
      </c>
      <c r="E365" s="47">
        <f t="shared" si="11"/>
        <v>0.7789122428668166</v>
      </c>
      <c r="F365" s="47">
        <f t="shared" si="12"/>
        <v>0.42030172398670024</v>
      </c>
      <c r="G365" s="54"/>
      <c r="H365" s="58"/>
      <c r="I365" s="58"/>
    </row>
    <row r="366" spans="1:9" x14ac:dyDescent="0.25">
      <c r="A366" s="11" t="str">
        <f>'TS#1_Orthog_SFP_Step 1'!A365</f>
        <v>M1</v>
      </c>
      <c r="B366" s="11" t="str">
        <f>'TS#1_Orthog_SFP_Step 1'!B365</f>
        <v>R E A S I V D D L G A D S T D T Q E L T</v>
      </c>
      <c r="C366" s="11">
        <f>'TS#1_Orthog_SFP_Step 1'!G365</f>
        <v>1275.2380000000001</v>
      </c>
      <c r="D366" s="64">
        <v>905.76900000000001</v>
      </c>
      <c r="E366" s="47">
        <f t="shared" si="11"/>
        <v>0.14961762604189452</v>
      </c>
      <c r="F366" s="47">
        <f t="shared" si="12"/>
        <v>4.159245099426586E-2</v>
      </c>
      <c r="G366" s="54"/>
      <c r="H366" s="58"/>
      <c r="I366" s="58"/>
    </row>
    <row r="367" spans="1:9" x14ac:dyDescent="0.25">
      <c r="A367" s="11" t="str">
        <f>'TS#1_Orthog_SFP_Step 1'!A366</f>
        <v>M2</v>
      </c>
      <c r="B367" s="11" t="str">
        <f>'TS#1_Orthog_SFP_Step 1'!B366</f>
        <v>L D S S L I H I V G A P</v>
      </c>
      <c r="C367" s="11">
        <f>'TS#1_Orthog_SFP_Step 1'!G366</f>
        <v>1344.558</v>
      </c>
      <c r="D367" s="64">
        <v>960.42700000000002</v>
      </c>
      <c r="E367" s="47">
        <f t="shared" si="11"/>
        <v>0.16988537552642938</v>
      </c>
      <c r="F367" s="47">
        <f t="shared" si="12"/>
        <v>5.7573331711601512E-2</v>
      </c>
      <c r="G367" s="54">
        <f>E367/F367</f>
        <v>2.9507650586807372</v>
      </c>
      <c r="H367" s="58"/>
      <c r="I367" s="58" t="s">
        <v>1208</v>
      </c>
    </row>
    <row r="368" spans="1:9" x14ac:dyDescent="0.25">
      <c r="A368" s="11" t="str">
        <f>'TS#1_Orthog_SFP_Step 1'!A367</f>
        <v>M3</v>
      </c>
      <c r="B368" s="11" t="str">
        <f>'TS#1_Orthog_SFP_Step 1'!B367</f>
        <v>D S M M Y C L T S C S</v>
      </c>
      <c r="C368" s="11">
        <f>'TS#1_Orthog_SFP_Step 1'!G367</f>
        <v>1698.875</v>
      </c>
      <c r="D368" s="64">
        <v>1103.277</v>
      </c>
      <c r="E368" s="47">
        <f t="shared" si="11"/>
        <v>0.27348041583387234</v>
      </c>
      <c r="F368" s="47">
        <f t="shared" si="12"/>
        <v>9.9339748530208091E-2</v>
      </c>
      <c r="G368" s="54">
        <f t="shared" ref="G368:G369" si="13">E368/F368</f>
        <v>2.752980754231626</v>
      </c>
      <c r="H368" s="58"/>
      <c r="I368" s="51" t="s">
        <v>1208</v>
      </c>
    </row>
    <row r="369" spans="1:9" x14ac:dyDescent="0.25">
      <c r="A369" s="11" t="str">
        <f>'TS#1_Orthog_SFP_Step 1'!A368</f>
        <v>M4</v>
      </c>
      <c r="B369" s="11" t="str">
        <f>'TS#1_Orthog_SFP_Step 1'!B368</f>
        <v>N S A S F V E D L C A D S L D T V Q E P</v>
      </c>
      <c r="C369" s="11">
        <f>'TS#1_Orthog_SFP_Step 1'!G368</f>
        <v>1435.595</v>
      </c>
      <c r="D369" s="64">
        <v>1078.7739999999999</v>
      </c>
      <c r="E369" s="47">
        <f t="shared" si="11"/>
        <v>0.19650273140963195</v>
      </c>
      <c r="F369" s="47">
        <f t="shared" si="12"/>
        <v>9.2175572742274434E-2</v>
      </c>
      <c r="G369" s="54">
        <f t="shared" si="13"/>
        <v>2.1318308697582955</v>
      </c>
      <c r="H369" s="58"/>
      <c r="I369" s="58" t="s">
        <v>1208</v>
      </c>
    </row>
    <row r="370" spans="1:9" x14ac:dyDescent="0.25">
      <c r="A370" s="11" t="str">
        <f>'TS#1_Orthog_SFP_Step 1'!A369</f>
        <v>M5</v>
      </c>
      <c r="B370" s="11" t="str">
        <f>'TS#1_Orthog_SFP_Step 1'!B369</f>
        <v>E S T E Y N A S Q A A</v>
      </c>
      <c r="C370" s="11">
        <f>'TS#1_Orthog_SFP_Step 1'!G369</f>
        <v>1301.027</v>
      </c>
      <c r="D370" s="64">
        <v>988.56700000000001</v>
      </c>
      <c r="E370" s="47">
        <f t="shared" si="11"/>
        <v>0.15715780191403342</v>
      </c>
      <c r="F370" s="47">
        <f t="shared" si="12"/>
        <v>6.5800891874538775E-2</v>
      </c>
      <c r="G370" s="54"/>
      <c r="H370" s="58"/>
      <c r="I370" s="58"/>
    </row>
    <row r="371" spans="1:9" x14ac:dyDescent="0.25">
      <c r="A371" s="11" t="str">
        <f>'TS#1_Orthog_SFP_Step 1'!A370</f>
        <v>M6</v>
      </c>
      <c r="B371" s="11" t="str">
        <f>'TS#1_Orthog_SFP_Step 1'!B370</f>
        <v>D S L E K I A C C L A</v>
      </c>
      <c r="C371" s="11">
        <f>'TS#1_Orthog_SFP_Step 1'!G370</f>
        <v>2203.0219999999999</v>
      </c>
      <c r="D371" s="64">
        <v>1265.934</v>
      </c>
      <c r="E371" s="47">
        <f t="shared" si="11"/>
        <v>0.42088268212613722</v>
      </c>
      <c r="F371" s="47">
        <f t="shared" si="12"/>
        <v>0.14689732683237181</v>
      </c>
      <c r="G371" s="54">
        <f>E371/F371</f>
        <v>2.8651486803869273</v>
      </c>
      <c r="H371" s="58"/>
      <c r="I371" s="51" t="s">
        <v>1208</v>
      </c>
    </row>
    <row r="372" spans="1:9" x14ac:dyDescent="0.25">
      <c r="A372" s="11" t="str">
        <f>'TS#1_Orthog_SFP_Step 1'!A371</f>
        <v>M7</v>
      </c>
      <c r="B372" s="11" t="str">
        <f>'TS#1_Orthog_SFP_Step 1'!B371</f>
        <v>D S S D A A L R S V</v>
      </c>
      <c r="C372" s="11">
        <f>'TS#1_Orthog_SFP_Step 1'!G371</f>
        <v>1689.877</v>
      </c>
      <c r="D372" s="64">
        <v>1019.082</v>
      </c>
      <c r="E372" s="47">
        <f t="shared" si="11"/>
        <v>0.27084958476258197</v>
      </c>
      <c r="F372" s="47">
        <f t="shared" si="12"/>
        <v>7.4722853437155359E-2</v>
      </c>
      <c r="G372" s="54">
        <f t="shared" ref="G372:G373" si="14">E372/F372</f>
        <v>3.6247221874413071</v>
      </c>
      <c r="H372" s="58"/>
      <c r="I372" s="51" t="s">
        <v>1208</v>
      </c>
    </row>
    <row r="373" spans="1:9" x14ac:dyDescent="0.25">
      <c r="A373" s="11" t="str">
        <f>'TS#1_Orthog_SFP_Step 1'!A372</f>
        <v>M8</v>
      </c>
      <c r="B373" s="11" t="str">
        <f>'TS#1_Orthog_SFP_Step 1'!B372</f>
        <v>P M I S R D S C V</v>
      </c>
      <c r="C373" s="11">
        <f>'TS#1_Orthog_SFP_Step 1'!G372</f>
        <v>1649.77</v>
      </c>
      <c r="D373" s="64">
        <v>1134.1759999999999</v>
      </c>
      <c r="E373" s="47">
        <f t="shared" si="11"/>
        <v>0.25912311868387111</v>
      </c>
      <c r="F373" s="47">
        <f t="shared" si="12"/>
        <v>0.10837398383492017</v>
      </c>
      <c r="G373" s="54">
        <f t="shared" si="14"/>
        <v>2.3910085198914381</v>
      </c>
      <c r="H373" s="58"/>
      <c r="I373" s="51" t="s">
        <v>1208</v>
      </c>
    </row>
    <row r="374" spans="1:9" x14ac:dyDescent="0.25">
      <c r="A374" s="11" t="str">
        <f>'TS#1_Orthog_SFP_Step 1'!A373</f>
        <v>M9</v>
      </c>
      <c r="B374" s="11" t="str">
        <f>'TS#1_Orthog_SFP_Step 1'!B373</f>
        <v>Y I E S K A Y K M R</v>
      </c>
      <c r="C374" s="11">
        <f>'TS#1_Orthog_SFP_Step 1'!G373</f>
        <v>3041.4209999999998</v>
      </c>
      <c r="D374" s="64">
        <v>3739.8440000000001</v>
      </c>
      <c r="E374" s="47">
        <f t="shared" si="11"/>
        <v>0.66601339332181753</v>
      </c>
      <c r="F374" s="47">
        <f t="shared" si="12"/>
        <v>0.87021798648738746</v>
      </c>
      <c r="G374" s="54"/>
      <c r="H374" s="58"/>
      <c r="I374" s="58"/>
    </row>
    <row r="375" spans="1:9" x14ac:dyDescent="0.25">
      <c r="A375" s="11" t="str">
        <f>'TS#1_Orthog_SFP_Step 1'!A374</f>
        <v>M10</v>
      </c>
      <c r="B375" s="11" t="str">
        <f>'TS#1_Orthog_SFP_Step 1'!B374</f>
        <v>A G A Y S T S T A L L S C E</v>
      </c>
      <c r="C375" s="11">
        <f>'TS#1_Orthog_SFP_Step 1'!G374</f>
        <v>1752.076</v>
      </c>
      <c r="D375" s="64">
        <v>1508.175</v>
      </c>
      <c r="E375" s="47">
        <f t="shared" si="11"/>
        <v>0.28903529956622576</v>
      </c>
      <c r="F375" s="47">
        <f t="shared" si="12"/>
        <v>0.21772363818383189</v>
      </c>
      <c r="G375" s="54"/>
      <c r="H375" s="58"/>
      <c r="I375" s="58"/>
    </row>
    <row r="376" spans="1:9" x14ac:dyDescent="0.25">
      <c r="A376" s="11" t="str">
        <f>'TS#1_Orthog_SFP_Step 1'!A375</f>
        <v>M11</v>
      </c>
      <c r="B376" s="11" t="str">
        <f>'TS#1_Orthog_SFP_Step 1'!B375</f>
        <v>D E G A V S I V T I M H</v>
      </c>
      <c r="C376" s="11">
        <f>'TS#1_Orthog_SFP_Step 1'!G375</f>
        <v>1503.604</v>
      </c>
      <c r="D376" s="64">
        <v>1272.4870000000001</v>
      </c>
      <c r="E376" s="47">
        <f t="shared" si="11"/>
        <v>0.21638717132154384</v>
      </c>
      <c r="F376" s="47">
        <f t="shared" si="12"/>
        <v>0.14881328993641335</v>
      </c>
      <c r="G376" s="54"/>
      <c r="H376" s="58"/>
      <c r="I376" s="58"/>
    </row>
    <row r="377" spans="1:9" x14ac:dyDescent="0.25">
      <c r="A377" s="11" t="str">
        <f>'TS#1_Orthog_SFP_Step 1'!A376</f>
        <v>M12</v>
      </c>
      <c r="B377" s="11" t="str">
        <f>'TS#1_Orthog_SFP_Step 1'!B376</f>
        <v>E C A D S R E I L</v>
      </c>
      <c r="C377" s="11">
        <f>'TS#1_Orthog_SFP_Step 1'!G376</f>
        <v>1583.1320000000001</v>
      </c>
      <c r="D377" s="64">
        <v>1326.319</v>
      </c>
      <c r="E377" s="47">
        <f t="shared" si="11"/>
        <v>0.23963953111678463</v>
      </c>
      <c r="F377" s="47">
        <f t="shared" si="12"/>
        <v>0.16455266515642891</v>
      </c>
      <c r="G377" s="54">
        <f>E377/F377</f>
        <v>1.4563090235516745</v>
      </c>
      <c r="H377" s="58"/>
      <c r="I377" s="58" t="s">
        <v>1208</v>
      </c>
    </row>
    <row r="378" spans="1:9" x14ac:dyDescent="0.25">
      <c r="A378" s="11" t="str">
        <f>'TS#1_Orthog_SFP_Step 1'!A377</f>
        <v>M13</v>
      </c>
      <c r="B378" s="11" t="str">
        <f>'TS#1_Orthog_SFP_Step 1'!B377</f>
        <v>D S S D Y M L K P</v>
      </c>
      <c r="C378" s="11">
        <f>'TS#1_Orthog_SFP_Step 1'!G377</f>
        <v>2071.2600000000002</v>
      </c>
      <c r="D378" s="64">
        <v>1809.9780000000001</v>
      </c>
      <c r="E378" s="47">
        <f t="shared" si="11"/>
        <v>0.38235816961053887</v>
      </c>
      <c r="F378" s="47">
        <f t="shared" si="12"/>
        <v>0.30596465950063917</v>
      </c>
      <c r="G378" s="54"/>
      <c r="H378" s="58"/>
      <c r="I378" s="58"/>
    </row>
    <row r="379" spans="1:9" x14ac:dyDescent="0.25">
      <c r="A379" s="11" t="str">
        <f>'TS#1_Orthog_SFP_Step 1'!A378</f>
        <v>M14</v>
      </c>
      <c r="B379" s="11" t="str">
        <f>'TS#1_Orthog_SFP_Step 1'!B378</f>
        <v>C V D S S E S C M S P C</v>
      </c>
      <c r="C379" s="11">
        <f>'TS#1_Orthog_SFP_Step 1'!G378</f>
        <v>1655.8240000000001</v>
      </c>
      <c r="D379" s="64">
        <v>1329.463</v>
      </c>
      <c r="E379" s="47">
        <f t="shared" si="11"/>
        <v>0.26089318439909576</v>
      </c>
      <c r="F379" s="47">
        <f t="shared" si="12"/>
        <v>0.16547190641983597</v>
      </c>
      <c r="G379" s="54"/>
      <c r="H379" s="58"/>
      <c r="I379" s="58"/>
    </row>
    <row r="380" spans="1:9" x14ac:dyDescent="0.25">
      <c r="A380" s="11" t="str">
        <f>'TS#1_Orthog_SFP_Step 1'!A379</f>
        <v>M15</v>
      </c>
      <c r="B380" s="11" t="str">
        <f>'TS#1_Orthog_SFP_Step 1'!B379</f>
        <v>G V E S S E T I V R G A</v>
      </c>
      <c r="C380" s="11">
        <f>'TS#1_Orthog_SFP_Step 1'!G379</f>
        <v>1528.462</v>
      </c>
      <c r="D380" s="64">
        <v>1308.8889999999999</v>
      </c>
      <c r="E380" s="47">
        <f t="shared" si="11"/>
        <v>0.22365514184500845</v>
      </c>
      <c r="F380" s="47">
        <f t="shared" si="12"/>
        <v>0.15945648983162447</v>
      </c>
      <c r="G380" s="54"/>
      <c r="H380" s="58"/>
      <c r="I380" s="58"/>
    </row>
    <row r="381" spans="1:9" x14ac:dyDescent="0.25">
      <c r="A381" s="11" t="str">
        <f>'TS#1_Orthog_SFP_Step 1'!A380</f>
        <v>M16</v>
      </c>
      <c r="B381" s="11" t="str">
        <f>'TS#1_Orthog_SFP_Step 1'!B380</f>
        <v>S C C P V E S M E A C V C H A</v>
      </c>
      <c r="C381" s="11">
        <f>'TS#1_Orthog_SFP_Step 1'!G380</f>
        <v>1548.6220000000001</v>
      </c>
      <c r="D381" s="64">
        <v>1235.296</v>
      </c>
      <c r="E381" s="47">
        <f t="shared" si="11"/>
        <v>0.22954951330502324</v>
      </c>
      <c r="F381" s="47">
        <f t="shared" si="12"/>
        <v>0.13793940258674026</v>
      </c>
      <c r="G381" s="54"/>
      <c r="H381" s="58"/>
      <c r="I381" s="58"/>
    </row>
    <row r="382" spans="1:9" x14ac:dyDescent="0.25">
      <c r="A382" s="11" t="str">
        <f>'TS#1_Orthog_SFP_Step 1'!A381</f>
        <v>M17</v>
      </c>
      <c r="B382" s="11" t="str">
        <f>'TS#1_Orthog_SFP_Step 1'!B381</f>
        <v>E S T D W</v>
      </c>
      <c r="C382" s="11">
        <f>'TS#1_Orthog_SFP_Step 1'!G381</f>
        <v>1270.3489999999999</v>
      </c>
      <c r="D382" s="64">
        <v>1020.794</v>
      </c>
      <c r="E382" s="47">
        <f t="shared" si="11"/>
        <v>0.14818818248693355</v>
      </c>
      <c r="F382" s="47">
        <f t="shared" si="12"/>
        <v>7.522340720399788E-2</v>
      </c>
      <c r="G382" s="54">
        <f>E382/F382</f>
        <v>1.9699743470149254</v>
      </c>
      <c r="H382" s="58"/>
      <c r="I382" s="58" t="s">
        <v>1208</v>
      </c>
    </row>
    <row r="383" spans="1:9" x14ac:dyDescent="0.25">
      <c r="A383" s="11" t="str">
        <f>'TS#1_Orthog_SFP_Step 1'!A382</f>
        <v>M18</v>
      </c>
      <c r="B383" s="11" t="str">
        <f>'TS#1_Orthog_SFP_Step 1'!B382</f>
        <v>T L D P L E S T D S Q V R G</v>
      </c>
      <c r="C383" s="11">
        <f>'TS#1_Orthog_SFP_Step 1'!G382</f>
        <v>1694.9829999999999</v>
      </c>
      <c r="D383" s="64">
        <v>1454.088</v>
      </c>
      <c r="E383" s="47">
        <f t="shared" si="11"/>
        <v>0.27234247467700834</v>
      </c>
      <c r="F383" s="47">
        <f t="shared" si="12"/>
        <v>0.201909706181956</v>
      </c>
      <c r="G383" s="54"/>
      <c r="H383" s="58"/>
      <c r="I383" s="58"/>
    </row>
    <row r="384" spans="1:9" x14ac:dyDescent="0.25">
      <c r="A384" s="11" t="str">
        <f>'TS#1_Orthog_SFP_Step 1'!A383</f>
        <v>M19</v>
      </c>
      <c r="B384" s="11" t="str">
        <f>'TS#1_Orthog_SFP_Step 1'!B383</f>
        <v>M S S T L C I S G C</v>
      </c>
      <c r="C384" s="11">
        <f>'TS#1_Orthog_SFP_Step 1'!G383</f>
        <v>1707.2439999999999</v>
      </c>
      <c r="D384" s="64">
        <v>1359.3889999999999</v>
      </c>
      <c r="E384" s="47">
        <f t="shared" si="11"/>
        <v>0.27592734017657383</v>
      </c>
      <c r="F384" s="47">
        <f t="shared" si="12"/>
        <v>0.17422165643533208</v>
      </c>
      <c r="G384" s="54"/>
      <c r="H384" s="58"/>
      <c r="I384" s="58"/>
    </row>
    <row r="385" spans="1:9" x14ac:dyDescent="0.25">
      <c r="A385" s="11" t="str">
        <f>'TS#1_Orthog_SFP_Step 1'!A384</f>
        <v>M20</v>
      </c>
      <c r="B385" s="11" t="str">
        <f>'TS#1_Orthog_SFP_Step 1'!B384</f>
        <v>N E A S F V D D L G N D S T C T Q E Y T</v>
      </c>
      <c r="C385" s="11">
        <f>'TS#1_Orthog_SFP_Step 1'!G384</f>
        <v>1464.7449999999999</v>
      </c>
      <c r="D385" s="64">
        <v>1283.8399999999999</v>
      </c>
      <c r="E385" s="47">
        <f t="shared" si="11"/>
        <v>0.20502559490464334</v>
      </c>
      <c r="F385" s="47">
        <f t="shared" si="12"/>
        <v>0.1521326748166488</v>
      </c>
      <c r="G385" s="54"/>
      <c r="H385" s="58"/>
      <c r="I385" s="58"/>
    </row>
    <row r="386" spans="1:9" x14ac:dyDescent="0.25">
      <c r="A386" s="11" t="str">
        <f>'TS#1_Orthog_SFP_Step 1'!A385</f>
        <v>M21</v>
      </c>
      <c r="B386" s="11" t="str">
        <f>'TS#1_Orthog_SFP_Step 1'!B385</f>
        <v>C W M D S T D W K A</v>
      </c>
      <c r="C386" s="11">
        <f>'TS#1_Orthog_SFP_Step 1'!G385</f>
        <v>1822.7950000000001</v>
      </c>
      <c r="D386" s="64">
        <v>1407.2829999999999</v>
      </c>
      <c r="E386" s="47">
        <f t="shared" si="11"/>
        <v>0.30971208802261385</v>
      </c>
      <c r="F386" s="47">
        <f t="shared" si="12"/>
        <v>0.18822488196638101</v>
      </c>
      <c r="G386" s="54"/>
      <c r="H386" s="58"/>
      <c r="I386" s="58"/>
    </row>
    <row r="387" spans="1:9" x14ac:dyDescent="0.25">
      <c r="A387" s="11" t="str">
        <f>'TS#1_Orthog_SFP_Step 1'!A386</f>
        <v>M22</v>
      </c>
      <c r="B387" s="11" t="str">
        <f>'TS#1_Orthog_SFP_Step 1'!B386</f>
        <v>S E C Y I V S Y D S H V</v>
      </c>
      <c r="C387" s="11">
        <f>'TS#1_Orthog_SFP_Step 1'!G386</f>
        <v>1662.7560000000001</v>
      </c>
      <c r="D387" s="64">
        <v>1362.768</v>
      </c>
      <c r="E387" s="47">
        <f t="shared" si="11"/>
        <v>0.26291995934754925</v>
      </c>
      <c r="F387" s="47">
        <f t="shared" si="12"/>
        <v>0.17520960688986534</v>
      </c>
      <c r="G387" s="54"/>
      <c r="H387" s="58"/>
      <c r="I387" s="58"/>
    </row>
    <row r="388" spans="1:9" x14ac:dyDescent="0.25">
      <c r="A388" s="11" t="str">
        <f>'TS#1_Orthog_SFP_Step 1'!A387</f>
        <v>M23</v>
      </c>
      <c r="B388" s="11" t="str">
        <f>'TS#1_Orthog_SFP_Step 1'!B387</f>
        <v>A D S S E T C</v>
      </c>
      <c r="C388" s="11">
        <f>'TS#1_Orthog_SFP_Step 1'!G387</f>
        <v>1570.2840000000001</v>
      </c>
      <c r="D388" s="64">
        <v>1262.4839999999999</v>
      </c>
      <c r="E388" s="47">
        <f t="shared" si="11"/>
        <v>0.23588303882917205</v>
      </c>
      <c r="F388" s="47">
        <f t="shared" si="12"/>
        <v>0.14588861743073236</v>
      </c>
      <c r="G388" s="54"/>
      <c r="H388" s="58"/>
      <c r="I388" s="58"/>
    </row>
    <row r="389" spans="1:9" x14ac:dyDescent="0.25">
      <c r="A389" s="11" t="str">
        <f>'TS#1_Orthog_SFP_Step 1'!A388</f>
        <v>M24</v>
      </c>
      <c r="B389" s="11" t="str">
        <f>'TS#1_Orthog_SFP_Step 1'!B388</f>
        <v>T L A F A D S K I S C L I T S V</v>
      </c>
      <c r="C389" s="11">
        <f>'TS#1_Orthog_SFP_Step 1'!G388</f>
        <v>1885.12</v>
      </c>
      <c r="D389" s="64">
        <v>1593.502</v>
      </c>
      <c r="E389" s="47">
        <f t="shared" si="11"/>
        <v>0.32793464264788263</v>
      </c>
      <c r="F389" s="47">
        <f t="shared" si="12"/>
        <v>0.24267150691243702</v>
      </c>
      <c r="G389" s="54"/>
      <c r="H389" s="58"/>
      <c r="I389" s="58"/>
    </row>
    <row r="390" spans="1:9" x14ac:dyDescent="0.25">
      <c r="A390" s="11" t="str">
        <f>'TS#1_Orthog_SFP_Step 1'!A389</f>
        <v>M25</v>
      </c>
      <c r="B390" s="11" t="str">
        <f>'TS#1_Orthog_SFP_Step 1'!B389</f>
        <v>E C P V D S S S L V I M G M M</v>
      </c>
      <c r="C390" s="11">
        <f>'TS#1_Orthog_SFP_Step 1'!G389</f>
        <v>1601.0550000000001</v>
      </c>
      <c r="D390" s="64">
        <v>1331.519</v>
      </c>
      <c r="E390" s="47">
        <f t="shared" ref="E390:E453" si="15">(C390-$L$1)/($L$2-$L$1)</f>
        <v>0.24487984955318565</v>
      </c>
      <c r="F390" s="47">
        <f t="shared" ref="F390:F453" si="16">(D390-$L$1)/($L$2-$L$1)</f>
        <v>0.16607303874730575</v>
      </c>
      <c r="G390" s="54"/>
      <c r="H390" s="58"/>
      <c r="I390" s="58"/>
    </row>
    <row r="391" spans="1:9" x14ac:dyDescent="0.25">
      <c r="A391" s="11" t="str">
        <f>'TS#1_Orthog_SFP_Step 1'!A390</f>
        <v>M26</v>
      </c>
      <c r="B391" s="11" t="str">
        <f>'TS#1_Orthog_SFP_Step 1'!B390</f>
        <v>D Q P M D S R T Y Q I H T</v>
      </c>
      <c r="C391" s="11">
        <f>'TS#1_Orthog_SFP_Step 1'!G390</f>
        <v>1509.404</v>
      </c>
      <c r="D391" s="64">
        <v>1284.0650000000001</v>
      </c>
      <c r="E391" s="47">
        <f t="shared" si="15"/>
        <v>0.2180829726344449</v>
      </c>
      <c r="F391" s="47">
        <f t="shared" si="16"/>
        <v>0.15219846021240793</v>
      </c>
      <c r="G391" s="54"/>
      <c r="H391" s="58"/>
      <c r="I391" s="58"/>
    </row>
    <row r="392" spans="1:9" x14ac:dyDescent="0.25">
      <c r="A392" s="11" t="str">
        <f>'TS#1_Orthog_SFP_Step 1'!A391</f>
        <v>M27</v>
      </c>
      <c r="B392" s="11" t="str">
        <f>'TS#1_Orthog_SFP_Step 1'!B391</f>
        <v>S A D C M E S T D S C L S P C</v>
      </c>
      <c r="C392" s="11">
        <f>'TS#1_Orthog_SFP_Step 1'!G391</f>
        <v>1672.6849999999999</v>
      </c>
      <c r="D392" s="64">
        <v>1351.0250000000001</v>
      </c>
      <c r="E392" s="47">
        <f t="shared" si="15"/>
        <v>0.26582299576751384</v>
      </c>
      <c r="F392" s="47">
        <f t="shared" si="16"/>
        <v>0.1717761939903141</v>
      </c>
      <c r="G392" s="54"/>
      <c r="H392" s="58"/>
      <c r="I392" s="58"/>
    </row>
    <row r="393" spans="1:9" x14ac:dyDescent="0.25">
      <c r="A393" s="11" t="str">
        <f>'TS#1_Orthog_SFP_Step 1'!A392</f>
        <v>M28</v>
      </c>
      <c r="B393" s="11" t="str">
        <f>'TS#1_Orthog_SFP_Step 1'!B392</f>
        <v>T S E P I D S R D M I V</v>
      </c>
      <c r="C393" s="11">
        <f>'TS#1_Orthog_SFP_Step 1'!G392</f>
        <v>1725.05</v>
      </c>
      <c r="D393" s="64">
        <v>1197.692</v>
      </c>
      <c r="E393" s="47">
        <f t="shared" si="15"/>
        <v>0.28113345020718017</v>
      </c>
      <c r="F393" s="47">
        <f t="shared" si="16"/>
        <v>0.12694476248840716</v>
      </c>
      <c r="G393" s="54">
        <f>E393/F393</f>
        <v>2.2146124400591463</v>
      </c>
      <c r="H393" s="58"/>
      <c r="I393" s="58" t="s">
        <v>1208</v>
      </c>
    </row>
    <row r="394" spans="1:9" x14ac:dyDescent="0.25">
      <c r="A394" s="11" t="str">
        <f>'TS#1_Orthog_SFP_Step 1'!A393</f>
        <v>M29</v>
      </c>
      <c r="B394" s="11" t="str">
        <f>'TS#1_Orthog_SFP_Step 1'!B393</f>
        <v>S G C D S T S T A L L S S E</v>
      </c>
      <c r="C394" s="11">
        <f>'TS#1_Orthog_SFP_Step 1'!G393</f>
        <v>1868.325</v>
      </c>
      <c r="D394" s="64">
        <v>1264.126</v>
      </c>
      <c r="E394" s="47">
        <f t="shared" si="15"/>
        <v>0.32302412832888733</v>
      </c>
      <c r="F394" s="47">
        <f t="shared" si="16"/>
        <v>0.1463687046300054</v>
      </c>
      <c r="G394" s="54"/>
      <c r="H394" s="58"/>
      <c r="I394" s="58"/>
    </row>
    <row r="395" spans="1:9" x14ac:dyDescent="0.25">
      <c r="A395" s="11" t="str">
        <f>'TS#1_Orthog_SFP_Step 1'!A394</f>
        <v>M30</v>
      </c>
      <c r="B395" s="11" t="str">
        <f>'TS#1_Orthog_SFP_Step 1'!B394</f>
        <v>P A D S I S T H A I T A</v>
      </c>
      <c r="C395" s="11">
        <f>'TS#1_Orthog_SFP_Step 1'!G394</f>
        <v>1879.896</v>
      </c>
      <c r="D395" s="64">
        <v>1168.9780000000001</v>
      </c>
      <c r="E395" s="47">
        <f t="shared" si="15"/>
        <v>0.32640725194812492</v>
      </c>
      <c r="F395" s="47">
        <f t="shared" si="16"/>
        <v>0.11854937647140006</v>
      </c>
      <c r="G395" s="54"/>
      <c r="H395" s="58"/>
      <c r="I395" s="58"/>
    </row>
    <row r="396" spans="1:9" x14ac:dyDescent="0.25">
      <c r="A396" s="11" t="str">
        <f>'TS#1_Orthog_SFP_Step 1'!A395</f>
        <v>N1</v>
      </c>
      <c r="B396" s="11" t="str">
        <f>'TS#1_Orthog_SFP_Step 1'!B395</f>
        <v>V E S T E A V I T T V</v>
      </c>
      <c r="C396" s="11">
        <f>'TS#1_Orthog_SFP_Step 1'!G395</f>
        <v>1459.076</v>
      </c>
      <c r="D396" s="64">
        <v>876.42600000000004</v>
      </c>
      <c r="E396" s="47">
        <f t="shared" si="15"/>
        <v>0.20336809531105093</v>
      </c>
      <c r="F396" s="47">
        <f t="shared" si="16"/>
        <v>3.3013158248669981E-2</v>
      </c>
      <c r="G396" s="54"/>
      <c r="H396" s="58"/>
      <c r="I396" s="58"/>
    </row>
    <row r="397" spans="1:9" x14ac:dyDescent="0.25">
      <c r="A397" s="11" t="str">
        <f>'TS#1_Orthog_SFP_Step 1'!A396</f>
        <v>N2</v>
      </c>
      <c r="B397" s="11" t="str">
        <f>'TS#1_Orthog_SFP_Step 1'!B396</f>
        <v>G L D S T D W</v>
      </c>
      <c r="C397" s="11">
        <f>'TS#1_Orthog_SFP_Step 1'!G396</f>
        <v>1268.1099999999999</v>
      </c>
      <c r="D397" s="64">
        <v>763.51400000000001</v>
      </c>
      <c r="E397" s="47">
        <f t="shared" si="15"/>
        <v>0.1475335447042464</v>
      </c>
      <c r="F397" s="47">
        <f t="shared" si="16"/>
        <v>0</v>
      </c>
      <c r="G397" s="54"/>
      <c r="H397" s="58"/>
      <c r="I397" s="58"/>
    </row>
    <row r="398" spans="1:9" x14ac:dyDescent="0.25">
      <c r="A398" s="11" t="str">
        <f>'TS#1_Orthog_SFP_Step 1'!A397</f>
        <v>N3</v>
      </c>
      <c r="B398" s="11" t="str">
        <f>'TS#1_Orthog_SFP_Step 1'!B397</f>
        <v>D E A E S H M S C M T H C V</v>
      </c>
      <c r="C398" s="11">
        <f>'TS#1_Orthog_SFP_Step 1'!G397</f>
        <v>1515.5160000000001</v>
      </c>
      <c r="D398" s="64">
        <v>1032.3779999999999</v>
      </c>
      <c r="E398" s="47">
        <f t="shared" si="15"/>
        <v>0.21986999636279861</v>
      </c>
      <c r="F398" s="47">
        <f t="shared" si="16"/>
        <v>7.8610331757212701E-2</v>
      </c>
      <c r="G398" s="54">
        <f>E398/F398</f>
        <v>2.7969605451083086</v>
      </c>
      <c r="H398" s="58"/>
      <c r="I398" s="58" t="s">
        <v>1208</v>
      </c>
    </row>
    <row r="399" spans="1:9" x14ac:dyDescent="0.25">
      <c r="A399" s="11" t="str">
        <f>'TS#1_Orthog_SFP_Step 1'!A398</f>
        <v>N4</v>
      </c>
      <c r="B399" s="11" t="str">
        <f>'TS#1_Orthog_SFP_Step 1'!B398</f>
        <v>P I D S V A S V L I</v>
      </c>
      <c r="C399" s="11">
        <f>'TS#1_Orthog_SFP_Step 1'!G398</f>
        <v>1431.7809999999999</v>
      </c>
      <c r="D399" s="64">
        <v>1065.932</v>
      </c>
      <c r="E399" s="47">
        <f t="shared" si="15"/>
        <v>0.19538759585663112</v>
      </c>
      <c r="F399" s="47">
        <f t="shared" si="16"/>
        <v>8.8420834731882128E-2</v>
      </c>
      <c r="G399" s="54">
        <f t="shared" ref="G399:G400" si="17">E399/F399</f>
        <v>2.2097461129959193</v>
      </c>
      <c r="H399" s="58"/>
      <c r="I399" s="58" t="s">
        <v>1208</v>
      </c>
    </row>
    <row r="400" spans="1:9" x14ac:dyDescent="0.25">
      <c r="A400" s="11" t="str">
        <f>'TS#1_Orthog_SFP_Step 1'!A399</f>
        <v>N5</v>
      </c>
      <c r="B400" s="11" t="str">
        <f>'TS#1_Orthog_SFP_Step 1'!B399</f>
        <v>T L C W V C S R T C C I H G</v>
      </c>
      <c r="C400" s="11">
        <f>'TS#1_Orthog_SFP_Step 1'!G399</f>
        <v>1718.3510000000001</v>
      </c>
      <c r="D400" s="64">
        <v>1274.403</v>
      </c>
      <c r="E400" s="47">
        <f t="shared" si="15"/>
        <v>0.27917479969077946</v>
      </c>
      <c r="F400" s="47">
        <f t="shared" si="16"/>
        <v>0.1493734891287441</v>
      </c>
      <c r="G400" s="54">
        <f t="shared" si="17"/>
        <v>1.8689715378487304</v>
      </c>
      <c r="H400" s="58"/>
      <c r="I400" s="58" t="s">
        <v>1208</v>
      </c>
    </row>
    <row r="401" spans="1:9" x14ac:dyDescent="0.25">
      <c r="A401" s="11" t="str">
        <f>'TS#1_Orthog_SFP_Step 1'!A400</f>
        <v>N6</v>
      </c>
      <c r="B401" s="11" t="str">
        <f>'TS#1_Orthog_SFP_Step 1'!B400</f>
        <v>A M C L E S H M S I E T</v>
      </c>
      <c r="C401" s="11">
        <f>'TS#1_Orthog_SFP_Step 1'!G400</f>
        <v>1369.115</v>
      </c>
      <c r="D401" s="64">
        <v>1059.798</v>
      </c>
      <c r="E401" s="47">
        <f t="shared" si="15"/>
        <v>0.17706533980934516</v>
      </c>
      <c r="F401" s="47">
        <f t="shared" si="16"/>
        <v>8.6627378653720888E-2</v>
      </c>
      <c r="G401" s="54"/>
      <c r="H401" s="58"/>
      <c r="I401" s="58"/>
    </row>
    <row r="402" spans="1:9" x14ac:dyDescent="0.25">
      <c r="A402" s="11" t="str">
        <f>'TS#1_Orthog_SFP_Step 1'!A401</f>
        <v>N7</v>
      </c>
      <c r="B402" s="11" t="str">
        <f>'TS#1_Orthog_SFP_Step 1'!B401</f>
        <v>M E S S D T K I</v>
      </c>
      <c r="C402" s="11">
        <f>'TS#1_Orthog_SFP_Step 1'!G401</f>
        <v>1487.875</v>
      </c>
      <c r="D402" s="64">
        <v>1349.3140000000001</v>
      </c>
      <c r="E402" s="47">
        <f t="shared" si="15"/>
        <v>0.21178833358867816</v>
      </c>
      <c r="F402" s="47">
        <f t="shared" si="16"/>
        <v>0.17127593260300827</v>
      </c>
      <c r="G402" s="54"/>
      <c r="H402" s="58"/>
      <c r="I402" s="58"/>
    </row>
    <row r="403" spans="1:9" x14ac:dyDescent="0.25">
      <c r="A403" s="11" t="str">
        <f>'TS#1_Orthog_SFP_Step 1'!A402</f>
        <v>N8</v>
      </c>
      <c r="B403" s="11" t="str">
        <f>'TS#1_Orthog_SFP_Step 1'!B402</f>
        <v>C A D S T D F</v>
      </c>
      <c r="C403" s="11">
        <f>'TS#1_Orthog_SFP_Step 1'!G402</f>
        <v>1492.579</v>
      </c>
      <c r="D403" s="64">
        <v>1187.7819999999999</v>
      </c>
      <c r="E403" s="47">
        <f t="shared" si="15"/>
        <v>0.21316368692934826</v>
      </c>
      <c r="F403" s="47">
        <f t="shared" si="16"/>
        <v>0.12404728127963997</v>
      </c>
      <c r="G403" s="54"/>
      <c r="H403" s="58"/>
      <c r="I403" s="58"/>
    </row>
    <row r="404" spans="1:9" x14ac:dyDescent="0.25">
      <c r="A404" s="11" t="str">
        <f>'TS#1_Orthog_SFP_Step 1'!A403</f>
        <v>N9</v>
      </c>
      <c r="B404" s="11" t="str">
        <f>'TS#1_Orthog_SFP_Step 1'!B403</f>
        <v>M G Y C S S P S W I Y G M E</v>
      </c>
      <c r="C404" s="11">
        <f>'TS#1_Orthog_SFP_Step 1'!G403</f>
        <v>1493.874</v>
      </c>
      <c r="D404" s="64">
        <v>1231.124</v>
      </c>
      <c r="E404" s="47">
        <f t="shared" si="15"/>
        <v>0.21354231842938395</v>
      </c>
      <c r="F404" s="47">
        <f t="shared" si="16"/>
        <v>0.13671959515959831</v>
      </c>
      <c r="G404" s="54"/>
      <c r="H404" s="58"/>
      <c r="I404" s="58"/>
    </row>
    <row r="405" spans="1:9" x14ac:dyDescent="0.25">
      <c r="A405" s="11" t="str">
        <f>'TS#1_Orthog_SFP_Step 1'!A404</f>
        <v>N10</v>
      </c>
      <c r="B405" s="11" t="str">
        <f>'TS#1_Orthog_SFP_Step 1'!B404</f>
        <v>E M E S I E S L C R G A T</v>
      </c>
      <c r="C405" s="11">
        <f>'TS#1_Orthog_SFP_Step 1'!G404</f>
        <v>1788.184</v>
      </c>
      <c r="D405" s="64">
        <v>1384.56</v>
      </c>
      <c r="E405" s="47">
        <f t="shared" si="15"/>
        <v>0.29959253987764506</v>
      </c>
      <c r="F405" s="47">
        <f t="shared" si="16"/>
        <v>0.18158114175378604</v>
      </c>
      <c r="G405" s="54"/>
      <c r="H405" s="58"/>
      <c r="I405" s="58"/>
    </row>
    <row r="406" spans="1:9" x14ac:dyDescent="0.25">
      <c r="A406" s="11" t="str">
        <f>'TS#1_Orthog_SFP_Step 1'!A405</f>
        <v>N11</v>
      </c>
      <c r="B406" s="11" t="str">
        <f>'TS#1_Orthog_SFP_Step 1'!B405</f>
        <v>C P V D S S D V V A S S M</v>
      </c>
      <c r="C406" s="11">
        <f>'TS#1_Orthog_SFP_Step 1'!G405</f>
        <v>1470.9690000000001</v>
      </c>
      <c r="D406" s="64">
        <v>1303.4749999999999</v>
      </c>
      <c r="E406" s="47">
        <f t="shared" si="15"/>
        <v>0.20684536514110824</v>
      </c>
      <c r="F406" s="47">
        <f t="shared" si="16"/>
        <v>0.15787354701989231</v>
      </c>
      <c r="G406" s="54"/>
      <c r="H406" s="58"/>
      <c r="I406" s="58"/>
    </row>
    <row r="407" spans="1:9" x14ac:dyDescent="0.25">
      <c r="A407" s="11" t="str">
        <f>'TS#1_Orthog_SFP_Step 1'!A406</f>
        <v>N12</v>
      </c>
      <c r="B407" s="11" t="str">
        <f>'TS#1_Orthog_SFP_Step 1'!B406</f>
        <v>W M D S S E S V I T P L</v>
      </c>
      <c r="C407" s="11">
        <f>'TS#1_Orthog_SFP_Step 1'!G406</f>
        <v>1382.742</v>
      </c>
      <c r="D407" s="64">
        <v>1191.9549999999999</v>
      </c>
      <c r="E407" s="47">
        <f t="shared" si="15"/>
        <v>0.18104959575605256</v>
      </c>
      <c r="F407" s="47">
        <f t="shared" si="16"/>
        <v>0.12526738108631863</v>
      </c>
      <c r="G407" s="54"/>
      <c r="H407" s="58"/>
      <c r="I407" s="58"/>
    </row>
    <row r="408" spans="1:9" x14ac:dyDescent="0.25">
      <c r="A408" s="11" t="str">
        <f>'TS#1_Orthog_SFP_Step 1'!A407</f>
        <v>N13</v>
      </c>
      <c r="B408" s="11" t="str">
        <f>'TS#1_Orthog_SFP_Step 1'!B407</f>
        <v>M D S S D T I I S</v>
      </c>
      <c r="C408" s="11">
        <f>'TS#1_Orthog_SFP_Step 1'!G407</f>
        <v>1419.5429999999999</v>
      </c>
      <c r="D408" s="64">
        <v>1170.865</v>
      </c>
      <c r="E408" s="47">
        <f t="shared" si="15"/>
        <v>0.19180945508640984</v>
      </c>
      <c r="F408" s="47">
        <f t="shared" si="16"/>
        <v>0.1191010966571663</v>
      </c>
      <c r="G408" s="54"/>
      <c r="H408" s="58"/>
      <c r="I408" s="58"/>
    </row>
    <row r="409" spans="1:9" x14ac:dyDescent="0.25">
      <c r="A409" s="11" t="str">
        <f>'TS#1_Orthog_SFP_Step 1'!A408</f>
        <v>N14</v>
      </c>
      <c r="B409" s="11" t="str">
        <f>'TS#1_Orthog_SFP_Step 1'!B408</f>
        <v>N E A H F V D D L G A D S T D Y H E L T</v>
      </c>
      <c r="C409" s="11">
        <f>'TS#1_Orthog_SFP_Step 1'!G408</f>
        <v>1504.348</v>
      </c>
      <c r="D409" s="64">
        <v>1165.095</v>
      </c>
      <c r="E409" s="47">
        <f t="shared" si="15"/>
        <v>0.21660470169685389</v>
      </c>
      <c r="F409" s="47">
        <f t="shared" si="16"/>
        <v>0.11741406673036645</v>
      </c>
      <c r="G409" s="54"/>
      <c r="H409" s="58"/>
      <c r="I409" s="58"/>
    </row>
    <row r="410" spans="1:9" x14ac:dyDescent="0.25">
      <c r="A410" s="11" t="str">
        <f>'TS#1_Orthog_SFP_Step 1'!A409</f>
        <v>N15</v>
      </c>
      <c r="B410" s="11" t="str">
        <f>'TS#1_Orthog_SFP_Step 1'!B409</f>
        <v>C P G A V S H V W I E S G</v>
      </c>
      <c r="C410" s="11">
        <f>'TS#1_Orthog_SFP_Step 1'!G409</f>
        <v>1481.143</v>
      </c>
      <c r="D410" s="64">
        <v>1150.761</v>
      </c>
      <c r="E410" s="47">
        <f t="shared" si="15"/>
        <v>0.20982003454756609</v>
      </c>
      <c r="F410" s="47">
        <f t="shared" si="16"/>
        <v>0.11322309845120712</v>
      </c>
      <c r="G410" s="54"/>
      <c r="H410" s="58"/>
      <c r="I410" s="58"/>
    </row>
    <row r="411" spans="1:9" x14ac:dyDescent="0.25">
      <c r="A411" s="11" t="str">
        <f>'TS#1_Orthog_SFP_Step 1'!A410</f>
        <v>N16</v>
      </c>
      <c r="B411" s="11" t="str">
        <f>'TS#1_Orthog_SFP_Step 1'!B410</f>
        <v>C M E S L D T Q D K Q C</v>
      </c>
      <c r="C411" s="11">
        <f>'TS#1_Orthog_SFP_Step 1'!G410</f>
        <v>1643.9069999999999</v>
      </c>
      <c r="D411" s="64">
        <v>1420.384</v>
      </c>
      <c r="E411" s="47">
        <f t="shared" si="15"/>
        <v>0.25740889746015744</v>
      </c>
      <c r="F411" s="47">
        <f t="shared" si="16"/>
        <v>0.19205534627678053</v>
      </c>
      <c r="G411" s="54"/>
      <c r="H411" s="58"/>
      <c r="I411" s="58"/>
    </row>
    <row r="412" spans="1:9" x14ac:dyDescent="0.25">
      <c r="A412" s="11" t="str">
        <f>'TS#1_Orthog_SFP_Step 1'!A411</f>
        <v>N17</v>
      </c>
      <c r="B412" s="11" t="str">
        <f>'TS#1_Orthog_SFP_Step 1'!B411</f>
        <v>E C M E S S D F N A K</v>
      </c>
      <c r="C412" s="11">
        <f>'TS#1_Orthog_SFP_Step 1'!G411</f>
        <v>2320.2069999999999</v>
      </c>
      <c r="D412" s="64">
        <v>1385.8409999999999</v>
      </c>
      <c r="E412" s="47">
        <f t="shared" si="15"/>
        <v>0.45514517813515654</v>
      </c>
      <c r="F412" s="47">
        <f t="shared" si="16"/>
        <v>0.18195567994030779</v>
      </c>
      <c r="G412" s="54"/>
      <c r="H412" s="58"/>
      <c r="I412" s="58"/>
    </row>
    <row r="413" spans="1:9" x14ac:dyDescent="0.25">
      <c r="A413" s="11" t="str">
        <f>'TS#1_Orthog_SFP_Step 1'!A412</f>
        <v>N18</v>
      </c>
      <c r="B413" s="11" t="str">
        <f>'TS#1_Orthog_SFP_Step 1'!B412</f>
        <v>M E S L L F N M T T</v>
      </c>
      <c r="C413" s="11">
        <f>'TS#1_Orthog_SFP_Step 1'!G412</f>
        <v>1552.7280000000001</v>
      </c>
      <c r="D413" s="64">
        <v>1251.135</v>
      </c>
      <c r="E413" s="47">
        <f t="shared" si="15"/>
        <v>0.23075002368274253</v>
      </c>
      <c r="F413" s="47">
        <f t="shared" si="16"/>
        <v>0.14257040206864371</v>
      </c>
      <c r="G413" s="54">
        <f>E413/F413</f>
        <v>1.6184987931200667</v>
      </c>
      <c r="H413" s="58"/>
      <c r="I413" s="58" t="s">
        <v>1208</v>
      </c>
    </row>
    <row r="414" spans="1:9" x14ac:dyDescent="0.25">
      <c r="A414" s="11" t="str">
        <f>'TS#1_Orthog_SFP_Step 1'!A413</f>
        <v>N19</v>
      </c>
      <c r="B414" s="11" t="str">
        <f>'TS#1_Orthog_SFP_Step 1'!B413</f>
        <v>E S S D S I L T</v>
      </c>
      <c r="C414" s="11">
        <f>'TS#1_Orthog_SFP_Step 1'!G413</f>
        <v>1513.963</v>
      </c>
      <c r="D414" s="64">
        <v>1210.377</v>
      </c>
      <c r="E414" s="47">
        <f t="shared" si="15"/>
        <v>0.21941593094229248</v>
      </c>
      <c r="F414" s="47">
        <f t="shared" si="16"/>
        <v>0.13065359691153647</v>
      </c>
      <c r="G414" s="54">
        <f t="shared" ref="G414:G415" si="18">E414/F414</f>
        <v>1.6793715299767493</v>
      </c>
      <c r="H414" s="58"/>
      <c r="I414" s="58" t="s">
        <v>1208</v>
      </c>
    </row>
    <row r="415" spans="1:9" x14ac:dyDescent="0.25">
      <c r="A415" s="11" t="str">
        <f>'TS#1_Orthog_SFP_Step 1'!A414</f>
        <v>N20</v>
      </c>
      <c r="B415" s="11" t="str">
        <f>'TS#1_Orthog_SFP_Step 1'!B414</f>
        <v>L D S T D Y L</v>
      </c>
      <c r="C415" s="11">
        <f>'TS#1_Orthog_SFP_Step 1'!G414</f>
        <v>1478.913</v>
      </c>
      <c r="D415" s="64">
        <v>1223.635</v>
      </c>
      <c r="E415" s="47">
        <f t="shared" si="15"/>
        <v>0.20916802818070929</v>
      </c>
      <c r="F415" s="47">
        <f t="shared" si="16"/>
        <v>0.13452996480919899</v>
      </c>
      <c r="G415" s="54">
        <f t="shared" si="18"/>
        <v>1.5548062357510306</v>
      </c>
      <c r="H415" s="58"/>
      <c r="I415" s="58" t="s">
        <v>1208</v>
      </c>
    </row>
    <row r="416" spans="1:9" x14ac:dyDescent="0.25">
      <c r="A416" s="11" t="str">
        <f>'TS#1_Orthog_SFP_Step 1'!A415</f>
        <v>N21</v>
      </c>
      <c r="B416" s="11" t="str">
        <f>'TS#1_Orthog_SFP_Step 1'!B415</f>
        <v>D S T E W I V H P I A</v>
      </c>
      <c r="C416" s="11">
        <f>'TS#1_Orthog_SFP_Step 1'!G415</f>
        <v>1415.847</v>
      </c>
      <c r="D416" s="64">
        <v>1159.586</v>
      </c>
      <c r="E416" s="47">
        <f t="shared" si="15"/>
        <v>0.1907288203187405</v>
      </c>
      <c r="F416" s="47">
        <f t="shared" si="16"/>
        <v>0.11580334786264712</v>
      </c>
      <c r="G416" s="54"/>
      <c r="H416" s="58"/>
      <c r="I416" s="58"/>
    </row>
    <row r="417" spans="1:9" x14ac:dyDescent="0.25">
      <c r="A417" s="11" t="str">
        <f>'TS#1_Orthog_SFP_Step 1'!A416</f>
        <v>N22</v>
      </c>
      <c r="B417" s="11" t="str">
        <f>'TS#1_Orthog_SFP_Step 1'!B416</f>
        <v>N E E C K D S S D T C M K G C</v>
      </c>
      <c r="C417" s="11">
        <f>'TS#1_Orthog_SFP_Step 1'!G416</f>
        <v>1792.673</v>
      </c>
      <c r="D417" s="64">
        <v>1427.973</v>
      </c>
      <c r="E417" s="47">
        <f t="shared" si="15"/>
        <v>0.30090503161792315</v>
      </c>
      <c r="F417" s="47">
        <f t="shared" si="16"/>
        <v>0.19427421458085056</v>
      </c>
      <c r="G417" s="54"/>
      <c r="H417" s="58"/>
      <c r="I417" s="58"/>
    </row>
    <row r="418" spans="1:9" x14ac:dyDescent="0.25">
      <c r="A418" s="11" t="str">
        <f>'TS#1_Orthog_SFP_Step 1'!A417</f>
        <v>N23</v>
      </c>
      <c r="B418" s="11" t="str">
        <f>'TS#1_Orthog_SFP_Step 1'!B417</f>
        <v>T E C W V D S S I C C L S C H G</v>
      </c>
      <c r="C418" s="11">
        <f>'TS#1_Orthog_SFP_Step 1'!G417</f>
        <v>1465.3009999999999</v>
      </c>
      <c r="D418" s="64">
        <v>1323.0360000000001</v>
      </c>
      <c r="E418" s="47">
        <f t="shared" si="15"/>
        <v>0.20518815792705247</v>
      </c>
      <c r="F418" s="47">
        <f t="shared" si="16"/>
        <v>0.1635927831374196</v>
      </c>
      <c r="G418" s="54"/>
      <c r="H418" s="58"/>
      <c r="I418" s="58"/>
    </row>
    <row r="419" spans="1:9" x14ac:dyDescent="0.25">
      <c r="A419" s="11" t="str">
        <f>'TS#1_Orthog_SFP_Step 1'!A418</f>
        <v>N24</v>
      </c>
      <c r="B419" s="11" t="str">
        <f>'TS#1_Orthog_SFP_Step 1'!B418</f>
        <v>G I D S S D S C M T P C M</v>
      </c>
      <c r="C419" s="11">
        <f>'TS#1_Orthog_SFP_Step 1'!G418</f>
        <v>1560.971</v>
      </c>
      <c r="D419" s="64">
        <v>1291.52</v>
      </c>
      <c r="E419" s="47">
        <f t="shared" si="15"/>
        <v>0.23316010820381897</v>
      </c>
      <c r="F419" s="47">
        <f t="shared" si="16"/>
        <v>0.1543781496585592</v>
      </c>
      <c r="G419" s="54"/>
      <c r="H419" s="58"/>
      <c r="I419" s="58"/>
    </row>
    <row r="420" spans="1:9" x14ac:dyDescent="0.25">
      <c r="A420" s="11" t="str">
        <f>'TS#1_Orthog_SFP_Step 1'!A419</f>
        <v>N25</v>
      </c>
      <c r="B420" s="11" t="str">
        <f>'TS#1_Orthog_SFP_Step 1'!B419</f>
        <v>T L D P L E S K E T Q M K G</v>
      </c>
      <c r="C420" s="11">
        <f>'TS#1_Orthog_SFP_Step 1'!G419</f>
        <v>2499.5030000000002</v>
      </c>
      <c r="D420" s="64">
        <v>1825.8150000000001</v>
      </c>
      <c r="E420" s="47">
        <f t="shared" si="15"/>
        <v>0.50756765954858951</v>
      </c>
      <c r="F420" s="47">
        <f t="shared" si="16"/>
        <v>0.31059507422346921</v>
      </c>
      <c r="G420" s="54"/>
      <c r="H420" s="58"/>
      <c r="I420" s="58"/>
    </row>
    <row r="421" spans="1:9" x14ac:dyDescent="0.25">
      <c r="A421" s="11" t="str">
        <f>'TS#1_Orthog_SFP_Step 1'!A420</f>
        <v>N26</v>
      </c>
      <c r="B421" s="11" t="str">
        <f>'TS#1_Orthog_SFP_Step 1'!B420</f>
        <v>M M P I D S H T I M M T</v>
      </c>
      <c r="C421" s="11">
        <f>'TS#1_Orthog_SFP_Step 1'!G420</f>
        <v>1657.2070000000001</v>
      </c>
      <c r="D421" s="64">
        <v>1273.5340000000001</v>
      </c>
      <c r="E421" s="47">
        <f t="shared" si="15"/>
        <v>0.26129754529836169</v>
      </c>
      <c r="F421" s="47">
        <f t="shared" si="16"/>
        <v>0.14911941131134565</v>
      </c>
      <c r="G421" s="54"/>
      <c r="H421" s="58"/>
      <c r="I421" s="58"/>
    </row>
    <row r="422" spans="1:9" x14ac:dyDescent="0.25">
      <c r="A422" s="11" t="str">
        <f>'TS#1_Orthog_SFP_Step 1'!A421</f>
        <v>N27</v>
      </c>
      <c r="B422" s="11" t="str">
        <f>'TS#1_Orthog_SFP_Step 1'!B421</f>
        <v>N T A E S N S S K V K G S M</v>
      </c>
      <c r="C422" s="11">
        <f>'TS#1_Orthog_SFP_Step 1'!G421</f>
        <v>3074.732</v>
      </c>
      <c r="D422" s="64">
        <v>2808.5770000000002</v>
      </c>
      <c r="E422" s="47">
        <f t="shared" si="15"/>
        <v>0.6757528480690671</v>
      </c>
      <c r="F422" s="47">
        <f t="shared" si="16"/>
        <v>0.59793457247679394</v>
      </c>
      <c r="G422" s="54"/>
      <c r="H422" s="58"/>
      <c r="I422" s="58"/>
    </row>
    <row r="423" spans="1:9" x14ac:dyDescent="0.25">
      <c r="A423" s="11" t="str">
        <f>'TS#1_Orthog_SFP_Step 1'!A422</f>
        <v>N28</v>
      </c>
      <c r="B423" s="11" t="str">
        <f>'TS#1_Orthog_SFP_Step 1'!B422</f>
        <v>P M D S T D T M I</v>
      </c>
      <c r="C423" s="11">
        <f>'TS#1_Orthog_SFP_Step 1'!G422</f>
        <v>1731.5229999999999</v>
      </c>
      <c r="D423" s="64">
        <v>1239.5429999999999</v>
      </c>
      <c r="E423" s="47">
        <f t="shared" si="15"/>
        <v>0.28302602294828511</v>
      </c>
      <c r="F423" s="47">
        <f t="shared" si="16"/>
        <v>0.13918113847913519</v>
      </c>
      <c r="G423" s="54"/>
      <c r="H423" s="58"/>
      <c r="I423" s="58"/>
    </row>
    <row r="424" spans="1:9" x14ac:dyDescent="0.25">
      <c r="A424" s="11" t="str">
        <f>'TS#1_Orthog_SFP_Step 1'!A423</f>
        <v>N29</v>
      </c>
      <c r="B424" s="11" t="str">
        <f>'TS#1_Orthog_SFP_Step 1'!B423</f>
        <v>F V E S T E A L A T G V M</v>
      </c>
      <c r="C424" s="11">
        <f>'TS#1_Orthog_SFP_Step 1'!G423</f>
        <v>1936.345</v>
      </c>
      <c r="D424" s="64">
        <v>1281.6890000000001</v>
      </c>
      <c r="E424" s="47">
        <f t="shared" si="15"/>
        <v>0.34291178441570297</v>
      </c>
      <c r="F424" s="47">
        <f t="shared" si="16"/>
        <v>0.15150376643319191</v>
      </c>
      <c r="G424" s="54"/>
      <c r="H424" s="58"/>
      <c r="I424" s="58"/>
    </row>
    <row r="425" spans="1:9" x14ac:dyDescent="0.25">
      <c r="A425" s="11" t="str">
        <f>'TS#1_Orthog_SFP_Step 1'!A424</f>
        <v>N30</v>
      </c>
      <c r="B425" s="11" t="str">
        <f>'TS#1_Orthog_SFP_Step 1'!B424</f>
        <v>D S R E Y N L S K</v>
      </c>
      <c r="C425" s="11">
        <f>'TS#1_Orthog_SFP_Step 1'!G424</f>
        <v>3319.5569999999998</v>
      </c>
      <c r="D425" s="64">
        <v>2287.5030000000002</v>
      </c>
      <c r="E425" s="47">
        <f t="shared" si="15"/>
        <v>0.74733466814337823</v>
      </c>
      <c r="F425" s="47">
        <f t="shared" si="16"/>
        <v>0.4455831977666882</v>
      </c>
      <c r="G425" s="54"/>
      <c r="H425" s="58"/>
      <c r="I425" s="58"/>
    </row>
    <row r="426" spans="1:9" x14ac:dyDescent="0.25">
      <c r="A426" s="11" t="str">
        <f>'TS#1_Orthog_SFP_Step 1'!A425</f>
        <v>O1</v>
      </c>
      <c r="B426" s="11" t="str">
        <f>'TS#1_Orthog_SFP_Step 1'!B425</f>
        <v>T D C F A E S H E S W</v>
      </c>
      <c r="C426" s="11">
        <f>'TS#1_Orthog_SFP_Step 1'!G425</f>
        <v>1420.722</v>
      </c>
      <c r="D426" s="64">
        <v>901.35900000000004</v>
      </c>
      <c r="E426" s="47">
        <f t="shared" si="15"/>
        <v>0.19215417056018752</v>
      </c>
      <c r="F426" s="47">
        <f t="shared" si="16"/>
        <v>4.0303057237387641E-2</v>
      </c>
      <c r="G426" s="54"/>
      <c r="H426" s="58"/>
      <c r="I426" s="58"/>
    </row>
    <row r="427" spans="1:9" x14ac:dyDescent="0.25">
      <c r="A427" s="11" t="str">
        <f>'TS#1_Orthog_SFP_Step 1'!A426</f>
        <v>O2</v>
      </c>
      <c r="B427" s="11" t="str">
        <f>'TS#1_Orthog_SFP_Step 1'!B426</f>
        <v>S A C C V D S A L T A</v>
      </c>
      <c r="C427" s="11">
        <f>'TS#1_Orthog_SFP_Step 1'!G426</f>
        <v>1520.6610000000001</v>
      </c>
      <c r="D427" s="64">
        <v>1035.578</v>
      </c>
      <c r="E427" s="47">
        <f t="shared" si="15"/>
        <v>0.22137428907915654</v>
      </c>
      <c r="F427" s="47">
        <f t="shared" si="16"/>
        <v>7.9545946274675372E-2</v>
      </c>
      <c r="G427" s="54"/>
      <c r="H427" s="58"/>
      <c r="I427" s="58"/>
    </row>
    <row r="428" spans="1:9" x14ac:dyDescent="0.25">
      <c r="A428" s="11" t="str">
        <f>'TS#1_Orthog_SFP_Step 1'!A427</f>
        <v>O3</v>
      </c>
      <c r="B428" s="11" t="str">
        <f>'TS#1_Orthog_SFP_Step 1'!B427</f>
        <v>D C L D S T E T</v>
      </c>
      <c r="C428" s="11">
        <f>'TS#1_Orthog_SFP_Step 1'!G427</f>
        <v>1380.547</v>
      </c>
      <c r="D428" s="64">
        <v>957.32</v>
      </c>
      <c r="E428" s="47">
        <f t="shared" si="15"/>
        <v>0.18040782267298053</v>
      </c>
      <c r="F428" s="47">
        <f t="shared" si="16"/>
        <v>5.6664908491052622E-2</v>
      </c>
      <c r="G428" s="54"/>
      <c r="H428" s="58"/>
      <c r="I428" s="58"/>
    </row>
    <row r="429" spans="1:9" x14ac:dyDescent="0.25">
      <c r="A429" s="11" t="str">
        <f>'TS#1_Orthog_SFP_Step 1'!A428</f>
        <v>O4</v>
      </c>
      <c r="B429" s="11" t="str">
        <f>'TS#1_Orthog_SFP_Step 1'!B428</f>
        <v>E M E S T D Y R Y T T I A</v>
      </c>
      <c r="C429" s="11">
        <f>'TS#1_Orthog_SFP_Step 1'!G428</f>
        <v>1365.6969999999999</v>
      </c>
      <c r="D429" s="64">
        <v>1093.4590000000001</v>
      </c>
      <c r="E429" s="47">
        <f t="shared" si="15"/>
        <v>0.17606598655288033</v>
      </c>
      <c r="F429" s="47">
        <f t="shared" si="16"/>
        <v>9.6469166238817974E-2</v>
      </c>
      <c r="G429" s="54"/>
      <c r="H429" s="58"/>
      <c r="I429" s="58"/>
    </row>
    <row r="430" spans="1:9" x14ac:dyDescent="0.25">
      <c r="A430" s="11" t="str">
        <f>'TS#1_Orthog_SFP_Step 1'!A429</f>
        <v>O5</v>
      </c>
      <c r="B430" s="11" t="str">
        <f>'TS#1_Orthog_SFP_Step 1'!B429</f>
        <v>S V S T Y F N R Y G L D S S K S I S L T</v>
      </c>
      <c r="C430" s="11">
        <f>'TS#1_Orthog_SFP_Step 1'!G429</f>
        <v>1982.5540000000001</v>
      </c>
      <c r="D430" s="64">
        <v>1626.6569999999999</v>
      </c>
      <c r="E430" s="47">
        <f t="shared" si="15"/>
        <v>0.35642235042740045</v>
      </c>
      <c r="F430" s="47">
        <f t="shared" si="16"/>
        <v>0.25236535045196029</v>
      </c>
      <c r="G430" s="54"/>
      <c r="H430" s="58"/>
      <c r="I430" s="58"/>
    </row>
    <row r="431" spans="1:9" x14ac:dyDescent="0.25">
      <c r="A431" s="11" t="str">
        <f>'TS#1_Orthog_SFP_Step 1'!A430</f>
        <v>O6</v>
      </c>
      <c r="B431" s="11" t="str">
        <f>'TS#1_Orthog_SFP_Step 1'!B430</f>
        <v>C C V M S S D C I V K Q V</v>
      </c>
      <c r="C431" s="11">
        <f>'TS#1_Orthog_SFP_Step 1'!G430</f>
        <v>2175.8629999999998</v>
      </c>
      <c r="D431" s="64">
        <v>1750.8330000000001</v>
      </c>
      <c r="E431" s="47">
        <f t="shared" si="15"/>
        <v>0.41294194628870956</v>
      </c>
      <c r="F431" s="47">
        <f t="shared" si="16"/>
        <v>0.28867187180209886</v>
      </c>
      <c r="G431" s="54"/>
      <c r="H431" s="58"/>
      <c r="I431" s="58"/>
    </row>
    <row r="432" spans="1:9" x14ac:dyDescent="0.25">
      <c r="A432" s="11" t="str">
        <f>'TS#1_Orthog_SFP_Step 1'!A431</f>
        <v>O7</v>
      </c>
      <c r="B432" s="11" t="str">
        <f>'TS#1_Orthog_SFP_Step 1'!B431</f>
        <v>T M C W V C S L S S</v>
      </c>
      <c r="C432" s="11">
        <f>'TS#1_Orthog_SFP_Step 1'!G431</f>
        <v>1435.9549999999999</v>
      </c>
      <c r="D432" s="64">
        <v>1108.5719999999999</v>
      </c>
      <c r="E432" s="47">
        <f t="shared" si="15"/>
        <v>0.19660798804284646</v>
      </c>
      <c r="F432" s="47">
        <f t="shared" si="16"/>
        <v>0.10088789817707204</v>
      </c>
      <c r="G432" s="54"/>
      <c r="H432" s="58"/>
      <c r="I432" s="58"/>
    </row>
    <row r="433" spans="1:9" x14ac:dyDescent="0.25">
      <c r="A433" s="11" t="str">
        <f>'TS#1_Orthog_SFP_Step 1'!A432</f>
        <v>O8</v>
      </c>
      <c r="B433" s="11" t="str">
        <f>'TS#1_Orthog_SFP_Step 1'!B432</f>
        <v>E G L D S S D T C</v>
      </c>
      <c r="C433" s="11">
        <f>'TS#1_Orthog_SFP_Step 1'!G432</f>
        <v>1381.9949999999999</v>
      </c>
      <c r="D433" s="64">
        <v>1178.626</v>
      </c>
      <c r="E433" s="47">
        <f t="shared" si="15"/>
        <v>0.18083118824213235</v>
      </c>
      <c r="F433" s="47">
        <f t="shared" si="16"/>
        <v>0.12137025424154994</v>
      </c>
      <c r="G433" s="54"/>
      <c r="H433" s="58"/>
      <c r="I433" s="58"/>
    </row>
    <row r="434" spans="1:9" x14ac:dyDescent="0.25">
      <c r="A434" s="11" t="str">
        <f>'TS#1_Orthog_SFP_Step 1'!A433</f>
        <v>O9</v>
      </c>
      <c r="B434" s="11" t="str">
        <f>'TS#1_Orthog_SFP_Step 1'!B433</f>
        <v>E G M D S S D S</v>
      </c>
      <c r="C434" s="11">
        <f>'TS#1_Orthog_SFP_Step 1'!G433</f>
        <v>1353.933</v>
      </c>
      <c r="D434" s="64">
        <v>1176.578</v>
      </c>
      <c r="E434" s="47">
        <f t="shared" si="15"/>
        <v>0.17262643368305827</v>
      </c>
      <c r="F434" s="47">
        <f t="shared" si="16"/>
        <v>0.12077146095037385</v>
      </c>
      <c r="G434" s="54"/>
      <c r="H434" s="58"/>
      <c r="I434" s="58"/>
    </row>
    <row r="435" spans="1:9" x14ac:dyDescent="0.25">
      <c r="A435" s="11" t="str">
        <f>'TS#1_Orthog_SFP_Step 1'!A434</f>
        <v>O10</v>
      </c>
      <c r="B435" s="11" t="str">
        <f>'TS#1_Orthog_SFP_Step 1'!B434</f>
        <v>T A C P A E S S D F A M H G C L</v>
      </c>
      <c r="C435" s="11">
        <f>'TS#1_Orthog_SFP_Step 1'!G434</f>
        <v>1554.1089999999999</v>
      </c>
      <c r="D435" s="64">
        <v>1372.6310000000001</v>
      </c>
      <c r="E435" s="47">
        <f t="shared" si="15"/>
        <v>0.23115379982293496</v>
      </c>
      <c r="F435" s="47">
        <f t="shared" si="16"/>
        <v>0.17809334626040729</v>
      </c>
      <c r="G435" s="54"/>
      <c r="H435" s="58"/>
      <c r="I435" s="58"/>
    </row>
    <row r="436" spans="1:9" x14ac:dyDescent="0.25">
      <c r="A436" s="11" t="str">
        <f>'TS#1_Orthog_SFP_Step 1'!A435</f>
        <v>O11</v>
      </c>
      <c r="B436" s="11" t="str">
        <f>'TS#1_Orthog_SFP_Step 1'!B435</f>
        <v>M E S S E G M I K G M D</v>
      </c>
      <c r="C436" s="11">
        <f>'TS#1_Orthog_SFP_Step 1'!G435</f>
        <v>1366.2159999999999</v>
      </c>
      <c r="D436" s="64">
        <v>1262.4269999999999</v>
      </c>
      <c r="E436" s="47">
        <f t="shared" si="15"/>
        <v>0.17621773153243131</v>
      </c>
      <c r="F436" s="47">
        <f t="shared" si="16"/>
        <v>0.14587195179714005</v>
      </c>
      <c r="G436" s="54"/>
      <c r="H436" s="58"/>
      <c r="I436" s="58"/>
    </row>
    <row r="437" spans="1:9" x14ac:dyDescent="0.25">
      <c r="A437" s="11" t="str">
        <f>'TS#1_Orthog_SFP_Step 1'!A436</f>
        <v>O12</v>
      </c>
      <c r="B437" s="11" t="str">
        <f>'TS#1_Orthog_SFP_Step 1'!B436</f>
        <v>S L D G L E S R I S</v>
      </c>
      <c r="C437" s="11">
        <f>'TS#1_Orthog_SFP_Step 1'!G436</f>
        <v>1668.5039999999999</v>
      </c>
      <c r="D437" s="64">
        <v>1281.675</v>
      </c>
      <c r="E437" s="47">
        <f t="shared" si="15"/>
        <v>0.26460055692454154</v>
      </c>
      <c r="F437" s="47">
        <f t="shared" si="16"/>
        <v>0.15149967311967796</v>
      </c>
      <c r="G437" s="54">
        <f>E437/F437</f>
        <v>1.7465420979193726</v>
      </c>
      <c r="H437" s="58"/>
      <c r="I437" s="51" t="s">
        <v>1208</v>
      </c>
    </row>
    <row r="438" spans="1:9" x14ac:dyDescent="0.25">
      <c r="A438" s="11" t="str">
        <f>'TS#1_Orthog_SFP_Step 1'!A437</f>
        <v>O13</v>
      </c>
      <c r="B438" s="11" t="str">
        <f>'TS#1_Orthog_SFP_Step 1'!B437</f>
        <v>D S H E F C V</v>
      </c>
      <c r="C438" s="11">
        <f>'TS#1_Orthog_SFP_Step 1'!G437</f>
        <v>1550.825</v>
      </c>
      <c r="D438" s="64">
        <v>1305.4480000000001</v>
      </c>
      <c r="E438" s="47">
        <f t="shared" si="15"/>
        <v>0.23019362542438893</v>
      </c>
      <c r="F438" s="47">
        <f t="shared" si="16"/>
        <v>0.15845041184581546</v>
      </c>
      <c r="G438" s="54">
        <f>E438/F438</f>
        <v>1.4527802278506237</v>
      </c>
      <c r="H438" s="58"/>
      <c r="I438" s="58" t="s">
        <v>1208</v>
      </c>
    </row>
    <row r="439" spans="1:9" x14ac:dyDescent="0.25">
      <c r="A439" s="11" t="str">
        <f>'TS#1_Orthog_SFP_Step 1'!A438</f>
        <v>O14</v>
      </c>
      <c r="B439" s="11" t="str">
        <f>'TS#1_Orthog_SFP_Step 1'!B438</f>
        <v>L D G L E S S D T</v>
      </c>
      <c r="C439" s="11">
        <f>'TS#1_Orthog_SFP_Step 1'!G438</f>
        <v>1338.596</v>
      </c>
      <c r="D439" s="64">
        <v>1085.383</v>
      </c>
      <c r="E439" s="47">
        <f t="shared" si="15"/>
        <v>0.16814220872858177</v>
      </c>
      <c r="F439" s="47">
        <f t="shared" si="16"/>
        <v>9.4107909100371576E-2</v>
      </c>
      <c r="G439" s="54"/>
      <c r="H439" s="58"/>
      <c r="I439" s="58"/>
    </row>
    <row r="440" spans="1:9" x14ac:dyDescent="0.25">
      <c r="A440" s="11" t="str">
        <f>'TS#1_Orthog_SFP_Step 1'!A439</f>
        <v>O15</v>
      </c>
      <c r="B440" s="11" t="str">
        <f>'TS#1_Orthog_SFP_Step 1'!B439</f>
        <v>S I I E L C S V E F M M T P M</v>
      </c>
      <c r="C440" s="11">
        <f>'TS#1_Orthog_SFP_Step 1'!G439</f>
        <v>1611.85</v>
      </c>
      <c r="D440" s="64">
        <v>1334.2460000000001</v>
      </c>
      <c r="E440" s="47">
        <f t="shared" si="15"/>
        <v>0.24803608665193855</v>
      </c>
      <c r="F440" s="47">
        <f t="shared" si="16"/>
        <v>0.16687035774390599</v>
      </c>
      <c r="G440" s="54"/>
      <c r="H440" s="58"/>
      <c r="I440" s="58"/>
    </row>
    <row r="441" spans="1:9" x14ac:dyDescent="0.25">
      <c r="A441" s="11" t="str">
        <f>'TS#1_Orthog_SFP_Step 1'!A440</f>
        <v>O16</v>
      </c>
      <c r="B441" s="11" t="str">
        <f>'TS#1_Orthog_SFP_Step 1'!B440</f>
        <v>D P M D S T E S C A T G A</v>
      </c>
      <c r="C441" s="11">
        <f>'TS#1_Orthog_SFP_Step 1'!G440</f>
        <v>1522.6890000000001</v>
      </c>
      <c r="D441" s="64">
        <v>1304.838</v>
      </c>
      <c r="E441" s="47">
        <f t="shared" si="15"/>
        <v>0.22196723477959851</v>
      </c>
      <c r="F441" s="47">
        <f t="shared" si="16"/>
        <v>0.15827206032842409</v>
      </c>
      <c r="G441" s="54"/>
      <c r="H441" s="58"/>
      <c r="I441" s="58"/>
    </row>
    <row r="442" spans="1:9" x14ac:dyDescent="0.25">
      <c r="A442" s="11" t="str">
        <f>'TS#1_Orthog_SFP_Step 1'!A441</f>
        <v>O17</v>
      </c>
      <c r="B442" s="11" t="str">
        <f>'TS#1_Orthog_SFP_Step 1'!B441</f>
        <v>E G M E S R E W M</v>
      </c>
      <c r="C442" s="11">
        <f>'TS#1_Orthog_SFP_Step 1'!G441</f>
        <v>1279.518</v>
      </c>
      <c r="D442" s="64">
        <v>1156.451</v>
      </c>
      <c r="E442" s="47">
        <f t="shared" si="15"/>
        <v>0.15086901045900081</v>
      </c>
      <c r="F442" s="47">
        <f t="shared" si="16"/>
        <v>0.11488673801507043</v>
      </c>
      <c r="G442" s="54"/>
      <c r="H442" s="58"/>
      <c r="I442" s="58"/>
    </row>
    <row r="443" spans="1:9" x14ac:dyDescent="0.25">
      <c r="A443" s="11" t="str">
        <f>'TS#1_Orthog_SFP_Step 1'!A442</f>
        <v>O18</v>
      </c>
      <c r="B443" s="11" t="str">
        <f>'TS#1_Orthog_SFP_Step 1'!B442</f>
        <v>C I D S T E Y C</v>
      </c>
      <c r="C443" s="11">
        <f>'TS#1_Orthog_SFP_Step 1'!G442</f>
        <v>1537.9970000000001</v>
      </c>
      <c r="D443" s="64">
        <v>1432.519</v>
      </c>
      <c r="E443" s="47">
        <f t="shared" si="15"/>
        <v>0.22644298072751051</v>
      </c>
      <c r="F443" s="47">
        <f t="shared" si="16"/>
        <v>0.19560337195472097</v>
      </c>
      <c r="G443" s="54"/>
      <c r="H443" s="58"/>
      <c r="I443" s="58"/>
    </row>
    <row r="444" spans="1:9" x14ac:dyDescent="0.25">
      <c r="A444" s="11" t="str">
        <f>'TS#1_Orthog_SFP_Step 1'!A443</f>
        <v>O19</v>
      </c>
      <c r="B444" s="11" t="str">
        <f>'TS#1_Orthog_SFP_Step 1'!B443</f>
        <v>E P I E S T D S C M</v>
      </c>
      <c r="C444" s="11">
        <f>'TS#1_Orthog_SFP_Step 1'!G443</f>
        <v>1477.066</v>
      </c>
      <c r="D444" s="64">
        <v>1240.9559999999999</v>
      </c>
      <c r="E444" s="47">
        <f t="shared" si="15"/>
        <v>0.20862800317641131</v>
      </c>
      <c r="F444" s="47">
        <f t="shared" si="16"/>
        <v>0.13959427076450232</v>
      </c>
      <c r="G444" s="54"/>
      <c r="H444" s="58"/>
      <c r="I444" s="58"/>
    </row>
    <row r="445" spans="1:9" x14ac:dyDescent="0.25">
      <c r="A445" s="11" t="str">
        <f>'TS#1_Orthog_SFP_Step 1'!A444</f>
        <v>O20</v>
      </c>
      <c r="B445" s="11" t="str">
        <f>'TS#1_Orthog_SFP_Step 1'!B444</f>
        <v>T D E D A D S L E T D I</v>
      </c>
      <c r="C445" s="11">
        <f>'TS#1_Orthog_SFP_Step 1'!G444</f>
        <v>1370.84</v>
      </c>
      <c r="D445" s="64">
        <v>1180.383</v>
      </c>
      <c r="E445" s="47">
        <f t="shared" si="15"/>
        <v>0.17756969451016485</v>
      </c>
      <c r="F445" s="47">
        <f t="shared" si="16"/>
        <v>0.1218839650875443</v>
      </c>
      <c r="G445" s="54"/>
      <c r="H445" s="58"/>
      <c r="I445" s="58"/>
    </row>
    <row r="446" spans="1:9" x14ac:dyDescent="0.25">
      <c r="A446" s="11" t="str">
        <f>'TS#1_Orthog_SFP_Step 1'!A445</f>
        <v>O21</v>
      </c>
      <c r="B446" s="11" t="str">
        <f>'TS#1_Orthog_SFP_Step 1'!B445</f>
        <v>M D S S E W C A K G</v>
      </c>
      <c r="C446" s="11">
        <f>'TS#1_Orthog_SFP_Step 1'!G445</f>
        <v>2233.1019999999999</v>
      </c>
      <c r="D446" s="64">
        <v>1807.021</v>
      </c>
      <c r="E446" s="47">
        <f t="shared" si="15"/>
        <v>0.42967745859028622</v>
      </c>
      <c r="F446" s="47">
        <f t="shared" si="16"/>
        <v>0.30510009321059633</v>
      </c>
      <c r="G446" s="54"/>
      <c r="H446" s="58"/>
      <c r="I446" s="58"/>
    </row>
    <row r="447" spans="1:9" x14ac:dyDescent="0.25">
      <c r="A447" s="11" t="str">
        <f>'TS#1_Orthog_SFP_Step 1'!A446</f>
        <v>O22</v>
      </c>
      <c r="B447" s="11" t="str">
        <f>'TS#1_Orthog_SFP_Step 1'!B446</f>
        <v>L G F L E S T D W C C H R S</v>
      </c>
      <c r="C447" s="11">
        <f>'TS#1_Orthog_SFP_Step 1'!G446</f>
        <v>1757.91</v>
      </c>
      <c r="D447" s="64">
        <v>1609.595</v>
      </c>
      <c r="E447" s="47">
        <f t="shared" si="15"/>
        <v>0.2907410417833749</v>
      </c>
      <c r="F447" s="47">
        <f t="shared" si="16"/>
        <v>0.24737677079666409</v>
      </c>
      <c r="G447" s="54"/>
      <c r="H447" s="58"/>
      <c r="I447" s="58"/>
    </row>
    <row r="448" spans="1:9" x14ac:dyDescent="0.25">
      <c r="A448" s="11" t="str">
        <f>'TS#1_Orthog_SFP_Step 1'!A447</f>
        <v>O23</v>
      </c>
      <c r="B448" s="11" t="str">
        <f>'TS#1_Orthog_SFP_Step 1'!B447</f>
        <v>G D A C S W L L R L L N G S G S G W G S</v>
      </c>
      <c r="C448" s="11">
        <f>'TS#1_Orthog_SFP_Step 1'!G447</f>
        <v>1679.6389999999999</v>
      </c>
      <c r="D448" s="64">
        <v>1354.961</v>
      </c>
      <c r="E448" s="47">
        <f t="shared" si="15"/>
        <v>0.2678562030657749</v>
      </c>
      <c r="F448" s="47">
        <f t="shared" si="16"/>
        <v>0.17292699984679313</v>
      </c>
      <c r="G448" s="54"/>
      <c r="H448" s="58"/>
      <c r="I448" s="58"/>
    </row>
    <row r="449" spans="1:9" x14ac:dyDescent="0.25">
      <c r="A449" s="11" t="str">
        <f>'TS#1_Orthog_SFP_Step 1'!A448</f>
        <v>O24</v>
      </c>
      <c r="B449" s="11" t="str">
        <f>'TS#1_Orthog_SFP_Step 1'!B448</f>
        <v>G M D S R D S M A H G C A</v>
      </c>
      <c r="C449" s="11">
        <f>'TS#1_Orthog_SFP_Step 1'!G448</f>
        <v>1733.1210000000001</v>
      </c>
      <c r="D449" s="64">
        <v>1247.6769999999999</v>
      </c>
      <c r="E449" s="47">
        <f t="shared" si="15"/>
        <v>0.28349324544794308</v>
      </c>
      <c r="F449" s="47">
        <f t="shared" si="16"/>
        <v>0.14155935363071059</v>
      </c>
      <c r="G449" s="54">
        <f>E449/F449</f>
        <v>2.0026458031695946</v>
      </c>
      <c r="H449" s="58"/>
      <c r="I449" s="58" t="s">
        <v>1208</v>
      </c>
    </row>
    <row r="450" spans="1:9" x14ac:dyDescent="0.25">
      <c r="A450" s="11" t="str">
        <f>'TS#1_Orthog_SFP_Step 1'!A449</f>
        <v>O25</v>
      </c>
      <c r="B450" s="11" t="str">
        <f>'TS#1_Orthog_SFP_Step 1'!B449</f>
        <v>A G A D S V S T N L E S S F</v>
      </c>
      <c r="C450" s="11">
        <f>'TS#1_Orthog_SFP_Step 1'!G449</f>
        <v>1731.9829999999999</v>
      </c>
      <c r="D450" s="64">
        <v>1161.828</v>
      </c>
      <c r="E450" s="47">
        <f t="shared" si="15"/>
        <v>0.28316051753517035</v>
      </c>
      <c r="F450" s="47">
        <f t="shared" si="16"/>
        <v>0.11645886278394439</v>
      </c>
      <c r="G450" s="54">
        <f>E450/F450</f>
        <v>2.4314209392589765</v>
      </c>
      <c r="H450" s="58"/>
      <c r="I450" s="58" t="s">
        <v>1208</v>
      </c>
    </row>
    <row r="451" spans="1:9" x14ac:dyDescent="0.25">
      <c r="A451" s="11" t="str">
        <f>'TS#1_Orthog_SFP_Step 1'!A450</f>
        <v>O26</v>
      </c>
      <c r="B451" s="11" t="str">
        <f>'TS#1_Orthog_SFP_Step 1'!B450</f>
        <v>G I E S S D F</v>
      </c>
      <c r="C451" s="11">
        <f>'TS#1_Orthog_SFP_Step 1'!G450</f>
        <v>1614.8820000000001</v>
      </c>
      <c r="D451" s="64">
        <v>1121.6600000000001</v>
      </c>
      <c r="E451" s="47">
        <f t="shared" si="15"/>
        <v>0.24892258140723444</v>
      </c>
      <c r="F451" s="47">
        <f t="shared" si="16"/>
        <v>0.10471456155349439</v>
      </c>
      <c r="G451" s="54"/>
      <c r="H451" s="58"/>
      <c r="I451" s="58"/>
    </row>
    <row r="452" spans="1:9" x14ac:dyDescent="0.25">
      <c r="A452" s="11" t="str">
        <f>'TS#1_Orthog_SFP_Step 1'!A451</f>
        <v>O27</v>
      </c>
      <c r="B452" s="11" t="str">
        <f>'TS#1_Orthog_SFP_Step 1'!B451</f>
        <v>Y M E S T A Y V I S S L L</v>
      </c>
      <c r="C452" s="11">
        <f>'TS#1_Orthog_SFP_Step 1'!G451</f>
        <v>1883.902</v>
      </c>
      <c r="D452" s="64">
        <v>1247.626</v>
      </c>
      <c r="E452" s="47">
        <f t="shared" si="15"/>
        <v>0.32757852437217344</v>
      </c>
      <c r="F452" s="47">
        <f t="shared" si="16"/>
        <v>0.14154444227433857</v>
      </c>
      <c r="G452" s="54"/>
      <c r="H452" s="58"/>
      <c r="I452" s="58"/>
    </row>
    <row r="453" spans="1:9" x14ac:dyDescent="0.25">
      <c r="A453" s="11" t="str">
        <f>'TS#1_Orthog_SFP_Step 1'!A452</f>
        <v>O28</v>
      </c>
      <c r="B453" s="11" t="str">
        <f>'TS#1_Orthog_SFP_Step 1'!B452</f>
        <v>D S L E P R A S K D A</v>
      </c>
      <c r="C453" s="11">
        <f>'TS#1_Orthog_SFP_Step 1'!G452</f>
        <v>1838.7190000000001</v>
      </c>
      <c r="D453" s="64">
        <v>1116.6479999999999</v>
      </c>
      <c r="E453" s="47">
        <f t="shared" si="15"/>
        <v>0.31436793976513738</v>
      </c>
      <c r="F453" s="47">
        <f t="shared" si="16"/>
        <v>0.10324915531551844</v>
      </c>
      <c r="G453" s="54"/>
      <c r="H453" s="58"/>
      <c r="I453" s="58"/>
    </row>
    <row r="454" spans="1:9" x14ac:dyDescent="0.25">
      <c r="A454" s="11" t="str">
        <f>'TS#1_Orthog_SFP_Step 1'!A453</f>
        <v>O29</v>
      </c>
      <c r="B454" s="11" t="str">
        <f>'TS#1_Orthog_SFP_Step 1'!B453</f>
        <v>T C I G V C S K S Q I A H R I I</v>
      </c>
      <c r="C454" s="11">
        <f>'TS#1_Orthog_SFP_Step 1'!G453</f>
        <v>3232.0839999999998</v>
      </c>
      <c r="D454" s="64">
        <v>2175.643</v>
      </c>
      <c r="E454" s="47">
        <f t="shared" ref="E454:E517" si="19">(C454-$L$1)/($L$2-$L$1)</f>
        <v>0.72175935292899973</v>
      </c>
      <c r="F454" s="47">
        <f t="shared" ref="F454:F517" si="20">(D454-$L$1)/($L$2-$L$1)</f>
        <v>0.41287762279063406</v>
      </c>
      <c r="G454" s="54"/>
      <c r="H454" s="58"/>
      <c r="I454" s="58"/>
    </row>
    <row r="455" spans="1:9" x14ac:dyDescent="0.25">
      <c r="A455" s="11" t="str">
        <f>'TS#1_Orthog_SFP_Step 1'!A454</f>
        <v>O30</v>
      </c>
      <c r="B455" s="11" t="str">
        <f>'TS#1_Orthog_SFP_Step 1'!B454</f>
        <v>P D E P L L S K L T V L R A A G</v>
      </c>
      <c r="C455" s="11">
        <f>'TS#1_Orthog_SFP_Step 1'!G454</f>
        <v>3142.761</v>
      </c>
      <c r="D455" s="64">
        <v>1887.8</v>
      </c>
      <c r="E455" s="47">
        <f t="shared" si="19"/>
        <v>0.6956431355717132</v>
      </c>
      <c r="F455" s="47">
        <f t="shared" si="20"/>
        <v>0.32871821980625771</v>
      </c>
      <c r="G455" s="54"/>
      <c r="H455" s="58"/>
      <c r="I455" s="58"/>
    </row>
    <row r="456" spans="1:9" x14ac:dyDescent="0.25">
      <c r="A456" s="11" t="str">
        <f>'TS#1_Orthog_SFP_Step 1'!A455</f>
        <v>P1</v>
      </c>
      <c r="B456" s="11" t="str">
        <f>'TS#1_Orthog_SFP_Step 1'!B455</f>
        <v>L E G L E S T E Y C I T P V A</v>
      </c>
      <c r="C456" s="11">
        <f>'TS#1_Orthog_SFP_Step 1'!G455</f>
        <v>1629.0409999999999</v>
      </c>
      <c r="D456" s="64">
        <v>1111.085</v>
      </c>
      <c r="E456" s="47">
        <f t="shared" si="19"/>
        <v>0.25306238326746999</v>
      </c>
      <c r="F456" s="47">
        <f t="shared" si="20"/>
        <v>0.10162264795281697</v>
      </c>
      <c r="G456" s="54"/>
      <c r="H456" s="58"/>
      <c r="I456" s="58"/>
    </row>
    <row r="457" spans="1:9" x14ac:dyDescent="0.25">
      <c r="A457" s="11" t="str">
        <f>'TS#1_Orthog_SFP_Step 1'!A456</f>
        <v>P2</v>
      </c>
      <c r="B457" s="11" t="str">
        <f>'TS#1_Orthog_SFP_Step 1'!B456</f>
        <v>G L E S K T S K V K</v>
      </c>
      <c r="C457" s="11">
        <f>'TS#1_Orthog_SFP_Step 1'!G456</f>
        <v>3026.6889999999999</v>
      </c>
      <c r="D457" s="64">
        <v>2577.3589999999999</v>
      </c>
      <c r="E457" s="47">
        <f t="shared" si="19"/>
        <v>0.66170605798704873</v>
      </c>
      <c r="F457" s="47">
        <f t="shared" si="20"/>
        <v>0.53033116075845588</v>
      </c>
      <c r="G457" s="54"/>
      <c r="H457" s="58"/>
      <c r="I457" s="58"/>
    </row>
    <row r="458" spans="1:9" x14ac:dyDescent="0.25">
      <c r="A458" s="11" t="str">
        <f>'TS#1_Orthog_SFP_Step 1'!A457</f>
        <v>P3</v>
      </c>
      <c r="B458" s="11" t="str">
        <f>'TS#1_Orthog_SFP_Step 1'!B457</f>
        <v>M Q C I D S T E Y N V</v>
      </c>
      <c r="C458" s="11">
        <f>'TS#1_Orthog_SFP_Step 1'!G457</f>
        <v>1314.56</v>
      </c>
      <c r="D458" s="64">
        <v>1099.144</v>
      </c>
      <c r="E458" s="47">
        <f t="shared" si="19"/>
        <v>0.16111457418429034</v>
      </c>
      <c r="F458" s="47">
        <f t="shared" si="20"/>
        <v>9.8131343904997712E-2</v>
      </c>
      <c r="G458" s="54"/>
      <c r="H458" s="58"/>
      <c r="I458" s="58"/>
    </row>
    <row r="459" spans="1:9" x14ac:dyDescent="0.25">
      <c r="A459" s="11" t="str">
        <f>'TS#1_Orthog_SFP_Step 1'!A458</f>
        <v>P4</v>
      </c>
      <c r="B459" s="11" t="str">
        <f>'TS#1_Orthog_SFP_Step 1'!B458</f>
        <v>T D E P M V S T T W</v>
      </c>
      <c r="C459" s="11">
        <f>'TS#1_Orthog_SFP_Step 1'!G458</f>
        <v>1134.0070000000001</v>
      </c>
      <c r="D459" s="64">
        <v>1003.076</v>
      </c>
      <c r="E459" s="47">
        <f t="shared" si="19"/>
        <v>0.10832457169321671</v>
      </c>
      <c r="F459" s="47">
        <f t="shared" si="20"/>
        <v>7.0043026572621833E-2</v>
      </c>
      <c r="G459" s="54"/>
      <c r="H459" s="58"/>
      <c r="I459" s="58"/>
    </row>
    <row r="460" spans="1:9" x14ac:dyDescent="0.25">
      <c r="A460" s="11" t="str">
        <f>'TS#1_Orthog_SFP_Step 1'!A459</f>
        <v>P5</v>
      </c>
      <c r="B460" s="11" t="str">
        <f>'TS#1_Orthog_SFP_Step 1'!B459</f>
        <v>P C I I S H D W C A I G S T</v>
      </c>
      <c r="C460" s="11">
        <f>'TS#1_Orthog_SFP_Step 1'!G459</f>
        <v>1153.5920000000001</v>
      </c>
      <c r="D460" s="64">
        <v>1110.46</v>
      </c>
      <c r="E460" s="47">
        <f t="shared" si="19"/>
        <v>0.11405082491962491</v>
      </c>
      <c r="F460" s="47">
        <f t="shared" si="20"/>
        <v>0.10143991074237506</v>
      </c>
      <c r="G460" s="54"/>
      <c r="H460" s="58"/>
      <c r="I460" s="58"/>
    </row>
    <row r="461" spans="1:9" x14ac:dyDescent="0.25">
      <c r="A461" s="11" t="str">
        <f>'TS#1_Orthog_SFP_Step 1'!A460</f>
        <v>P6</v>
      </c>
      <c r="B461" s="11" t="str">
        <f>'TS#1_Orthog_SFP_Step 1'!B460</f>
        <v>E S T E F C A S G A V</v>
      </c>
      <c r="C461" s="11">
        <f>'TS#1_Orthog_SFP_Step 1'!G460</f>
        <v>1283.2940000000001</v>
      </c>
      <c r="D461" s="64">
        <v>1145.721</v>
      </c>
      <c r="E461" s="47">
        <f t="shared" si="19"/>
        <v>0.15197303558960676</v>
      </c>
      <c r="F461" s="47">
        <f t="shared" si="20"/>
        <v>0.11174950558620345</v>
      </c>
      <c r="G461" s="54"/>
      <c r="H461" s="58"/>
      <c r="I461" s="58"/>
    </row>
    <row r="462" spans="1:9" x14ac:dyDescent="0.25">
      <c r="A462" s="11" t="str">
        <f>'TS#1_Orthog_SFP_Step 1'!A461</f>
        <v>P7</v>
      </c>
      <c r="B462" s="11" t="str">
        <f>'TS#1_Orthog_SFP_Step 1'!B461</f>
        <v>E C L D S S E S V V</v>
      </c>
      <c r="C462" s="11">
        <f>'TS#1_Orthog_SFP_Step 1'!G461</f>
        <v>1341.8420000000001</v>
      </c>
      <c r="D462" s="64">
        <v>1072.077</v>
      </c>
      <c r="E462" s="47">
        <f t="shared" si="19"/>
        <v>0.16909127270473298</v>
      </c>
      <c r="F462" s="47">
        <f t="shared" si="20"/>
        <v>9.0217506984947141E-2</v>
      </c>
      <c r="G462" s="54"/>
      <c r="H462" s="58"/>
      <c r="I462" s="58"/>
    </row>
    <row r="463" spans="1:9" x14ac:dyDescent="0.25">
      <c r="A463" s="11" t="str">
        <f>'TS#1_Orthog_SFP_Step 1'!A462</f>
        <v>P8</v>
      </c>
      <c r="B463" s="11" t="str">
        <f>'TS#1_Orthog_SFP_Step 1'!B462</f>
        <v>D L F A E S H A T I A R</v>
      </c>
      <c r="C463" s="11">
        <f>'TS#1_Orthog_SFP_Step 1'!G462</f>
        <v>2128.471</v>
      </c>
      <c r="D463" s="64">
        <v>1282.1569999999999</v>
      </c>
      <c r="E463" s="47">
        <f t="shared" si="19"/>
        <v>0.39908549528508763</v>
      </c>
      <c r="F463" s="47">
        <f t="shared" si="20"/>
        <v>0.15164060005637078</v>
      </c>
      <c r="G463" s="54">
        <f>E463/F463</f>
        <v>2.6317852549827148</v>
      </c>
      <c r="H463" s="58"/>
      <c r="I463" s="51" t="s">
        <v>1208</v>
      </c>
    </row>
    <row r="464" spans="1:9" x14ac:dyDescent="0.25">
      <c r="A464" s="11" t="str">
        <f>'TS#1_Orthog_SFP_Step 1'!A463</f>
        <v>P9</v>
      </c>
      <c r="B464" s="11" t="str">
        <f>'TS#1_Orthog_SFP_Step 1'!B463</f>
        <v>G D A L S W L L D L L F G S G R G S G E</v>
      </c>
      <c r="C464" s="11">
        <f>'TS#1_Orthog_SFP_Step 1'!G463</f>
        <v>1472.413</v>
      </c>
      <c r="D464" s="64">
        <v>1281.3109999999999</v>
      </c>
      <c r="E464" s="47">
        <f t="shared" si="19"/>
        <v>0.20726756119211326</v>
      </c>
      <c r="F464" s="47">
        <f t="shared" si="20"/>
        <v>0.15139324696831657</v>
      </c>
      <c r="G464" s="54"/>
      <c r="H464" s="58"/>
      <c r="I464" s="58"/>
    </row>
    <row r="465" spans="1:9" x14ac:dyDescent="0.25">
      <c r="A465" s="11" t="str">
        <f>'TS#1_Orthog_SFP_Step 1'!A464</f>
        <v>P10</v>
      </c>
      <c r="B465" s="11" t="str">
        <f>'TS#1_Orthog_SFP_Step 1'!B464</f>
        <v>I D P A E S V D M</v>
      </c>
      <c r="C465" s="11">
        <f>'TS#1_Orthog_SFP_Step 1'!G464</f>
        <v>1387.3009999999999</v>
      </c>
      <c r="D465" s="64">
        <v>1155.7470000000001</v>
      </c>
      <c r="E465" s="47">
        <f t="shared" si="19"/>
        <v>0.18238255406390014</v>
      </c>
      <c r="F465" s="47">
        <f t="shared" si="20"/>
        <v>0.11468090282122866</v>
      </c>
      <c r="G465" s="54"/>
      <c r="H465" s="58"/>
      <c r="I465" s="58"/>
    </row>
    <row r="466" spans="1:9" x14ac:dyDescent="0.25">
      <c r="A466" s="11" t="str">
        <f>'TS#1_Orthog_SFP_Step 1'!A465</f>
        <v>P11</v>
      </c>
      <c r="B466" s="11" t="str">
        <f>'TS#1_Orthog_SFP_Step 1'!B465</f>
        <v>D S L E T K A S K L A</v>
      </c>
      <c r="C466" s="11">
        <f>'TS#1_Orthog_SFP_Step 1'!G465</f>
        <v>4183.7259999999997</v>
      </c>
      <c r="D466" s="64">
        <v>3265.97</v>
      </c>
      <c r="E466" s="47">
        <f t="shared" si="19"/>
        <v>1</v>
      </c>
      <c r="F466" s="47">
        <f t="shared" si="20"/>
        <v>0.73166692590985594</v>
      </c>
      <c r="G466" s="54"/>
      <c r="H466" s="58"/>
      <c r="I466" s="58"/>
    </row>
    <row r="467" spans="1:9" x14ac:dyDescent="0.25">
      <c r="A467" s="11" t="str">
        <f>'TS#1_Orthog_SFP_Step 1'!A466</f>
        <v>P12</v>
      </c>
      <c r="B467" s="11" t="str">
        <f>'TS#1_Orthog_SFP_Step 1'!B466</f>
        <v>I C G L C S T D F</v>
      </c>
      <c r="C467" s="11">
        <f>'TS#1_Orthog_SFP_Step 1'!G466</f>
        <v>1766.76</v>
      </c>
      <c r="D467" s="64">
        <v>1408.2809999999999</v>
      </c>
      <c r="E467" s="47">
        <f t="shared" si="19"/>
        <v>0.29332860068323252</v>
      </c>
      <c r="F467" s="47">
        <f t="shared" si="20"/>
        <v>0.18851667674401471</v>
      </c>
      <c r="G467" s="54"/>
      <c r="H467" s="58"/>
      <c r="I467" s="58"/>
    </row>
    <row r="468" spans="1:9" x14ac:dyDescent="0.25">
      <c r="A468" s="11" t="str">
        <f>'TS#1_Orthog_SFP_Step 1'!A467</f>
        <v>P13</v>
      </c>
      <c r="B468" s="11" t="str">
        <f>'TS#1_Orthog_SFP_Step 1'!B467</f>
        <v>I E G L E S S D Y</v>
      </c>
      <c r="C468" s="11">
        <f>'TS#1_Orthog_SFP_Step 1'!G467</f>
        <v>1365.51</v>
      </c>
      <c r="D468" s="64">
        <v>1211.499</v>
      </c>
      <c r="E468" s="47">
        <f t="shared" si="19"/>
        <v>0.17601131157951613</v>
      </c>
      <c r="F468" s="47">
        <f t="shared" si="20"/>
        <v>0.13098164675172186</v>
      </c>
      <c r="G468" s="54"/>
      <c r="H468" s="58"/>
      <c r="I468" s="58"/>
    </row>
    <row r="469" spans="1:9" x14ac:dyDescent="0.25">
      <c r="A469" s="11" t="str">
        <f>'TS#1_Orthog_SFP_Step 1'!A468</f>
        <v>P14</v>
      </c>
      <c r="B469" s="11" t="str">
        <f>'TS#1_Orthog_SFP_Step 1'!B468</f>
        <v>M C S H E V C I</v>
      </c>
      <c r="C469" s="11">
        <f>'TS#1_Orthog_SFP_Step 1'!G468</f>
        <v>1549.1579999999999</v>
      </c>
      <c r="D469" s="64">
        <v>1315.2850000000001</v>
      </c>
      <c r="E469" s="47">
        <f t="shared" si="19"/>
        <v>0.22970622873669819</v>
      </c>
      <c r="F469" s="47">
        <f t="shared" si="20"/>
        <v>0.16132654934840301</v>
      </c>
      <c r="G469" s="54">
        <f>E469/F469</f>
        <v>1.4238588109922408</v>
      </c>
      <c r="H469" s="58"/>
      <c r="I469" s="58" t="s">
        <v>1208</v>
      </c>
    </row>
    <row r="470" spans="1:9" x14ac:dyDescent="0.25">
      <c r="A470" s="11" t="str">
        <f>'TS#1_Orthog_SFP_Step 1'!A469</f>
        <v>P15</v>
      </c>
      <c r="B470" s="11" t="str">
        <f>'TS#1_Orthog_SFP_Step 1'!B469</f>
        <v>N G M I S M D T C I K K G</v>
      </c>
      <c r="C470" s="11">
        <f>'TS#1_Orthog_SFP_Step 1'!G469</f>
        <v>2961.444</v>
      </c>
      <c r="D470" s="64">
        <v>3881.1869999999999</v>
      </c>
      <c r="E470" s="47">
        <f t="shared" si="19"/>
        <v>0.6426297551145953</v>
      </c>
      <c r="F470" s="47">
        <f t="shared" si="20"/>
        <v>0.9115437873441764</v>
      </c>
      <c r="G470" s="54"/>
      <c r="H470" s="58"/>
      <c r="I470" s="58"/>
    </row>
    <row r="471" spans="1:9" x14ac:dyDescent="0.25">
      <c r="A471" s="11" t="str">
        <f>'TS#1_Orthog_SFP_Step 1'!A470</f>
        <v>P16</v>
      </c>
      <c r="B471" s="11" t="str">
        <f>'TS#1_Orthog_SFP_Step 1'!B470</f>
        <v>V V S K S F A M R N A E</v>
      </c>
      <c r="C471" s="11">
        <f>'TS#1_Orthog_SFP_Step 1'!G470</f>
        <v>1882.579</v>
      </c>
      <c r="D471" s="64">
        <v>1610.123</v>
      </c>
      <c r="E471" s="47">
        <f t="shared" si="19"/>
        <v>0.32719170624511001</v>
      </c>
      <c r="F471" s="47">
        <f t="shared" si="20"/>
        <v>0.24753114719204544</v>
      </c>
      <c r="G471" s="54"/>
      <c r="H471" s="58"/>
      <c r="I471" s="58"/>
    </row>
    <row r="472" spans="1:9" x14ac:dyDescent="0.25">
      <c r="A472" s="11" t="str">
        <f>'TS#1_Orthog_SFP_Step 1'!A471</f>
        <v>P17</v>
      </c>
      <c r="B472" s="11" t="str">
        <f>'TS#1_Orthog_SFP_Step 1'!B471</f>
        <v>C E A E S H L Y I D K</v>
      </c>
      <c r="C472" s="11">
        <f>'TS#1_Orthog_SFP_Step 1'!G471</f>
        <v>1780.94</v>
      </c>
      <c r="D472" s="64">
        <v>2082.3049999999998</v>
      </c>
      <c r="E472" s="47">
        <f t="shared" si="19"/>
        <v>0.29747454251373895</v>
      </c>
      <c r="F472" s="47">
        <f t="shared" si="20"/>
        <v>0.38558750159346844</v>
      </c>
      <c r="G472" s="54"/>
      <c r="H472" s="58"/>
      <c r="I472" s="58"/>
    </row>
    <row r="473" spans="1:9" x14ac:dyDescent="0.25">
      <c r="A473" s="11" t="str">
        <f>'TS#1_Orthog_SFP_Step 1'!A472</f>
        <v>P18</v>
      </c>
      <c r="B473" s="11" t="str">
        <f>'TS#1_Orthog_SFP_Step 1'!B472</f>
        <v>C Y E A D S H V S M A K S I Q</v>
      </c>
      <c r="C473" s="11">
        <f>'TS#1_Orthog_SFP_Step 1'!G472</f>
        <v>2360.5459999999998</v>
      </c>
      <c r="D473" s="64">
        <v>1978.8779999999999</v>
      </c>
      <c r="E473" s="47">
        <f t="shared" si="19"/>
        <v>0.46693947626638344</v>
      </c>
      <c r="F473" s="47">
        <f t="shared" si="20"/>
        <v>0.35534756325046524</v>
      </c>
      <c r="G473" s="54"/>
      <c r="H473" s="58"/>
      <c r="I473" s="58"/>
    </row>
    <row r="474" spans="1:9" x14ac:dyDescent="0.25">
      <c r="A474" s="11" t="str">
        <f>'TS#1_Orthog_SFP_Step 1'!A473</f>
        <v>P19</v>
      </c>
      <c r="B474" s="11" t="str">
        <f>'TS#1_Orthog_SFP_Step 1'!B473</f>
        <v>D G I L S K A W H A</v>
      </c>
      <c r="C474" s="11">
        <f>'TS#1_Orthog_SFP_Step 1'!G473</f>
        <v>1803.8920000000001</v>
      </c>
      <c r="D474" s="64">
        <v>1773.998</v>
      </c>
      <c r="E474" s="47">
        <f t="shared" si="19"/>
        <v>0.30418523764023991</v>
      </c>
      <c r="F474" s="47">
        <f t="shared" si="20"/>
        <v>0.29544484376991842</v>
      </c>
      <c r="G474" s="54"/>
      <c r="H474" s="58"/>
      <c r="I474" s="58"/>
    </row>
    <row r="475" spans="1:9" x14ac:dyDescent="0.25">
      <c r="A475" s="11" t="str">
        <f>'TS#1_Orthog_SFP_Step 1'!A474</f>
        <v>P20</v>
      </c>
      <c r="B475" s="11" t="str">
        <f>'TS#1_Orthog_SFP_Step 1'!B474</f>
        <v>P A D S T E I V V A</v>
      </c>
      <c r="C475" s="11">
        <f>'TS#1_Orthog_SFP_Step 1'!G474</f>
        <v>1437.521</v>
      </c>
      <c r="D475" s="64">
        <v>1311.079</v>
      </c>
      <c r="E475" s="47">
        <f t="shared" si="19"/>
        <v>0.19706585439732976</v>
      </c>
      <c r="F475" s="47">
        <f t="shared" si="20"/>
        <v>0.16009680101701299</v>
      </c>
      <c r="G475" s="54"/>
      <c r="H475" s="58"/>
      <c r="I475" s="58"/>
    </row>
    <row r="476" spans="1:9" x14ac:dyDescent="0.25">
      <c r="A476" s="11" t="str">
        <f>'TS#1_Orthog_SFP_Step 1'!A475</f>
        <v>P21</v>
      </c>
      <c r="B476" s="11" t="str">
        <f>'TS#1_Orthog_SFP_Step 1'!B475</f>
        <v>L E S S E S</v>
      </c>
      <c r="C476" s="11">
        <f>'TS#1_Orthog_SFP_Step 1'!G475</f>
        <v>1445.4680000000001</v>
      </c>
      <c r="D476" s="64">
        <v>1150.99</v>
      </c>
      <c r="E476" s="47">
        <f t="shared" si="19"/>
        <v>0.19938939457554097</v>
      </c>
      <c r="F476" s="47">
        <f t="shared" si="20"/>
        <v>0.11329005336511305</v>
      </c>
      <c r="G476" s="54"/>
      <c r="H476" s="58"/>
      <c r="I476" s="58"/>
    </row>
    <row r="477" spans="1:9" x14ac:dyDescent="0.25">
      <c r="A477" s="11" t="str">
        <f>'TS#1_Orthog_SFP_Step 1'!A476</f>
        <v>P22</v>
      </c>
      <c r="B477" s="11" t="str">
        <f>'TS#1_Orthog_SFP_Step 1'!B476</f>
        <v>N R A S F V D D L G N D S T D T Q E Q T</v>
      </c>
      <c r="C477" s="11">
        <f>'TS#1_Orthog_SFP_Step 1'!G476</f>
        <v>1568.54</v>
      </c>
      <c r="D477" s="64">
        <v>1218.1500000000001</v>
      </c>
      <c r="E477" s="47">
        <f t="shared" si="19"/>
        <v>0.23537312891715487</v>
      </c>
      <c r="F477" s="47">
        <f t="shared" si="20"/>
        <v>0.13292626305036065</v>
      </c>
      <c r="G477" s="54"/>
      <c r="H477" s="58"/>
      <c r="I477" s="58"/>
    </row>
    <row r="478" spans="1:9" x14ac:dyDescent="0.25">
      <c r="A478" s="11" t="str">
        <f>'TS#1_Orthog_SFP_Step 1'!A477</f>
        <v>P23</v>
      </c>
      <c r="B478" s="11" t="str">
        <f>'TS#1_Orthog_SFP_Step 1'!B477</f>
        <v>D S H T Y C I T T T</v>
      </c>
      <c r="C478" s="11">
        <f>'TS#1_Orthog_SFP_Step 1'!G477</f>
        <v>1683.175</v>
      </c>
      <c r="D478" s="64">
        <v>1292.4590000000001</v>
      </c>
      <c r="E478" s="47">
        <f t="shared" si="19"/>
        <v>0.26889005710757113</v>
      </c>
      <c r="F478" s="47">
        <f t="shared" si="20"/>
        <v>0.15465269404352716</v>
      </c>
      <c r="G478" s="54"/>
      <c r="H478" s="58"/>
      <c r="I478" s="58"/>
    </row>
    <row r="479" spans="1:9" x14ac:dyDescent="0.25">
      <c r="A479" s="11" t="str">
        <f>'TS#1_Orthog_SFP_Step 1'!A478</f>
        <v>P24</v>
      </c>
      <c r="B479" s="11" t="str">
        <f>'TS#1_Orthog_SFP_Step 1'!B478</f>
        <v>C C L D S S D F N A</v>
      </c>
      <c r="C479" s="11">
        <f>'TS#1_Orthog_SFP_Step 1'!G478</f>
        <v>1802.4380000000001</v>
      </c>
      <c r="D479" s="64">
        <v>1239.5730000000001</v>
      </c>
      <c r="E479" s="47">
        <f t="shared" si="19"/>
        <v>0.3037601177938678</v>
      </c>
      <c r="F479" s="47">
        <f t="shared" si="20"/>
        <v>0.13918990986523647</v>
      </c>
      <c r="G479" s="54"/>
      <c r="H479" s="58"/>
      <c r="I479" s="58"/>
    </row>
    <row r="480" spans="1:9" x14ac:dyDescent="0.25">
      <c r="A480" s="11" t="str">
        <f>'TS#1_Orthog_SFP_Step 1'!A479</f>
        <v>P25</v>
      </c>
      <c r="B480" s="11" t="str">
        <f>'TS#1_Orthog_SFP_Step 1'!B479</f>
        <v>G I D S T D S M A T P M L</v>
      </c>
      <c r="C480" s="11">
        <f>'TS#1_Orthog_SFP_Step 1'!G479</f>
        <v>1779.4449999999999</v>
      </c>
      <c r="D480" s="64">
        <v>1126.2639999999999</v>
      </c>
      <c r="E480" s="47">
        <f t="shared" si="19"/>
        <v>0.29703743510636182</v>
      </c>
      <c r="F480" s="47">
        <f t="shared" si="20"/>
        <v>0.10606067694049373</v>
      </c>
      <c r="G480" s="54"/>
      <c r="H480" s="58"/>
      <c r="I480" s="58"/>
    </row>
    <row r="481" spans="1:9" x14ac:dyDescent="0.25">
      <c r="A481" s="11" t="str">
        <f>'TS#1_Orthog_SFP_Step 1'!A480</f>
        <v>P26</v>
      </c>
      <c r="B481" s="11" t="str">
        <f>'TS#1_Orthog_SFP_Step 1'!B480</f>
        <v>D R L W A I E S K L A</v>
      </c>
      <c r="C481" s="11">
        <f>'TS#1_Orthog_SFP_Step 1'!G480</f>
        <v>1810.723</v>
      </c>
      <c r="D481" s="64">
        <v>1292.3050000000001</v>
      </c>
      <c r="E481" s="47">
        <f t="shared" si="19"/>
        <v>0.30618248225548589</v>
      </c>
      <c r="F481" s="47">
        <f t="shared" si="20"/>
        <v>0.15460766759487427</v>
      </c>
      <c r="G481" s="54"/>
      <c r="H481" s="58"/>
      <c r="I481" s="58"/>
    </row>
    <row r="482" spans="1:9" x14ac:dyDescent="0.25">
      <c r="A482" s="11" t="str">
        <f>'TS#1_Orthog_SFP_Step 1'!A481</f>
        <v>P27</v>
      </c>
      <c r="B482" s="11" t="str">
        <f>'TS#1_Orthog_SFP_Step 1'!B481</f>
        <v>E C V D S T E T</v>
      </c>
      <c r="C482" s="11">
        <f>'TS#1_Orthog_SFP_Step 1'!G481</f>
        <v>1507.597</v>
      </c>
      <c r="D482" s="64">
        <v>1082.3040000000001</v>
      </c>
      <c r="E482" s="47">
        <f t="shared" si="19"/>
        <v>0.21755464281161521</v>
      </c>
      <c r="F482" s="47">
        <f t="shared" si="20"/>
        <v>9.3207672506850484E-2</v>
      </c>
      <c r="G482" s="54"/>
      <c r="H482" s="58"/>
      <c r="I482" s="58"/>
    </row>
    <row r="483" spans="1:9" x14ac:dyDescent="0.25">
      <c r="A483" s="11" t="str">
        <f>'TS#1_Orthog_SFP_Step 1'!A482</f>
        <v>P28</v>
      </c>
      <c r="B483" s="11" t="str">
        <f>'TS#1_Orthog_SFP_Step 1'!B482</f>
        <v>N E A S D V D F Y G A D S T D T Q E L A</v>
      </c>
      <c r="C483" s="11">
        <f>'TS#1_Orthog_SFP_Step 1'!G482</f>
        <v>1584.0360000000001</v>
      </c>
      <c r="D483" s="64">
        <v>1071.2080000000001</v>
      </c>
      <c r="E483" s="47">
        <f t="shared" si="19"/>
        <v>0.23990384221796782</v>
      </c>
      <c r="F483" s="47">
        <f t="shared" si="20"/>
        <v>8.9963429167548709E-2</v>
      </c>
      <c r="G483" s="54"/>
      <c r="H483" s="58"/>
      <c r="I483" s="58"/>
    </row>
    <row r="484" spans="1:9" x14ac:dyDescent="0.25">
      <c r="A484" s="11" t="str">
        <f>'TS#1_Orthog_SFP_Step 1'!A483</f>
        <v>P29</v>
      </c>
      <c r="B484" s="11" t="str">
        <f>'TS#1_Orthog_SFP_Step 1'!B483</f>
        <v>M E S I D Y H M R S C</v>
      </c>
      <c r="C484" s="11">
        <f>'TS#1_Orthog_SFP_Step 1'!G483</f>
        <v>1893.5630000000001</v>
      </c>
      <c r="D484" s="64">
        <v>1223.7850000000001</v>
      </c>
      <c r="E484" s="47">
        <f t="shared" si="19"/>
        <v>0.33040320307630056</v>
      </c>
      <c r="F484" s="47">
        <f t="shared" si="20"/>
        <v>0.13457382173970506</v>
      </c>
      <c r="G484" s="54">
        <f>E484/F484</f>
        <v>2.4551818385255637</v>
      </c>
      <c r="H484" s="58"/>
      <c r="I484" s="51" t="s">
        <v>1208</v>
      </c>
    </row>
    <row r="485" spans="1:9" x14ac:dyDescent="0.25">
      <c r="A485" s="11" t="str">
        <f>'TS#1_Orthog_SFP_Step 1'!A484</f>
        <v>P30</v>
      </c>
      <c r="B485" s="11" t="str">
        <f>'TS#1_Orthog_SFP_Step 1'!B484</f>
        <v>M E S H L L C A H S</v>
      </c>
      <c r="C485" s="11">
        <f>'TS#1_Orthog_SFP_Step 1'!G484</f>
        <v>1995.711</v>
      </c>
      <c r="D485" s="64">
        <v>1108.7070000000001</v>
      </c>
      <c r="E485" s="47">
        <f t="shared" si="19"/>
        <v>0.36026918799185553</v>
      </c>
      <c r="F485" s="47">
        <f t="shared" si="20"/>
        <v>0.10092736941452757</v>
      </c>
      <c r="G485" s="54"/>
      <c r="H485" s="58"/>
      <c r="I485" s="58"/>
    </row>
    <row r="486" spans="1:9" x14ac:dyDescent="0.25">
      <c r="A486" s="11" t="str">
        <f>'TS#1_Orthog_SFP_Step 1'!A485</f>
        <v>Q1</v>
      </c>
      <c r="B486" s="11" t="str">
        <f>'TS#1_Orthog_SFP_Step 1'!B485</f>
        <v>C A D S R S F C D T G C</v>
      </c>
      <c r="C486" s="11">
        <f>'TS#1_Orthog_SFP_Step 1'!G485</f>
        <v>1694.0509999999999</v>
      </c>
      <c r="D486" s="64">
        <v>1326.288</v>
      </c>
      <c r="E486" s="47">
        <f t="shared" si="19"/>
        <v>0.27206997694879737</v>
      </c>
      <c r="F486" s="47">
        <f t="shared" si="20"/>
        <v>0.16454360139079099</v>
      </c>
      <c r="G486" s="54"/>
      <c r="H486" s="58"/>
      <c r="I486" s="58"/>
    </row>
    <row r="487" spans="1:9" x14ac:dyDescent="0.25">
      <c r="A487" s="11" t="str">
        <f>'TS#1_Orthog_SFP_Step 1'!A486</f>
        <v>Q2</v>
      </c>
      <c r="B487" s="11" t="str">
        <f>'TS#1_Orthog_SFP_Step 1'!B486</f>
        <v>M D S S D S M V S P L</v>
      </c>
      <c r="C487" s="11">
        <f>'TS#1_Orthog_SFP_Step 1'!G486</f>
        <v>1493.9939999999999</v>
      </c>
      <c r="D487" s="64">
        <v>1097.33</v>
      </c>
      <c r="E487" s="47">
        <f t="shared" si="19"/>
        <v>0.21357740397378877</v>
      </c>
      <c r="F487" s="47">
        <f t="shared" si="20"/>
        <v>9.760096742541105E-2</v>
      </c>
      <c r="G487" s="54"/>
      <c r="H487" s="58"/>
      <c r="I487" s="58"/>
    </row>
    <row r="488" spans="1:9" x14ac:dyDescent="0.25">
      <c r="A488" s="11" t="str">
        <f>'TS#1_Orthog_SFP_Step 1'!A487</f>
        <v>Q3</v>
      </c>
      <c r="B488" s="11" t="str">
        <f>'TS#1_Orthog_SFP_Step 1'!B487</f>
        <v>E S S E Y L V S G</v>
      </c>
      <c r="C488" s="11">
        <f>'TS#1_Orthog_SFP_Step 1'!G487</f>
        <v>1331.8520000000001</v>
      </c>
      <c r="D488" s="64">
        <v>1110.729</v>
      </c>
      <c r="E488" s="47">
        <f t="shared" si="19"/>
        <v>0.16617040113302922</v>
      </c>
      <c r="F488" s="47">
        <f t="shared" si="20"/>
        <v>0.10151856083774927</v>
      </c>
      <c r="G488" s="54"/>
      <c r="H488" s="58"/>
      <c r="I488" s="58"/>
    </row>
    <row r="489" spans="1:9" x14ac:dyDescent="0.25">
      <c r="A489" s="11" t="str">
        <f>'TS#1_Orthog_SFP_Step 1'!A488</f>
        <v>Q4</v>
      </c>
      <c r="B489" s="11" t="str">
        <f>'TS#1_Orthog_SFP_Step 1'!B488</f>
        <v>G M D S S D T M A T</v>
      </c>
      <c r="C489" s="11">
        <f>'TS#1_Orthog_SFP_Step 1'!G488</f>
        <v>1111.9549999999999</v>
      </c>
      <c r="D489" s="64">
        <v>1142.92</v>
      </c>
      <c r="E489" s="47">
        <f t="shared" si="19"/>
        <v>0.10187701814975211</v>
      </c>
      <c r="F489" s="47">
        <f t="shared" si="20"/>
        <v>0.11093055050388692</v>
      </c>
      <c r="G489" s="54"/>
      <c r="H489" s="58"/>
      <c r="I489" s="58"/>
    </row>
    <row r="490" spans="1:9" x14ac:dyDescent="0.25">
      <c r="A490" s="11" t="str">
        <f>'TS#1_Orthog_SFP_Step 1'!A489</f>
        <v>Q5</v>
      </c>
      <c r="B490" s="11" t="str">
        <f>'TS#1_Orthog_SFP_Step 1'!B489</f>
        <v>C G M D S T T S R M T Q G</v>
      </c>
      <c r="C490" s="11">
        <f>'TS#1_Orthog_SFP_Step 1'!G489</f>
        <v>1117.665</v>
      </c>
      <c r="D490" s="64">
        <v>1192.0640000000001</v>
      </c>
      <c r="E490" s="47">
        <f t="shared" si="19"/>
        <v>0.10354650530434956</v>
      </c>
      <c r="F490" s="47">
        <f t="shared" si="20"/>
        <v>0.12529925045581974</v>
      </c>
      <c r="G490" s="54"/>
      <c r="H490" s="58"/>
      <c r="I490" s="58"/>
    </row>
    <row r="491" spans="1:9" x14ac:dyDescent="0.25">
      <c r="A491" s="11" t="str">
        <f>'TS#1_Orthog_SFP_Step 1'!A490</f>
        <v>Q6</v>
      </c>
      <c r="B491" s="11" t="str">
        <f>'TS#1_Orthog_SFP_Step 1'!B490</f>
        <v>G A D S T D S C A S G I V</v>
      </c>
      <c r="C491" s="11">
        <f>'TS#1_Orthog_SFP_Step 1'!G490</f>
        <v>1174.73</v>
      </c>
      <c r="D491" s="64">
        <v>1156.2260000000001</v>
      </c>
      <c r="E491" s="47">
        <f t="shared" si="19"/>
        <v>0.12023114356653918</v>
      </c>
      <c r="F491" s="47">
        <f t="shared" si="20"/>
        <v>0.11482095261931137</v>
      </c>
      <c r="G491" s="54"/>
      <c r="H491" s="58"/>
      <c r="I491" s="58"/>
    </row>
    <row r="492" spans="1:9" x14ac:dyDescent="0.25">
      <c r="A492" s="11" t="str">
        <f>'TS#1_Orthog_SFP_Step 1'!A491</f>
        <v>Q7</v>
      </c>
      <c r="B492" s="11" t="str">
        <f>'TS#1_Orthog_SFP_Step 1'!B491</f>
        <v>K C G I E S T A Y Y M W G V T</v>
      </c>
      <c r="C492" s="11">
        <f>'TS#1_Orthog_SFP_Step 1'!G491</f>
        <v>1390.442</v>
      </c>
      <c r="D492" s="64">
        <v>1173.047</v>
      </c>
      <c r="E492" s="47">
        <f t="shared" si="19"/>
        <v>0.18330091818869709</v>
      </c>
      <c r="F492" s="47">
        <f t="shared" si="20"/>
        <v>0.11973906880626116</v>
      </c>
      <c r="G492" s="54"/>
      <c r="H492" s="58"/>
      <c r="I492" s="58"/>
    </row>
    <row r="493" spans="1:9" x14ac:dyDescent="0.25">
      <c r="A493" s="11" t="str">
        <f>'TS#1_Orthog_SFP_Step 1'!A492</f>
        <v>Q8</v>
      </c>
      <c r="B493" s="11" t="str">
        <f>'TS#1_Orthog_SFP_Step 1'!B492</f>
        <v>E C A E S S D T C I S P I</v>
      </c>
      <c r="C493" s="11">
        <f>'TS#1_Orthog_SFP_Step 1'!G492</f>
        <v>1508.2829999999999</v>
      </c>
      <c r="D493" s="64">
        <v>1265.0340000000001</v>
      </c>
      <c r="E493" s="47">
        <f t="shared" si="19"/>
        <v>0.21775521517379623</v>
      </c>
      <c r="F493" s="47">
        <f t="shared" si="20"/>
        <v>0.14663418524933547</v>
      </c>
      <c r="G493" s="54">
        <f>E493/F493</f>
        <v>1.4850235284734401</v>
      </c>
      <c r="H493" s="58"/>
      <c r="I493" s="58" t="s">
        <v>1208</v>
      </c>
    </row>
    <row r="494" spans="1:9" x14ac:dyDescent="0.25">
      <c r="A494" s="11" t="str">
        <f>'TS#1_Orthog_SFP_Step 1'!A493</f>
        <v>Q9</v>
      </c>
      <c r="B494" s="11" t="str">
        <f>'TS#1_Orthog_SFP_Step 1'!B493</f>
        <v>I C S T L I C A C P L E</v>
      </c>
      <c r="C494" s="11">
        <f>'TS#1_Orthog_SFP_Step 1'!G493</f>
        <v>1611.308</v>
      </c>
      <c r="D494" s="64">
        <v>1466.364</v>
      </c>
      <c r="E494" s="47">
        <f t="shared" si="19"/>
        <v>0.24787761694304333</v>
      </c>
      <c r="F494" s="47">
        <f t="shared" si="20"/>
        <v>0.20549895737457213</v>
      </c>
      <c r="G494" s="54"/>
      <c r="H494" s="58"/>
      <c r="I494" s="58"/>
    </row>
    <row r="495" spans="1:9" x14ac:dyDescent="0.25">
      <c r="A495" s="11" t="str">
        <f>'TS#1_Orthog_SFP_Step 1'!A494</f>
        <v>Q10</v>
      </c>
      <c r="B495" s="11" t="str">
        <f>'TS#1_Orthog_SFP_Step 1'!B494</f>
        <v>L D S T E W C A S G</v>
      </c>
      <c r="C495" s="11">
        <f>'TS#1_Orthog_SFP_Step 1'!G494</f>
        <v>1305.51</v>
      </c>
      <c r="D495" s="64">
        <v>1151.9169999999999</v>
      </c>
      <c r="E495" s="47">
        <f t="shared" si="19"/>
        <v>0.15846853937709127</v>
      </c>
      <c r="F495" s="47">
        <f t="shared" si="20"/>
        <v>0.11356108919564049</v>
      </c>
      <c r="G495" s="54"/>
      <c r="H495" s="58"/>
      <c r="I495" s="58"/>
    </row>
    <row r="496" spans="1:9" x14ac:dyDescent="0.25">
      <c r="A496" s="11" t="str">
        <f>'TS#1_Orthog_SFP_Step 1'!A495</f>
        <v>Q11</v>
      </c>
      <c r="B496" s="11" t="str">
        <f>'TS#1_Orthog_SFP_Step 1'!B495</f>
        <v>M E S K D S V M R P</v>
      </c>
      <c r="C496" s="11">
        <f>'TS#1_Orthog_SFP_Step 1'!G495</f>
        <v>1750.1669999999999</v>
      </c>
      <c r="D496" s="64">
        <v>1415.97</v>
      </c>
      <c r="E496" s="47">
        <f t="shared" si="19"/>
        <v>0.28847714703065191</v>
      </c>
      <c r="F496" s="47">
        <f t="shared" si="20"/>
        <v>0.19076478300175548</v>
      </c>
      <c r="G496" s="54"/>
      <c r="H496" s="58"/>
      <c r="I496" s="58"/>
    </row>
    <row r="497" spans="1:9" x14ac:dyDescent="0.25">
      <c r="A497" s="11" t="str">
        <f>'TS#1_Orthog_SFP_Step 1'!A496</f>
        <v>Q12</v>
      </c>
      <c r="B497" s="11" t="str">
        <f>'TS#1_Orthog_SFP_Step 1'!B496</f>
        <v>C S V I S M A T T</v>
      </c>
      <c r="C497" s="11">
        <f>'TS#1_Orthog_SFP_Step 1'!G496</f>
        <v>1628.6220000000001</v>
      </c>
      <c r="D497" s="64">
        <v>1332.2570000000001</v>
      </c>
      <c r="E497" s="47">
        <f t="shared" si="19"/>
        <v>0.25293987624158976</v>
      </c>
      <c r="F497" s="47">
        <f t="shared" si="20"/>
        <v>0.16628881484539559</v>
      </c>
      <c r="G497" s="54"/>
      <c r="H497" s="58"/>
      <c r="I497" s="58"/>
    </row>
    <row r="498" spans="1:9" x14ac:dyDescent="0.25">
      <c r="A498" s="11" t="str">
        <f>'TS#1_Orthog_SFP_Step 1'!A497</f>
        <v>Q13</v>
      </c>
      <c r="B498" s="11" t="str">
        <f>'TS#1_Orthog_SFP_Step 1'!B497</f>
        <v>F C P A C S S D F Q M</v>
      </c>
      <c r="C498" s="11">
        <f>'TS#1_Orthog_SFP_Step 1'!G497</f>
        <v>1545.481</v>
      </c>
      <c r="D498" s="64">
        <v>1325.9059999999999</v>
      </c>
      <c r="E498" s="47">
        <f t="shared" si="19"/>
        <v>0.22863114918022628</v>
      </c>
      <c r="F498" s="47">
        <f t="shared" si="20"/>
        <v>0.16443191240776889</v>
      </c>
      <c r="G498" s="54"/>
      <c r="H498" s="58"/>
      <c r="I498" s="58"/>
    </row>
    <row r="499" spans="1:9" x14ac:dyDescent="0.25">
      <c r="A499" s="11" t="str">
        <f>'TS#1_Orthog_SFP_Step 1'!A498</f>
        <v>Q14</v>
      </c>
      <c r="B499" s="11" t="str">
        <f>'TS#1_Orthog_SFP_Step 1'!B498</f>
        <v>C I E S R D A Q E H G</v>
      </c>
      <c r="C499" s="11">
        <f>'TS#1_Orthog_SFP_Step 1'!G498</f>
        <v>1487.104</v>
      </c>
      <c r="D499" s="64">
        <v>1254.0060000000001</v>
      </c>
      <c r="E499" s="47">
        <f t="shared" si="19"/>
        <v>0.21156290896587701</v>
      </c>
      <c r="F499" s="47">
        <f t="shared" si="20"/>
        <v>0.14340982371852978</v>
      </c>
      <c r="G499" s="54">
        <f>E499/F499</f>
        <v>1.4752330313236504</v>
      </c>
      <c r="H499" s="58"/>
      <c r="I499" s="58" t="s">
        <v>1208</v>
      </c>
    </row>
    <row r="500" spans="1:9" x14ac:dyDescent="0.25">
      <c r="A500" s="11" t="str">
        <f>'TS#1_Orthog_SFP_Step 1'!A499</f>
        <v>Q15</v>
      </c>
      <c r="B500" s="11" t="str">
        <f>'TS#1_Orthog_SFP_Step 1'!B499</f>
        <v>I D S S D F</v>
      </c>
      <c r="C500" s="11">
        <f>'TS#1_Orthog_SFP_Step 1'!G499</f>
        <v>1396.7570000000001</v>
      </c>
      <c r="D500" s="64">
        <v>1204.367</v>
      </c>
      <c r="E500" s="47">
        <f t="shared" si="19"/>
        <v>0.18514729496300233</v>
      </c>
      <c r="F500" s="47">
        <f t="shared" si="20"/>
        <v>0.12889639589592691</v>
      </c>
      <c r="G500" s="54"/>
      <c r="H500" s="58"/>
      <c r="I500" s="58"/>
    </row>
    <row r="501" spans="1:9" x14ac:dyDescent="0.25">
      <c r="A501" s="11" t="str">
        <f>'TS#1_Orthog_SFP_Step 1'!A500</f>
        <v>Q16</v>
      </c>
      <c r="B501" s="11" t="str">
        <f>'TS#1_Orthog_SFP_Step 1'!B500</f>
        <v>C F M D S T E V C</v>
      </c>
      <c r="C501" s="11">
        <f>'TS#1_Orthog_SFP_Step 1'!G500</f>
        <v>1575.9970000000001</v>
      </c>
      <c r="D501" s="64">
        <v>1373.182</v>
      </c>
      <c r="E501" s="47">
        <f t="shared" si="19"/>
        <v>0.2375534031223796</v>
      </c>
      <c r="F501" s="47">
        <f t="shared" si="20"/>
        <v>0.17825444738513288</v>
      </c>
      <c r="G501" s="54"/>
      <c r="H501" s="58"/>
      <c r="I501" s="58"/>
    </row>
    <row r="502" spans="1:9" x14ac:dyDescent="0.25">
      <c r="A502" s="11" t="str">
        <f>'TS#1_Orthog_SFP_Step 1'!A501</f>
        <v>Q17</v>
      </c>
      <c r="B502" s="11" t="str">
        <f>'TS#1_Orthog_SFP_Step 1'!B501</f>
        <v>G V D S H D W C</v>
      </c>
      <c r="C502" s="11">
        <f>'TS#1_Orthog_SFP_Step 1'!G501</f>
        <v>1406.941</v>
      </c>
      <c r="D502" s="64">
        <v>1131.0550000000001</v>
      </c>
      <c r="E502" s="47">
        <f t="shared" si="19"/>
        <v>0.18812488816482725</v>
      </c>
      <c r="F502" s="47">
        <f t="shared" si="20"/>
        <v>0.1074614673008574</v>
      </c>
      <c r="G502" s="54"/>
      <c r="H502" s="58"/>
      <c r="I502" s="58"/>
    </row>
    <row r="503" spans="1:9" x14ac:dyDescent="0.25">
      <c r="A503" s="11" t="str">
        <f>'TS#1_Orthog_SFP_Step 1'!A502</f>
        <v>Q18</v>
      </c>
      <c r="B503" s="11" t="str">
        <f>'TS#1_Orthog_SFP_Step 1'!B502</f>
        <v>A E S R S L K V K R I</v>
      </c>
      <c r="C503" s="11">
        <f>'TS#1_Orthog_SFP_Step 1'!G502</f>
        <v>2836.817</v>
      </c>
      <c r="D503" s="64">
        <v>2516.4110000000001</v>
      </c>
      <c r="E503" s="47">
        <f t="shared" si="19"/>
        <v>0.60619137059340189</v>
      </c>
      <c r="F503" s="47">
        <f t="shared" si="20"/>
        <v>0.51251121275523281</v>
      </c>
      <c r="G503" s="54"/>
      <c r="H503" s="58"/>
      <c r="I503" s="58"/>
    </row>
    <row r="504" spans="1:9" x14ac:dyDescent="0.25">
      <c r="A504" s="11" t="str">
        <f>'TS#1_Orthog_SFP_Step 1'!A503</f>
        <v>Q19</v>
      </c>
      <c r="B504" s="11" t="str">
        <f>'TS#1_Orthog_SFP_Step 1'!B503</f>
        <v>V E P M E S S E S M</v>
      </c>
      <c r="C504" s="11">
        <f>'TS#1_Orthog_SFP_Step 1'!G503</f>
        <v>1902.384</v>
      </c>
      <c r="D504" s="64">
        <v>1154.671</v>
      </c>
      <c r="E504" s="47">
        <f t="shared" si="19"/>
        <v>0.3329822829695937</v>
      </c>
      <c r="F504" s="47">
        <f t="shared" si="20"/>
        <v>0.11436630243973184</v>
      </c>
      <c r="G504" s="54"/>
      <c r="H504" s="58"/>
      <c r="I504" s="58"/>
    </row>
    <row r="505" spans="1:9" x14ac:dyDescent="0.25">
      <c r="A505" s="11" t="str">
        <f>'TS#1_Orthog_SFP_Step 1'!A504</f>
        <v>Q20</v>
      </c>
      <c r="B505" s="11" t="str">
        <f>'TS#1_Orthog_SFP_Step 1'!B504</f>
        <v>T D W C L E S K E S V</v>
      </c>
      <c r="C505" s="11">
        <f>'TS#1_Orthog_SFP_Step 1'!G504</f>
        <v>1415.1010000000001</v>
      </c>
      <c r="D505" s="64">
        <v>1139.7349999999999</v>
      </c>
      <c r="E505" s="47">
        <f t="shared" si="19"/>
        <v>0.19051070518435706</v>
      </c>
      <c r="F505" s="47">
        <f t="shared" si="20"/>
        <v>0.10999932167947482</v>
      </c>
      <c r="G505" s="54"/>
      <c r="H505" s="58"/>
      <c r="I505" s="58"/>
    </row>
    <row r="506" spans="1:9" x14ac:dyDescent="0.25">
      <c r="A506" s="11" t="str">
        <f>'TS#1_Orthog_SFP_Step 1'!A505</f>
        <v>Q21</v>
      </c>
      <c r="B506" s="11" t="str">
        <f>'TS#1_Orthog_SFP_Step 1'!B505</f>
        <v>D P M D S S E T N I T G</v>
      </c>
      <c r="C506" s="11">
        <f>'TS#1_Orthog_SFP_Step 1'!G505</f>
        <v>1470.9390000000001</v>
      </c>
      <c r="D506" s="64">
        <v>1226.454</v>
      </c>
      <c r="E506" s="47">
        <f t="shared" si="19"/>
        <v>0.20683659375500704</v>
      </c>
      <c r="F506" s="47">
        <f t="shared" si="20"/>
        <v>0.13535418272317623</v>
      </c>
      <c r="G506" s="54"/>
      <c r="H506" s="58"/>
      <c r="I506" s="58"/>
    </row>
    <row r="507" spans="1:9" x14ac:dyDescent="0.25">
      <c r="A507" s="11" t="str">
        <f>'TS#1_Orthog_SFP_Step 1'!A506</f>
        <v>Q22</v>
      </c>
      <c r="B507" s="11" t="str">
        <f>'TS#1_Orthog_SFP_Step 1'!B506</f>
        <v>K P V D S S E Q Q R A P W A</v>
      </c>
      <c r="C507" s="11">
        <f>'TS#1_Orthog_SFP_Step 1'!G506</f>
        <v>1421.7850000000001</v>
      </c>
      <c r="D507" s="64">
        <v>1200.1690000000001</v>
      </c>
      <c r="E507" s="47">
        <f t="shared" si="19"/>
        <v>0.19246497000770718</v>
      </c>
      <c r="F507" s="47">
        <f t="shared" si="20"/>
        <v>0.12766898660083065</v>
      </c>
      <c r="G507" s="54"/>
      <c r="H507" s="58"/>
      <c r="I507" s="58"/>
    </row>
    <row r="508" spans="1:9" x14ac:dyDescent="0.25">
      <c r="A508" s="11" t="str">
        <f>'TS#1_Orthog_SFP_Step 1'!A507</f>
        <v>Q23</v>
      </c>
      <c r="B508" s="11" t="str">
        <f>'TS#1_Orthog_SFP_Step 1'!B507</f>
        <v>P A E S K E S L A R P C A</v>
      </c>
      <c r="C508" s="11">
        <f>'TS#1_Orthog_SFP_Step 1'!G507</f>
        <v>1685.7329999999999</v>
      </c>
      <c r="D508" s="64">
        <v>1282.508</v>
      </c>
      <c r="E508" s="47">
        <f t="shared" si="19"/>
        <v>0.26963796396246786</v>
      </c>
      <c r="F508" s="47">
        <f t="shared" si="20"/>
        <v>0.151743225273755</v>
      </c>
      <c r="G508" s="54"/>
      <c r="H508" s="58"/>
      <c r="I508" s="58"/>
    </row>
    <row r="509" spans="1:9" x14ac:dyDescent="0.25">
      <c r="A509" s="11" t="str">
        <f>'TS#1_Orthog_SFP_Step 1'!A508</f>
        <v>Q24</v>
      </c>
      <c r="B509" s="11" t="str">
        <f>'TS#1_Orthog_SFP_Step 1'!B508</f>
        <v>C C D D A V S M E F K V S R G</v>
      </c>
      <c r="C509" s="11">
        <f>'TS#1_Orthog_SFP_Step 1'!G508</f>
        <v>2110.2249999999999</v>
      </c>
      <c r="D509" s="64">
        <v>1377.212</v>
      </c>
      <c r="E509" s="47">
        <f t="shared" si="19"/>
        <v>0.39375073825833018</v>
      </c>
      <c r="F509" s="47">
        <f t="shared" si="20"/>
        <v>0.17943273691806241</v>
      </c>
      <c r="G509" s="54"/>
      <c r="H509" s="58"/>
      <c r="I509" s="58"/>
    </row>
    <row r="510" spans="1:9" x14ac:dyDescent="0.25">
      <c r="A510" s="11" t="str">
        <f>'TS#1_Orthog_SFP_Step 1'!A509</f>
        <v>Q25</v>
      </c>
      <c r="B510" s="11" t="str">
        <f>'TS#1_Orthog_SFP_Step 1'!B509</f>
        <v>W M I S M I T M A I R C L</v>
      </c>
      <c r="C510" s="11">
        <f>'TS#1_Orthog_SFP_Step 1'!G509</f>
        <v>2344.0720000000001</v>
      </c>
      <c r="D510" s="64">
        <v>1915.365</v>
      </c>
      <c r="E510" s="47">
        <f t="shared" si="19"/>
        <v>0.46212281577867109</v>
      </c>
      <c r="F510" s="47">
        <f t="shared" si="20"/>
        <v>0.33677766173558837</v>
      </c>
      <c r="G510" s="54"/>
      <c r="H510" s="58"/>
      <c r="I510" s="58"/>
    </row>
    <row r="511" spans="1:9" x14ac:dyDescent="0.25">
      <c r="A511" s="11" t="str">
        <f>'TS#1_Orthog_SFP_Step 1'!A510</f>
        <v>Q26</v>
      </c>
      <c r="B511" s="11" t="str">
        <f>'TS#1_Orthog_SFP_Step 1'!B510</f>
        <v>E S S D S I L</v>
      </c>
      <c r="C511" s="11">
        <f>'TS#1_Orthog_SFP_Step 1'!G510</f>
        <v>1749.3040000000001</v>
      </c>
      <c r="D511" s="64">
        <v>1195.3889999999999</v>
      </c>
      <c r="E511" s="47">
        <f t="shared" si="19"/>
        <v>0.28822482349047374</v>
      </c>
      <c r="F511" s="47">
        <f t="shared" si="20"/>
        <v>0.12627141241537074</v>
      </c>
      <c r="G511" s="54">
        <f>E511/F511</f>
        <v>2.2825817655571639</v>
      </c>
      <c r="H511" s="58"/>
      <c r="I511" s="58" t="s">
        <v>1208</v>
      </c>
    </row>
    <row r="512" spans="1:9" x14ac:dyDescent="0.25">
      <c r="A512" s="11" t="str">
        <f>'TS#1_Orthog_SFP_Step 1'!A511</f>
        <v>Q27</v>
      </c>
      <c r="B512" s="11" t="str">
        <f>'TS#1_Orthog_SFP_Step 1'!B511</f>
        <v>G V D S T D S Q A</v>
      </c>
      <c r="C512" s="11">
        <f>'TS#1_Orthog_SFP_Step 1'!G511</f>
        <v>1608.0909999999999</v>
      </c>
      <c r="D512" s="64">
        <v>1051.883</v>
      </c>
      <c r="E512" s="47">
        <f t="shared" si="19"/>
        <v>0.24693703197345662</v>
      </c>
      <c r="F512" s="47">
        <f t="shared" si="20"/>
        <v>8.4313194620684345E-2</v>
      </c>
      <c r="G512" s="54"/>
      <c r="H512" s="58"/>
      <c r="I512" s="58"/>
    </row>
    <row r="513" spans="1:9" x14ac:dyDescent="0.25">
      <c r="A513" s="11" t="str">
        <f>'TS#1_Orthog_SFP_Step 1'!A512</f>
        <v>Q28</v>
      </c>
      <c r="B513" s="11" t="str">
        <f>'TS#1_Orthog_SFP_Step 1'!B512</f>
        <v>V D S T D M I L H</v>
      </c>
      <c r="C513" s="11">
        <f>'TS#1_Orthog_SFP_Step 1'!G512</f>
        <v>1649.8330000000001</v>
      </c>
      <c r="D513" s="64">
        <v>1105.9469999999999</v>
      </c>
      <c r="E513" s="47">
        <f t="shared" si="19"/>
        <v>0.25914153859468364</v>
      </c>
      <c r="F513" s="47">
        <f t="shared" si="20"/>
        <v>0.10012040189321596</v>
      </c>
      <c r="G513" s="54"/>
      <c r="H513" s="58"/>
      <c r="I513" s="58"/>
    </row>
    <row r="514" spans="1:9" x14ac:dyDescent="0.25">
      <c r="A514" s="11" t="str">
        <f>'TS#1_Orthog_SFP_Step 1'!A513</f>
        <v>Q29</v>
      </c>
      <c r="B514" s="11" t="str">
        <f>'TS#1_Orthog_SFP_Step 1'!B513</f>
        <v>T A C G M D S T D T M A T S A</v>
      </c>
      <c r="C514" s="11">
        <f>'TS#1_Orthog_SFP_Step 1'!G513</f>
        <v>1832.9749999999999</v>
      </c>
      <c r="D514" s="64">
        <v>1164.578</v>
      </c>
      <c r="E514" s="47">
        <f t="shared" si="19"/>
        <v>0.31268851170629186</v>
      </c>
      <c r="F514" s="47">
        <f t="shared" si="20"/>
        <v>0.11726290650988887</v>
      </c>
      <c r="G514" s="54">
        <f>E514/F514</f>
        <v>2.6665594518580571</v>
      </c>
      <c r="H514" s="58"/>
      <c r="I514" s="58" t="s">
        <v>1208</v>
      </c>
    </row>
    <row r="515" spans="1:9" x14ac:dyDescent="0.25">
      <c r="A515" s="11" t="str">
        <f>'TS#1_Orthog_SFP_Step 1'!A514</f>
        <v>Q30</v>
      </c>
      <c r="B515" s="11" t="str">
        <f>'TS#1_Orthog_SFP_Step 1'!B514</f>
        <v>D C I E S T D S L I S P</v>
      </c>
      <c r="C515" s="11">
        <f>'TS#1_Orthog_SFP_Step 1'!G514</f>
        <v>1827.258</v>
      </c>
      <c r="D515" s="64">
        <v>1151.0250000000001</v>
      </c>
      <c r="E515" s="47">
        <f t="shared" si="19"/>
        <v>0.3110169778949376</v>
      </c>
      <c r="F515" s="47">
        <f t="shared" si="20"/>
        <v>0.11330028664889782</v>
      </c>
      <c r="G515" s="54"/>
      <c r="H515" s="58"/>
      <c r="I515" s="58"/>
    </row>
    <row r="516" spans="1:9" x14ac:dyDescent="0.25">
      <c r="A516" s="11" t="str">
        <f>'TS#1_Orthog_SFP_Step 1'!A515</f>
        <v>R1</v>
      </c>
      <c r="B516" s="11" t="str">
        <f>'TS#1_Orthog_SFP_Step 1'!B515</f>
        <v>E S T E F N A S G M A</v>
      </c>
      <c r="C516" s="11">
        <f>'TS#1_Orthog_SFP_Step 1'!G515</f>
        <v>1523.702</v>
      </c>
      <c r="D516" s="64">
        <v>1144.7860000000001</v>
      </c>
      <c r="E516" s="47">
        <f t="shared" si="19"/>
        <v>0.22226341525028276</v>
      </c>
      <c r="F516" s="47">
        <f t="shared" si="20"/>
        <v>0.11147613071938234</v>
      </c>
      <c r="G516" s="54"/>
      <c r="H516" s="58"/>
      <c r="I516" s="58"/>
    </row>
    <row r="517" spans="1:9" x14ac:dyDescent="0.25">
      <c r="A517" s="11" t="str">
        <f>'TS#1_Orthog_SFP_Step 1'!A516</f>
        <v>R2</v>
      </c>
      <c r="B517" s="11" t="str">
        <f>'TS#1_Orthog_SFP_Step 1'!B516</f>
        <v>V E S I D A M A R P M I</v>
      </c>
      <c r="C517" s="11">
        <f>'TS#1_Orthog_SFP_Step 1'!G516</f>
        <v>1461.328</v>
      </c>
      <c r="D517" s="64">
        <v>1173.9780000000001</v>
      </c>
      <c r="E517" s="47">
        <f t="shared" si="19"/>
        <v>0.20402653402771526</v>
      </c>
      <c r="F517" s="47">
        <f t="shared" si="20"/>
        <v>0.12001127415493545</v>
      </c>
      <c r="G517" s="54"/>
      <c r="H517" s="58"/>
      <c r="I517" s="58"/>
    </row>
    <row r="518" spans="1:9" x14ac:dyDescent="0.25">
      <c r="A518" s="11" t="str">
        <f>'TS#1_Orthog_SFP_Step 1'!A517</f>
        <v>R3</v>
      </c>
      <c r="B518" s="11" t="str">
        <f>'TS#1_Orthog_SFP_Step 1'!B517</f>
        <v>E P L D S R E S M V R P L M</v>
      </c>
      <c r="C518" s="11">
        <f>'TS#1_Orthog_SFP_Step 1'!G517</f>
        <v>1488.7139999999999</v>
      </c>
      <c r="D518" s="64">
        <v>1203.0360000000001</v>
      </c>
      <c r="E518" s="47">
        <f t="shared" ref="E518:E575" si="21">(C518-$L$1)/($L$2-$L$1)</f>
        <v>0.21203364001997538</v>
      </c>
      <c r="F518" s="47">
        <f t="shared" ref="F518:F575" si="22">(D518-$L$1)/($L$2-$L$1)</f>
        <v>0.12850723873256983</v>
      </c>
      <c r="G518" s="54">
        <f>E518/F518</f>
        <v>1.6499742902516821</v>
      </c>
      <c r="H518" s="58"/>
      <c r="I518" s="58" t="s">
        <v>1208</v>
      </c>
    </row>
    <row r="519" spans="1:9" x14ac:dyDescent="0.25">
      <c r="A519" s="11" t="str">
        <f>'TS#1_Orthog_SFP_Step 1'!A518</f>
        <v>R4</v>
      </c>
      <c r="B519" s="11" t="str">
        <f>'TS#1_Orthog_SFP_Step 1'!B518</f>
        <v>N A G F I E S S S A C I C R C D</v>
      </c>
      <c r="C519" s="11">
        <f>'TS#1_Orthog_SFP_Step 1'!G518</f>
        <v>1230.9659999999999</v>
      </c>
      <c r="D519" s="64">
        <v>1342.2139999999999</v>
      </c>
      <c r="E519" s="47">
        <f t="shared" si="21"/>
        <v>0.13667339919279856</v>
      </c>
      <c r="F519" s="47">
        <f t="shared" si="22"/>
        <v>0.16920003789238797</v>
      </c>
      <c r="G519" s="54"/>
      <c r="H519" s="58"/>
      <c r="I519" s="58"/>
    </row>
    <row r="520" spans="1:9" x14ac:dyDescent="0.25">
      <c r="A520" s="11" t="str">
        <f>'TS#1_Orthog_SFP_Step 1'!A519</f>
        <v>R5</v>
      </c>
      <c r="B520" s="11" t="str">
        <f>'TS#1_Orthog_SFP_Step 1'!B519</f>
        <v>G A C S T I F R V H T L</v>
      </c>
      <c r="C520" s="11">
        <f>'TS#1_Orthog_SFP_Step 1'!G519</f>
        <v>1649.973</v>
      </c>
      <c r="D520" s="64">
        <v>1706.162</v>
      </c>
      <c r="E520" s="47">
        <f t="shared" si="21"/>
        <v>0.25918247172982262</v>
      </c>
      <c r="F520" s="47">
        <f t="shared" si="22"/>
        <v>0.27561098551785684</v>
      </c>
      <c r="G520" s="54"/>
      <c r="H520" s="58"/>
      <c r="I520" s="58"/>
    </row>
    <row r="521" spans="1:9" x14ac:dyDescent="0.25">
      <c r="A521" s="11" t="str">
        <f>'TS#1_Orthog_SFP_Step 1'!A520</f>
        <v>R6</v>
      </c>
      <c r="B521" s="11" t="str">
        <f>'TS#1_Orthog_SFP_Step 1'!B520</f>
        <v>L V S T D S H A H K A G</v>
      </c>
      <c r="C521" s="11">
        <f>'TS#1_Orthog_SFP_Step 1'!G520</f>
        <v>2209.9180000000001</v>
      </c>
      <c r="D521" s="64">
        <v>2086.9760000000001</v>
      </c>
      <c r="E521" s="47">
        <f t="shared" si="21"/>
        <v>0.42289893141126927</v>
      </c>
      <c r="F521" s="47">
        <f t="shared" si="22"/>
        <v>0.38695320640942732</v>
      </c>
      <c r="G521" s="54"/>
      <c r="H521" s="58"/>
      <c r="I521" s="58"/>
    </row>
    <row r="522" spans="1:9" x14ac:dyDescent="0.25">
      <c r="A522" s="11" t="str">
        <f>'TS#1_Orthog_SFP_Step 1'!A521</f>
        <v>R7</v>
      </c>
      <c r="B522" s="11" t="str">
        <f>'TS#1_Orthog_SFP_Step 1'!B521</f>
        <v>T E E C A C S L S Y</v>
      </c>
      <c r="C522" s="11">
        <f>'TS#1_Orthog_SFP_Step 1'!G521</f>
        <v>1312.559</v>
      </c>
      <c r="D522" s="64">
        <v>1186.5329999999999</v>
      </c>
      <c r="E522" s="47">
        <f t="shared" si="21"/>
        <v>0.16052952273133947</v>
      </c>
      <c r="F522" s="47">
        <f t="shared" si="22"/>
        <v>0.12368209923829282</v>
      </c>
      <c r="G522" s="54"/>
      <c r="H522" s="58"/>
      <c r="I522" s="58"/>
    </row>
    <row r="523" spans="1:9" x14ac:dyDescent="0.25">
      <c r="A523" s="11" t="str">
        <f>'TS#1_Orthog_SFP_Step 1'!A522</f>
        <v>R8</v>
      </c>
      <c r="B523" s="11" t="str">
        <f>'TS#1_Orthog_SFP_Step 1'!B522</f>
        <v>T V C G L E S T D S L M T G</v>
      </c>
      <c r="C523" s="11">
        <f>'TS#1_Orthog_SFP_Step 1'!G522</f>
        <v>1328.4349999999999</v>
      </c>
      <c r="D523" s="64">
        <v>1231.7940000000001</v>
      </c>
      <c r="E523" s="47">
        <f t="shared" si="21"/>
        <v>0.16517134025610108</v>
      </c>
      <c r="F523" s="47">
        <f t="shared" si="22"/>
        <v>0.13691548944919207</v>
      </c>
      <c r="G523" s="54"/>
      <c r="H523" s="58"/>
      <c r="I523" s="58"/>
    </row>
    <row r="524" spans="1:9" x14ac:dyDescent="0.25">
      <c r="A524" s="11" t="str">
        <f>'TS#1_Orthog_SFP_Step 1'!A523</f>
        <v>R9</v>
      </c>
      <c r="B524" s="11" t="str">
        <f>'TS#1_Orthog_SFP_Step 1'!B523</f>
        <v>V D P L E S T E S C A</v>
      </c>
      <c r="C524" s="11">
        <f>'TS#1_Orthog_SFP_Step 1'!G523</f>
        <v>1424.9870000000001</v>
      </c>
      <c r="D524" s="64">
        <v>1221.8489999999999</v>
      </c>
      <c r="E524" s="47">
        <f t="shared" si="21"/>
        <v>0.19340116928424325</v>
      </c>
      <c r="F524" s="47">
        <f t="shared" si="22"/>
        <v>0.1340077749566401</v>
      </c>
      <c r="G524" s="54"/>
      <c r="H524" s="58"/>
      <c r="I524" s="58"/>
    </row>
    <row r="525" spans="1:9" x14ac:dyDescent="0.25">
      <c r="A525" s="11" t="str">
        <f>'TS#1_Orthog_SFP_Step 1'!A524</f>
        <v>R10</v>
      </c>
      <c r="B525" s="11" t="str">
        <f>'TS#1_Orthog_SFP_Step 1'!B524</f>
        <v>N F A S F V E D L C A C S L D T V E L P</v>
      </c>
      <c r="C525" s="11">
        <f>'TS#1_Orthog_SFP_Step 1'!G524</f>
        <v>1573.739</v>
      </c>
      <c r="D525" s="64">
        <v>1372.202</v>
      </c>
      <c r="E525" s="47">
        <f t="shared" si="21"/>
        <v>0.23689321012849499</v>
      </c>
      <c r="F525" s="47">
        <f t="shared" si="22"/>
        <v>0.17796791543915993</v>
      </c>
      <c r="G525" s="54"/>
      <c r="H525" s="58"/>
      <c r="I525" s="58"/>
    </row>
    <row r="526" spans="1:9" x14ac:dyDescent="0.25">
      <c r="A526" s="11" t="str">
        <f>'TS#1_Orthog_SFP_Step 1'!A525</f>
        <v>R11</v>
      </c>
      <c r="B526" s="11" t="str">
        <f>'TS#1_Orthog_SFP_Step 1'!B525</f>
        <v>E S S E S C I T P</v>
      </c>
      <c r="C526" s="11">
        <f>'TS#1_Orthog_SFP_Step 1'!G525</f>
        <v>1541.4169999999999</v>
      </c>
      <c r="D526" s="64">
        <v>1263.6289999999999</v>
      </c>
      <c r="E526" s="47">
        <f t="shared" si="21"/>
        <v>0.22744291874304867</v>
      </c>
      <c r="F526" s="47">
        <f t="shared" si="22"/>
        <v>0.14622339200026196</v>
      </c>
      <c r="G526" s="54"/>
      <c r="H526" s="58"/>
      <c r="I526" s="58"/>
    </row>
    <row r="527" spans="1:9" x14ac:dyDescent="0.25">
      <c r="A527" s="11" t="str">
        <f>'TS#1_Orthog_SFP_Step 1'!A526</f>
        <v>R12</v>
      </c>
      <c r="B527" s="11" t="str">
        <f>'TS#1_Orthog_SFP_Step 1'!B526</f>
        <v>L C P L D S S D T A L K</v>
      </c>
      <c r="C527" s="11">
        <f>'TS#1_Orthog_SFP_Step 1'!G526</f>
        <v>3204.259</v>
      </c>
      <c r="D527" s="64">
        <v>2323.252</v>
      </c>
      <c r="E527" s="47">
        <f t="shared" si="21"/>
        <v>0.71362389232012524</v>
      </c>
      <c r="F527" s="47">
        <f t="shared" si="22"/>
        <v>0.4560354738244296</v>
      </c>
      <c r="G527" s="54"/>
      <c r="H527" s="58"/>
      <c r="I527" s="58"/>
    </row>
    <row r="528" spans="1:9" x14ac:dyDescent="0.25">
      <c r="A528" s="11" t="str">
        <f>'TS#1_Orthog_SFP_Step 1'!A527</f>
        <v>R13</v>
      </c>
      <c r="B528" s="11" t="str">
        <f>'TS#1_Orthog_SFP_Step 1'!B527</f>
        <v>C P T D S S E T Q L A P E C</v>
      </c>
      <c r="C528" s="11">
        <f>'TS#1_Orthog_SFP_Step 1'!G527</f>
        <v>1455.777</v>
      </c>
      <c r="D528" s="64">
        <v>1295.607</v>
      </c>
      <c r="E528" s="47">
        <f t="shared" si="21"/>
        <v>0.20240353521945428</v>
      </c>
      <c r="F528" s="47">
        <f t="shared" si="22"/>
        <v>0.15557310482508102</v>
      </c>
      <c r="G528" s="54"/>
      <c r="H528" s="58"/>
      <c r="I528" s="58"/>
    </row>
    <row r="529" spans="1:9" x14ac:dyDescent="0.25">
      <c r="A529" s="11" t="str">
        <f>'TS#1_Orthog_SFP_Step 1'!A528</f>
        <v>R14</v>
      </c>
      <c r="B529" s="11" t="str">
        <f>'TS#1_Orthog_SFP_Step 1'!B528</f>
        <v>V C S K E W C L H T P</v>
      </c>
      <c r="C529" s="11">
        <f>'TS#1_Orthog_SFP_Step 1'!G528</f>
        <v>1430.748</v>
      </c>
      <c r="D529" s="64">
        <v>1308.174</v>
      </c>
      <c r="E529" s="47">
        <f t="shared" si="21"/>
        <v>0.19508556779521274</v>
      </c>
      <c r="F529" s="47">
        <f t="shared" si="22"/>
        <v>0.15924743846287892</v>
      </c>
      <c r="G529" s="54"/>
      <c r="H529" s="58"/>
      <c r="I529" s="58"/>
    </row>
    <row r="530" spans="1:9" x14ac:dyDescent="0.25">
      <c r="A530" s="11" t="str">
        <f>'TS#1_Orthog_SFP_Step 1'!A529</f>
        <v>R15</v>
      </c>
      <c r="B530" s="11" t="str">
        <f>'TS#1_Orthog_SFP_Step 1'!B529</f>
        <v>S I C G A M S T E L N T H</v>
      </c>
      <c r="C530" s="11">
        <f>'TS#1_Orthog_SFP_Step 1'!G529</f>
        <v>1514.5029999999999</v>
      </c>
      <c r="D530" s="64">
        <v>1242.6659999999999</v>
      </c>
      <c r="E530" s="47">
        <f t="shared" si="21"/>
        <v>0.2195738158921143</v>
      </c>
      <c r="F530" s="47">
        <f t="shared" si="22"/>
        <v>0.14009423977227142</v>
      </c>
      <c r="G530" s="54"/>
      <c r="H530" s="58"/>
      <c r="I530" s="58"/>
    </row>
    <row r="531" spans="1:9" x14ac:dyDescent="0.25">
      <c r="A531" s="11" t="str">
        <f>'TS#1_Orthog_SFP_Step 1'!A530</f>
        <v>R16</v>
      </c>
      <c r="B531" s="11" t="str">
        <f>'TS#1_Orthog_SFP_Step 1'!B530</f>
        <v>D S D I F I A D K L A</v>
      </c>
      <c r="C531" s="11">
        <f>'TS#1_Orthog_SFP_Step 1'!G530</f>
        <v>1953.2840000000001</v>
      </c>
      <c r="D531" s="64">
        <v>1546.3040000000001</v>
      </c>
      <c r="E531" s="47">
        <f t="shared" si="21"/>
        <v>0.34786440138798419</v>
      </c>
      <c r="F531" s="47">
        <f t="shared" si="22"/>
        <v>0.22887177753893623</v>
      </c>
      <c r="G531" s="54"/>
      <c r="H531" s="58"/>
      <c r="I531" s="58"/>
    </row>
    <row r="532" spans="1:9" x14ac:dyDescent="0.25">
      <c r="A532" s="11" t="str">
        <f>'TS#1_Orthog_SFP_Step 1'!A531</f>
        <v>R17</v>
      </c>
      <c r="B532" s="11" t="str">
        <f>'TS#1_Orthog_SFP_Step 1'!B531</f>
        <v>W E S S E T N I K G M G</v>
      </c>
      <c r="C532" s="11">
        <f>'TS#1_Orthog_SFP_Step 1'!G531</f>
        <v>2222.377</v>
      </c>
      <c r="D532" s="64">
        <v>1377.808</v>
      </c>
      <c r="E532" s="47">
        <f t="shared" si="21"/>
        <v>0.42654168805910275</v>
      </c>
      <c r="F532" s="47">
        <f t="shared" si="22"/>
        <v>0.17960699512193984</v>
      </c>
      <c r="G532" s="54"/>
      <c r="H532" s="58"/>
      <c r="I532" s="58"/>
    </row>
    <row r="533" spans="1:9" x14ac:dyDescent="0.25">
      <c r="A533" s="11" t="str">
        <f>'TS#1_Orthog_SFP_Step 1'!A532</f>
        <v>R18</v>
      </c>
      <c r="B533" s="11" t="str">
        <f>'TS#1_Orthog_SFP_Step 1'!B532</f>
        <v>F V D S V D A H L K</v>
      </c>
      <c r="C533" s="11">
        <f>'TS#1_Orthog_SFP_Step 1'!G532</f>
        <v>2350.86</v>
      </c>
      <c r="D533" s="64">
        <v>1714.116</v>
      </c>
      <c r="E533" s="47">
        <f t="shared" si="21"/>
        <v>0.46410748807383878</v>
      </c>
      <c r="F533" s="47">
        <f t="shared" si="22"/>
        <v>0.27793657235282493</v>
      </c>
      <c r="G533" s="54"/>
      <c r="H533" s="58"/>
      <c r="I533" s="58"/>
    </row>
    <row r="534" spans="1:9" x14ac:dyDescent="0.25">
      <c r="A534" s="11" t="str">
        <f>'TS#1_Orthog_SFP_Step 1'!A533</f>
        <v>R19</v>
      </c>
      <c r="B534" s="11" t="str">
        <f>'TS#1_Orthog_SFP_Step 1'!B533</f>
        <v>D P I D S R D I</v>
      </c>
      <c r="C534" s="11">
        <f>'TS#1_Orthog_SFP_Step 1'!G533</f>
        <v>1714.9770000000001</v>
      </c>
      <c r="D534" s="64">
        <v>1192.559</v>
      </c>
      <c r="E534" s="47">
        <f t="shared" si="21"/>
        <v>0.27818831113392978</v>
      </c>
      <c r="F534" s="47">
        <f t="shared" si="22"/>
        <v>0.12544397832648971</v>
      </c>
      <c r="G534" s="54"/>
      <c r="H534" s="58"/>
      <c r="I534" s="58"/>
    </row>
    <row r="535" spans="1:9" x14ac:dyDescent="0.25">
      <c r="A535" s="11" t="str">
        <f>'TS#1_Orthog_SFP_Step 1'!A534</f>
        <v>R20</v>
      </c>
      <c r="B535" s="11" t="str">
        <f>'TS#1_Orthog_SFP_Step 1'!B534</f>
        <v>C C V E S S E S</v>
      </c>
      <c r="C535" s="11">
        <f>'TS#1_Orthog_SFP_Step 1'!G534</f>
        <v>1421.885</v>
      </c>
      <c r="D535" s="64">
        <v>1211.422</v>
      </c>
      <c r="E535" s="47">
        <f t="shared" si="21"/>
        <v>0.19249420796137787</v>
      </c>
      <c r="F535" s="47">
        <f t="shared" si="22"/>
        <v>0.13095913352739541</v>
      </c>
      <c r="G535" s="54"/>
      <c r="H535" s="58"/>
      <c r="I535" s="58"/>
    </row>
    <row r="536" spans="1:9" x14ac:dyDescent="0.25">
      <c r="A536" s="11" t="str">
        <f>'TS#1_Orthog_SFP_Step 1'!A535</f>
        <v>R21</v>
      </c>
      <c r="B536" s="11" t="str">
        <f>'TS#1_Orthog_SFP_Step 1'!B535</f>
        <v>A D S S C Y V L T S C V</v>
      </c>
      <c r="C536" s="11">
        <f>'TS#1_Orthog_SFP_Step 1'!G535</f>
        <v>1696.577</v>
      </c>
      <c r="D536" s="64">
        <v>1426.9169999999999</v>
      </c>
      <c r="E536" s="47">
        <f t="shared" si="21"/>
        <v>0.27280852765851943</v>
      </c>
      <c r="F536" s="47">
        <f t="shared" si="22"/>
        <v>0.19396546179008786</v>
      </c>
      <c r="G536" s="54"/>
      <c r="H536" s="58"/>
      <c r="I536" s="58"/>
    </row>
    <row r="537" spans="1:9" x14ac:dyDescent="0.25">
      <c r="A537" s="11" t="str">
        <f>'TS#1_Orthog_SFP_Step 1'!A536</f>
        <v>R22</v>
      </c>
      <c r="B537" s="11" t="str">
        <f>'TS#1_Orthog_SFP_Step 1'!B536</f>
        <v>A E S K E T V A R H A V</v>
      </c>
      <c r="C537" s="11">
        <f>'TS#1_Orthog_SFP_Step 1'!G536</f>
        <v>1668.7139999999999</v>
      </c>
      <c r="D537" s="64">
        <v>1354.941</v>
      </c>
      <c r="E537" s="47">
        <f t="shared" si="21"/>
        <v>0.26466195662725001</v>
      </c>
      <c r="F537" s="47">
        <f t="shared" si="22"/>
        <v>0.172921152256059</v>
      </c>
      <c r="G537" s="54"/>
      <c r="H537" s="58"/>
      <c r="I537" s="58"/>
    </row>
    <row r="538" spans="1:9" x14ac:dyDescent="0.25">
      <c r="A538" s="11" t="str">
        <f>'TS#1_Orthog_SFP_Step 1'!A537</f>
        <v>R23</v>
      </c>
      <c r="B538" s="11" t="str">
        <f>'TS#1_Orthog_SFP_Step 1'!B537</f>
        <v>D E C L E S S L F C</v>
      </c>
      <c r="C538" s="11">
        <f>'TS#1_Orthog_SFP_Step 1'!G537</f>
        <v>1732.471</v>
      </c>
      <c r="D538" s="64">
        <v>1460.4949999999999</v>
      </c>
      <c r="E538" s="47">
        <f t="shared" si="21"/>
        <v>0.28330319874908344</v>
      </c>
      <c r="F538" s="47">
        <f t="shared" si="22"/>
        <v>0.20378298187363825</v>
      </c>
      <c r="G538" s="54"/>
      <c r="H538" s="58"/>
      <c r="I538" s="58"/>
    </row>
    <row r="539" spans="1:9" x14ac:dyDescent="0.25">
      <c r="A539" s="11" t="str">
        <f>'TS#1_Orthog_SFP_Step 1'!A538</f>
        <v>R24</v>
      </c>
      <c r="B539" s="11" t="str">
        <f>'TS#1_Orthog_SFP_Step 1'!B538</f>
        <v>D S K A A V L I P I</v>
      </c>
      <c r="C539" s="11">
        <f>'TS#1_Orthog_SFP_Step 1'!G538</f>
        <v>1941.7059999999999</v>
      </c>
      <c r="D539" s="64">
        <v>1409.0909999999999</v>
      </c>
      <c r="E539" s="47">
        <f t="shared" si="21"/>
        <v>0.34447923111198958</v>
      </c>
      <c r="F539" s="47">
        <f t="shared" si="22"/>
        <v>0.18875350416874742</v>
      </c>
      <c r="G539" s="54"/>
      <c r="H539" s="58"/>
      <c r="I539" s="58"/>
    </row>
    <row r="540" spans="1:9" x14ac:dyDescent="0.25">
      <c r="A540" s="11" t="str">
        <f>'TS#1_Orthog_SFP_Step 1'!A539</f>
        <v>R25</v>
      </c>
      <c r="B540" s="11" t="str">
        <f>'TS#1_Orthog_SFP_Step 1'!B539</f>
        <v>C G V D S I E Y</v>
      </c>
      <c r="C540" s="11">
        <f>'TS#1_Orthog_SFP_Step 1'!G539</f>
        <v>1771.2550000000001</v>
      </c>
      <c r="D540" s="64">
        <v>1250.4690000000001</v>
      </c>
      <c r="E540" s="47">
        <f t="shared" si="21"/>
        <v>0.29464284670073088</v>
      </c>
      <c r="F540" s="47">
        <f t="shared" si="22"/>
        <v>0.1423756772971968</v>
      </c>
      <c r="G540" s="54">
        <f>E540/F540</f>
        <v>2.0694745921081004</v>
      </c>
      <c r="H540" s="58"/>
      <c r="I540" s="58" t="s">
        <v>1208</v>
      </c>
    </row>
    <row r="541" spans="1:9" x14ac:dyDescent="0.25">
      <c r="A541" s="11" t="str">
        <f>'TS#1_Orthog_SFP_Step 1'!A540</f>
        <v>R26</v>
      </c>
      <c r="B541" s="11" t="str">
        <f>'TS#1_Orthog_SFP_Step 1'!B540</f>
        <v>S T S T Y Q N R V G F D S S E S I S L T</v>
      </c>
      <c r="C541" s="11">
        <f>'TS#1_Orthog_SFP_Step 1'!G540</f>
        <v>1792.5450000000001</v>
      </c>
      <c r="D541" s="64">
        <v>1296.354</v>
      </c>
      <c r="E541" s="47">
        <f t="shared" si="21"/>
        <v>0.30086760703722459</v>
      </c>
      <c r="F541" s="47">
        <f t="shared" si="22"/>
        <v>0.15579151233900124</v>
      </c>
      <c r="G541" s="54"/>
      <c r="H541" s="58"/>
      <c r="I541" s="58"/>
    </row>
    <row r="542" spans="1:9" x14ac:dyDescent="0.25">
      <c r="A542" s="11" t="str">
        <f>'TS#1_Orthog_SFP_Step 1'!A541</f>
        <v>R27</v>
      </c>
      <c r="B542" s="11" t="str">
        <f>'TS#1_Orthog_SFP_Step 1'!B541</f>
        <v>M N I C S S S S W P Y T M C</v>
      </c>
      <c r="C542" s="11">
        <f>'TS#1_Orthog_SFP_Step 1'!G541</f>
        <v>1866.665</v>
      </c>
      <c r="D542" s="64">
        <v>1328.204</v>
      </c>
      <c r="E542" s="47">
        <f t="shared" si="21"/>
        <v>0.32253877829795347</v>
      </c>
      <c r="F542" s="47">
        <f t="shared" si="22"/>
        <v>0.16510380058312174</v>
      </c>
      <c r="G542" s="54">
        <f>E542/F542</f>
        <v>1.9535515061361102</v>
      </c>
      <c r="H542" s="58"/>
      <c r="I542" s="58" t="s">
        <v>1208</v>
      </c>
    </row>
    <row r="543" spans="1:9" x14ac:dyDescent="0.25">
      <c r="A543" s="11" t="str">
        <f>'TS#1_Orthog_SFP_Step 1'!A542</f>
        <v>R28</v>
      </c>
      <c r="B543" s="11" t="str">
        <f>'TS#1_Orthog_SFP_Step 1'!B542</f>
        <v>E G L D S T D S M</v>
      </c>
      <c r="C543" s="11">
        <f>'TS#1_Orthog_SFP_Step 1'!G542</f>
        <v>1703.8910000000001</v>
      </c>
      <c r="D543" s="64">
        <v>1084.2529999999999</v>
      </c>
      <c r="E543" s="47">
        <f t="shared" si="21"/>
        <v>0.27494699158999508</v>
      </c>
      <c r="F543" s="47">
        <f t="shared" si="22"/>
        <v>9.3777520223892546E-2</v>
      </c>
      <c r="G543" s="54"/>
      <c r="H543" s="58"/>
      <c r="I543" s="58"/>
    </row>
    <row r="544" spans="1:9" x14ac:dyDescent="0.25">
      <c r="A544" s="11" t="str">
        <f>'TS#1_Orthog_SFP_Step 1'!A543</f>
        <v>R29</v>
      </c>
      <c r="B544" s="11" t="str">
        <f>'TS#1_Orthog_SFP_Step 1'!B543</f>
        <v>C S L E C I A Q C L A</v>
      </c>
      <c r="C544" s="11">
        <f>'TS#1_Orthog_SFP_Step 1'!G543</f>
        <v>2260.4380000000001</v>
      </c>
      <c r="D544" s="64">
        <v>1325.501</v>
      </c>
      <c r="E544" s="47">
        <f t="shared" si="21"/>
        <v>0.43766994560571104</v>
      </c>
      <c r="F544" s="47">
        <f t="shared" si="22"/>
        <v>0.16431349869540252</v>
      </c>
      <c r="G544" s="54"/>
      <c r="H544" s="58"/>
      <c r="I544" s="58"/>
    </row>
    <row r="545" spans="1:9" x14ac:dyDescent="0.25">
      <c r="A545" s="11" t="str">
        <f>'TS#1_Orthog_SFP_Step 1'!A544</f>
        <v>R30</v>
      </c>
      <c r="B545" s="11" t="str">
        <f>'TS#1_Orthog_SFP_Step 1'!B544</f>
        <v>T E N D V E S R D Y</v>
      </c>
      <c r="C545" s="11">
        <f>'TS#1_Orthog_SFP_Step 1'!G544</f>
        <v>1653.691</v>
      </c>
      <c r="D545" s="64">
        <v>1036.7560000000001</v>
      </c>
      <c r="E545" s="47">
        <f t="shared" si="21"/>
        <v>0.26026953884729959</v>
      </c>
      <c r="F545" s="47">
        <f t="shared" si="22"/>
        <v>7.9890369368916345E-2</v>
      </c>
      <c r="G545" s="54"/>
      <c r="H545" s="58"/>
      <c r="I545" s="58"/>
    </row>
    <row r="546" spans="1:9" x14ac:dyDescent="0.25">
      <c r="A546" s="11" t="str">
        <f>'TS#1_Orthog_SFP_Step 1'!A545</f>
        <v>S1</v>
      </c>
      <c r="B546" s="11" t="str">
        <f>'TS#1_Orthog_SFP_Step 1'!B545</f>
        <v>N P M C S S S M C V S P</v>
      </c>
      <c r="C546" s="11">
        <f>'TS#1_Orthog_SFP_Step 1'!G545</f>
        <v>1545.81</v>
      </c>
      <c r="D546" s="64">
        <v>1219</v>
      </c>
      <c r="E546" s="47">
        <f t="shared" si="21"/>
        <v>0.2287273420478029</v>
      </c>
      <c r="F546" s="47">
        <f t="shared" si="22"/>
        <v>0.13317478565656166</v>
      </c>
      <c r="G546" s="54"/>
      <c r="H546" s="58"/>
      <c r="I546" s="58"/>
    </row>
    <row r="547" spans="1:9" x14ac:dyDescent="0.25">
      <c r="A547" s="11" t="str">
        <f>'TS#1_Orthog_SFP_Step 1'!A546</f>
        <v>S2</v>
      </c>
      <c r="B547" s="11" t="str">
        <f>'TS#1_Orthog_SFP_Step 1'!B546</f>
        <v>D G I D S S D S C L T P C M</v>
      </c>
      <c r="C547" s="11">
        <f>'TS#1_Orthog_SFP_Step 1'!G546</f>
        <v>1432.212</v>
      </c>
      <c r="D547" s="64">
        <v>1260.2</v>
      </c>
      <c r="E547" s="47">
        <f t="shared" si="21"/>
        <v>0.1955136114369519</v>
      </c>
      <c r="F547" s="47">
        <f t="shared" si="22"/>
        <v>0.14522082256889343</v>
      </c>
      <c r="G547" s="54"/>
      <c r="H547" s="58"/>
      <c r="I547" s="58"/>
    </row>
    <row r="548" spans="1:9" x14ac:dyDescent="0.25">
      <c r="A548" s="11" t="str">
        <f>'TS#1_Orthog_SFP_Step 1'!A547</f>
        <v>S3</v>
      </c>
      <c r="B548" s="11" t="str">
        <f>'TS#1_Orthog_SFP_Step 1'!B547</f>
        <v>E S T E T V</v>
      </c>
      <c r="C548" s="11">
        <f>'TS#1_Orthog_SFP_Step 1'!G547</f>
        <v>1182.3109999999999</v>
      </c>
      <c r="D548" s="64">
        <v>1105.913</v>
      </c>
      <c r="E548" s="47">
        <f t="shared" si="21"/>
        <v>0.12244767283431553</v>
      </c>
      <c r="F548" s="47">
        <f t="shared" si="22"/>
        <v>0.10011046098896795</v>
      </c>
      <c r="G548" s="54"/>
      <c r="H548" s="58"/>
      <c r="I548" s="58"/>
    </row>
    <row r="549" spans="1:9" x14ac:dyDescent="0.25">
      <c r="A549" s="11" t="str">
        <f>'TS#1_Orthog_SFP_Step 1'!A548</f>
        <v>S4</v>
      </c>
      <c r="B549" s="11" t="str">
        <f>'TS#1_Orthog_SFP_Step 1'!B548</f>
        <v>G L E S K S F N</v>
      </c>
      <c r="C549" s="11">
        <f>'TS#1_Orthog_SFP_Step 1'!G548</f>
        <v>1446.4190000000001</v>
      </c>
      <c r="D549" s="64">
        <v>1231.673</v>
      </c>
      <c r="E549" s="47">
        <f t="shared" si="21"/>
        <v>0.19966744751494941</v>
      </c>
      <c r="F549" s="47">
        <f t="shared" si="22"/>
        <v>0.13688011152525051</v>
      </c>
      <c r="G549" s="54">
        <f>E549/F549</f>
        <v>1.4587031329099729</v>
      </c>
      <c r="H549" s="58"/>
      <c r="I549" s="58" t="s">
        <v>1208</v>
      </c>
    </row>
    <row r="550" spans="1:9" x14ac:dyDescent="0.25">
      <c r="A550" s="11" t="str">
        <f>'TS#1_Orthog_SFP_Step 1'!A549</f>
        <v>S5</v>
      </c>
      <c r="B550" s="11" t="str">
        <f>'TS#1_Orthog_SFP_Step 1'!B549</f>
        <v>C S K D V Q L T G C</v>
      </c>
      <c r="C550" s="11">
        <f>'TS#1_Orthog_SFP_Step 1'!G549</f>
        <v>1187.2809999999999</v>
      </c>
      <c r="D550" s="64">
        <v>1274.5509999999999</v>
      </c>
      <c r="E550" s="47">
        <f t="shared" si="21"/>
        <v>0.12390079913174973</v>
      </c>
      <c r="F550" s="47">
        <f t="shared" si="22"/>
        <v>0.1494167613001767</v>
      </c>
      <c r="G550" s="54"/>
      <c r="H550" s="58"/>
      <c r="I550" s="58"/>
    </row>
    <row r="551" spans="1:9" x14ac:dyDescent="0.25">
      <c r="A551" s="11" t="str">
        <f>'TS#1_Orthog_SFP_Step 1'!A550</f>
        <v>S6</v>
      </c>
      <c r="B551" s="11" t="str">
        <f>'TS#1_Orthog_SFP_Step 1'!B550</f>
        <v>I E P L D S T D W L V R</v>
      </c>
      <c r="C551" s="11">
        <f>'TS#1_Orthog_SFP_Step 1'!G550</f>
        <v>1139.742</v>
      </c>
      <c r="D551" s="64">
        <v>1207.921</v>
      </c>
      <c r="E551" s="47">
        <f t="shared" si="21"/>
        <v>0.11000136833623179</v>
      </c>
      <c r="F551" s="47">
        <f t="shared" si="22"/>
        <v>0.12993551276938392</v>
      </c>
      <c r="G551" s="54"/>
      <c r="H551" s="58"/>
      <c r="I551" s="58"/>
    </row>
    <row r="552" spans="1:9" x14ac:dyDescent="0.25">
      <c r="A552" s="11" t="str">
        <f>'TS#1_Orthog_SFP_Step 1'!A551</f>
        <v>S7</v>
      </c>
      <c r="B552" s="11" t="str">
        <f>'TS#1_Orthog_SFP_Step 1'!B551</f>
        <v>F E E C I C S K V A A A R S</v>
      </c>
      <c r="C552" s="11">
        <f>'TS#1_Orthog_SFP_Step 1'!G551</f>
        <v>2585.5239999999999</v>
      </c>
      <c r="D552" s="64">
        <v>2711.152</v>
      </c>
      <c r="E552" s="47">
        <f t="shared" si="21"/>
        <v>0.53271843967566923</v>
      </c>
      <c r="F552" s="47">
        <f t="shared" si="22"/>
        <v>0.56944949611310647</v>
      </c>
      <c r="G552" s="54"/>
      <c r="H552" s="58"/>
      <c r="I552" s="58"/>
    </row>
    <row r="553" spans="1:9" x14ac:dyDescent="0.25">
      <c r="A553" s="11" t="str">
        <f>'TS#1_Orthog_SFP_Step 1'!A552</f>
        <v>S8</v>
      </c>
      <c r="B553" s="11" t="str">
        <f>'TS#1_Orthog_SFP_Step 1'!B552</f>
        <v>S A C P I D S S D T V I R P V</v>
      </c>
      <c r="C553" s="11">
        <f>'TS#1_Orthog_SFP_Step 1'!G552</f>
        <v>1484.2529999999999</v>
      </c>
      <c r="D553" s="64">
        <v>1206.3720000000001</v>
      </c>
      <c r="E553" s="47">
        <f t="shared" si="21"/>
        <v>0.21072933490672507</v>
      </c>
      <c r="F553" s="47">
        <f t="shared" si="22"/>
        <v>0.12948261686702464</v>
      </c>
      <c r="G553" s="54">
        <f>E553/F553</f>
        <v>1.6274720113444938</v>
      </c>
      <c r="H553" s="58"/>
      <c r="I553" s="58" t="s">
        <v>1208</v>
      </c>
    </row>
    <row r="554" spans="1:9" x14ac:dyDescent="0.25">
      <c r="A554" s="11" t="str">
        <f>'TS#1_Orthog_SFP_Step 1'!A553</f>
        <v>S9</v>
      </c>
      <c r="B554" s="11" t="str">
        <f>'TS#1_Orthog_SFP_Step 1'!B553</f>
        <v>V D S V D T V V</v>
      </c>
      <c r="C554" s="11">
        <f>'TS#1_Orthog_SFP_Step 1'!G553</f>
        <v>1334.7570000000001</v>
      </c>
      <c r="D554" s="64">
        <v>1178.3579999999999</v>
      </c>
      <c r="E554" s="47">
        <f t="shared" si="21"/>
        <v>0.16701976368716329</v>
      </c>
      <c r="F554" s="47">
        <f t="shared" si="22"/>
        <v>0.12129189652571244</v>
      </c>
      <c r="G554" s="54"/>
      <c r="H554" s="58"/>
      <c r="I554" s="58"/>
    </row>
    <row r="555" spans="1:9" x14ac:dyDescent="0.25">
      <c r="A555" s="11" t="str">
        <f>'TS#1_Orthog_SFP_Step 1'!A554</f>
        <v>S10</v>
      </c>
      <c r="B555" s="11" t="str">
        <f>'TS#1_Orthog_SFP_Step 1'!B554</f>
        <v>E S T E T C M S</v>
      </c>
      <c r="C555" s="11">
        <f>'TS#1_Orthog_SFP_Step 1'!G554</f>
        <v>1427.0650000000001</v>
      </c>
      <c r="D555" s="64">
        <v>1275.3019999999999</v>
      </c>
      <c r="E555" s="47">
        <f t="shared" si="21"/>
        <v>0.19400873396152055</v>
      </c>
      <c r="F555" s="47">
        <f t="shared" si="22"/>
        <v>0.14963633833224371</v>
      </c>
      <c r="G555" s="54"/>
      <c r="H555" s="58"/>
      <c r="I555" s="58"/>
    </row>
    <row r="556" spans="1:9" x14ac:dyDescent="0.25">
      <c r="A556" s="11" t="str">
        <f>'TS#1_Orthog_SFP_Step 1'!A555</f>
        <v>S11</v>
      </c>
      <c r="B556" s="11" t="str">
        <f>'TS#1_Orthog_SFP_Step 1'!B555</f>
        <v>V E S S E T A</v>
      </c>
      <c r="C556" s="11">
        <f>'TS#1_Orthog_SFP_Step 1'!G555</f>
        <v>1469.806</v>
      </c>
      <c r="D556" s="64">
        <v>1191.2829999999999</v>
      </c>
      <c r="E556" s="47">
        <f t="shared" si="21"/>
        <v>0.20650532773991792</v>
      </c>
      <c r="F556" s="47">
        <f t="shared" si="22"/>
        <v>0.12507090203765145</v>
      </c>
      <c r="G556" s="54"/>
      <c r="H556" s="58"/>
      <c r="I556" s="58"/>
    </row>
    <row r="557" spans="1:9" x14ac:dyDescent="0.25">
      <c r="A557" s="11" t="str">
        <f>'TS#1_Orthog_SFP_Step 1'!A556</f>
        <v>S12</v>
      </c>
      <c r="B557" s="11" t="str">
        <f>'TS#1_Orthog_SFP_Step 1'!B556</f>
        <v>P V L S H E T Q I A</v>
      </c>
      <c r="C557" s="11">
        <f>'TS#1_Orthog_SFP_Step 1'!G556</f>
        <v>1463.1510000000001</v>
      </c>
      <c r="D557" s="64">
        <v>1257.4780000000001</v>
      </c>
      <c r="E557" s="47">
        <f t="shared" si="21"/>
        <v>0.2045595419231323</v>
      </c>
      <c r="F557" s="47">
        <f t="shared" si="22"/>
        <v>0.14442496546997674</v>
      </c>
      <c r="G557" s="54"/>
      <c r="H557" s="58"/>
      <c r="I557" s="58"/>
    </row>
    <row r="558" spans="1:9" x14ac:dyDescent="0.25">
      <c r="A558" s="11" t="str">
        <f>'TS#1_Orthog_SFP_Step 1'!A557</f>
        <v>S13</v>
      </c>
      <c r="B558" s="11" t="str">
        <f>'TS#1_Orthog_SFP_Step 1'!B557</f>
        <v>E S S E S A V</v>
      </c>
      <c r="C558" s="11">
        <f>'TS#1_Orthog_SFP_Step 1'!G557</f>
        <v>1391.8820000000001</v>
      </c>
      <c r="D558" s="64">
        <v>1217.6310000000001</v>
      </c>
      <c r="E558" s="47">
        <f t="shared" si="21"/>
        <v>0.18372194472155531</v>
      </c>
      <c r="F558" s="47">
        <f t="shared" si="22"/>
        <v>0.1327745180708097</v>
      </c>
      <c r="G558" s="54"/>
      <c r="H558" s="58"/>
      <c r="I558" s="58"/>
    </row>
    <row r="559" spans="1:9" x14ac:dyDescent="0.25">
      <c r="A559" s="11" t="str">
        <f>'TS#1_Orthog_SFP_Step 1'!A558</f>
        <v>S14</v>
      </c>
      <c r="B559" s="11" t="str">
        <f>'TS#1_Orthog_SFP_Step 1'!B558</f>
        <v>E S S E S C</v>
      </c>
      <c r="C559" s="11">
        <f>'TS#1_Orthog_SFP_Step 1'!G558</f>
        <v>1419.623</v>
      </c>
      <c r="D559" s="64">
        <v>1293.6410000000001</v>
      </c>
      <c r="E559" s="47">
        <f t="shared" si="21"/>
        <v>0.19183284544934645</v>
      </c>
      <c r="F559" s="47">
        <f t="shared" si="22"/>
        <v>0.15499828665591495</v>
      </c>
      <c r="G559" s="54"/>
      <c r="H559" s="58"/>
      <c r="I559" s="58"/>
    </row>
    <row r="560" spans="1:9" x14ac:dyDescent="0.25">
      <c r="A560" s="11" t="str">
        <f>'TS#1_Orthog_SFP_Step 1'!A559</f>
        <v>S15</v>
      </c>
      <c r="B560" s="11" t="str">
        <f>'TS#1_Orthog_SFP_Step 1'!B559</f>
        <v>M E S K D S A A W P</v>
      </c>
      <c r="C560" s="11">
        <f>'TS#1_Orthog_SFP_Step 1'!G559</f>
        <v>1371.135</v>
      </c>
      <c r="D560" s="64">
        <v>1121.183</v>
      </c>
      <c r="E560" s="47">
        <f t="shared" si="21"/>
        <v>0.17765594647349348</v>
      </c>
      <c r="F560" s="47">
        <f t="shared" si="22"/>
        <v>0.10457509651448507</v>
      </c>
      <c r="G560" s="54"/>
      <c r="H560" s="58"/>
      <c r="I560" s="58"/>
    </row>
    <row r="561" spans="1:9" x14ac:dyDescent="0.25">
      <c r="A561" s="11" t="str">
        <f>'TS#1_Orthog_SFP_Step 1'!A560</f>
        <v>S16</v>
      </c>
      <c r="B561" s="11" t="str">
        <f>'TS#1_Orthog_SFP_Step 1'!B560</f>
        <v>P M D S T D S C L</v>
      </c>
      <c r="C561" s="11">
        <f>'TS#1_Orthog_SFP_Step 1'!G560</f>
        <v>1615.069</v>
      </c>
      <c r="D561" s="64">
        <v>1282.201</v>
      </c>
      <c r="E561" s="47">
        <f t="shared" si="21"/>
        <v>0.24897725638059864</v>
      </c>
      <c r="F561" s="47">
        <f t="shared" si="22"/>
        <v>0.1516534647559859</v>
      </c>
      <c r="G561" s="54"/>
      <c r="H561" s="58"/>
      <c r="I561" s="58"/>
    </row>
    <row r="562" spans="1:9" x14ac:dyDescent="0.25">
      <c r="A562" s="11" t="str">
        <f>'TS#1_Orthog_SFP_Step 1'!A561</f>
        <v>S17</v>
      </c>
      <c r="B562" s="11" t="str">
        <f>'TS#1_Orthog_SFP_Step 1'!B561</f>
        <v>D S L E F A P S K L W</v>
      </c>
      <c r="C562" s="11">
        <f>'TS#1_Orthog_SFP_Step 1'!G561</f>
        <v>2809.2570000000001</v>
      </c>
      <c r="D562" s="64">
        <v>1385.529</v>
      </c>
      <c r="E562" s="47">
        <f t="shared" si="21"/>
        <v>0.59813339056175474</v>
      </c>
      <c r="F562" s="47">
        <f t="shared" si="22"/>
        <v>0.18186445752485519</v>
      </c>
      <c r="G562" s="54"/>
      <c r="H562" s="58"/>
      <c r="I562" s="58"/>
    </row>
    <row r="563" spans="1:9" x14ac:dyDescent="0.25">
      <c r="A563" s="11" t="str">
        <f>'TS#1_Orthog_SFP_Step 1'!A562</f>
        <v>S18</v>
      </c>
      <c r="B563" s="11" t="str">
        <f>'TS#1_Orthog_SFP_Step 1'!B562</f>
        <v>S T S T Y F N R Y G L D S S A S I S L K</v>
      </c>
      <c r="C563" s="11">
        <f>'TS#1_Orthog_SFP_Step 1'!G562</f>
        <v>3836.0039999999999</v>
      </c>
      <c r="D563" s="64">
        <v>3215.8310000000001</v>
      </c>
      <c r="E563" s="47">
        <f t="shared" si="21"/>
        <v>0.89833320273714035</v>
      </c>
      <c r="F563" s="47">
        <f t="shared" si="22"/>
        <v>0.71700730831889958</v>
      </c>
      <c r="G563" s="54"/>
      <c r="H563" s="58"/>
      <c r="I563" s="58"/>
    </row>
    <row r="564" spans="1:9" x14ac:dyDescent="0.25">
      <c r="A564" s="11" t="str">
        <f>'TS#1_Orthog_SFP_Step 1'!A563</f>
        <v>S19</v>
      </c>
      <c r="B564" s="11" t="str">
        <f>'TS#1_Orthog_SFP_Step 1'!B563</f>
        <v>E F I D S T I T C I S R</v>
      </c>
      <c r="C564" s="11">
        <f>'TS#1_Orthog_SFP_Step 1'!G563</f>
        <v>1925.509</v>
      </c>
      <c r="D564" s="64">
        <v>1685.8589999999999</v>
      </c>
      <c r="E564" s="47">
        <f t="shared" si="21"/>
        <v>0.33974355975594495</v>
      </c>
      <c r="F564" s="47">
        <f t="shared" si="22"/>
        <v>0.26967480378409292</v>
      </c>
      <c r="G564" s="54">
        <f>E564/F564</f>
        <v>1.259826854376616</v>
      </c>
      <c r="H564" s="51" t="s">
        <v>1208</v>
      </c>
      <c r="I564" s="58"/>
    </row>
    <row r="565" spans="1:9" x14ac:dyDescent="0.25">
      <c r="A565" s="11" t="str">
        <f>'TS#1_Orthog_SFP_Step 1'!A564</f>
        <v>S20</v>
      </c>
      <c r="B565" s="11" t="str">
        <f>'TS#1_Orthog_SFP_Step 1'!B564</f>
        <v>I E P L D S T D Y A V S G L M</v>
      </c>
      <c r="C565" s="11">
        <f>'TS#1_Orthog_SFP_Step 1'!G564</f>
        <v>1636.7080000000001</v>
      </c>
      <c r="D565" s="64">
        <v>1199.7809999999999</v>
      </c>
      <c r="E565" s="47">
        <f t="shared" si="21"/>
        <v>0.25530405717540322</v>
      </c>
      <c r="F565" s="47">
        <f t="shared" si="22"/>
        <v>0.12755554334058825</v>
      </c>
      <c r="G565" s="54"/>
      <c r="H565" s="58"/>
      <c r="I565" s="58"/>
    </row>
    <row r="566" spans="1:9" x14ac:dyDescent="0.25">
      <c r="A566" s="11" t="str">
        <f>'TS#1_Orthog_SFP_Step 1'!A565</f>
        <v>S21</v>
      </c>
      <c r="B566" s="11" t="str">
        <f>'TS#1_Orthog_SFP_Step 1'!B565</f>
        <v>G A D S S E C Q M S P S N</v>
      </c>
      <c r="C566" s="11">
        <f>'TS#1_Orthog_SFP_Step 1'!G565</f>
        <v>1530.944</v>
      </c>
      <c r="D566" s="64">
        <v>1286.3920000000001</v>
      </c>
      <c r="E566" s="47">
        <f t="shared" si="21"/>
        <v>0.22438082785511543</v>
      </c>
      <c r="F566" s="47">
        <f t="shared" si="22"/>
        <v>0.15287882739432529</v>
      </c>
      <c r="G566" s="54"/>
      <c r="H566" s="58"/>
      <c r="I566" s="58"/>
    </row>
    <row r="567" spans="1:9" x14ac:dyDescent="0.25">
      <c r="A567" s="11" t="str">
        <f>'TS#1_Orthog_SFP_Step 1'!A566</f>
        <v>S22</v>
      </c>
      <c r="B567" s="11" t="str">
        <f>'TS#1_Orthog_SFP_Step 1'!B566</f>
        <v>D S S E F H A H G I</v>
      </c>
      <c r="C567" s="11">
        <f>'TS#1_Orthog_SFP_Step 1'!G566</f>
        <v>1475.7429999999999</v>
      </c>
      <c r="D567" s="64">
        <v>1201.684</v>
      </c>
      <c r="E567" s="47">
        <f t="shared" si="21"/>
        <v>0.20824118504934783</v>
      </c>
      <c r="F567" s="47">
        <f t="shared" si="22"/>
        <v>0.12811194159894182</v>
      </c>
      <c r="G567" s="54"/>
      <c r="H567" s="58"/>
      <c r="I567" s="58"/>
    </row>
    <row r="568" spans="1:9" x14ac:dyDescent="0.25">
      <c r="A568" s="11" t="str">
        <f>'TS#1_Orthog_SFP_Step 1'!A567</f>
        <v>S23</v>
      </c>
      <c r="B568" s="11" t="str">
        <f>'TS#1_Orthog_SFP_Step 1'!B567</f>
        <v>C C F V D S S E M N A</v>
      </c>
      <c r="C568" s="11">
        <f>'TS#1_Orthog_SFP_Step 1'!G567</f>
        <v>1574.577</v>
      </c>
      <c r="D568" s="64">
        <v>1270.096</v>
      </c>
      <c r="E568" s="47">
        <f t="shared" si="21"/>
        <v>0.23713822418025551</v>
      </c>
      <c r="F568" s="47">
        <f t="shared" si="22"/>
        <v>0.14811421046414669</v>
      </c>
      <c r="G568" s="54"/>
      <c r="H568" s="58"/>
      <c r="I568" s="58"/>
    </row>
    <row r="569" spans="1:9" x14ac:dyDescent="0.25">
      <c r="A569" s="11" t="str">
        <f>'TS#1_Orthog_SFP_Step 1'!A568</f>
        <v>S24</v>
      </c>
      <c r="B569" s="11" t="str">
        <f>'TS#1_Orthog_SFP_Step 1'!B568</f>
        <v>P L V S S S T L I V G I M</v>
      </c>
      <c r="C569" s="11">
        <f>'TS#1_Orthog_SFP_Step 1'!G568</f>
        <v>1834.865</v>
      </c>
      <c r="D569" s="64">
        <v>1370.5619999999999</v>
      </c>
      <c r="E569" s="47">
        <f t="shared" si="21"/>
        <v>0.31324110903066837</v>
      </c>
      <c r="F569" s="47">
        <f t="shared" si="22"/>
        <v>0.17748841299896029</v>
      </c>
      <c r="G569" s="54"/>
      <c r="H569" s="58"/>
      <c r="I569" s="58"/>
    </row>
    <row r="570" spans="1:9" x14ac:dyDescent="0.25">
      <c r="A570" s="11" t="str">
        <f>'TS#1_Orthog_SFP_Step 1'!A569</f>
        <v>S25</v>
      </c>
      <c r="B570" s="11" t="str">
        <f>'TS#1_Orthog_SFP_Step 1'!B569</f>
        <v>D S L E F I A G N A G F G S G K G S G</v>
      </c>
      <c r="C570" s="11">
        <f>'TS#1_Orthog_SFP_Step 1'!G569</f>
        <v>3085.8580000000002</v>
      </c>
      <c r="D570" s="64">
        <v>2214.6</v>
      </c>
      <c r="E570" s="47">
        <f t="shared" si="21"/>
        <v>0.67900586279447017</v>
      </c>
      <c r="F570" s="47">
        <f t="shared" si="22"/>
        <v>0.42426785240213177</v>
      </c>
      <c r="G570" s="54"/>
      <c r="H570" s="58"/>
      <c r="I570" s="58"/>
    </row>
    <row r="571" spans="1:9" x14ac:dyDescent="0.25">
      <c r="A571" s="11" t="str">
        <f>'TS#1_Orthog_SFP_Step 1'!A570</f>
        <v>S26</v>
      </c>
      <c r="B571" s="11" t="str">
        <f>'TS#1_Orthog_SFP_Step 1'!B570</f>
        <v>C E E I E S S T T R D S</v>
      </c>
      <c r="C571" s="11">
        <f>'TS#1_Orthog_SFP_Step 1'!G570</f>
        <v>1788.203</v>
      </c>
      <c r="D571" s="64">
        <v>1247.817</v>
      </c>
      <c r="E571" s="47">
        <f t="shared" si="21"/>
        <v>0.29959809508884244</v>
      </c>
      <c r="F571" s="47">
        <f t="shared" si="22"/>
        <v>0.14160028676584963</v>
      </c>
      <c r="G571" s="54"/>
      <c r="H571" s="58"/>
      <c r="I571" s="58"/>
    </row>
    <row r="572" spans="1:9" x14ac:dyDescent="0.25">
      <c r="A572" s="11" t="str">
        <f>'TS#1_Orthog_SFP_Step 1'!A571</f>
        <v>S27</v>
      </c>
      <c r="B572" s="11" t="str">
        <f>'TS#1_Orthog_SFP_Step 1'!B571</f>
        <v>M E G A E S T E T I V H P I A</v>
      </c>
      <c r="C572" s="11">
        <f>'TS#1_Orthog_SFP_Step 1'!G571</f>
        <v>1755.2260000000001</v>
      </c>
      <c r="D572" s="64">
        <v>1157.2819999999999</v>
      </c>
      <c r="E572" s="47">
        <f t="shared" si="21"/>
        <v>0.28995629510685311</v>
      </c>
      <c r="F572" s="47">
        <f t="shared" si="22"/>
        <v>0.11512970541007399</v>
      </c>
      <c r="G572" s="54"/>
      <c r="H572" s="58"/>
      <c r="I572" s="58"/>
    </row>
    <row r="573" spans="1:9" x14ac:dyDescent="0.25">
      <c r="A573" s="11" t="str">
        <f>'TS#1_Orthog_SFP_Step 1'!A572</f>
        <v>S28</v>
      </c>
      <c r="B573" s="11" t="str">
        <f>'TS#1_Orthog_SFP_Step 1'!B572</f>
        <v>V D S S D T C M S G C A</v>
      </c>
      <c r="C573" s="11">
        <f>'TS#1_Orthog_SFP_Step 1'!G572</f>
        <v>1835.453</v>
      </c>
      <c r="D573" s="64">
        <v>1224.0889999999999</v>
      </c>
      <c r="E573" s="47">
        <f t="shared" si="21"/>
        <v>0.31341302819825206</v>
      </c>
      <c r="F573" s="47">
        <f t="shared" si="22"/>
        <v>0.13466270511886397</v>
      </c>
      <c r="G573" s="54"/>
      <c r="H573" s="58"/>
      <c r="I573" s="58"/>
    </row>
    <row r="574" spans="1:9" x14ac:dyDescent="0.25">
      <c r="A574" s="11" t="str">
        <f>'TS#1_Orthog_SFP_Step 1'!A573</f>
        <v>S29</v>
      </c>
      <c r="B574" s="11" t="str">
        <f>'TS#1_Orthog_SFP_Step 1'!B573</f>
        <v>E S T D L I I H G V</v>
      </c>
      <c r="C574" s="11">
        <f>'TS#1_Orthog_SFP_Step 1'!G573</f>
        <v>1590.4090000000001</v>
      </c>
      <c r="D574" s="64">
        <v>1057.4780000000001</v>
      </c>
      <c r="E574" s="47">
        <f t="shared" si="21"/>
        <v>0.24176717700540207</v>
      </c>
      <c r="F574" s="47">
        <f t="shared" si="22"/>
        <v>8.5949058128560477E-2</v>
      </c>
      <c r="G574" s="54"/>
      <c r="H574" s="58"/>
      <c r="I574" s="58"/>
    </row>
    <row r="575" spans="1:9" x14ac:dyDescent="0.25">
      <c r="A575" s="11" t="str">
        <f>'TS#1_Orthog_SFP_Step 1'!A574</f>
        <v>S30</v>
      </c>
      <c r="B575" s="11" t="str">
        <f>'TS#1_Orthog_SFP_Step 1'!B574</f>
        <v>T I D G V D S S D Y A V H P</v>
      </c>
      <c r="C575" s="11">
        <f>'TS#1_Orthog_SFP_Step 1'!G574</f>
        <v>1308.1289999999999</v>
      </c>
      <c r="D575" s="64">
        <v>979.68899999999996</v>
      </c>
      <c r="E575" s="47">
        <f t="shared" si="21"/>
        <v>0.15923428138372708</v>
      </c>
      <c r="F575" s="47">
        <f t="shared" si="22"/>
        <v>6.3205146347653299E-2</v>
      </c>
      <c r="G575" s="54"/>
      <c r="H575" s="58"/>
      <c r="I575" s="58"/>
    </row>
  </sheetData>
  <conditionalFormatting sqref="E6:G5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57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TS#1_Orthog_Sfp_PfAcpH_Step 2</vt:lpstr>
      <vt:lpstr>RAW &amp; NORM_Sfp vs AcpS_PfAcpH</vt:lpstr>
      <vt:lpstr>memb map_Sfp_NORMALIZED</vt:lpstr>
      <vt:lpstr>memb map_AcpS_NORMALIZED</vt:lpstr>
      <vt:lpstr>TS#1_Orthog_SFP_Step 1</vt:lpstr>
      <vt:lpstr>RAW &amp; NORM Labeling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Lori</cp:lastModifiedBy>
  <cp:lastPrinted>2014-01-08T22:28:46Z</cp:lastPrinted>
  <dcterms:created xsi:type="dcterms:W3CDTF">2013-08-12T02:32:16Z</dcterms:created>
  <dcterms:modified xsi:type="dcterms:W3CDTF">2014-05-15T16:56:08Z</dcterms:modified>
</cp:coreProperties>
</file>