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1080" windowHeight="20180" tabRatio="500" activeTab="1"/>
  </bookViews>
  <sheets>
    <sheet name="RAW &amp; NORM Labeling" sheetId="1" r:id="rId1"/>
    <sheet name="RAW &amp; NORM Sfp, AcpS vs PfAcpH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7" i="2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6" i="1"/>
  <c r="F8" i="2"/>
  <c r="J8" i="2"/>
  <c r="F9" i="2"/>
  <c r="J9" i="2"/>
  <c r="F10" i="2"/>
  <c r="J10" i="2"/>
  <c r="F11" i="2"/>
  <c r="J11" i="2"/>
  <c r="F12" i="2"/>
  <c r="J12" i="2"/>
  <c r="F13" i="2"/>
  <c r="J13" i="2"/>
  <c r="F14" i="2"/>
  <c r="J14" i="2"/>
  <c r="F15" i="2"/>
  <c r="J15" i="2"/>
  <c r="F16" i="2"/>
  <c r="J16" i="2"/>
  <c r="F17" i="2"/>
  <c r="J17" i="2"/>
  <c r="F18" i="2"/>
  <c r="J18" i="2"/>
  <c r="F19" i="2"/>
  <c r="J19" i="2"/>
  <c r="F20" i="2"/>
  <c r="J20" i="2"/>
  <c r="F21" i="2"/>
  <c r="J21" i="2"/>
  <c r="F22" i="2"/>
  <c r="J22" i="2"/>
  <c r="F23" i="2"/>
  <c r="J23" i="2"/>
  <c r="F24" i="2"/>
  <c r="J24" i="2"/>
  <c r="F25" i="2"/>
  <c r="J25" i="2"/>
  <c r="F26" i="2"/>
  <c r="J26" i="2"/>
  <c r="F27" i="2"/>
  <c r="J27" i="2"/>
  <c r="F28" i="2"/>
  <c r="J28" i="2"/>
  <c r="F29" i="2"/>
  <c r="J29" i="2"/>
  <c r="F30" i="2"/>
  <c r="J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F44" i="2"/>
  <c r="J44" i="2"/>
  <c r="F45" i="2"/>
  <c r="J45" i="2"/>
  <c r="F46" i="2"/>
  <c r="J46" i="2"/>
  <c r="F47" i="2"/>
  <c r="J47" i="2"/>
  <c r="F48" i="2"/>
  <c r="J48" i="2"/>
  <c r="F49" i="2"/>
  <c r="J49" i="2"/>
  <c r="F50" i="2"/>
  <c r="J50" i="2"/>
  <c r="F51" i="2"/>
  <c r="J51" i="2"/>
  <c r="F52" i="2"/>
  <c r="J52" i="2"/>
  <c r="F53" i="2"/>
  <c r="J53" i="2"/>
  <c r="F54" i="2"/>
  <c r="J54" i="2"/>
  <c r="F55" i="2"/>
  <c r="J55" i="2"/>
  <c r="F56" i="2"/>
  <c r="J56" i="2"/>
  <c r="F57" i="2"/>
  <c r="J57" i="2"/>
  <c r="F58" i="2"/>
  <c r="J58" i="2"/>
  <c r="F59" i="2"/>
  <c r="J59" i="2"/>
  <c r="F60" i="2"/>
  <c r="J60" i="2"/>
  <c r="F61" i="2"/>
  <c r="J61" i="2"/>
  <c r="F62" i="2"/>
  <c r="J62" i="2"/>
  <c r="F63" i="2"/>
  <c r="J63" i="2"/>
  <c r="F64" i="2"/>
  <c r="J64" i="2"/>
  <c r="F65" i="2"/>
  <c r="J65" i="2"/>
  <c r="F66" i="2"/>
  <c r="J66" i="2"/>
  <c r="F67" i="2"/>
  <c r="J67" i="2"/>
  <c r="F68" i="2"/>
  <c r="J68" i="2"/>
  <c r="F69" i="2"/>
  <c r="J69" i="2"/>
  <c r="F70" i="2"/>
  <c r="J70" i="2"/>
  <c r="F71" i="2"/>
  <c r="J71" i="2"/>
  <c r="F72" i="2"/>
  <c r="J72" i="2"/>
  <c r="F73" i="2"/>
  <c r="J73" i="2"/>
  <c r="F74" i="2"/>
  <c r="J74" i="2"/>
  <c r="F75" i="2"/>
  <c r="J75" i="2"/>
  <c r="F76" i="2"/>
  <c r="J76" i="2"/>
  <c r="F77" i="2"/>
  <c r="J77" i="2"/>
  <c r="F78" i="2"/>
  <c r="J78" i="2"/>
  <c r="F79" i="2"/>
  <c r="J79" i="2"/>
  <c r="F80" i="2"/>
  <c r="J80" i="2"/>
  <c r="F81" i="2"/>
  <c r="J81" i="2"/>
  <c r="F82" i="2"/>
  <c r="J82" i="2"/>
  <c r="F83" i="2"/>
  <c r="J83" i="2"/>
  <c r="F84" i="2"/>
  <c r="J84" i="2"/>
  <c r="F85" i="2"/>
  <c r="J85" i="2"/>
  <c r="F86" i="2"/>
  <c r="J86" i="2"/>
  <c r="F87" i="2"/>
  <c r="J87" i="2"/>
  <c r="F88" i="2"/>
  <c r="J88" i="2"/>
  <c r="F89" i="2"/>
  <c r="J89" i="2"/>
  <c r="F90" i="2"/>
  <c r="J90" i="2"/>
  <c r="F91" i="2"/>
  <c r="J91" i="2"/>
  <c r="F92" i="2"/>
  <c r="J92" i="2"/>
  <c r="F93" i="2"/>
  <c r="J93" i="2"/>
  <c r="F94" i="2"/>
  <c r="J94" i="2"/>
  <c r="F95" i="2"/>
  <c r="J95" i="2"/>
  <c r="F96" i="2"/>
  <c r="J96" i="2"/>
  <c r="F97" i="2"/>
  <c r="J97" i="2"/>
  <c r="F98" i="2"/>
  <c r="J98" i="2"/>
  <c r="F99" i="2"/>
  <c r="J99" i="2"/>
  <c r="F100" i="2"/>
  <c r="J100" i="2"/>
  <c r="F101" i="2"/>
  <c r="J101" i="2"/>
  <c r="F102" i="2"/>
  <c r="J102" i="2"/>
  <c r="F103" i="2"/>
  <c r="J103" i="2"/>
  <c r="F104" i="2"/>
  <c r="J104" i="2"/>
  <c r="F105" i="2"/>
  <c r="J105" i="2"/>
  <c r="F106" i="2"/>
  <c r="J106" i="2"/>
  <c r="F107" i="2"/>
  <c r="J107" i="2"/>
  <c r="F108" i="2"/>
  <c r="J108" i="2"/>
  <c r="F109" i="2"/>
  <c r="J109" i="2"/>
  <c r="F110" i="2"/>
  <c r="J110" i="2"/>
  <c r="F111" i="2"/>
  <c r="J111" i="2"/>
  <c r="F112" i="2"/>
  <c r="J112" i="2"/>
  <c r="F113" i="2"/>
  <c r="J113" i="2"/>
  <c r="F114" i="2"/>
  <c r="J114" i="2"/>
  <c r="F115" i="2"/>
  <c r="J115" i="2"/>
  <c r="F116" i="2"/>
  <c r="J116" i="2"/>
  <c r="F117" i="2"/>
  <c r="J117" i="2"/>
  <c r="F118" i="2"/>
  <c r="J118" i="2"/>
  <c r="F119" i="2"/>
  <c r="J119" i="2"/>
  <c r="F120" i="2"/>
  <c r="J120" i="2"/>
  <c r="F121" i="2"/>
  <c r="J121" i="2"/>
  <c r="F122" i="2"/>
  <c r="J122" i="2"/>
  <c r="F123" i="2"/>
  <c r="J123" i="2"/>
  <c r="F124" i="2"/>
  <c r="J124" i="2"/>
  <c r="F125" i="2"/>
  <c r="J125" i="2"/>
  <c r="F126" i="2"/>
  <c r="J126" i="2"/>
  <c r="F127" i="2"/>
  <c r="J127" i="2"/>
  <c r="F128" i="2"/>
  <c r="J128" i="2"/>
  <c r="F129" i="2"/>
  <c r="J129" i="2"/>
  <c r="F130" i="2"/>
  <c r="J130" i="2"/>
  <c r="F131" i="2"/>
  <c r="J131" i="2"/>
  <c r="F132" i="2"/>
  <c r="J132" i="2"/>
  <c r="F133" i="2"/>
  <c r="J133" i="2"/>
  <c r="F134" i="2"/>
  <c r="J134" i="2"/>
  <c r="F135" i="2"/>
  <c r="J135" i="2"/>
  <c r="F136" i="2"/>
  <c r="J136" i="2"/>
  <c r="F137" i="2"/>
  <c r="J137" i="2"/>
  <c r="F138" i="2"/>
  <c r="J138" i="2"/>
  <c r="F139" i="2"/>
  <c r="J139" i="2"/>
  <c r="F140" i="2"/>
  <c r="J140" i="2"/>
  <c r="F141" i="2"/>
  <c r="J141" i="2"/>
  <c r="F142" i="2"/>
  <c r="J142" i="2"/>
  <c r="F143" i="2"/>
  <c r="J143" i="2"/>
  <c r="F144" i="2"/>
  <c r="J144" i="2"/>
  <c r="F145" i="2"/>
  <c r="J145" i="2"/>
  <c r="F146" i="2"/>
  <c r="J146" i="2"/>
  <c r="F147" i="2"/>
  <c r="J147" i="2"/>
  <c r="F148" i="2"/>
  <c r="J148" i="2"/>
  <c r="F149" i="2"/>
  <c r="J149" i="2"/>
  <c r="F150" i="2"/>
  <c r="J150" i="2"/>
  <c r="F151" i="2"/>
  <c r="J151" i="2"/>
  <c r="F152" i="2"/>
  <c r="J152" i="2"/>
  <c r="F153" i="2"/>
  <c r="J153" i="2"/>
  <c r="F154" i="2"/>
  <c r="J154" i="2"/>
  <c r="F155" i="2"/>
  <c r="J155" i="2"/>
  <c r="F156" i="2"/>
  <c r="J156" i="2"/>
  <c r="F157" i="2"/>
  <c r="J157" i="2"/>
  <c r="F158" i="2"/>
  <c r="J158" i="2"/>
  <c r="F159" i="2"/>
  <c r="J159" i="2"/>
  <c r="F160" i="2"/>
  <c r="J160" i="2"/>
  <c r="F161" i="2"/>
  <c r="J161" i="2"/>
  <c r="F162" i="2"/>
  <c r="J162" i="2"/>
  <c r="F163" i="2"/>
  <c r="J163" i="2"/>
  <c r="F164" i="2"/>
  <c r="J164" i="2"/>
  <c r="F165" i="2"/>
  <c r="J165" i="2"/>
  <c r="F166" i="2"/>
  <c r="J166" i="2"/>
  <c r="F167" i="2"/>
  <c r="J167" i="2"/>
  <c r="F168" i="2"/>
  <c r="J168" i="2"/>
  <c r="F169" i="2"/>
  <c r="J169" i="2"/>
  <c r="F170" i="2"/>
  <c r="J170" i="2"/>
  <c r="F171" i="2"/>
  <c r="J171" i="2"/>
  <c r="F172" i="2"/>
  <c r="J172" i="2"/>
  <c r="F173" i="2"/>
  <c r="J173" i="2"/>
  <c r="F174" i="2"/>
  <c r="J174" i="2"/>
  <c r="F175" i="2"/>
  <c r="J175" i="2"/>
  <c r="F176" i="2"/>
  <c r="J176" i="2"/>
  <c r="F177" i="2"/>
  <c r="J177" i="2"/>
  <c r="F178" i="2"/>
  <c r="J178" i="2"/>
  <c r="F179" i="2"/>
  <c r="J179" i="2"/>
  <c r="F180" i="2"/>
  <c r="J180" i="2"/>
  <c r="F181" i="2"/>
  <c r="J181" i="2"/>
  <c r="F182" i="2"/>
  <c r="J182" i="2"/>
  <c r="F183" i="2"/>
  <c r="J183" i="2"/>
  <c r="F184" i="2"/>
  <c r="J184" i="2"/>
  <c r="F185" i="2"/>
  <c r="J185" i="2"/>
  <c r="F186" i="2"/>
  <c r="J186" i="2"/>
  <c r="F187" i="2"/>
  <c r="J187" i="2"/>
  <c r="F188" i="2"/>
  <c r="J188" i="2"/>
  <c r="F189" i="2"/>
  <c r="J189" i="2"/>
  <c r="F190" i="2"/>
  <c r="J190" i="2"/>
  <c r="F191" i="2"/>
  <c r="J191" i="2"/>
  <c r="F192" i="2"/>
  <c r="J192" i="2"/>
  <c r="F193" i="2"/>
  <c r="J193" i="2"/>
  <c r="F194" i="2"/>
  <c r="J194" i="2"/>
  <c r="F195" i="2"/>
  <c r="J195" i="2"/>
  <c r="F196" i="2"/>
  <c r="J196" i="2"/>
  <c r="F197" i="2"/>
  <c r="J197" i="2"/>
  <c r="F198" i="2"/>
  <c r="J198" i="2"/>
  <c r="F199" i="2"/>
  <c r="J199" i="2"/>
  <c r="F200" i="2"/>
  <c r="J200" i="2"/>
  <c r="F201" i="2"/>
  <c r="J201" i="2"/>
  <c r="F202" i="2"/>
  <c r="J202" i="2"/>
  <c r="F203" i="2"/>
  <c r="J203" i="2"/>
  <c r="F204" i="2"/>
  <c r="J204" i="2"/>
  <c r="F205" i="2"/>
  <c r="J205" i="2"/>
  <c r="F206" i="2"/>
  <c r="J206" i="2"/>
  <c r="F207" i="2"/>
  <c r="J207" i="2"/>
  <c r="F208" i="2"/>
  <c r="J208" i="2"/>
  <c r="F209" i="2"/>
  <c r="J209" i="2"/>
  <c r="F210" i="2"/>
  <c r="J210" i="2"/>
  <c r="F211" i="2"/>
  <c r="J211" i="2"/>
  <c r="F212" i="2"/>
  <c r="J212" i="2"/>
  <c r="F213" i="2"/>
  <c r="J213" i="2"/>
  <c r="F214" i="2"/>
  <c r="J214" i="2"/>
  <c r="F215" i="2"/>
  <c r="J215" i="2"/>
  <c r="F216" i="2"/>
  <c r="J216" i="2"/>
  <c r="F217" i="2"/>
  <c r="J217" i="2"/>
  <c r="F218" i="2"/>
  <c r="J218" i="2"/>
  <c r="F219" i="2"/>
  <c r="J219" i="2"/>
  <c r="F220" i="2"/>
  <c r="J220" i="2"/>
  <c r="F221" i="2"/>
  <c r="J221" i="2"/>
  <c r="F222" i="2"/>
  <c r="J222" i="2"/>
  <c r="F223" i="2"/>
  <c r="J223" i="2"/>
  <c r="F224" i="2"/>
  <c r="J224" i="2"/>
  <c r="F225" i="2"/>
  <c r="J225" i="2"/>
  <c r="F226" i="2"/>
  <c r="J226" i="2"/>
  <c r="F227" i="2"/>
  <c r="J227" i="2"/>
  <c r="F228" i="2"/>
  <c r="J228" i="2"/>
  <c r="F229" i="2"/>
  <c r="J229" i="2"/>
  <c r="F230" i="2"/>
  <c r="J230" i="2"/>
  <c r="F231" i="2"/>
  <c r="J231" i="2"/>
  <c r="F232" i="2"/>
  <c r="J232" i="2"/>
  <c r="F233" i="2"/>
  <c r="J233" i="2"/>
  <c r="F234" i="2"/>
  <c r="J234" i="2"/>
  <c r="F235" i="2"/>
  <c r="J235" i="2"/>
  <c r="F236" i="2"/>
  <c r="J236" i="2"/>
  <c r="F237" i="2"/>
  <c r="J237" i="2"/>
  <c r="F238" i="2"/>
  <c r="J238" i="2"/>
  <c r="F239" i="2"/>
  <c r="J239" i="2"/>
  <c r="F240" i="2"/>
  <c r="J240" i="2"/>
  <c r="F241" i="2"/>
  <c r="J241" i="2"/>
  <c r="F242" i="2"/>
  <c r="J242" i="2"/>
  <c r="F243" i="2"/>
  <c r="J243" i="2"/>
  <c r="F244" i="2"/>
  <c r="J244" i="2"/>
  <c r="F245" i="2"/>
  <c r="J245" i="2"/>
  <c r="F246" i="2"/>
  <c r="J246" i="2"/>
  <c r="F247" i="2"/>
  <c r="J247" i="2"/>
  <c r="F248" i="2"/>
  <c r="J248" i="2"/>
  <c r="F249" i="2"/>
  <c r="J249" i="2"/>
  <c r="F250" i="2"/>
  <c r="J250" i="2"/>
  <c r="F251" i="2"/>
  <c r="J251" i="2"/>
  <c r="F252" i="2"/>
  <c r="J252" i="2"/>
  <c r="F253" i="2"/>
  <c r="J253" i="2"/>
  <c r="F254" i="2"/>
  <c r="J254" i="2"/>
  <c r="F255" i="2"/>
  <c r="J255" i="2"/>
  <c r="F256" i="2"/>
  <c r="J256" i="2"/>
  <c r="F257" i="2"/>
  <c r="J257" i="2"/>
  <c r="F258" i="2"/>
  <c r="J258" i="2"/>
  <c r="F259" i="2"/>
  <c r="J259" i="2"/>
  <c r="F260" i="2"/>
  <c r="J260" i="2"/>
  <c r="F261" i="2"/>
  <c r="J261" i="2"/>
  <c r="F262" i="2"/>
  <c r="J262" i="2"/>
  <c r="F263" i="2"/>
  <c r="J263" i="2"/>
  <c r="F264" i="2"/>
  <c r="J264" i="2"/>
  <c r="F265" i="2"/>
  <c r="J265" i="2"/>
  <c r="F266" i="2"/>
  <c r="J266" i="2"/>
  <c r="F267" i="2"/>
  <c r="J267" i="2"/>
  <c r="F268" i="2"/>
  <c r="J268" i="2"/>
  <c r="F269" i="2"/>
  <c r="J269" i="2"/>
  <c r="F270" i="2"/>
  <c r="J270" i="2"/>
  <c r="F271" i="2"/>
  <c r="J271" i="2"/>
  <c r="F272" i="2"/>
  <c r="J272" i="2"/>
  <c r="F273" i="2"/>
  <c r="J273" i="2"/>
  <c r="F274" i="2"/>
  <c r="J274" i="2"/>
  <c r="F275" i="2"/>
  <c r="J275" i="2"/>
  <c r="F276" i="2"/>
  <c r="J276" i="2"/>
  <c r="F277" i="2"/>
  <c r="J277" i="2"/>
  <c r="F278" i="2"/>
  <c r="J278" i="2"/>
  <c r="F279" i="2"/>
  <c r="J279" i="2"/>
  <c r="F280" i="2"/>
  <c r="J280" i="2"/>
  <c r="F281" i="2"/>
  <c r="J281" i="2"/>
  <c r="F282" i="2"/>
  <c r="J282" i="2"/>
  <c r="F283" i="2"/>
  <c r="J283" i="2"/>
  <c r="F284" i="2"/>
  <c r="J284" i="2"/>
  <c r="F285" i="2"/>
  <c r="J285" i="2"/>
  <c r="F286" i="2"/>
  <c r="J286" i="2"/>
  <c r="F287" i="2"/>
  <c r="J287" i="2"/>
  <c r="F288" i="2"/>
  <c r="J288" i="2"/>
  <c r="F289" i="2"/>
  <c r="J289" i="2"/>
  <c r="F290" i="2"/>
  <c r="J290" i="2"/>
  <c r="F291" i="2"/>
  <c r="J291" i="2"/>
  <c r="F292" i="2"/>
  <c r="J292" i="2"/>
  <c r="F293" i="2"/>
  <c r="J293" i="2"/>
  <c r="F294" i="2"/>
  <c r="J294" i="2"/>
  <c r="F295" i="2"/>
  <c r="J295" i="2"/>
  <c r="F296" i="2"/>
  <c r="J296" i="2"/>
  <c r="F297" i="2"/>
  <c r="J297" i="2"/>
  <c r="F298" i="2"/>
  <c r="J298" i="2"/>
  <c r="F299" i="2"/>
  <c r="J299" i="2"/>
  <c r="F300" i="2"/>
  <c r="J300" i="2"/>
  <c r="F301" i="2"/>
  <c r="J301" i="2"/>
  <c r="F302" i="2"/>
  <c r="J302" i="2"/>
  <c r="F303" i="2"/>
  <c r="J303" i="2"/>
  <c r="F304" i="2"/>
  <c r="J304" i="2"/>
  <c r="F305" i="2"/>
  <c r="J305" i="2"/>
  <c r="F306" i="2"/>
  <c r="J306" i="2"/>
  <c r="F307" i="2"/>
  <c r="J307" i="2"/>
  <c r="F308" i="2"/>
  <c r="J308" i="2"/>
  <c r="F309" i="2"/>
  <c r="J309" i="2"/>
  <c r="F310" i="2"/>
  <c r="J310" i="2"/>
  <c r="F311" i="2"/>
  <c r="J311" i="2"/>
  <c r="F312" i="2"/>
  <c r="J312" i="2"/>
  <c r="F313" i="2"/>
  <c r="J313" i="2"/>
  <c r="F314" i="2"/>
  <c r="J314" i="2"/>
  <c r="F315" i="2"/>
  <c r="J315" i="2"/>
  <c r="F316" i="2"/>
  <c r="J316" i="2"/>
  <c r="F317" i="2"/>
  <c r="J317" i="2"/>
  <c r="F318" i="2"/>
  <c r="J318" i="2"/>
  <c r="F319" i="2"/>
  <c r="J319" i="2"/>
  <c r="F320" i="2"/>
  <c r="J320" i="2"/>
  <c r="F321" i="2"/>
  <c r="J321" i="2"/>
  <c r="F322" i="2"/>
  <c r="J322" i="2"/>
  <c r="F323" i="2"/>
  <c r="J323" i="2"/>
  <c r="F324" i="2"/>
  <c r="J324" i="2"/>
  <c r="F325" i="2"/>
  <c r="J325" i="2"/>
  <c r="F326" i="2"/>
  <c r="J326" i="2"/>
  <c r="F327" i="2"/>
  <c r="J327" i="2"/>
  <c r="F328" i="2"/>
  <c r="J328" i="2"/>
  <c r="F329" i="2"/>
  <c r="J329" i="2"/>
  <c r="F330" i="2"/>
  <c r="J330" i="2"/>
  <c r="F331" i="2"/>
  <c r="J331" i="2"/>
  <c r="F332" i="2"/>
  <c r="J332" i="2"/>
  <c r="F333" i="2"/>
  <c r="J333" i="2"/>
  <c r="F334" i="2"/>
  <c r="J334" i="2"/>
  <c r="F335" i="2"/>
  <c r="J335" i="2"/>
  <c r="F336" i="2"/>
  <c r="J336" i="2"/>
  <c r="F337" i="2"/>
  <c r="J337" i="2"/>
  <c r="F338" i="2"/>
  <c r="J338" i="2"/>
  <c r="F339" i="2"/>
  <c r="J339" i="2"/>
  <c r="F340" i="2"/>
  <c r="J340" i="2"/>
  <c r="F341" i="2"/>
  <c r="J341" i="2"/>
  <c r="F342" i="2"/>
  <c r="J342" i="2"/>
  <c r="F343" i="2"/>
  <c r="J343" i="2"/>
  <c r="F344" i="2"/>
  <c r="J344" i="2"/>
  <c r="F345" i="2"/>
  <c r="J345" i="2"/>
  <c r="F346" i="2"/>
  <c r="J346" i="2"/>
  <c r="F347" i="2"/>
  <c r="J347" i="2"/>
  <c r="F348" i="2"/>
  <c r="J348" i="2"/>
  <c r="F349" i="2"/>
  <c r="J349" i="2"/>
  <c r="F350" i="2"/>
  <c r="J350" i="2"/>
  <c r="F351" i="2"/>
  <c r="J351" i="2"/>
  <c r="F352" i="2"/>
  <c r="J352" i="2"/>
  <c r="F353" i="2"/>
  <c r="J353" i="2"/>
  <c r="F354" i="2"/>
  <c r="J354" i="2"/>
  <c r="F355" i="2"/>
  <c r="J355" i="2"/>
  <c r="F356" i="2"/>
  <c r="J356" i="2"/>
  <c r="F357" i="2"/>
  <c r="J357" i="2"/>
  <c r="F358" i="2"/>
  <c r="J358" i="2"/>
  <c r="F359" i="2"/>
  <c r="J359" i="2"/>
  <c r="F360" i="2"/>
  <c r="J360" i="2"/>
  <c r="F361" i="2"/>
  <c r="J361" i="2"/>
  <c r="F362" i="2"/>
  <c r="J362" i="2"/>
  <c r="F363" i="2"/>
  <c r="J363" i="2"/>
  <c r="F364" i="2"/>
  <c r="J364" i="2"/>
  <c r="F365" i="2"/>
  <c r="J365" i="2"/>
  <c r="F366" i="2"/>
  <c r="J366" i="2"/>
  <c r="F367" i="2"/>
  <c r="J367" i="2"/>
  <c r="F368" i="2"/>
  <c r="J368" i="2"/>
  <c r="F369" i="2"/>
  <c r="J369" i="2"/>
  <c r="F370" i="2"/>
  <c r="J370" i="2"/>
  <c r="F371" i="2"/>
  <c r="J371" i="2"/>
  <c r="F372" i="2"/>
  <c r="J372" i="2"/>
  <c r="F373" i="2"/>
  <c r="J373" i="2"/>
  <c r="F374" i="2"/>
  <c r="J374" i="2"/>
  <c r="F375" i="2"/>
  <c r="J375" i="2"/>
  <c r="F376" i="2"/>
  <c r="J376" i="2"/>
  <c r="F377" i="2"/>
  <c r="J377" i="2"/>
  <c r="F378" i="2"/>
  <c r="J378" i="2"/>
  <c r="F379" i="2"/>
  <c r="J379" i="2"/>
  <c r="F380" i="2"/>
  <c r="J380" i="2"/>
  <c r="F381" i="2"/>
  <c r="J381" i="2"/>
  <c r="F382" i="2"/>
  <c r="J382" i="2"/>
  <c r="F383" i="2"/>
  <c r="J383" i="2"/>
  <c r="F384" i="2"/>
  <c r="J384" i="2"/>
  <c r="F385" i="2"/>
  <c r="J385" i="2"/>
  <c r="F386" i="2"/>
  <c r="J386" i="2"/>
  <c r="F387" i="2"/>
  <c r="J387" i="2"/>
  <c r="F388" i="2"/>
  <c r="J388" i="2"/>
  <c r="F389" i="2"/>
  <c r="J389" i="2"/>
  <c r="F390" i="2"/>
  <c r="J390" i="2"/>
  <c r="F391" i="2"/>
  <c r="J391" i="2"/>
  <c r="F392" i="2"/>
  <c r="J392" i="2"/>
  <c r="F393" i="2"/>
  <c r="J393" i="2"/>
  <c r="F394" i="2"/>
  <c r="J394" i="2"/>
  <c r="F395" i="2"/>
  <c r="J395" i="2"/>
  <c r="F396" i="2"/>
  <c r="J396" i="2"/>
  <c r="F397" i="2"/>
  <c r="J397" i="2"/>
  <c r="F398" i="2"/>
  <c r="J398" i="2"/>
  <c r="F399" i="2"/>
  <c r="J399" i="2"/>
  <c r="F400" i="2"/>
  <c r="J400" i="2"/>
  <c r="F401" i="2"/>
  <c r="J401" i="2"/>
  <c r="F402" i="2"/>
  <c r="J402" i="2"/>
  <c r="F403" i="2"/>
  <c r="J403" i="2"/>
  <c r="F404" i="2"/>
  <c r="J404" i="2"/>
  <c r="F405" i="2"/>
  <c r="J405" i="2"/>
  <c r="F406" i="2"/>
  <c r="J406" i="2"/>
  <c r="F407" i="2"/>
  <c r="J407" i="2"/>
  <c r="F408" i="2"/>
  <c r="J408" i="2"/>
  <c r="F409" i="2"/>
  <c r="J409" i="2"/>
  <c r="F410" i="2"/>
  <c r="J410" i="2"/>
  <c r="F411" i="2"/>
  <c r="J411" i="2"/>
  <c r="F412" i="2"/>
  <c r="J412" i="2"/>
  <c r="F413" i="2"/>
  <c r="J413" i="2"/>
  <c r="F414" i="2"/>
  <c r="J414" i="2"/>
  <c r="F415" i="2"/>
  <c r="J415" i="2"/>
  <c r="F416" i="2"/>
  <c r="J416" i="2"/>
  <c r="F417" i="2"/>
  <c r="J417" i="2"/>
  <c r="F418" i="2"/>
  <c r="J418" i="2"/>
  <c r="F419" i="2"/>
  <c r="J419" i="2"/>
  <c r="F420" i="2"/>
  <c r="J420" i="2"/>
  <c r="F421" i="2"/>
  <c r="J421" i="2"/>
  <c r="F422" i="2"/>
  <c r="J422" i="2"/>
  <c r="F423" i="2"/>
  <c r="J423" i="2"/>
  <c r="F424" i="2"/>
  <c r="J424" i="2"/>
  <c r="F425" i="2"/>
  <c r="J425" i="2"/>
  <c r="F426" i="2"/>
  <c r="J426" i="2"/>
  <c r="F427" i="2"/>
  <c r="J427" i="2"/>
  <c r="F428" i="2"/>
  <c r="J428" i="2"/>
  <c r="F429" i="2"/>
  <c r="J429" i="2"/>
  <c r="F430" i="2"/>
  <c r="J430" i="2"/>
  <c r="F431" i="2"/>
  <c r="J431" i="2"/>
  <c r="F432" i="2"/>
  <c r="J432" i="2"/>
  <c r="F433" i="2"/>
  <c r="J433" i="2"/>
  <c r="F434" i="2"/>
  <c r="J434" i="2"/>
  <c r="F435" i="2"/>
  <c r="J435" i="2"/>
  <c r="F436" i="2"/>
  <c r="J436" i="2"/>
  <c r="F437" i="2"/>
  <c r="J437" i="2"/>
  <c r="F438" i="2"/>
  <c r="J438" i="2"/>
  <c r="F439" i="2"/>
  <c r="J439" i="2"/>
  <c r="F440" i="2"/>
  <c r="J440" i="2"/>
  <c r="F441" i="2"/>
  <c r="J441" i="2"/>
  <c r="F442" i="2"/>
  <c r="J442" i="2"/>
  <c r="F443" i="2"/>
  <c r="J443" i="2"/>
  <c r="F444" i="2"/>
  <c r="J444" i="2"/>
  <c r="F445" i="2"/>
  <c r="J445" i="2"/>
  <c r="F446" i="2"/>
  <c r="J446" i="2"/>
  <c r="F447" i="2"/>
  <c r="J447" i="2"/>
  <c r="F448" i="2"/>
  <c r="J448" i="2"/>
  <c r="F449" i="2"/>
  <c r="J449" i="2"/>
  <c r="F450" i="2"/>
  <c r="J450" i="2"/>
  <c r="F451" i="2"/>
  <c r="J451" i="2"/>
  <c r="F452" i="2"/>
  <c r="J452" i="2"/>
  <c r="F453" i="2"/>
  <c r="J453" i="2"/>
  <c r="F454" i="2"/>
  <c r="J454" i="2"/>
  <c r="F455" i="2"/>
  <c r="J455" i="2"/>
  <c r="F456" i="2"/>
  <c r="J456" i="2"/>
  <c r="F457" i="2"/>
  <c r="J457" i="2"/>
  <c r="F458" i="2"/>
  <c r="J458" i="2"/>
  <c r="F459" i="2"/>
  <c r="J459" i="2"/>
  <c r="F460" i="2"/>
  <c r="J460" i="2"/>
  <c r="F461" i="2"/>
  <c r="J461" i="2"/>
  <c r="F462" i="2"/>
  <c r="J462" i="2"/>
  <c r="F463" i="2"/>
  <c r="J463" i="2"/>
  <c r="F464" i="2"/>
  <c r="J464" i="2"/>
  <c r="F465" i="2"/>
  <c r="J465" i="2"/>
  <c r="F466" i="2"/>
  <c r="J466" i="2"/>
  <c r="F467" i="2"/>
  <c r="J467" i="2"/>
  <c r="F468" i="2"/>
  <c r="J468" i="2"/>
  <c r="F469" i="2"/>
  <c r="J469" i="2"/>
  <c r="F470" i="2"/>
  <c r="J470" i="2"/>
  <c r="F471" i="2"/>
  <c r="J471" i="2"/>
  <c r="F472" i="2"/>
  <c r="J472" i="2"/>
  <c r="F473" i="2"/>
  <c r="J473" i="2"/>
  <c r="F474" i="2"/>
  <c r="J474" i="2"/>
  <c r="F475" i="2"/>
  <c r="J475" i="2"/>
  <c r="F476" i="2"/>
  <c r="J476" i="2"/>
  <c r="F477" i="2"/>
  <c r="J477" i="2"/>
  <c r="F478" i="2"/>
  <c r="J478" i="2"/>
  <c r="F479" i="2"/>
  <c r="J479" i="2"/>
  <c r="F480" i="2"/>
  <c r="J480" i="2"/>
  <c r="F481" i="2"/>
  <c r="J481" i="2"/>
  <c r="F482" i="2"/>
  <c r="J482" i="2"/>
  <c r="F483" i="2"/>
  <c r="J483" i="2"/>
  <c r="F484" i="2"/>
  <c r="J484" i="2"/>
  <c r="F485" i="2"/>
  <c r="J485" i="2"/>
  <c r="F486" i="2"/>
  <c r="J486" i="2"/>
  <c r="F487" i="2"/>
  <c r="J487" i="2"/>
  <c r="F488" i="2"/>
  <c r="J488" i="2"/>
  <c r="F489" i="2"/>
  <c r="J489" i="2"/>
  <c r="F490" i="2"/>
  <c r="J490" i="2"/>
  <c r="F491" i="2"/>
  <c r="J491" i="2"/>
  <c r="F492" i="2"/>
  <c r="J492" i="2"/>
  <c r="F493" i="2"/>
  <c r="J493" i="2"/>
  <c r="F494" i="2"/>
  <c r="J494" i="2"/>
  <c r="F495" i="2"/>
  <c r="J495" i="2"/>
  <c r="F496" i="2"/>
  <c r="J496" i="2"/>
  <c r="F497" i="2"/>
  <c r="J497" i="2"/>
  <c r="F498" i="2"/>
  <c r="J498" i="2"/>
  <c r="F499" i="2"/>
  <c r="J499" i="2"/>
  <c r="F500" i="2"/>
  <c r="J500" i="2"/>
  <c r="F501" i="2"/>
  <c r="J501" i="2"/>
  <c r="F502" i="2"/>
  <c r="J502" i="2"/>
  <c r="F503" i="2"/>
  <c r="J503" i="2"/>
  <c r="F504" i="2"/>
  <c r="J504" i="2"/>
  <c r="F505" i="2"/>
  <c r="J505" i="2"/>
  <c r="F506" i="2"/>
  <c r="J506" i="2"/>
  <c r="F507" i="2"/>
  <c r="J507" i="2"/>
  <c r="F508" i="2"/>
  <c r="J508" i="2"/>
  <c r="F509" i="2"/>
  <c r="J509" i="2"/>
  <c r="F510" i="2"/>
  <c r="J510" i="2"/>
  <c r="F511" i="2"/>
  <c r="J511" i="2"/>
  <c r="F512" i="2"/>
  <c r="J512" i="2"/>
  <c r="F513" i="2"/>
  <c r="J513" i="2"/>
  <c r="F514" i="2"/>
  <c r="J514" i="2"/>
  <c r="F515" i="2"/>
  <c r="J515" i="2"/>
  <c r="F516" i="2"/>
  <c r="J516" i="2"/>
  <c r="F517" i="2"/>
  <c r="J517" i="2"/>
  <c r="F518" i="2"/>
  <c r="J518" i="2"/>
  <c r="F519" i="2"/>
  <c r="J519" i="2"/>
  <c r="F520" i="2"/>
  <c r="J520" i="2"/>
  <c r="F521" i="2"/>
  <c r="J521" i="2"/>
  <c r="F522" i="2"/>
  <c r="J522" i="2"/>
  <c r="F523" i="2"/>
  <c r="J523" i="2"/>
  <c r="F524" i="2"/>
  <c r="J524" i="2"/>
  <c r="F525" i="2"/>
  <c r="J525" i="2"/>
  <c r="F526" i="2"/>
  <c r="J526" i="2"/>
  <c r="F527" i="2"/>
  <c r="J527" i="2"/>
  <c r="F528" i="2"/>
  <c r="J528" i="2"/>
  <c r="F529" i="2"/>
  <c r="J529" i="2"/>
  <c r="F530" i="2"/>
  <c r="J530" i="2"/>
  <c r="F531" i="2"/>
  <c r="J531" i="2"/>
  <c r="F532" i="2"/>
  <c r="J532" i="2"/>
  <c r="F533" i="2"/>
  <c r="J533" i="2"/>
  <c r="F534" i="2"/>
  <c r="J534" i="2"/>
  <c r="F535" i="2"/>
  <c r="J535" i="2"/>
  <c r="F536" i="2"/>
  <c r="J536" i="2"/>
  <c r="F537" i="2"/>
  <c r="J537" i="2"/>
  <c r="F538" i="2"/>
  <c r="J538" i="2"/>
  <c r="F539" i="2"/>
  <c r="J539" i="2"/>
  <c r="F540" i="2"/>
  <c r="J540" i="2"/>
  <c r="F541" i="2"/>
  <c r="J541" i="2"/>
  <c r="F542" i="2"/>
  <c r="J542" i="2"/>
  <c r="F543" i="2"/>
  <c r="J543" i="2"/>
  <c r="F544" i="2"/>
  <c r="J544" i="2"/>
  <c r="F545" i="2"/>
  <c r="J545" i="2"/>
  <c r="F546" i="2"/>
  <c r="J546" i="2"/>
  <c r="F547" i="2"/>
  <c r="J547" i="2"/>
  <c r="F548" i="2"/>
  <c r="J548" i="2"/>
  <c r="F549" i="2"/>
  <c r="J549" i="2"/>
  <c r="F550" i="2"/>
  <c r="J550" i="2"/>
  <c r="F551" i="2"/>
  <c r="J551" i="2"/>
  <c r="F552" i="2"/>
  <c r="J552" i="2"/>
  <c r="F553" i="2"/>
  <c r="J553" i="2"/>
  <c r="F554" i="2"/>
  <c r="J554" i="2"/>
  <c r="F555" i="2"/>
  <c r="J555" i="2"/>
  <c r="F556" i="2"/>
  <c r="J556" i="2"/>
  <c r="F557" i="2"/>
  <c r="J557" i="2"/>
  <c r="F558" i="2"/>
  <c r="J558" i="2"/>
  <c r="F559" i="2"/>
  <c r="J559" i="2"/>
  <c r="F560" i="2"/>
  <c r="J560" i="2"/>
  <c r="F561" i="2"/>
  <c r="J561" i="2"/>
  <c r="F562" i="2"/>
  <c r="J562" i="2"/>
  <c r="F563" i="2"/>
  <c r="J563" i="2"/>
  <c r="F564" i="2"/>
  <c r="J564" i="2"/>
  <c r="F565" i="2"/>
  <c r="J565" i="2"/>
  <c r="F566" i="2"/>
  <c r="J566" i="2"/>
  <c r="F567" i="2"/>
  <c r="J567" i="2"/>
  <c r="F568" i="2"/>
  <c r="J568" i="2"/>
  <c r="F569" i="2"/>
  <c r="J569" i="2"/>
  <c r="F570" i="2"/>
  <c r="J570" i="2"/>
  <c r="F571" i="2"/>
  <c r="J571" i="2"/>
  <c r="F572" i="2"/>
  <c r="J572" i="2"/>
  <c r="F573" i="2"/>
  <c r="J573" i="2"/>
  <c r="F574" i="2"/>
  <c r="J574" i="2"/>
  <c r="F575" i="2"/>
  <c r="J575" i="2"/>
  <c r="F576" i="2"/>
  <c r="J576" i="2"/>
  <c r="F7" i="2"/>
  <c r="J7" i="2"/>
  <c r="K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G55" i="2"/>
  <c r="E56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E69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E76" i="2"/>
  <c r="G76" i="2"/>
  <c r="E77" i="2"/>
  <c r="G77" i="2"/>
  <c r="E78" i="2"/>
  <c r="G78" i="2"/>
  <c r="E79" i="2"/>
  <c r="G79" i="2"/>
  <c r="E80" i="2"/>
  <c r="G80" i="2"/>
  <c r="E81" i="2"/>
  <c r="G81" i="2"/>
  <c r="E82" i="2"/>
  <c r="G82" i="2"/>
  <c r="E83" i="2"/>
  <c r="G83" i="2"/>
  <c r="E84" i="2"/>
  <c r="G84" i="2"/>
  <c r="E85" i="2"/>
  <c r="G85" i="2"/>
  <c r="E86" i="2"/>
  <c r="G86" i="2"/>
  <c r="E87" i="2"/>
  <c r="G87" i="2"/>
  <c r="E88" i="2"/>
  <c r="G88" i="2"/>
  <c r="E89" i="2"/>
  <c r="G89" i="2"/>
  <c r="E90" i="2"/>
  <c r="G90" i="2"/>
  <c r="E91" i="2"/>
  <c r="G91" i="2"/>
  <c r="E92" i="2"/>
  <c r="G92" i="2"/>
  <c r="E93" i="2"/>
  <c r="G93" i="2"/>
  <c r="E94" i="2"/>
  <c r="G94" i="2"/>
  <c r="E95" i="2"/>
  <c r="G95" i="2"/>
  <c r="E96" i="2"/>
  <c r="G96" i="2"/>
  <c r="E97" i="2"/>
  <c r="G97" i="2"/>
  <c r="E98" i="2"/>
  <c r="G98" i="2"/>
  <c r="E99" i="2"/>
  <c r="G99" i="2"/>
  <c r="E100" i="2"/>
  <c r="G100" i="2"/>
  <c r="E101" i="2"/>
  <c r="G101" i="2"/>
  <c r="E102" i="2"/>
  <c r="G102" i="2"/>
  <c r="E103" i="2"/>
  <c r="G103" i="2"/>
  <c r="E104" i="2"/>
  <c r="G104" i="2"/>
  <c r="E105" i="2"/>
  <c r="G105" i="2"/>
  <c r="E106" i="2"/>
  <c r="G106" i="2"/>
  <c r="E107" i="2"/>
  <c r="G107" i="2"/>
  <c r="E108" i="2"/>
  <c r="G108" i="2"/>
  <c r="E109" i="2"/>
  <c r="G109" i="2"/>
  <c r="E110" i="2"/>
  <c r="G110" i="2"/>
  <c r="E111" i="2"/>
  <c r="G111" i="2"/>
  <c r="E112" i="2"/>
  <c r="G112" i="2"/>
  <c r="E113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E122" i="2"/>
  <c r="G122" i="2"/>
  <c r="E123" i="2"/>
  <c r="G123" i="2"/>
  <c r="E124" i="2"/>
  <c r="G124" i="2"/>
  <c r="E125" i="2"/>
  <c r="G125" i="2"/>
  <c r="E126" i="2"/>
  <c r="G126" i="2"/>
  <c r="E127" i="2"/>
  <c r="G127" i="2"/>
  <c r="E128" i="2"/>
  <c r="G128" i="2"/>
  <c r="E129" i="2"/>
  <c r="G129" i="2"/>
  <c r="E130" i="2"/>
  <c r="G130" i="2"/>
  <c r="E131" i="2"/>
  <c r="G131" i="2"/>
  <c r="E132" i="2"/>
  <c r="G132" i="2"/>
  <c r="E133" i="2"/>
  <c r="G133" i="2"/>
  <c r="E134" i="2"/>
  <c r="G134" i="2"/>
  <c r="E135" i="2"/>
  <c r="G135" i="2"/>
  <c r="E136" i="2"/>
  <c r="G136" i="2"/>
  <c r="E137" i="2"/>
  <c r="G137" i="2"/>
  <c r="E138" i="2"/>
  <c r="G138" i="2"/>
  <c r="E139" i="2"/>
  <c r="G139" i="2"/>
  <c r="E140" i="2"/>
  <c r="G140" i="2"/>
  <c r="E141" i="2"/>
  <c r="G141" i="2"/>
  <c r="E142" i="2"/>
  <c r="G142" i="2"/>
  <c r="E143" i="2"/>
  <c r="G143" i="2"/>
  <c r="E144" i="2"/>
  <c r="G144" i="2"/>
  <c r="E145" i="2"/>
  <c r="G145" i="2"/>
  <c r="E146" i="2"/>
  <c r="G146" i="2"/>
  <c r="E147" i="2"/>
  <c r="G147" i="2"/>
  <c r="E148" i="2"/>
  <c r="G148" i="2"/>
  <c r="E149" i="2"/>
  <c r="G149" i="2"/>
  <c r="E150" i="2"/>
  <c r="G150" i="2"/>
  <c r="E151" i="2"/>
  <c r="G151" i="2"/>
  <c r="E152" i="2"/>
  <c r="G152" i="2"/>
  <c r="E153" i="2"/>
  <c r="G153" i="2"/>
  <c r="E154" i="2"/>
  <c r="G154" i="2"/>
  <c r="E155" i="2"/>
  <c r="G155" i="2"/>
  <c r="E156" i="2"/>
  <c r="G156" i="2"/>
  <c r="E157" i="2"/>
  <c r="G157" i="2"/>
  <c r="E158" i="2"/>
  <c r="G158" i="2"/>
  <c r="E159" i="2"/>
  <c r="G159" i="2"/>
  <c r="E160" i="2"/>
  <c r="G160" i="2"/>
  <c r="E161" i="2"/>
  <c r="G161" i="2"/>
  <c r="E162" i="2"/>
  <c r="G162" i="2"/>
  <c r="E163" i="2"/>
  <c r="G163" i="2"/>
  <c r="E164" i="2"/>
  <c r="G164" i="2"/>
  <c r="E165" i="2"/>
  <c r="G165" i="2"/>
  <c r="E166" i="2"/>
  <c r="G166" i="2"/>
  <c r="E167" i="2"/>
  <c r="G167" i="2"/>
  <c r="E168" i="2"/>
  <c r="G168" i="2"/>
  <c r="E169" i="2"/>
  <c r="G169" i="2"/>
  <c r="E170" i="2"/>
  <c r="G170" i="2"/>
  <c r="E171" i="2"/>
  <c r="G171" i="2"/>
  <c r="E172" i="2"/>
  <c r="G172" i="2"/>
  <c r="E173" i="2"/>
  <c r="G173" i="2"/>
  <c r="E174" i="2"/>
  <c r="G174" i="2"/>
  <c r="E175" i="2"/>
  <c r="G175" i="2"/>
  <c r="E176" i="2"/>
  <c r="G176" i="2"/>
  <c r="E177" i="2"/>
  <c r="G177" i="2"/>
  <c r="E178" i="2"/>
  <c r="G178" i="2"/>
  <c r="E179" i="2"/>
  <c r="G179" i="2"/>
  <c r="E180" i="2"/>
  <c r="G180" i="2"/>
  <c r="E181" i="2"/>
  <c r="G181" i="2"/>
  <c r="E182" i="2"/>
  <c r="G182" i="2"/>
  <c r="E183" i="2"/>
  <c r="G183" i="2"/>
  <c r="E184" i="2"/>
  <c r="G184" i="2"/>
  <c r="E185" i="2"/>
  <c r="G185" i="2"/>
  <c r="E186" i="2"/>
  <c r="G186" i="2"/>
  <c r="E187" i="2"/>
  <c r="G187" i="2"/>
  <c r="E188" i="2"/>
  <c r="G188" i="2"/>
  <c r="E189" i="2"/>
  <c r="G189" i="2"/>
  <c r="E190" i="2"/>
  <c r="G190" i="2"/>
  <c r="E191" i="2"/>
  <c r="G191" i="2"/>
  <c r="E192" i="2"/>
  <c r="G192" i="2"/>
  <c r="E193" i="2"/>
  <c r="G193" i="2"/>
  <c r="E194" i="2"/>
  <c r="G194" i="2"/>
  <c r="E195" i="2"/>
  <c r="G195" i="2"/>
  <c r="E196" i="2"/>
  <c r="G196" i="2"/>
  <c r="E197" i="2"/>
  <c r="G197" i="2"/>
  <c r="E198" i="2"/>
  <c r="G198" i="2"/>
  <c r="E199" i="2"/>
  <c r="G199" i="2"/>
  <c r="E200" i="2"/>
  <c r="G200" i="2"/>
  <c r="E201" i="2"/>
  <c r="G201" i="2"/>
  <c r="E202" i="2"/>
  <c r="G202" i="2"/>
  <c r="E203" i="2"/>
  <c r="G203" i="2"/>
  <c r="E204" i="2"/>
  <c r="G204" i="2"/>
  <c r="E205" i="2"/>
  <c r="G205" i="2"/>
  <c r="E206" i="2"/>
  <c r="G206" i="2"/>
  <c r="E207" i="2"/>
  <c r="G207" i="2"/>
  <c r="E208" i="2"/>
  <c r="G208" i="2"/>
  <c r="E209" i="2"/>
  <c r="G209" i="2"/>
  <c r="E210" i="2"/>
  <c r="G210" i="2"/>
  <c r="E211" i="2"/>
  <c r="G211" i="2"/>
  <c r="E212" i="2"/>
  <c r="G212" i="2"/>
  <c r="E213" i="2"/>
  <c r="G213" i="2"/>
  <c r="E214" i="2"/>
  <c r="G214" i="2"/>
  <c r="E215" i="2"/>
  <c r="G215" i="2"/>
  <c r="E216" i="2"/>
  <c r="G216" i="2"/>
  <c r="E217" i="2"/>
  <c r="G217" i="2"/>
  <c r="E218" i="2"/>
  <c r="G218" i="2"/>
  <c r="E219" i="2"/>
  <c r="G219" i="2"/>
  <c r="E220" i="2"/>
  <c r="G220" i="2"/>
  <c r="E221" i="2"/>
  <c r="G221" i="2"/>
  <c r="E222" i="2"/>
  <c r="G222" i="2"/>
  <c r="E223" i="2"/>
  <c r="G223" i="2"/>
  <c r="E224" i="2"/>
  <c r="G224" i="2"/>
  <c r="E225" i="2"/>
  <c r="G225" i="2"/>
  <c r="E226" i="2"/>
  <c r="G226" i="2"/>
  <c r="E227" i="2"/>
  <c r="G227" i="2"/>
  <c r="E228" i="2"/>
  <c r="G228" i="2"/>
  <c r="E229" i="2"/>
  <c r="G229" i="2"/>
  <c r="E230" i="2"/>
  <c r="G230" i="2"/>
  <c r="E231" i="2"/>
  <c r="G231" i="2"/>
  <c r="E232" i="2"/>
  <c r="G232" i="2"/>
  <c r="E233" i="2"/>
  <c r="G233" i="2"/>
  <c r="E234" i="2"/>
  <c r="G234" i="2"/>
  <c r="E235" i="2"/>
  <c r="G235" i="2"/>
  <c r="E236" i="2"/>
  <c r="G236" i="2"/>
  <c r="E237" i="2"/>
  <c r="G237" i="2"/>
  <c r="E238" i="2"/>
  <c r="G238" i="2"/>
  <c r="E239" i="2"/>
  <c r="G239" i="2"/>
  <c r="E240" i="2"/>
  <c r="G240" i="2"/>
  <c r="E241" i="2"/>
  <c r="G241" i="2"/>
  <c r="E242" i="2"/>
  <c r="G242" i="2"/>
  <c r="E243" i="2"/>
  <c r="G243" i="2"/>
  <c r="E244" i="2"/>
  <c r="G244" i="2"/>
  <c r="E245" i="2"/>
  <c r="G245" i="2"/>
  <c r="E246" i="2"/>
  <c r="G246" i="2"/>
  <c r="E247" i="2"/>
  <c r="G247" i="2"/>
  <c r="E248" i="2"/>
  <c r="G248" i="2"/>
  <c r="E249" i="2"/>
  <c r="G249" i="2"/>
  <c r="E250" i="2"/>
  <c r="G250" i="2"/>
  <c r="E251" i="2"/>
  <c r="G251" i="2"/>
  <c r="E252" i="2"/>
  <c r="G252" i="2"/>
  <c r="E253" i="2"/>
  <c r="G253" i="2"/>
  <c r="E254" i="2"/>
  <c r="G254" i="2"/>
  <c r="E255" i="2"/>
  <c r="G255" i="2"/>
  <c r="E256" i="2"/>
  <c r="G256" i="2"/>
  <c r="E257" i="2"/>
  <c r="G257" i="2"/>
  <c r="E258" i="2"/>
  <c r="G258" i="2"/>
  <c r="E259" i="2"/>
  <c r="G259" i="2"/>
  <c r="E260" i="2"/>
  <c r="G260" i="2"/>
  <c r="E261" i="2"/>
  <c r="G261" i="2"/>
  <c r="E262" i="2"/>
  <c r="G262" i="2"/>
  <c r="E263" i="2"/>
  <c r="G263" i="2"/>
  <c r="E264" i="2"/>
  <c r="G264" i="2"/>
  <c r="E265" i="2"/>
  <c r="G265" i="2"/>
  <c r="E266" i="2"/>
  <c r="G266" i="2"/>
  <c r="E267" i="2"/>
  <c r="G267" i="2"/>
  <c r="E268" i="2"/>
  <c r="G268" i="2"/>
  <c r="E269" i="2"/>
  <c r="G269" i="2"/>
  <c r="E270" i="2"/>
  <c r="G270" i="2"/>
  <c r="E271" i="2"/>
  <c r="G271" i="2"/>
  <c r="E272" i="2"/>
  <c r="G272" i="2"/>
  <c r="E273" i="2"/>
  <c r="G273" i="2"/>
  <c r="E274" i="2"/>
  <c r="G274" i="2"/>
  <c r="E275" i="2"/>
  <c r="G275" i="2"/>
  <c r="E276" i="2"/>
  <c r="G276" i="2"/>
  <c r="E277" i="2"/>
  <c r="G277" i="2"/>
  <c r="E278" i="2"/>
  <c r="G278" i="2"/>
  <c r="E279" i="2"/>
  <c r="G279" i="2"/>
  <c r="E280" i="2"/>
  <c r="G280" i="2"/>
  <c r="E281" i="2"/>
  <c r="G281" i="2"/>
  <c r="E282" i="2"/>
  <c r="G282" i="2"/>
  <c r="E283" i="2"/>
  <c r="G283" i="2"/>
  <c r="E284" i="2"/>
  <c r="G284" i="2"/>
  <c r="E285" i="2"/>
  <c r="G285" i="2"/>
  <c r="E286" i="2"/>
  <c r="G286" i="2"/>
  <c r="E287" i="2"/>
  <c r="G287" i="2"/>
  <c r="E288" i="2"/>
  <c r="G288" i="2"/>
  <c r="E289" i="2"/>
  <c r="G289" i="2"/>
  <c r="E290" i="2"/>
  <c r="G290" i="2"/>
  <c r="E291" i="2"/>
  <c r="G291" i="2"/>
  <c r="E292" i="2"/>
  <c r="G292" i="2"/>
  <c r="E293" i="2"/>
  <c r="G293" i="2"/>
  <c r="E294" i="2"/>
  <c r="G294" i="2"/>
  <c r="E295" i="2"/>
  <c r="G295" i="2"/>
  <c r="E296" i="2"/>
  <c r="G296" i="2"/>
  <c r="E297" i="2"/>
  <c r="G297" i="2"/>
  <c r="E298" i="2"/>
  <c r="G298" i="2"/>
  <c r="E299" i="2"/>
  <c r="G299" i="2"/>
  <c r="E300" i="2"/>
  <c r="G300" i="2"/>
  <c r="E301" i="2"/>
  <c r="G301" i="2"/>
  <c r="E302" i="2"/>
  <c r="G302" i="2"/>
  <c r="E303" i="2"/>
  <c r="G303" i="2"/>
  <c r="E304" i="2"/>
  <c r="G304" i="2"/>
  <c r="E305" i="2"/>
  <c r="G305" i="2"/>
  <c r="E306" i="2"/>
  <c r="G306" i="2"/>
  <c r="E307" i="2"/>
  <c r="G307" i="2"/>
  <c r="E308" i="2"/>
  <c r="G308" i="2"/>
  <c r="E309" i="2"/>
  <c r="G309" i="2"/>
  <c r="E310" i="2"/>
  <c r="G310" i="2"/>
  <c r="E311" i="2"/>
  <c r="G311" i="2"/>
  <c r="E312" i="2"/>
  <c r="G312" i="2"/>
  <c r="E313" i="2"/>
  <c r="G313" i="2"/>
  <c r="E314" i="2"/>
  <c r="G314" i="2"/>
  <c r="E315" i="2"/>
  <c r="G315" i="2"/>
  <c r="E316" i="2"/>
  <c r="G316" i="2"/>
  <c r="E317" i="2"/>
  <c r="G317" i="2"/>
  <c r="E318" i="2"/>
  <c r="G318" i="2"/>
  <c r="E319" i="2"/>
  <c r="G319" i="2"/>
  <c r="E320" i="2"/>
  <c r="G320" i="2"/>
  <c r="E321" i="2"/>
  <c r="G321" i="2"/>
  <c r="E322" i="2"/>
  <c r="G322" i="2"/>
  <c r="E323" i="2"/>
  <c r="G323" i="2"/>
  <c r="E324" i="2"/>
  <c r="G324" i="2"/>
  <c r="E325" i="2"/>
  <c r="G325" i="2"/>
  <c r="E326" i="2"/>
  <c r="G326" i="2"/>
  <c r="E327" i="2"/>
  <c r="G327" i="2"/>
  <c r="E328" i="2"/>
  <c r="G328" i="2"/>
  <c r="E329" i="2"/>
  <c r="G329" i="2"/>
  <c r="E330" i="2"/>
  <c r="G330" i="2"/>
  <c r="E331" i="2"/>
  <c r="G331" i="2"/>
  <c r="E332" i="2"/>
  <c r="G332" i="2"/>
  <c r="E333" i="2"/>
  <c r="G333" i="2"/>
  <c r="E334" i="2"/>
  <c r="G334" i="2"/>
  <c r="E335" i="2"/>
  <c r="G335" i="2"/>
  <c r="E336" i="2"/>
  <c r="G336" i="2"/>
  <c r="E337" i="2"/>
  <c r="G337" i="2"/>
  <c r="E338" i="2"/>
  <c r="G338" i="2"/>
  <c r="E339" i="2"/>
  <c r="G339" i="2"/>
  <c r="E340" i="2"/>
  <c r="G340" i="2"/>
  <c r="E341" i="2"/>
  <c r="G341" i="2"/>
  <c r="E342" i="2"/>
  <c r="G342" i="2"/>
  <c r="E343" i="2"/>
  <c r="G343" i="2"/>
  <c r="E344" i="2"/>
  <c r="G344" i="2"/>
  <c r="E345" i="2"/>
  <c r="G345" i="2"/>
  <c r="E346" i="2"/>
  <c r="G346" i="2"/>
  <c r="E347" i="2"/>
  <c r="G347" i="2"/>
  <c r="E348" i="2"/>
  <c r="G348" i="2"/>
  <c r="E349" i="2"/>
  <c r="G349" i="2"/>
  <c r="E350" i="2"/>
  <c r="G350" i="2"/>
  <c r="E351" i="2"/>
  <c r="G351" i="2"/>
  <c r="E352" i="2"/>
  <c r="G352" i="2"/>
  <c r="E353" i="2"/>
  <c r="G353" i="2"/>
  <c r="E354" i="2"/>
  <c r="G354" i="2"/>
  <c r="E355" i="2"/>
  <c r="G355" i="2"/>
  <c r="E356" i="2"/>
  <c r="G356" i="2"/>
  <c r="E357" i="2"/>
  <c r="G357" i="2"/>
  <c r="E358" i="2"/>
  <c r="G358" i="2"/>
  <c r="E359" i="2"/>
  <c r="G359" i="2"/>
  <c r="E360" i="2"/>
  <c r="G360" i="2"/>
  <c r="E361" i="2"/>
  <c r="G361" i="2"/>
  <c r="E362" i="2"/>
  <c r="G362" i="2"/>
  <c r="E363" i="2"/>
  <c r="G363" i="2"/>
  <c r="E364" i="2"/>
  <c r="G364" i="2"/>
  <c r="E365" i="2"/>
  <c r="G365" i="2"/>
  <c r="E366" i="2"/>
  <c r="G366" i="2"/>
  <c r="E367" i="2"/>
  <c r="G367" i="2"/>
  <c r="E368" i="2"/>
  <c r="G368" i="2"/>
  <c r="E369" i="2"/>
  <c r="G369" i="2"/>
  <c r="E370" i="2"/>
  <c r="G370" i="2"/>
  <c r="E371" i="2"/>
  <c r="G371" i="2"/>
  <c r="E372" i="2"/>
  <c r="G372" i="2"/>
  <c r="E373" i="2"/>
  <c r="G373" i="2"/>
  <c r="E374" i="2"/>
  <c r="G374" i="2"/>
  <c r="E375" i="2"/>
  <c r="G375" i="2"/>
  <c r="E376" i="2"/>
  <c r="G376" i="2"/>
  <c r="E377" i="2"/>
  <c r="G377" i="2"/>
  <c r="E378" i="2"/>
  <c r="G378" i="2"/>
  <c r="E379" i="2"/>
  <c r="G379" i="2"/>
  <c r="E380" i="2"/>
  <c r="G380" i="2"/>
  <c r="E381" i="2"/>
  <c r="G381" i="2"/>
  <c r="E382" i="2"/>
  <c r="G382" i="2"/>
  <c r="E383" i="2"/>
  <c r="G383" i="2"/>
  <c r="E384" i="2"/>
  <c r="G384" i="2"/>
  <c r="E385" i="2"/>
  <c r="G385" i="2"/>
  <c r="E386" i="2"/>
  <c r="G386" i="2"/>
  <c r="E387" i="2"/>
  <c r="G387" i="2"/>
  <c r="E388" i="2"/>
  <c r="G388" i="2"/>
  <c r="E389" i="2"/>
  <c r="G389" i="2"/>
  <c r="E390" i="2"/>
  <c r="G390" i="2"/>
  <c r="E391" i="2"/>
  <c r="G391" i="2"/>
  <c r="E392" i="2"/>
  <c r="G392" i="2"/>
  <c r="E393" i="2"/>
  <c r="G393" i="2"/>
  <c r="E394" i="2"/>
  <c r="G394" i="2"/>
  <c r="E395" i="2"/>
  <c r="G395" i="2"/>
  <c r="E396" i="2"/>
  <c r="G396" i="2"/>
  <c r="E397" i="2"/>
  <c r="G397" i="2"/>
  <c r="E398" i="2"/>
  <c r="G398" i="2"/>
  <c r="E399" i="2"/>
  <c r="G399" i="2"/>
  <c r="E400" i="2"/>
  <c r="G400" i="2"/>
  <c r="E401" i="2"/>
  <c r="G401" i="2"/>
  <c r="E402" i="2"/>
  <c r="G402" i="2"/>
  <c r="E403" i="2"/>
  <c r="G403" i="2"/>
  <c r="E404" i="2"/>
  <c r="G404" i="2"/>
  <c r="E405" i="2"/>
  <c r="G405" i="2"/>
  <c r="E406" i="2"/>
  <c r="G406" i="2"/>
  <c r="E407" i="2"/>
  <c r="G407" i="2"/>
  <c r="E408" i="2"/>
  <c r="G408" i="2"/>
  <c r="E409" i="2"/>
  <c r="G409" i="2"/>
  <c r="E410" i="2"/>
  <c r="G410" i="2"/>
  <c r="E411" i="2"/>
  <c r="G411" i="2"/>
  <c r="E412" i="2"/>
  <c r="G412" i="2"/>
  <c r="E413" i="2"/>
  <c r="G413" i="2"/>
  <c r="E414" i="2"/>
  <c r="G414" i="2"/>
  <c r="E415" i="2"/>
  <c r="G415" i="2"/>
  <c r="E416" i="2"/>
  <c r="G416" i="2"/>
  <c r="E417" i="2"/>
  <c r="G417" i="2"/>
  <c r="E418" i="2"/>
  <c r="G418" i="2"/>
  <c r="E419" i="2"/>
  <c r="G419" i="2"/>
  <c r="E420" i="2"/>
  <c r="G420" i="2"/>
  <c r="E421" i="2"/>
  <c r="G421" i="2"/>
  <c r="E422" i="2"/>
  <c r="G422" i="2"/>
  <c r="E423" i="2"/>
  <c r="G423" i="2"/>
  <c r="E424" i="2"/>
  <c r="G424" i="2"/>
  <c r="E425" i="2"/>
  <c r="G425" i="2"/>
  <c r="E426" i="2"/>
  <c r="G426" i="2"/>
  <c r="E427" i="2"/>
  <c r="G427" i="2"/>
  <c r="E428" i="2"/>
  <c r="G428" i="2"/>
  <c r="E429" i="2"/>
  <c r="G429" i="2"/>
  <c r="E430" i="2"/>
  <c r="G430" i="2"/>
  <c r="E431" i="2"/>
  <c r="G431" i="2"/>
  <c r="E432" i="2"/>
  <c r="G432" i="2"/>
  <c r="E433" i="2"/>
  <c r="G433" i="2"/>
  <c r="E434" i="2"/>
  <c r="G434" i="2"/>
  <c r="E435" i="2"/>
  <c r="G435" i="2"/>
  <c r="E436" i="2"/>
  <c r="G436" i="2"/>
  <c r="E437" i="2"/>
  <c r="G437" i="2"/>
  <c r="E438" i="2"/>
  <c r="G438" i="2"/>
  <c r="E439" i="2"/>
  <c r="G439" i="2"/>
  <c r="E440" i="2"/>
  <c r="G440" i="2"/>
  <c r="E441" i="2"/>
  <c r="G441" i="2"/>
  <c r="E442" i="2"/>
  <c r="G442" i="2"/>
  <c r="E443" i="2"/>
  <c r="G443" i="2"/>
  <c r="E444" i="2"/>
  <c r="G444" i="2"/>
  <c r="E445" i="2"/>
  <c r="G445" i="2"/>
  <c r="E446" i="2"/>
  <c r="G446" i="2"/>
  <c r="E447" i="2"/>
  <c r="G447" i="2"/>
  <c r="E448" i="2"/>
  <c r="G448" i="2"/>
  <c r="E449" i="2"/>
  <c r="G449" i="2"/>
  <c r="E450" i="2"/>
  <c r="G450" i="2"/>
  <c r="E451" i="2"/>
  <c r="G451" i="2"/>
  <c r="E452" i="2"/>
  <c r="G452" i="2"/>
  <c r="E453" i="2"/>
  <c r="G453" i="2"/>
  <c r="E454" i="2"/>
  <c r="G454" i="2"/>
  <c r="E455" i="2"/>
  <c r="G455" i="2"/>
  <c r="E456" i="2"/>
  <c r="G456" i="2"/>
  <c r="E457" i="2"/>
  <c r="G457" i="2"/>
  <c r="E458" i="2"/>
  <c r="G458" i="2"/>
  <c r="E459" i="2"/>
  <c r="G459" i="2"/>
  <c r="E460" i="2"/>
  <c r="G460" i="2"/>
  <c r="E461" i="2"/>
  <c r="G461" i="2"/>
  <c r="E462" i="2"/>
  <c r="G462" i="2"/>
  <c r="E463" i="2"/>
  <c r="G463" i="2"/>
  <c r="E464" i="2"/>
  <c r="G464" i="2"/>
  <c r="E465" i="2"/>
  <c r="G465" i="2"/>
  <c r="E466" i="2"/>
  <c r="G466" i="2"/>
  <c r="E467" i="2"/>
  <c r="G467" i="2"/>
  <c r="E468" i="2"/>
  <c r="G468" i="2"/>
  <c r="E469" i="2"/>
  <c r="G469" i="2"/>
  <c r="E470" i="2"/>
  <c r="G470" i="2"/>
  <c r="E471" i="2"/>
  <c r="G471" i="2"/>
  <c r="E472" i="2"/>
  <c r="G472" i="2"/>
  <c r="E473" i="2"/>
  <c r="G473" i="2"/>
  <c r="E474" i="2"/>
  <c r="G474" i="2"/>
  <c r="E475" i="2"/>
  <c r="G475" i="2"/>
  <c r="E476" i="2"/>
  <c r="G476" i="2"/>
  <c r="E477" i="2"/>
  <c r="G477" i="2"/>
  <c r="E478" i="2"/>
  <c r="G478" i="2"/>
  <c r="E479" i="2"/>
  <c r="G479" i="2"/>
  <c r="E480" i="2"/>
  <c r="G480" i="2"/>
  <c r="E481" i="2"/>
  <c r="G481" i="2"/>
  <c r="E482" i="2"/>
  <c r="G482" i="2"/>
  <c r="E483" i="2"/>
  <c r="G483" i="2"/>
  <c r="E484" i="2"/>
  <c r="G484" i="2"/>
  <c r="E485" i="2"/>
  <c r="G485" i="2"/>
  <c r="E486" i="2"/>
  <c r="G486" i="2"/>
  <c r="E487" i="2"/>
  <c r="G487" i="2"/>
  <c r="E488" i="2"/>
  <c r="G488" i="2"/>
  <c r="E489" i="2"/>
  <c r="G489" i="2"/>
  <c r="E490" i="2"/>
  <c r="G490" i="2"/>
  <c r="E491" i="2"/>
  <c r="G491" i="2"/>
  <c r="E492" i="2"/>
  <c r="G492" i="2"/>
  <c r="E493" i="2"/>
  <c r="G493" i="2"/>
  <c r="E494" i="2"/>
  <c r="G494" i="2"/>
  <c r="E495" i="2"/>
  <c r="G495" i="2"/>
  <c r="E496" i="2"/>
  <c r="G496" i="2"/>
  <c r="E497" i="2"/>
  <c r="G497" i="2"/>
  <c r="E498" i="2"/>
  <c r="G498" i="2"/>
  <c r="E499" i="2"/>
  <c r="G499" i="2"/>
  <c r="E500" i="2"/>
  <c r="G500" i="2"/>
  <c r="E501" i="2"/>
  <c r="G501" i="2"/>
  <c r="E502" i="2"/>
  <c r="G502" i="2"/>
  <c r="E503" i="2"/>
  <c r="G503" i="2"/>
  <c r="E504" i="2"/>
  <c r="G504" i="2"/>
  <c r="E505" i="2"/>
  <c r="G505" i="2"/>
  <c r="E506" i="2"/>
  <c r="G506" i="2"/>
  <c r="E507" i="2"/>
  <c r="G507" i="2"/>
  <c r="E508" i="2"/>
  <c r="G508" i="2"/>
  <c r="E509" i="2"/>
  <c r="G509" i="2"/>
  <c r="E510" i="2"/>
  <c r="G510" i="2"/>
  <c r="E511" i="2"/>
  <c r="G511" i="2"/>
  <c r="E512" i="2"/>
  <c r="G512" i="2"/>
  <c r="E513" i="2"/>
  <c r="G513" i="2"/>
  <c r="E514" i="2"/>
  <c r="G514" i="2"/>
  <c r="E515" i="2"/>
  <c r="G515" i="2"/>
  <c r="E516" i="2"/>
  <c r="G516" i="2"/>
  <c r="E517" i="2"/>
  <c r="G517" i="2"/>
  <c r="E518" i="2"/>
  <c r="G518" i="2"/>
  <c r="E519" i="2"/>
  <c r="G519" i="2"/>
  <c r="E520" i="2"/>
  <c r="G520" i="2"/>
  <c r="E521" i="2"/>
  <c r="G521" i="2"/>
  <c r="E522" i="2"/>
  <c r="G522" i="2"/>
  <c r="E523" i="2"/>
  <c r="G523" i="2"/>
  <c r="E524" i="2"/>
  <c r="G524" i="2"/>
  <c r="E525" i="2"/>
  <c r="G525" i="2"/>
  <c r="E526" i="2"/>
  <c r="G526" i="2"/>
  <c r="E527" i="2"/>
  <c r="G527" i="2"/>
  <c r="E528" i="2"/>
  <c r="G528" i="2"/>
  <c r="E529" i="2"/>
  <c r="G529" i="2"/>
  <c r="E530" i="2"/>
  <c r="G530" i="2"/>
  <c r="E531" i="2"/>
  <c r="G531" i="2"/>
  <c r="E532" i="2"/>
  <c r="G532" i="2"/>
  <c r="E533" i="2"/>
  <c r="G533" i="2"/>
  <c r="E534" i="2"/>
  <c r="G534" i="2"/>
  <c r="E535" i="2"/>
  <c r="G535" i="2"/>
  <c r="E536" i="2"/>
  <c r="G536" i="2"/>
  <c r="E537" i="2"/>
  <c r="G537" i="2"/>
  <c r="E538" i="2"/>
  <c r="G538" i="2"/>
  <c r="E539" i="2"/>
  <c r="G539" i="2"/>
  <c r="E540" i="2"/>
  <c r="G540" i="2"/>
  <c r="E541" i="2"/>
  <c r="G541" i="2"/>
  <c r="E542" i="2"/>
  <c r="G542" i="2"/>
  <c r="E543" i="2"/>
  <c r="G543" i="2"/>
  <c r="E544" i="2"/>
  <c r="G544" i="2"/>
  <c r="E545" i="2"/>
  <c r="G545" i="2"/>
  <c r="E546" i="2"/>
  <c r="G546" i="2"/>
  <c r="E547" i="2"/>
  <c r="G547" i="2"/>
  <c r="E548" i="2"/>
  <c r="G548" i="2"/>
  <c r="E549" i="2"/>
  <c r="G549" i="2"/>
  <c r="E550" i="2"/>
  <c r="G550" i="2"/>
  <c r="E551" i="2"/>
  <c r="G551" i="2"/>
  <c r="E552" i="2"/>
  <c r="G552" i="2"/>
  <c r="E553" i="2"/>
  <c r="G553" i="2"/>
  <c r="E554" i="2"/>
  <c r="G554" i="2"/>
  <c r="E555" i="2"/>
  <c r="G555" i="2"/>
  <c r="E556" i="2"/>
  <c r="G556" i="2"/>
  <c r="E557" i="2"/>
  <c r="G557" i="2"/>
  <c r="E558" i="2"/>
  <c r="G558" i="2"/>
  <c r="E559" i="2"/>
  <c r="G559" i="2"/>
  <c r="E560" i="2"/>
  <c r="G560" i="2"/>
  <c r="E561" i="2"/>
  <c r="G561" i="2"/>
  <c r="E562" i="2"/>
  <c r="G562" i="2"/>
  <c r="E563" i="2"/>
  <c r="G563" i="2"/>
  <c r="E564" i="2"/>
  <c r="G564" i="2"/>
  <c r="E565" i="2"/>
  <c r="G565" i="2"/>
  <c r="E566" i="2"/>
  <c r="G566" i="2"/>
  <c r="E567" i="2"/>
  <c r="G567" i="2"/>
  <c r="E568" i="2"/>
  <c r="G568" i="2"/>
  <c r="E569" i="2"/>
  <c r="G569" i="2"/>
  <c r="E570" i="2"/>
  <c r="G570" i="2"/>
  <c r="E571" i="2"/>
  <c r="G571" i="2"/>
  <c r="E572" i="2"/>
  <c r="G572" i="2"/>
  <c r="E573" i="2"/>
  <c r="G573" i="2"/>
  <c r="E574" i="2"/>
  <c r="G574" i="2"/>
  <c r="E575" i="2"/>
  <c r="G575" i="2"/>
  <c r="E576" i="2"/>
  <c r="G576" i="2"/>
  <c r="H6" i="2"/>
  <c r="A2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A2" i="1"/>
</calcChain>
</file>

<file path=xl/sharedStrings.xml><?xml version="1.0" encoding="utf-8"?>
<sst xmlns="http://schemas.openxmlformats.org/spreadsheetml/2006/main" count="2501" uniqueCount="1195">
  <si>
    <t>SFP</t>
  </si>
  <si>
    <t>AcpS</t>
  </si>
  <si>
    <t>Peptide SEQ.</t>
  </si>
  <si>
    <t>IntDen</t>
  </si>
  <si>
    <t>Normalized</t>
  </si>
  <si>
    <t xml:space="preserve">Specific for AcpS </t>
  </si>
  <si>
    <t>Specific for Sfp</t>
  </si>
  <si>
    <t xml:space="preserve"> (visual inspection)</t>
  </si>
  <si>
    <t>*</t>
  </si>
  <si>
    <t>* (similar)</t>
  </si>
  <si>
    <t>* (check)*</t>
  </si>
  <si>
    <t>* (check)</t>
  </si>
  <si>
    <t>AcpS minus SFP</t>
  </si>
  <si>
    <t>(IF</t>
  </si>
  <si>
    <t xml:space="preserve">high value </t>
  </si>
  <si>
    <t>is desired</t>
  </si>
  <si>
    <t>SFP minus AcpS</t>
  </si>
  <si>
    <t>(visual inspection</t>
  </si>
  <si>
    <t>from Lori's spreadsheet)</t>
  </si>
  <si>
    <t>SFP_PfAcpH</t>
  </si>
  <si>
    <t>AcpS_PfAcpH</t>
  </si>
  <si>
    <t>background mean</t>
  </si>
  <si>
    <t>background noise std</t>
  </si>
  <si>
    <t>SFP minus SFP_PfAcpH</t>
  </si>
  <si>
    <t>When labeled by Sfp</t>
  </si>
  <si>
    <t>Taken off by AcpH?</t>
  </si>
  <si>
    <t>&amp; taken off by AcpH</t>
  </si>
  <si>
    <t>SFP minus SFP_PfAcpH &gt; 0.5)</t>
  </si>
  <si>
    <t>IF(specific for SFP=1</t>
  </si>
  <si>
    <t>COUNT</t>
  </si>
  <si>
    <t>When labeled by AcpS</t>
  </si>
  <si>
    <t>IF(specific for AcpS=1</t>
  </si>
  <si>
    <t>AcpS minus AcpS_PfAcpH &gt; 0.5)</t>
  </si>
  <si>
    <t>AcpS minus AcpS_PfAcpH</t>
  </si>
  <si>
    <t>NO</t>
  </si>
  <si>
    <t>YES?</t>
  </si>
  <si>
    <t>YES</t>
  </si>
  <si>
    <t>YES**</t>
  </si>
  <si>
    <t>NO?</t>
  </si>
  <si>
    <t>YES*</t>
  </si>
  <si>
    <t>YES?**</t>
  </si>
  <si>
    <t xml:space="preserve"> (visual inspection</t>
  </si>
  <si>
    <t>A1</t>
  </si>
  <si>
    <t xml:space="preserve">D S L E F I A S K L A </t>
  </si>
  <si>
    <t>A2</t>
  </si>
  <si>
    <t xml:space="preserve">D A L E F I A S K L A </t>
  </si>
  <si>
    <t>A3</t>
  </si>
  <si>
    <t>D A L E F I A A K L A</t>
  </si>
  <si>
    <t>A4</t>
  </si>
  <si>
    <t xml:space="preserve">G D S L D M L E W S L M </t>
  </si>
  <si>
    <t>A5</t>
  </si>
  <si>
    <t xml:space="preserve">G D A L D M L E W S L M </t>
  </si>
  <si>
    <t>A6</t>
  </si>
  <si>
    <t>G D S L D M L E W A L M</t>
  </si>
  <si>
    <t>A7</t>
  </si>
  <si>
    <t>G D A L D M L E W A L M</t>
  </si>
  <si>
    <t>A8</t>
  </si>
  <si>
    <t xml:space="preserve">G D S L S W L L R L L N </t>
  </si>
  <si>
    <t>A9</t>
  </si>
  <si>
    <t xml:space="preserve">G D A L S W L L R L L N </t>
  </si>
  <si>
    <t>A10</t>
  </si>
  <si>
    <t>G D S L A W L L R L L N</t>
  </si>
  <si>
    <t>A11</t>
  </si>
  <si>
    <t>G D A L A W L L R L L N</t>
  </si>
  <si>
    <t>A12</t>
  </si>
  <si>
    <t xml:space="preserve">N S A S F V E D L G A D S L D T V E L V </t>
  </si>
  <si>
    <t>A13</t>
  </si>
  <si>
    <t>N A A S F V E D L G A D S L D T V E L V</t>
  </si>
  <si>
    <t>A14</t>
  </si>
  <si>
    <t>N S A A F V E D L G A D S L D T V E L V</t>
  </si>
  <si>
    <t>A15</t>
  </si>
  <si>
    <t xml:space="preserve">N S A S F V E D L G A D A L D T V E L V </t>
  </si>
  <si>
    <t>A16</t>
  </si>
  <si>
    <t>N A A A F V E D L G A D A L D T V E L V</t>
  </si>
  <si>
    <t>A17</t>
  </si>
  <si>
    <t xml:space="preserve">N N A S F V E D L G A D S L D T V T L V </t>
  </si>
  <si>
    <t>A18</t>
  </si>
  <si>
    <t xml:space="preserve">N N A S F V E D L G A D A L D T V T L V </t>
  </si>
  <si>
    <t>A19</t>
  </si>
  <si>
    <t xml:space="preserve">N G A E S S S S K V V G C M </t>
  </si>
  <si>
    <t>A20</t>
  </si>
  <si>
    <t xml:space="preserve">N G A E A S S S K V V G C M </t>
  </si>
  <si>
    <t>A21</t>
  </si>
  <si>
    <t xml:space="preserve">N G A E S A S S K V V G C M </t>
  </si>
  <si>
    <t>A22</t>
  </si>
  <si>
    <t xml:space="preserve">N G A E S S A S K V V G C M </t>
  </si>
  <si>
    <t>A23</t>
  </si>
  <si>
    <t xml:space="preserve">N G A E S S S A K V V G C M </t>
  </si>
  <si>
    <t>A24</t>
  </si>
  <si>
    <t xml:space="preserve">N G A E A A A A K V V G C M </t>
  </si>
  <si>
    <t>A25</t>
  </si>
  <si>
    <t xml:space="preserve">D D D H K A S L D F S K </t>
  </si>
  <si>
    <t>A26</t>
  </si>
  <si>
    <t xml:space="preserve">D D D H K A A L D F S K </t>
  </si>
  <si>
    <t>A27</t>
  </si>
  <si>
    <t>D D D H K A A L D F A K</t>
  </si>
  <si>
    <t>A28</t>
  </si>
  <si>
    <t>A29</t>
  </si>
  <si>
    <t xml:space="preserve">D V V D Y H I S K A A </t>
  </si>
  <si>
    <t>A30</t>
  </si>
  <si>
    <t xml:space="preserve">L E K L D S M A T H D K K A Q </t>
  </si>
  <si>
    <t>B1</t>
  </si>
  <si>
    <t xml:space="preserve">I S A G Y M V S K I Q </t>
  </si>
  <si>
    <t>B2</t>
  </si>
  <si>
    <t xml:space="preserve">Q P C I D R K M S L C F S K S </t>
  </si>
  <si>
    <t>B3</t>
  </si>
  <si>
    <t>P L E S L D T L D</t>
  </si>
  <si>
    <t>B4</t>
  </si>
  <si>
    <t>N R A S F S E D L G A D S L G T V E L V</t>
  </si>
  <si>
    <t>B5</t>
  </si>
  <si>
    <t>G I K N D S I E T F E N M V C</t>
  </si>
  <si>
    <t>B6</t>
  </si>
  <si>
    <t>D S V D Y L E</t>
  </si>
  <si>
    <t>B7</t>
  </si>
  <si>
    <t>E S P M D S L E T S P</t>
  </si>
  <si>
    <t>B8</t>
  </si>
  <si>
    <t>D P P D S L D S M S</t>
  </si>
  <si>
    <t>B9</t>
  </si>
  <si>
    <t>P I D S Q E C I T I A I P</t>
  </si>
  <si>
    <t>B10</t>
  </si>
  <si>
    <t>A P A E S L E S V S L V M</t>
  </si>
  <si>
    <t>B11</t>
  </si>
  <si>
    <t>N E A K F D D D C G A D S L D N V E C V</t>
  </si>
  <si>
    <t>B12</t>
  </si>
  <si>
    <t>G V D S M E S V D</t>
  </si>
  <si>
    <t>B13</t>
  </si>
  <si>
    <t>D S M E P A D V G L L</t>
  </si>
  <si>
    <t>B14</t>
  </si>
  <si>
    <t>D D I G V E S M E S I D A</t>
  </si>
  <si>
    <t>B15</t>
  </si>
  <si>
    <t>L E S L E S M E A M C P</t>
  </si>
  <si>
    <t>B16</t>
  </si>
  <si>
    <t>A P I E S V D T I</t>
  </si>
  <si>
    <t>B17</t>
  </si>
  <si>
    <t>E V G A D S A D S V E M A V G</t>
  </si>
  <si>
    <t>B18</t>
  </si>
  <si>
    <t>E A G I D S M D S L</t>
  </si>
  <si>
    <t>B19</t>
  </si>
  <si>
    <t>A D A Q S L D T V D I C C Y</t>
  </si>
  <si>
    <t>B20</t>
  </si>
  <si>
    <t>G C E S M D Y V P L M S S</t>
  </si>
  <si>
    <t>B21</t>
  </si>
  <si>
    <t>E S M E T M E I V M G</t>
  </si>
  <si>
    <t>B22</t>
  </si>
  <si>
    <t>M P A E S I E S A D A V C P</t>
  </si>
  <si>
    <t>B23</t>
  </si>
  <si>
    <t>P A D S I E S V D V M L P</t>
  </si>
  <si>
    <t>B24</t>
  </si>
  <si>
    <t>R P C D S A E P V D Q A E P</t>
  </si>
  <si>
    <t>B25</t>
  </si>
  <si>
    <t>G L E S I D I A D L S</t>
  </si>
  <si>
    <t>B26</t>
  </si>
  <si>
    <t>R A G A E S A E T N E H</t>
  </si>
  <si>
    <t>B27</t>
  </si>
  <si>
    <t>D E I G I D S L D S</t>
  </si>
  <si>
    <t>B28</t>
  </si>
  <si>
    <t>D I G L E S V E T M E</t>
  </si>
  <si>
    <t>B29</t>
  </si>
  <si>
    <t>I G C E S V D Q I C M</t>
  </si>
  <si>
    <t>B30</t>
  </si>
  <si>
    <t>E S A D T C D R V C</t>
  </si>
  <si>
    <t>C1</t>
  </si>
  <si>
    <t>E Q C A E S I E C V D S N Q N</t>
  </si>
  <si>
    <t>C2</t>
  </si>
  <si>
    <t>A D S A D T I D L M M</t>
  </si>
  <si>
    <t>C3</t>
  </si>
  <si>
    <t>L G I D S M E T V E K M A N</t>
  </si>
  <si>
    <t>C4</t>
  </si>
  <si>
    <t>V E S C E T V D</t>
  </si>
  <si>
    <t>C5</t>
  </si>
  <si>
    <t>N S T S F S E D L G A D S L D T L K T V</t>
  </si>
  <si>
    <t>C6</t>
  </si>
  <si>
    <t>G L D S V W S M</t>
  </si>
  <si>
    <t>C7</t>
  </si>
  <si>
    <t>G A E S I E S A P T N C S</t>
  </si>
  <si>
    <t>C8</t>
  </si>
  <si>
    <t>E S V D S A D M V C</t>
  </si>
  <si>
    <t>C9</t>
  </si>
  <si>
    <t>D M E A E S I E D</t>
  </si>
  <si>
    <t>C10</t>
  </si>
  <si>
    <t>N S A S F C E D L G A D S L D T W E L E</t>
  </si>
  <si>
    <t>C11</t>
  </si>
  <si>
    <t>E D G N E S C D S A</t>
  </si>
  <si>
    <t>C12</t>
  </si>
  <si>
    <t>N N A S F T E D L H N D S L D T V E G G</t>
  </si>
  <si>
    <t>C13</t>
  </si>
  <si>
    <t>D M G V D S A E T V E I L C G</t>
  </si>
  <si>
    <t>C14</t>
  </si>
  <si>
    <t>D S V D Y M E C A</t>
  </si>
  <si>
    <t>C15</t>
  </si>
  <si>
    <t>D H D M D S C D T V E</t>
  </si>
  <si>
    <t>C16</t>
  </si>
  <si>
    <t>D S V E T I E M V L</t>
  </si>
  <si>
    <t>C17</t>
  </si>
  <si>
    <t>M P V E S A E S V</t>
  </si>
  <si>
    <t>C18</t>
  </si>
  <si>
    <t>E V G L E S A D T L D A L V P</t>
  </si>
  <si>
    <t>C19</t>
  </si>
  <si>
    <t>I P A D S V E S A E A I A P</t>
  </si>
  <si>
    <t>C20</t>
  </si>
  <si>
    <t>A E S L E T G D H L R</t>
  </si>
  <si>
    <t>C21</t>
  </si>
  <si>
    <t>Q D S L D T</t>
  </si>
  <si>
    <t>C22</t>
  </si>
  <si>
    <t>I D S V E S L E L</t>
  </si>
  <si>
    <t>C23</t>
  </si>
  <si>
    <t>A E S A D S</t>
  </si>
  <si>
    <t>C24</t>
  </si>
  <si>
    <t>N E D S F V D K W D A D S L D N V E L V</t>
  </si>
  <si>
    <t>C25</t>
  </si>
  <si>
    <t>M E S A E S</t>
  </si>
  <si>
    <t>C26</t>
  </si>
  <si>
    <t>D D T P N D S A E C C D L E E</t>
  </si>
  <si>
    <t>C27</t>
  </si>
  <si>
    <t>D E M G L E S M D S V E A</t>
  </si>
  <si>
    <t>C28</t>
  </si>
  <si>
    <t>G I D S I D S M E A V M C</t>
  </si>
  <si>
    <t>C29</t>
  </si>
  <si>
    <t>E P L D S M D F</t>
  </si>
  <si>
    <t>C30</t>
  </si>
  <si>
    <t>E S I E T V E A V</t>
  </si>
  <si>
    <t>D1</t>
  </si>
  <si>
    <t>N D S A D S L</t>
  </si>
  <si>
    <t>D2</t>
  </si>
  <si>
    <t>C P L P I E S L E T</t>
  </si>
  <si>
    <t>D3</t>
  </si>
  <si>
    <t>P I E S A E T M D L M V G</t>
  </si>
  <si>
    <t>D4</t>
  </si>
  <si>
    <t>D R T P M E S I E S G</t>
  </si>
  <si>
    <t>D5</t>
  </si>
  <si>
    <t>I G V D S M E S V E L L D T</t>
  </si>
  <si>
    <t>D6</t>
  </si>
  <si>
    <t>N E D S F V D D L G E D S D D P V T L V</t>
  </si>
  <si>
    <t>D7</t>
  </si>
  <si>
    <t>D N S M E S M D S D E H</t>
  </si>
  <si>
    <t>D8</t>
  </si>
  <si>
    <t>D S M E C V E A</t>
  </si>
  <si>
    <t>D9</t>
  </si>
  <si>
    <t>L E A S F V D D L G N D S R D T V E L C</t>
  </si>
  <si>
    <t>D10</t>
  </si>
  <si>
    <t>E A D S I E T</t>
  </si>
  <si>
    <t>D11</t>
  </si>
  <si>
    <t>E G E V D S M D T C D</t>
  </si>
  <si>
    <t>D12</t>
  </si>
  <si>
    <t>G M E S A E T L D M I M</t>
  </si>
  <si>
    <t>D13</t>
  </si>
  <si>
    <t>E D K C C D S A E S A L N</t>
  </si>
  <si>
    <t>D14</t>
  </si>
  <si>
    <t>D D M P I D S M D T V E M I V G</t>
  </si>
  <si>
    <t>D15</t>
  </si>
  <si>
    <t>A D S V D T M E V L</t>
  </si>
  <si>
    <t>D16</t>
  </si>
  <si>
    <t>E S I E S W D A</t>
  </si>
  <si>
    <t>D17</t>
  </si>
  <si>
    <t>D M G I D S M E S I</t>
  </si>
  <si>
    <t>D18</t>
  </si>
  <si>
    <t>D S A E T A E V A G</t>
  </si>
  <si>
    <t>D19</t>
  </si>
  <si>
    <t>M D S A D S L E</t>
  </si>
  <si>
    <t>D20</t>
  </si>
  <si>
    <t>G M C S A E T M D Q D K</t>
  </si>
  <si>
    <t>D21</t>
  </si>
  <si>
    <t>P A E S V E S</t>
  </si>
  <si>
    <t>D22</t>
  </si>
  <si>
    <t>N W A H F V D D L G A D S L D T V I E V</t>
  </si>
  <si>
    <t>D23</t>
  </si>
  <si>
    <t>E E A P I E S I D S L E L V C</t>
  </si>
  <si>
    <t>D24</t>
  </si>
  <si>
    <t>V G L D S A D T I E I I G P</t>
  </si>
  <si>
    <t>D25</t>
  </si>
  <si>
    <t>A G I D S L D T L D V I M C</t>
  </si>
  <si>
    <t>D26</t>
  </si>
  <si>
    <t>L D S M E T</t>
  </si>
  <si>
    <t>D27</t>
  </si>
  <si>
    <t>K F G A E S A D S</t>
  </si>
  <si>
    <t>D28</t>
  </si>
  <si>
    <t>I E S L D S A E</t>
  </si>
  <si>
    <t>D29</t>
  </si>
  <si>
    <t>E L G L D S M E S L D V A V Q</t>
  </si>
  <si>
    <t>D30</t>
  </si>
  <si>
    <t>A P V D S I E T I D M M</t>
  </si>
  <si>
    <t>E1</t>
  </si>
  <si>
    <t>V E S L D T M E M</t>
  </si>
  <si>
    <t>E2</t>
  </si>
  <si>
    <t>N S T S F V E D C H A D S L D T V E L V</t>
  </si>
  <si>
    <t>E3</t>
  </si>
  <si>
    <t>E K Y P Q D S A D C I</t>
  </si>
  <si>
    <t>E4</t>
  </si>
  <si>
    <t>G A D S M E T I D V I</t>
  </si>
  <si>
    <t>E5</t>
  </si>
  <si>
    <t>G I D S A E T M E M C C C</t>
  </si>
  <si>
    <t>E6</t>
  </si>
  <si>
    <t>D M G I E S L E T M D V</t>
  </si>
  <si>
    <t>E7</t>
  </si>
  <si>
    <t>A P A E S V E S A D A L</t>
  </si>
  <si>
    <t>E8</t>
  </si>
  <si>
    <t>G A D S I E T V D V I M Q</t>
  </si>
  <si>
    <t>E9</t>
  </si>
  <si>
    <t>V D S I D Q C E V</t>
  </si>
  <si>
    <t>E10</t>
  </si>
  <si>
    <t>S P A N Q S E D L G A D S L D T L E T V</t>
  </si>
  <si>
    <t>E11</t>
  </si>
  <si>
    <t>G M D S A E T A D A A</t>
  </si>
  <si>
    <t>E12</t>
  </si>
  <si>
    <t>D S A E S L</t>
  </si>
  <si>
    <t>E13</t>
  </si>
  <si>
    <t>A P V E S V E T A E V L I F</t>
  </si>
  <si>
    <t>E14</t>
  </si>
  <si>
    <t>D A G A E S L E S A E A V L L</t>
  </si>
  <si>
    <t>E15</t>
  </si>
  <si>
    <t>E I P V E S M D T A E I A M</t>
  </si>
  <si>
    <t>E16</t>
  </si>
  <si>
    <t>N W C S E E E D L G A D S L D T V E E V</t>
  </si>
  <si>
    <t>E17</t>
  </si>
  <si>
    <t>D L P V E S M D T I D I I</t>
  </si>
  <si>
    <t>E18</t>
  </si>
  <si>
    <t>G I E S A D S V D L</t>
  </si>
  <si>
    <t>E19</t>
  </si>
  <si>
    <t>N E A P C V D D D C T D S L D T V E L V</t>
  </si>
  <si>
    <t>E20</t>
  </si>
  <si>
    <t>L D S I E S A D H V A G</t>
  </si>
  <si>
    <t>E21</t>
  </si>
  <si>
    <t>E D Q P W E S V E F</t>
  </si>
  <si>
    <t>E22</t>
  </si>
  <si>
    <t>P I E S M E S V D M V S S</t>
  </si>
  <si>
    <t>E23</t>
  </si>
  <si>
    <t>L D S V D N Y D A I M</t>
  </si>
  <si>
    <t>E24</t>
  </si>
  <si>
    <t>E D L P A D S A E S</t>
  </si>
  <si>
    <t>E25</t>
  </si>
  <si>
    <t>P V D S A E S I D V V M C</t>
  </si>
  <si>
    <t>E26</t>
  </si>
  <si>
    <t>D V P L E S I E T I D V</t>
  </si>
  <si>
    <t>E27</t>
  </si>
  <si>
    <t>D S L D T I D V C V</t>
  </si>
  <si>
    <t>E28</t>
  </si>
  <si>
    <t>N E A S F C D D D G A D S L D T V E D C</t>
  </si>
  <si>
    <t>E29</t>
  </si>
  <si>
    <t>E V P A E S V E S I E A A V</t>
  </si>
  <si>
    <t>E30</t>
  </si>
  <si>
    <t>P M E S L D S A D A C L</t>
  </si>
  <si>
    <t>F1</t>
  </si>
  <si>
    <t>E S I E C M D K V K</t>
  </si>
  <si>
    <t>F2</t>
  </si>
  <si>
    <t>D M H M C S L E T A E Y M C S</t>
  </si>
  <si>
    <t>F3</t>
  </si>
  <si>
    <t>E E P P L E S A E N I Y</t>
  </si>
  <si>
    <t>F4</t>
  </si>
  <si>
    <t>E S V C S V D I C R</t>
  </si>
  <si>
    <t>F5</t>
  </si>
  <si>
    <t>N S A S F S D M L G E D S G D T V E L V</t>
  </si>
  <si>
    <t>F6</t>
  </si>
  <si>
    <t>D S V D S I</t>
  </si>
  <si>
    <t>F7</t>
  </si>
  <si>
    <t>V P L D S I E T M E I L C</t>
  </si>
  <si>
    <t>F8</t>
  </si>
  <si>
    <t>N N R S F V Q D P G A D S K D T V E L V</t>
  </si>
  <si>
    <t>F9</t>
  </si>
  <si>
    <t>D M P V D S L E T M D V L</t>
  </si>
  <si>
    <t>F10</t>
  </si>
  <si>
    <t>P L D S L E T</t>
  </si>
  <si>
    <t>F11</t>
  </si>
  <si>
    <t>P A D S I C S L S C L</t>
  </si>
  <si>
    <t>F12</t>
  </si>
  <si>
    <t>D D A G A E S V E S V D M M</t>
  </si>
  <si>
    <t>F13</t>
  </si>
  <si>
    <t>D D V P V E S V D T M E</t>
  </si>
  <si>
    <t>F14</t>
  </si>
  <si>
    <t>N N A S F V E D L M A D S R T T F Q L V</t>
  </si>
  <si>
    <t>F15</t>
  </si>
  <si>
    <t>D S L E F Q A K R A G S M S G S G S V</t>
  </si>
  <si>
    <t>F16</t>
  </si>
  <si>
    <t>M D S L D S L E L I</t>
  </si>
  <si>
    <t>F17</t>
  </si>
  <si>
    <t>N N A S F S E D L G A D S Y D T V S L V</t>
  </si>
  <si>
    <t>F18</t>
  </si>
  <si>
    <t>L P I D S I D S A E Q</t>
  </si>
  <si>
    <t>F19</t>
  </si>
  <si>
    <t>V G L E S V E S M D L I N G</t>
  </si>
  <si>
    <t>F20</t>
  </si>
  <si>
    <t>E L P P E S V D S D E</t>
  </si>
  <si>
    <t>F21</t>
  </si>
  <si>
    <t>N Q Q S F C E D L G E D S Q D T V E L V</t>
  </si>
  <si>
    <t>F22</t>
  </si>
  <si>
    <t>M G M D S A E S V D L A I G</t>
  </si>
  <si>
    <t>F23</t>
  </si>
  <si>
    <t>P V D S L D S A E V I P</t>
  </si>
  <si>
    <t>F24</t>
  </si>
  <si>
    <t>G I D S P D T M</t>
  </si>
  <si>
    <t>F25</t>
  </si>
  <si>
    <t>D Q P C D S A E S</t>
  </si>
  <si>
    <t>F26</t>
  </si>
  <si>
    <t>L G L E S I E T L E L</t>
  </si>
  <si>
    <t>F27</t>
  </si>
  <si>
    <t>E A E S M D S L</t>
  </si>
  <si>
    <t>F28</t>
  </si>
  <si>
    <t>D M P V E S A D T M D A I D</t>
  </si>
  <si>
    <t>F29</t>
  </si>
  <si>
    <t>N S A S F D D D L G A Y S L P T H E L V</t>
  </si>
  <si>
    <t>F30</t>
  </si>
  <si>
    <t>E V G A D S M E T V E V I M T</t>
  </si>
  <si>
    <t>G1</t>
  </si>
  <si>
    <t>N E A S F S W R L G A D S L D T V E Q V</t>
  </si>
  <si>
    <t>G2</t>
  </si>
  <si>
    <t>E S I E T V E L L C</t>
  </si>
  <si>
    <t>G3</t>
  </si>
  <si>
    <t>L G V E S M D S L D</t>
  </si>
  <si>
    <t>G4</t>
  </si>
  <si>
    <t>E D M P L D S M D T M D I M C</t>
  </si>
  <si>
    <t>G5</t>
  </si>
  <si>
    <t>I P I D S M E S V D A V D</t>
  </si>
  <si>
    <t>G6</t>
  </si>
  <si>
    <t>E A P I E S A C W L C</t>
  </si>
  <si>
    <t>G7</t>
  </si>
  <si>
    <t>N S A S F S E D L G T C S S D T L E T V</t>
  </si>
  <si>
    <t>G8</t>
  </si>
  <si>
    <t>E L K A T S I E S V</t>
  </si>
  <si>
    <t>G9</t>
  </si>
  <si>
    <t>D D I P A D S I D S L E L A V</t>
  </si>
  <si>
    <t>G10</t>
  </si>
  <si>
    <t>P N E S M E T I D D R Y</t>
  </si>
  <si>
    <t>G11</t>
  </si>
  <si>
    <t>D S A E T V E A</t>
  </si>
  <si>
    <t>G12</t>
  </si>
  <si>
    <t>V P L D S I D T I D</t>
  </si>
  <si>
    <t>G13</t>
  </si>
  <si>
    <t>N E A S F V D H L G A F S L D C V H L C</t>
  </si>
  <si>
    <t>G14</t>
  </si>
  <si>
    <t>E W P V C S I D T V</t>
  </si>
  <si>
    <t>G15</t>
  </si>
  <si>
    <t>L D S L E W A D</t>
  </si>
  <si>
    <t>G16</t>
  </si>
  <si>
    <t>D S V E T M D</t>
  </si>
  <si>
    <t>G17</t>
  </si>
  <si>
    <t>V E S I D T I E V I L Q</t>
  </si>
  <si>
    <t>G18</t>
  </si>
  <si>
    <t>L G L E S I E S M E L M E M</t>
  </si>
  <si>
    <t>G19</t>
  </si>
  <si>
    <t>D E L P M D S A D S I E V I D</t>
  </si>
  <si>
    <t>G20</t>
  </si>
  <si>
    <t>E I G M D S A E S L D</t>
  </si>
  <si>
    <t>G21</t>
  </si>
  <si>
    <t>G V D S M D P A C V</t>
  </si>
  <si>
    <t>G22</t>
  </si>
  <si>
    <t>I D S M D N A D L Q</t>
  </si>
  <si>
    <t>G23</t>
  </si>
  <si>
    <t>D L G V D S V D T M E L M Q</t>
  </si>
  <si>
    <t>G24</t>
  </si>
  <si>
    <t>P I E S M D T I E V A P</t>
  </si>
  <si>
    <t>G25</t>
  </si>
  <si>
    <t>A D S C E T L D I V</t>
  </si>
  <si>
    <t>G26</t>
  </si>
  <si>
    <t>D S V D T L E L I V G</t>
  </si>
  <si>
    <t>G27</t>
  </si>
  <si>
    <t>E P P I D S V D T D L P V M T</t>
  </si>
  <si>
    <t>G28</t>
  </si>
  <si>
    <t>D E A P A E S A D T V D L I I P</t>
  </si>
  <si>
    <t>G29</t>
  </si>
  <si>
    <t>V D S I D S M D V L A N</t>
  </si>
  <si>
    <t>G30</t>
  </si>
  <si>
    <t>I G T D S M E E M E C V E C</t>
  </si>
  <si>
    <t>H1</t>
  </si>
  <si>
    <t>D F G A E S I D G D E F C F</t>
  </si>
  <si>
    <t>H2</t>
  </si>
  <si>
    <t>S D S A E S I E N</t>
  </si>
  <si>
    <t>H3</t>
  </si>
  <si>
    <t>V D S A D T V D V V V P</t>
  </si>
  <si>
    <t>H4</t>
  </si>
  <si>
    <t>E S I D S V T L Q</t>
  </si>
  <si>
    <t>H5</t>
  </si>
  <si>
    <t>E E M G I D S L E T M E V M I S</t>
  </si>
  <si>
    <t>H6</t>
  </si>
  <si>
    <t>E L G M E S A E T A D I M P G</t>
  </si>
  <si>
    <t>H7</t>
  </si>
  <si>
    <t>I G L D S V D S L D I V C</t>
  </si>
  <si>
    <t>H8</t>
  </si>
  <si>
    <t>D L H M E S V D P A S D V Q</t>
  </si>
  <si>
    <t>H9</t>
  </si>
  <si>
    <t>M H Q E S A D S L E</t>
  </si>
  <si>
    <t>H10</t>
  </si>
  <si>
    <t>N N Y G F N E D L G A M S L D T V E L V</t>
  </si>
  <si>
    <t>H11</t>
  </si>
  <si>
    <t>V D S L E D C E M C</t>
  </si>
  <si>
    <t>H12</t>
  </si>
  <si>
    <t>D S L D S M D V A</t>
  </si>
  <si>
    <t>H13</t>
  </si>
  <si>
    <t>E E G C I E S V C Y V D</t>
  </si>
  <si>
    <t>H14</t>
  </si>
  <si>
    <t>D S I D S W E T C P F</t>
  </si>
  <si>
    <t>H15</t>
  </si>
  <si>
    <t>N E I P N D S I D C I</t>
  </si>
  <si>
    <t>H16</t>
  </si>
  <si>
    <t>E M D C D S V D C Q D A I K</t>
  </si>
  <si>
    <t>H17</t>
  </si>
  <si>
    <t>A P L E S I E T V D M V M</t>
  </si>
  <si>
    <t>H18</t>
  </si>
  <si>
    <t>D L P M D S M E S</t>
  </si>
  <si>
    <t>H19</t>
  </si>
  <si>
    <t>V G I D S I E T A E V</t>
  </si>
  <si>
    <t>H20</t>
  </si>
  <si>
    <t>E S A E F C E K L C N</t>
  </si>
  <si>
    <t>H21</t>
  </si>
  <si>
    <t>D S L D S V D I M I N</t>
  </si>
  <si>
    <t>H22</t>
  </si>
  <si>
    <t>L C S L D T L E</t>
  </si>
  <si>
    <t>H23</t>
  </si>
  <si>
    <t>N E A S C V G M L G A D S N D T V E L C</t>
  </si>
  <si>
    <t>H24</t>
  </si>
  <si>
    <t>E S I E S Q E L</t>
  </si>
  <si>
    <t>H25</t>
  </si>
  <si>
    <t>C S S S F C E I L G A D S L D T V E L V</t>
  </si>
  <si>
    <t>H26</t>
  </si>
  <si>
    <t>E S L D F A D L T</t>
  </si>
  <si>
    <t>H27</t>
  </si>
  <si>
    <t>N G E S R S D D L G A D S L D F V E L V</t>
  </si>
  <si>
    <t>H28</t>
  </si>
  <si>
    <t>A G Q D S L E T</t>
  </si>
  <si>
    <t>H29</t>
  </si>
  <si>
    <t>P M D S M E S M E V</t>
  </si>
  <si>
    <t>H30</t>
  </si>
  <si>
    <t>D P V P C D S L E T</t>
  </si>
  <si>
    <t>I1</t>
  </si>
  <si>
    <t>G L E S A E T S</t>
  </si>
  <si>
    <t>I2</t>
  </si>
  <si>
    <t>N E A C F V N D L G A D S L D T T T C V</t>
  </si>
  <si>
    <t>I3</t>
  </si>
  <si>
    <t>E E L G A D S A D T A D I A Q C</t>
  </si>
  <si>
    <t>I4</t>
  </si>
  <si>
    <t>N S A S F V S D R G A D S L D T H E L V</t>
  </si>
  <si>
    <t>I5</t>
  </si>
  <si>
    <t>Q Y P A E S M D S</t>
  </si>
  <si>
    <t>I6</t>
  </si>
  <si>
    <t>D E R G N D S N D G A E</t>
  </si>
  <si>
    <t>I7</t>
  </si>
  <si>
    <t>E D M G A E S M D T V E</t>
  </si>
  <si>
    <t>I8</t>
  </si>
  <si>
    <t>E S I E T</t>
  </si>
  <si>
    <t>I9</t>
  </si>
  <si>
    <t>D D A P I E S L E T A D A V</t>
  </si>
  <si>
    <t>I10</t>
  </si>
  <si>
    <t>N E N S F D D D L G A D S L D I V E R V</t>
  </si>
  <si>
    <t>I11</t>
  </si>
  <si>
    <t>L E S M D T M E M C V P</t>
  </si>
  <si>
    <t>I12</t>
  </si>
  <si>
    <t>Q A E S L D T L S V V</t>
  </si>
  <si>
    <t>I13</t>
  </si>
  <si>
    <t>G L E S L D T Y C</t>
  </si>
  <si>
    <t>I14</t>
  </si>
  <si>
    <t>G I D S L E S I</t>
  </si>
  <si>
    <t>I15</t>
  </si>
  <si>
    <t>G I E S L D T I Q</t>
  </si>
  <si>
    <t>I16</t>
  </si>
  <si>
    <t>E I G A P S M D S</t>
  </si>
  <si>
    <t>I17</t>
  </si>
  <si>
    <t>L G L E S M D T</t>
  </si>
  <si>
    <t>I18</t>
  </si>
  <si>
    <t>P R E S I E F M E T L</t>
  </si>
  <si>
    <t>I19</t>
  </si>
  <si>
    <t>D D A P M E S L E S L D L V C G</t>
  </si>
  <si>
    <t>I20</t>
  </si>
  <si>
    <t>A E S I E S V</t>
  </si>
  <si>
    <t>I21</t>
  </si>
  <si>
    <t>I G V E S V C T</t>
  </si>
  <si>
    <t>I22</t>
  </si>
  <si>
    <t>A T S I E T L D</t>
  </si>
  <si>
    <t>I23</t>
  </si>
  <si>
    <t>A P A D S L E S A E K</t>
  </si>
  <si>
    <t>I24</t>
  </si>
  <si>
    <t>M P L D S I E S A E I V R</t>
  </si>
  <si>
    <t>I25</t>
  </si>
  <si>
    <t>D S I D E I D N M</t>
  </si>
  <si>
    <t>I26</t>
  </si>
  <si>
    <t>D L P L D S L E S A E M A C C</t>
  </si>
  <si>
    <t>I27</t>
  </si>
  <si>
    <t>N N A S F H E D L G A D S L D T V C L V</t>
  </si>
  <si>
    <t>I28</t>
  </si>
  <si>
    <t>D S M E T L D V L C P</t>
  </si>
  <si>
    <t>I29</t>
  </si>
  <si>
    <t>E D V P V E S M D T I D M V A</t>
  </si>
  <si>
    <t>I30</t>
  </si>
  <si>
    <t>N D S M E T D E C A D</t>
  </si>
  <si>
    <t>J1</t>
  </si>
  <si>
    <t>E E A G M D S A D T M</t>
  </si>
  <si>
    <t>J2</t>
  </si>
  <si>
    <t>E S I E T L D M A I</t>
  </si>
  <si>
    <t>J3</t>
  </si>
  <si>
    <t>E W C N E S L E T L</t>
  </si>
  <si>
    <t>J4</t>
  </si>
  <si>
    <t>A P V D S A E W L E L</t>
  </si>
  <si>
    <t>J5</t>
  </si>
  <si>
    <t>N S Q S F H E D R G A D S L D T V E L V</t>
  </si>
  <si>
    <t>J6</t>
  </si>
  <si>
    <t>N S A S F V P D L G A D S L D T Q E L N</t>
  </si>
  <si>
    <t>J7</t>
  </si>
  <si>
    <t>D E G N G S I D S L</t>
  </si>
  <si>
    <t>J8</t>
  </si>
  <si>
    <t>I P C E S V E T C D</t>
  </si>
  <si>
    <t>J9</t>
  </si>
  <si>
    <t>G S L E F D A K K W</t>
  </si>
  <si>
    <t>J10</t>
  </si>
  <si>
    <t>D S M E T P D M</t>
  </si>
  <si>
    <t>J11</t>
  </si>
  <si>
    <t>D E P Q D S L D S F Y L C</t>
  </si>
  <si>
    <t>J12</t>
  </si>
  <si>
    <t>D S A D T M E M I I C</t>
  </si>
  <si>
    <t>J13</t>
  </si>
  <si>
    <t>P V D S A P S I</t>
  </si>
  <si>
    <t>J14</t>
  </si>
  <si>
    <t>N E A Q F V D D D G Q D S L D T V E L V</t>
  </si>
  <si>
    <t>J15</t>
  </si>
  <si>
    <t>G V D S M E S L E A A A</t>
  </si>
  <si>
    <t>J16</t>
  </si>
  <si>
    <t>D L P L E S L D S</t>
  </si>
  <si>
    <t>J17</t>
  </si>
  <si>
    <t>G F D S M D T T E I V Y P</t>
  </si>
  <si>
    <t>J18</t>
  </si>
  <si>
    <t>M C M D S V E F A L M C I</t>
  </si>
  <si>
    <t>J19</t>
  </si>
  <si>
    <t>I E S M D T V E I I E</t>
  </si>
  <si>
    <t>J20</t>
  </si>
  <si>
    <t>F W N D S M E S A D S A C P</t>
  </si>
  <si>
    <t>J21</t>
  </si>
  <si>
    <t>V E S M F S V E</t>
  </si>
  <si>
    <t>J22</t>
  </si>
  <si>
    <t>K M D S I C T A D</t>
  </si>
  <si>
    <t>J23</t>
  </si>
  <si>
    <t>N P A S F V D D W D A W S L D C V E L C</t>
  </si>
  <si>
    <t>J24</t>
  </si>
  <si>
    <t>D E H P N E S A D Q</t>
  </si>
  <si>
    <t>J25</t>
  </si>
  <si>
    <t>L G L E S M D F</t>
  </si>
  <si>
    <t>J26</t>
  </si>
  <si>
    <t>I G L D S I E K V D E P</t>
  </si>
  <si>
    <t>J27</t>
  </si>
  <si>
    <t>I E S V D T V I S L</t>
  </si>
  <si>
    <t>J28</t>
  </si>
  <si>
    <t>D S I E T F E T L A W</t>
  </si>
  <si>
    <t>J29</t>
  </si>
  <si>
    <t>M E S A D T V E L I L I</t>
  </si>
  <si>
    <t>J30</t>
  </si>
  <si>
    <t>V D S L D S L E A L C S</t>
  </si>
  <si>
    <t>K1</t>
  </si>
  <si>
    <t>V D S I E S V E L V A P</t>
  </si>
  <si>
    <t>K2</t>
  </si>
  <si>
    <t>M D S T D T C V T G L</t>
  </si>
  <si>
    <t>K3</t>
  </si>
  <si>
    <t>T L N G V I S S D S C</t>
  </si>
  <si>
    <t>K4</t>
  </si>
  <si>
    <t>M M E L I S L I T Q I H G</t>
  </si>
  <si>
    <t>K5</t>
  </si>
  <si>
    <t>E S K E Y C L K</t>
  </si>
  <si>
    <t>K6</t>
  </si>
  <si>
    <t>V C S L S Y M M R T S</t>
  </si>
  <si>
    <t>K7</t>
  </si>
  <si>
    <t>V D S S E Y C L S G V L</t>
  </si>
  <si>
    <t>K8</t>
  </si>
  <si>
    <t>D D P M E S K E L C V V T</t>
  </si>
  <si>
    <t>K9</t>
  </si>
  <si>
    <t>T V V Y M D S M I S M</t>
  </si>
  <si>
    <t>K10</t>
  </si>
  <si>
    <t>A G A D S T S T A W L S C R</t>
  </si>
  <si>
    <t>K11</t>
  </si>
  <si>
    <t>A D I D S S E V M M</t>
  </si>
  <si>
    <t>K12</t>
  </si>
  <si>
    <t>E A C S A E F Y M K S G L</t>
  </si>
  <si>
    <t>K13</t>
  </si>
  <si>
    <t>C V E S S E M</t>
  </si>
  <si>
    <t>K14</t>
  </si>
  <si>
    <t>S V Q C I L S A L W Q S S</t>
  </si>
  <si>
    <t>K15</t>
  </si>
  <si>
    <t>V E S S D S C A T G C</t>
  </si>
  <si>
    <t>K16</t>
  </si>
  <si>
    <t>T R E P V D S S D F</t>
  </si>
  <si>
    <t>K17</t>
  </si>
  <si>
    <t>A E S S D T R L W</t>
  </si>
  <si>
    <t>K18</t>
  </si>
  <si>
    <t>I D Y V D S V E V H I S P V</t>
  </si>
  <si>
    <t>K19</t>
  </si>
  <si>
    <t>S L C P V E S T E S A M S</t>
  </si>
  <si>
    <t>K20</t>
  </si>
  <si>
    <t>C L E S T D S C V T P C M</t>
  </si>
  <si>
    <t>K21</t>
  </si>
  <si>
    <t>C G L D S S E W V L S P L V</t>
  </si>
  <si>
    <t>K22</t>
  </si>
  <si>
    <t>P V E S T E T A V T P</t>
  </si>
  <si>
    <t>K23</t>
  </si>
  <si>
    <t>N G N D S D S T G L L S S E</t>
  </si>
  <si>
    <t>K24</t>
  </si>
  <si>
    <t>S E P I E S V D A Q V K</t>
  </si>
  <si>
    <t>K25</t>
  </si>
  <si>
    <t>E Y L D S T V A N M I T M</t>
  </si>
  <si>
    <t>K26</t>
  </si>
  <si>
    <t>T M V G V D S T A V M</t>
  </si>
  <si>
    <t>K27</t>
  </si>
  <si>
    <t>S L D P I D S I L S N C</t>
  </si>
  <si>
    <t>K28</t>
  </si>
  <si>
    <t>C N E L D S T E I C E T S</t>
  </si>
  <si>
    <t>K29</t>
  </si>
  <si>
    <t>E V E S S D S C M F P K T</t>
  </si>
  <si>
    <t>K30</t>
  </si>
  <si>
    <t>C E C C I C S L C M M V R P</t>
  </si>
  <si>
    <t>L1</t>
  </si>
  <si>
    <t>D E P A M S R E Y M</t>
  </si>
  <si>
    <t>L2</t>
  </si>
  <si>
    <t>M E S T E S C</t>
  </si>
  <si>
    <t>L3</t>
  </si>
  <si>
    <t>S M E P V E S T E T I I S G V</t>
  </si>
  <si>
    <t>L4</t>
  </si>
  <si>
    <t>D S T D T N</t>
  </si>
  <si>
    <t>L5</t>
  </si>
  <si>
    <t>E I D S M D S N I S</t>
  </si>
  <si>
    <t>L6</t>
  </si>
  <si>
    <t>M L S V V V C M T</t>
  </si>
  <si>
    <t>L7</t>
  </si>
  <si>
    <t>T D D E A V S T D I N A R T V A</t>
  </si>
  <si>
    <t>L8</t>
  </si>
  <si>
    <t>A E S S E F Q L K S L</t>
  </si>
  <si>
    <t>L9</t>
  </si>
  <si>
    <t>V E S R D W V V H P C M</t>
  </si>
  <si>
    <t>L10</t>
  </si>
  <si>
    <t>C Q P L C S K T L M I H R</t>
  </si>
  <si>
    <t>L11</t>
  </si>
  <si>
    <t>C A C S H I W N D R P L</t>
  </si>
  <si>
    <t>L12</t>
  </si>
  <si>
    <t>C P L E S H D T</t>
  </si>
  <si>
    <t>L13</t>
  </si>
  <si>
    <t>S Y M E S H L T C V S S C</t>
  </si>
  <si>
    <t>L14</t>
  </si>
  <si>
    <t>G L E S T D S</t>
  </si>
  <si>
    <t>L15</t>
  </si>
  <si>
    <t>N S H E F I A S F N A</t>
  </si>
  <si>
    <t>L16</t>
  </si>
  <si>
    <t>S I D D M E S L D T M M T S S</t>
  </si>
  <si>
    <t>L17</t>
  </si>
  <si>
    <t>T L D C V E S R E T</t>
  </si>
  <si>
    <t>L18</t>
  </si>
  <si>
    <t>A C S K T W N V M C M</t>
  </si>
  <si>
    <t>L19</t>
  </si>
  <si>
    <t>D G M D S S L F M</t>
  </si>
  <si>
    <t>L20</t>
  </si>
  <si>
    <t>M D G M E S T D S Q I H</t>
  </si>
  <si>
    <t>L21</t>
  </si>
  <si>
    <t>D S L E F I N F K Q A</t>
  </si>
  <si>
    <t>L22</t>
  </si>
  <si>
    <t>N G A E S Q S S W V V G C T</t>
  </si>
  <si>
    <t>L23</t>
  </si>
  <si>
    <t>D G V E S T L S</t>
  </si>
  <si>
    <t>L24</t>
  </si>
  <si>
    <t>I E G A E S K D S A L R G I</t>
  </si>
  <si>
    <t>L25</t>
  </si>
  <si>
    <t>P V D S S D S Q I S G L M</t>
  </si>
  <si>
    <t>L26</t>
  </si>
  <si>
    <t>I D G I E S L D T F M</t>
  </si>
  <si>
    <t>L27</t>
  </si>
  <si>
    <t>T M C P V E S K E T L I K</t>
  </si>
  <si>
    <t>L28</t>
  </si>
  <si>
    <t>C C G V E S E D V Q V T S M T</t>
  </si>
  <si>
    <t>L29</t>
  </si>
  <si>
    <t>N E A S F V D P L G A D S R D T R E L T</t>
  </si>
  <si>
    <t>L30</t>
  </si>
  <si>
    <t>A Q C I A S T S W K L</t>
  </si>
  <si>
    <t>M1</t>
  </si>
  <si>
    <t>R E A S I V D D L G A D S T D T Q E L T</t>
  </si>
  <si>
    <t>M2</t>
  </si>
  <si>
    <t>L D S S L I H I V G A P</t>
  </si>
  <si>
    <t>M3</t>
  </si>
  <si>
    <t>D S M M Y C L T S C S</t>
  </si>
  <si>
    <t>M4</t>
  </si>
  <si>
    <t>N S A S F V E D L C A D S L D T V Q E P</t>
  </si>
  <si>
    <t>M5</t>
  </si>
  <si>
    <t>E S T E Y N A S Q A A</t>
  </si>
  <si>
    <t>M6</t>
  </si>
  <si>
    <t>D S L E K I A C C L A</t>
  </si>
  <si>
    <t>M7</t>
  </si>
  <si>
    <t>D S S D A A L R S V</t>
  </si>
  <si>
    <t>M8</t>
  </si>
  <si>
    <t>P M I S R D S C V</t>
  </si>
  <si>
    <t>M9</t>
  </si>
  <si>
    <t>Y I E S K A Y K M R</t>
  </si>
  <si>
    <t>M10</t>
  </si>
  <si>
    <t>A G A Y S T S T A L L S C E</t>
  </si>
  <si>
    <t>M11</t>
  </si>
  <si>
    <t>D E G A V S I V T I M H</t>
  </si>
  <si>
    <t>M12</t>
  </si>
  <si>
    <t>E C A D S R E I L</t>
  </si>
  <si>
    <t>M13</t>
  </si>
  <si>
    <t>D S S D Y M L K P</t>
  </si>
  <si>
    <t>M14</t>
  </si>
  <si>
    <t>C V D S S E S C M S P C</t>
  </si>
  <si>
    <t>M15</t>
  </si>
  <si>
    <t>G V E S S E T I V R G A</t>
  </si>
  <si>
    <t>M16</t>
  </si>
  <si>
    <t>S C C P V E S M E A C V C H A</t>
  </si>
  <si>
    <t>M17</t>
  </si>
  <si>
    <t>E S T D W</t>
  </si>
  <si>
    <t>M18</t>
  </si>
  <si>
    <t>T L D P L E S T D S Q V R G</t>
  </si>
  <si>
    <t>M19</t>
  </si>
  <si>
    <t>M S S T L C I S G C</t>
  </si>
  <si>
    <t>M20</t>
  </si>
  <si>
    <t>N E A S F V D D L G N D S T C T Q E Y T</t>
  </si>
  <si>
    <t>M21</t>
  </si>
  <si>
    <t>C W M D S T D W K A</t>
  </si>
  <si>
    <t>M22</t>
  </si>
  <si>
    <t>S E C Y I V S Y D S H V</t>
  </si>
  <si>
    <t>M23</t>
  </si>
  <si>
    <t>A D S S E T C</t>
  </si>
  <si>
    <t>M24</t>
  </si>
  <si>
    <t>T L A F A D S K I S C L I T S V</t>
  </si>
  <si>
    <t>M25</t>
  </si>
  <si>
    <t>E C P V D S S S L V I M G M M</t>
  </si>
  <si>
    <t>M26</t>
  </si>
  <si>
    <t>D Q P M D S R T Y Q I H T</t>
  </si>
  <si>
    <t>M27</t>
  </si>
  <si>
    <t>S A D C M E S T D S C L S P C</t>
  </si>
  <si>
    <t>M28</t>
  </si>
  <si>
    <t>T S E P I D S R D M I V</t>
  </si>
  <si>
    <t>M29</t>
  </si>
  <si>
    <t>S G C D S T S T A L L S S E</t>
  </si>
  <si>
    <t>M30</t>
  </si>
  <si>
    <t>P A D S I S T H A I T A</t>
  </si>
  <si>
    <t>N1</t>
  </si>
  <si>
    <t>V E S T E A V I T T V</t>
  </si>
  <si>
    <t>N2</t>
  </si>
  <si>
    <t>G L D S T D W</t>
  </si>
  <si>
    <t>N3</t>
  </si>
  <si>
    <t>D E A E S H M S C M T H C V</t>
  </si>
  <si>
    <t>N4</t>
  </si>
  <si>
    <t>P I D S V A S V L I</t>
  </si>
  <si>
    <t>N5</t>
  </si>
  <si>
    <t>T L C W V C S R T C C I H G</t>
  </si>
  <si>
    <t>N6</t>
  </si>
  <si>
    <t>A M C L E S H M S I E T</t>
  </si>
  <si>
    <t>N7</t>
  </si>
  <si>
    <t>M E S S D T K I</t>
  </si>
  <si>
    <t>N8</t>
  </si>
  <si>
    <t>C A D S T D F</t>
  </si>
  <si>
    <t>N9</t>
  </si>
  <si>
    <t>M G Y C S S P S W I Y G M E</t>
  </si>
  <si>
    <t>N10</t>
  </si>
  <si>
    <t>E M E S I E S L C R G A T</t>
  </si>
  <si>
    <t>N11</t>
  </si>
  <si>
    <t>C P V D S S D V V A S S M</t>
  </si>
  <si>
    <t>N12</t>
  </si>
  <si>
    <t>W M D S S E S V I T P L</t>
  </si>
  <si>
    <t>N13</t>
  </si>
  <si>
    <t>M D S S D T I I S</t>
  </si>
  <si>
    <t>N14</t>
  </si>
  <si>
    <t>N E A H F V D D L G A D S T D Y H E L T</t>
  </si>
  <si>
    <t>N15</t>
  </si>
  <si>
    <t>C P G A V S H V W I E S G</t>
  </si>
  <si>
    <t>N16</t>
  </si>
  <si>
    <t>C M E S L D T Q D K Q C</t>
  </si>
  <si>
    <t>N17</t>
  </si>
  <si>
    <t>E C M E S S D F N A K</t>
  </si>
  <si>
    <t>N18</t>
  </si>
  <si>
    <t>M E S L L F N M T T</t>
  </si>
  <si>
    <t>N19</t>
  </si>
  <si>
    <t>E S S D S I L T</t>
  </si>
  <si>
    <t>N20</t>
  </si>
  <si>
    <t>L D S T D Y L</t>
  </si>
  <si>
    <t>N21</t>
  </si>
  <si>
    <t>D S T E W I V H P I A</t>
  </si>
  <si>
    <t>N22</t>
  </si>
  <si>
    <t>N E E C K D S S D T C M K G C</t>
  </si>
  <si>
    <t>N23</t>
  </si>
  <si>
    <t>T E C W V D S S I C C L S C H G</t>
  </si>
  <si>
    <t>N24</t>
  </si>
  <si>
    <t>G I D S S D S C M T P C M</t>
  </si>
  <si>
    <t>N25</t>
  </si>
  <si>
    <t>T L D P L E S K E T Q M K G</t>
  </si>
  <si>
    <t>N26</t>
  </si>
  <si>
    <t>M M P I D S H T I M M T</t>
  </si>
  <si>
    <t>N27</t>
  </si>
  <si>
    <t>N T A E S N S S K V K G S M</t>
  </si>
  <si>
    <t>N28</t>
  </si>
  <si>
    <t>P M D S T D T M I</t>
  </si>
  <si>
    <t>N29</t>
  </si>
  <si>
    <t>F V E S T E A L A T G V M</t>
  </si>
  <si>
    <t>N30</t>
  </si>
  <si>
    <t>D S R E Y N L S K</t>
  </si>
  <si>
    <t>O1</t>
  </si>
  <si>
    <t>T D C F A E S H E S W</t>
  </si>
  <si>
    <t>O2</t>
  </si>
  <si>
    <t>S A C C V D S A L T A</t>
  </si>
  <si>
    <t>O3</t>
  </si>
  <si>
    <t>D C L D S T E T</t>
  </si>
  <si>
    <t>O4</t>
  </si>
  <si>
    <t>E M E S T D Y R Y T T I A</t>
  </si>
  <si>
    <t>O5</t>
  </si>
  <si>
    <t>S V S T Y F N R Y G L D S S K S I S L T</t>
  </si>
  <si>
    <t>O6</t>
  </si>
  <si>
    <t>C C V M S S D C I V K Q V</t>
  </si>
  <si>
    <t>O7</t>
  </si>
  <si>
    <t>T M C W V C S L S S</t>
  </si>
  <si>
    <t>O8</t>
  </si>
  <si>
    <t>E G L D S S D T C</t>
  </si>
  <si>
    <t>O9</t>
  </si>
  <si>
    <t>E G M D S S D S</t>
  </si>
  <si>
    <t>O10</t>
  </si>
  <si>
    <t>T A C P A E S S D F A M H G C L</t>
  </si>
  <si>
    <t>O11</t>
  </si>
  <si>
    <t>M E S S E G M I K G M D</t>
  </si>
  <si>
    <t>O12</t>
  </si>
  <si>
    <t>S L D G L E S R I S</t>
  </si>
  <si>
    <t>O13</t>
  </si>
  <si>
    <t>D S H E F C V</t>
  </si>
  <si>
    <t>O14</t>
  </si>
  <si>
    <t>L D G L E S S D T</t>
  </si>
  <si>
    <t>O15</t>
  </si>
  <si>
    <t>S I I E L C S V E F M M T P M</t>
  </si>
  <si>
    <t>O16</t>
  </si>
  <si>
    <t>D P M D S T E S C A T G A</t>
  </si>
  <si>
    <t>O17</t>
  </si>
  <si>
    <t>E G M E S R E W M</t>
  </si>
  <si>
    <t>O18</t>
  </si>
  <si>
    <t>C I D S T E Y C</t>
  </si>
  <si>
    <t>O19</t>
  </si>
  <si>
    <t>E P I E S T D S C M</t>
  </si>
  <si>
    <t>O20</t>
  </si>
  <si>
    <t>T D E D A D S L E T D I</t>
  </si>
  <si>
    <t>O21</t>
  </si>
  <si>
    <t>M D S S E W C A K G</t>
  </si>
  <si>
    <t>O22</t>
  </si>
  <si>
    <t>L G F L E S T D W C C H R S</t>
  </si>
  <si>
    <t>O23</t>
  </si>
  <si>
    <t>G D A C S W L L R L L N G S G S G W G S</t>
  </si>
  <si>
    <t>O24</t>
  </si>
  <si>
    <t>G M D S R D S M A H G C A</t>
  </si>
  <si>
    <t>O25</t>
  </si>
  <si>
    <t>A G A D S V S T N L E S S F</t>
  </si>
  <si>
    <t>O26</t>
  </si>
  <si>
    <t>G I E S S D F</t>
  </si>
  <si>
    <t>O27</t>
  </si>
  <si>
    <t>Y M E S T A Y V I S S L L</t>
  </si>
  <si>
    <t>O28</t>
  </si>
  <si>
    <t>D S L E P R A S K D A</t>
  </si>
  <si>
    <t>O29</t>
  </si>
  <si>
    <t>T C I G V C S K S Q I A H R I I</t>
  </si>
  <si>
    <t>O30</t>
  </si>
  <si>
    <t>P D E P L L S K L T V L R A A G</t>
  </si>
  <si>
    <t>P1</t>
  </si>
  <si>
    <t>L E G L E S T E Y C I T P V A</t>
  </si>
  <si>
    <t>P2</t>
  </si>
  <si>
    <t>G L E S K T S K V K</t>
  </si>
  <si>
    <t>P3</t>
  </si>
  <si>
    <t>M Q C I D S T E Y N V</t>
  </si>
  <si>
    <t>P4</t>
  </si>
  <si>
    <t>T D E P M V S T T W</t>
  </si>
  <si>
    <t>P5</t>
  </si>
  <si>
    <t>P C I I S H D W C A I G S T</t>
  </si>
  <si>
    <t>P6</t>
  </si>
  <si>
    <t>E S T E F C A S G A V</t>
  </si>
  <si>
    <t>P7</t>
  </si>
  <si>
    <t>E C L D S S E S V V</t>
  </si>
  <si>
    <t>P8</t>
  </si>
  <si>
    <t>D L F A E S H A T I A R</t>
  </si>
  <si>
    <t>P9</t>
  </si>
  <si>
    <t>G D A L S W L L D L L F G S G R G S G E</t>
  </si>
  <si>
    <t>P10</t>
  </si>
  <si>
    <t>I D P A E S V D M</t>
  </si>
  <si>
    <t>P11</t>
  </si>
  <si>
    <t>D S L E T K A S K L A</t>
  </si>
  <si>
    <t>P12</t>
  </si>
  <si>
    <t>I C G L C S T D F</t>
  </si>
  <si>
    <t>P13</t>
  </si>
  <si>
    <t>I E G L E S S D Y</t>
  </si>
  <si>
    <t>P14</t>
  </si>
  <si>
    <t>M C S H E V C I</t>
  </si>
  <si>
    <t>P15</t>
  </si>
  <si>
    <t>N G M I S M D T C I K K G</t>
  </si>
  <si>
    <t>P16</t>
  </si>
  <si>
    <t>V V S K S F A M R N A E</t>
  </si>
  <si>
    <t>P17</t>
  </si>
  <si>
    <t>C E A E S H L Y I D K</t>
  </si>
  <si>
    <t>P18</t>
  </si>
  <si>
    <t>C Y E A D S H V S M A K S I Q</t>
  </si>
  <si>
    <t>P19</t>
  </si>
  <si>
    <t>D G I L S K A W H A</t>
  </si>
  <si>
    <t>P20</t>
  </si>
  <si>
    <t>P A D S T E I V V A</t>
  </si>
  <si>
    <t>P21</t>
  </si>
  <si>
    <t>L E S S E S</t>
  </si>
  <si>
    <t>P22</t>
  </si>
  <si>
    <t>N R A S F V D D L G N D S T D T Q E Q T</t>
  </si>
  <si>
    <t>P23</t>
  </si>
  <si>
    <t>D S H T Y C I T T T</t>
  </si>
  <si>
    <t>P24</t>
  </si>
  <si>
    <t>C C L D S S D F N A</t>
  </si>
  <si>
    <t>P25</t>
  </si>
  <si>
    <t>G I D S T D S M A T P M L</t>
  </si>
  <si>
    <t>P26</t>
  </si>
  <si>
    <t>D R L W A I E S K L A</t>
  </si>
  <si>
    <t>P27</t>
  </si>
  <si>
    <t>E C V D S T E T</t>
  </si>
  <si>
    <t>P28</t>
  </si>
  <si>
    <t>N E A S D V D F Y G A D S T D T Q E L A</t>
  </si>
  <si>
    <t>P29</t>
  </si>
  <si>
    <t>M E S I D Y H M R S C</t>
  </si>
  <si>
    <t>P30</t>
  </si>
  <si>
    <t>M E S H L L C A H S</t>
  </si>
  <si>
    <t>Q1</t>
  </si>
  <si>
    <t>C A D S R S F C D T G C</t>
  </si>
  <si>
    <t>Q2</t>
  </si>
  <si>
    <t>M D S S D S M V S P L</t>
  </si>
  <si>
    <t>Q3</t>
  </si>
  <si>
    <t>E S S E Y L V S G</t>
  </si>
  <si>
    <t>Q4</t>
  </si>
  <si>
    <t>G M D S S D T M A T</t>
  </si>
  <si>
    <t>Q5</t>
  </si>
  <si>
    <t>C G M D S T T S R M T Q G</t>
  </si>
  <si>
    <t>Q6</t>
  </si>
  <si>
    <t>G A D S T D S C A S G I V</t>
  </si>
  <si>
    <t>Q7</t>
  </si>
  <si>
    <t>K C G I E S T A Y Y M W G V T</t>
  </si>
  <si>
    <t>Q8</t>
  </si>
  <si>
    <t>E C A E S S D T C I S P I</t>
  </si>
  <si>
    <t>Q9</t>
  </si>
  <si>
    <t>I C S T L I C A C P L E</t>
  </si>
  <si>
    <t>Q10</t>
  </si>
  <si>
    <t>L D S T E W C A S G</t>
  </si>
  <si>
    <t>Q11</t>
  </si>
  <si>
    <t>M E S K D S V M R P</t>
  </si>
  <si>
    <t>Q12</t>
  </si>
  <si>
    <t>C S V I S M A T T</t>
  </si>
  <si>
    <t>Q13</t>
  </si>
  <si>
    <t>F C P A C S S D F Q M</t>
  </si>
  <si>
    <t>Q14</t>
  </si>
  <si>
    <t>C I E S R D A Q E H G</t>
  </si>
  <si>
    <t>Q15</t>
  </si>
  <si>
    <t>I D S S D F</t>
  </si>
  <si>
    <t>Q16</t>
  </si>
  <si>
    <t>C F M D S T E V C</t>
  </si>
  <si>
    <t>Q17</t>
  </si>
  <si>
    <t>G V D S H D W C</t>
  </si>
  <si>
    <t>Q18</t>
  </si>
  <si>
    <t>A E S R S L K V K R I</t>
  </si>
  <si>
    <t>Q19</t>
  </si>
  <si>
    <t>V E P M E S S E S M</t>
  </si>
  <si>
    <t>Q20</t>
  </si>
  <si>
    <t>T D W C L E S K E S V</t>
  </si>
  <si>
    <t>Q21</t>
  </si>
  <si>
    <t>D P M D S S E T N I T G</t>
  </si>
  <si>
    <t>Q22</t>
  </si>
  <si>
    <t>K P V D S S E Q Q R A P W A</t>
  </si>
  <si>
    <t>Q23</t>
  </si>
  <si>
    <t>P A E S K E S L A R P C A</t>
  </si>
  <si>
    <t>Q24</t>
  </si>
  <si>
    <t>C C D D A V S M E F K V S R G</t>
  </si>
  <si>
    <t>Q25</t>
  </si>
  <si>
    <t>W M I S M I T M A I R C L</t>
  </si>
  <si>
    <t>Q26</t>
  </si>
  <si>
    <t>E S S D S I L</t>
  </si>
  <si>
    <t>Q27</t>
  </si>
  <si>
    <t>G V D S T D S Q A</t>
  </si>
  <si>
    <t>Q28</t>
  </si>
  <si>
    <t>V D S T D M I L H</t>
  </si>
  <si>
    <t>Q29</t>
  </si>
  <si>
    <t>T A C G M D S T D T M A T S A</t>
  </si>
  <si>
    <t>Q30</t>
  </si>
  <si>
    <t>D C I E S T D S L I S P</t>
  </si>
  <si>
    <t>R1</t>
  </si>
  <si>
    <t>E S T E F N A S G M A</t>
  </si>
  <si>
    <t>R2</t>
  </si>
  <si>
    <t>V E S I D A M A R P M I</t>
  </si>
  <si>
    <t>R3</t>
  </si>
  <si>
    <t>E P L D S R E S M V R P L M</t>
  </si>
  <si>
    <t>R4</t>
  </si>
  <si>
    <t>N A G F I E S S S A C I C R C D</t>
  </si>
  <si>
    <t>R5</t>
  </si>
  <si>
    <t>G A C S T I F R V H T L</t>
  </si>
  <si>
    <t>R6</t>
  </si>
  <si>
    <t>L V S T D S H A H K A G</t>
  </si>
  <si>
    <t>R7</t>
  </si>
  <si>
    <t>T E E C A C S L S Y</t>
  </si>
  <si>
    <t>R8</t>
  </si>
  <si>
    <t>T V C G L E S T D S L M T G</t>
  </si>
  <si>
    <t>R9</t>
  </si>
  <si>
    <t>V D P L E S T E S C A</t>
  </si>
  <si>
    <t>R10</t>
  </si>
  <si>
    <t>N F A S F V E D L C A C S L D T V E L P</t>
  </si>
  <si>
    <t>R11</t>
  </si>
  <si>
    <t>E S S E S C I T P</t>
  </si>
  <si>
    <t>R12</t>
  </si>
  <si>
    <t>L C P L D S S D T A L K</t>
  </si>
  <si>
    <t>R13</t>
  </si>
  <si>
    <t>C P T D S S E T Q L A P E C</t>
  </si>
  <si>
    <t>R14</t>
  </si>
  <si>
    <t>V C S K E W C L H T P</t>
  </si>
  <si>
    <t>R15</t>
  </si>
  <si>
    <t>S I C G A M S T E L N T H</t>
  </si>
  <si>
    <t>R16</t>
  </si>
  <si>
    <t>D S D I F I A D K L A</t>
  </si>
  <si>
    <t>R17</t>
  </si>
  <si>
    <t>W E S S E T N I K G M G</t>
  </si>
  <si>
    <t>R18</t>
  </si>
  <si>
    <t>F V D S V D A H L K</t>
  </si>
  <si>
    <t>R19</t>
  </si>
  <si>
    <t>D P I D S R D I</t>
  </si>
  <si>
    <t>R20</t>
  </si>
  <si>
    <t>C C V E S S E S</t>
  </si>
  <si>
    <t>R21</t>
  </si>
  <si>
    <t>A D S S C Y V L T S C V</t>
  </si>
  <si>
    <t>R22</t>
  </si>
  <si>
    <t>A E S K E T V A R H A V</t>
  </si>
  <si>
    <t>R23</t>
  </si>
  <si>
    <t>D E C L E S S L F C</t>
  </si>
  <si>
    <t>R24</t>
  </si>
  <si>
    <t>D S K A A V L I P I</t>
  </si>
  <si>
    <t>R25</t>
  </si>
  <si>
    <t>C G V D S I E Y</t>
  </si>
  <si>
    <t>R26</t>
  </si>
  <si>
    <t>S T S T Y Q N R V G F D S S E S I S L T</t>
  </si>
  <si>
    <t>R27</t>
  </si>
  <si>
    <t>M N I C S S S S W P Y T M C</t>
  </si>
  <si>
    <t>R28</t>
  </si>
  <si>
    <t>E G L D S T D S M</t>
  </si>
  <si>
    <t>R29</t>
  </si>
  <si>
    <t>C S L E C I A Q C L A</t>
  </si>
  <si>
    <t>R30</t>
  </si>
  <si>
    <t>T E N D V E S R D Y</t>
  </si>
  <si>
    <t>S1</t>
  </si>
  <si>
    <t>N P M C S S S M C V S P</t>
  </si>
  <si>
    <t>S2</t>
  </si>
  <si>
    <t>D G I D S S D S C L T P C M</t>
  </si>
  <si>
    <t>S3</t>
  </si>
  <si>
    <t>E S T E T V</t>
  </si>
  <si>
    <t>S4</t>
  </si>
  <si>
    <t>G L E S K S F N</t>
  </si>
  <si>
    <t>S5</t>
  </si>
  <si>
    <t>C S K D V Q L T G C</t>
  </si>
  <si>
    <t>S6</t>
  </si>
  <si>
    <t>I E P L D S T D W L V R</t>
  </si>
  <si>
    <t>S7</t>
  </si>
  <si>
    <t>F E E C I C S K V A A A R S</t>
  </si>
  <si>
    <t>S8</t>
  </si>
  <si>
    <t>S A C P I D S S D T V I R P V</t>
  </si>
  <si>
    <t>S9</t>
  </si>
  <si>
    <t>V D S V D T V V</t>
  </si>
  <si>
    <t>S10</t>
  </si>
  <si>
    <t>E S T E T C M S</t>
  </si>
  <si>
    <t>S11</t>
  </si>
  <si>
    <t>V E S S E T A</t>
  </si>
  <si>
    <t>S12</t>
  </si>
  <si>
    <t>P V L S H E T Q I A</t>
  </si>
  <si>
    <t>S13</t>
  </si>
  <si>
    <t>E S S E S A V</t>
  </si>
  <si>
    <t>S14</t>
  </si>
  <si>
    <t>E S S E S C</t>
  </si>
  <si>
    <t>S15</t>
  </si>
  <si>
    <t>M E S K D S A A W P</t>
  </si>
  <si>
    <t>S16</t>
  </si>
  <si>
    <t>P M D S T D S C L</t>
  </si>
  <si>
    <t>S17</t>
  </si>
  <si>
    <t>D S L E F A P S K L W</t>
  </si>
  <si>
    <t>S18</t>
  </si>
  <si>
    <t>S T S T Y F N R Y G L D S S A S I S L K</t>
  </si>
  <si>
    <t>S19</t>
  </si>
  <si>
    <t>E F I D S T I T C I S R</t>
  </si>
  <si>
    <t>S20</t>
  </si>
  <si>
    <t>I E P L D S T D Y A V S G L M</t>
  </si>
  <si>
    <t>S21</t>
  </si>
  <si>
    <t>G A D S S E C Q M S P S N</t>
  </si>
  <si>
    <t>S22</t>
  </si>
  <si>
    <t>D S S E F H A H G I</t>
  </si>
  <si>
    <t>S23</t>
  </si>
  <si>
    <t>C C F V D S S E M N A</t>
  </si>
  <si>
    <t>S24</t>
  </si>
  <si>
    <t>P L V S S S T L I V G I M</t>
  </si>
  <si>
    <t>S25</t>
  </si>
  <si>
    <t>D S L E F I A G N A G F G S G K G S G</t>
  </si>
  <si>
    <t>S26</t>
  </si>
  <si>
    <t>C E E I E S S T T R D S</t>
  </si>
  <si>
    <t>S27</t>
  </si>
  <si>
    <t>M E G A E S T E T I V H P I A</t>
  </si>
  <si>
    <t>S28</t>
  </si>
  <si>
    <t>V D S S D T C M S G C A</t>
  </si>
  <si>
    <t>S29</t>
  </si>
  <si>
    <t>E S T D L I I H G V</t>
  </si>
  <si>
    <t>S30</t>
  </si>
  <si>
    <t>T I D G V D S S D Y A V H P</t>
  </si>
  <si>
    <t>threshold of SFP</t>
  </si>
  <si>
    <t>threshold of AcpS</t>
  </si>
  <si>
    <t>threshold of diff</t>
  </si>
  <si>
    <t>specific for AcpS</t>
  </si>
  <si>
    <t>specific for Sfp</t>
  </si>
  <si>
    <t>SFP &lt; threshold of SFP</t>
  </si>
  <si>
    <t>AcpS &gt; threshold of AcpS</t>
  </si>
  <si>
    <t>AcpS - SFP &gt; threshold of diff)</t>
  </si>
  <si>
    <t>SFP &gt; threshold of SFP</t>
  </si>
  <si>
    <t>AcpS &lt; threshold of AcpS</t>
  </si>
  <si>
    <t>SFP - AcpS &gt; threshold of diff)</t>
  </si>
  <si>
    <t>AcpS-PfAcpH</t>
  </si>
  <si>
    <t>Sfp-PfAcpH</t>
  </si>
  <si>
    <t>Tunable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</si>
</sst>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4" xfId="0" applyBorder="1"/>
    <xf numFmtId="0" fontId="0" fillId="0" borderId="2" xfId="0" applyBorder="1"/>
    <xf numFmtId="0" fontId="0" fillId="0" borderId="2" xfId="0" applyFill="1" applyBorder="1"/>
    <xf numFmtId="2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5" borderId="0" xfId="0" applyFill="1"/>
    <xf numFmtId="0" fontId="2" fillId="4" borderId="5" xfId="0" applyFont="1" applyFill="1" applyBorder="1"/>
    <xf numFmtId="0" fontId="0" fillId="4" borderId="0" xfId="0" applyFill="1"/>
    <xf numFmtId="0" fontId="0" fillId="4" borderId="2" xfId="0" applyFill="1" applyBorder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0" xfId="0" applyFill="1"/>
    <xf numFmtId="0" fontId="5" fillId="0" borderId="0" xfId="0" applyFont="1"/>
    <xf numFmtId="0" fontId="5" fillId="8" borderId="0" xfId="0" applyFont="1" applyFill="1"/>
    <xf numFmtId="0" fontId="5" fillId="9" borderId="0" xfId="0" applyFont="1" applyFill="1"/>
    <xf numFmtId="0" fontId="5" fillId="7" borderId="0" xfId="0" applyFont="1" applyFill="1"/>
    <xf numFmtId="0" fontId="1" fillId="6" borderId="0" xfId="0" applyFont="1" applyFill="1"/>
    <xf numFmtId="0" fontId="2" fillId="0" borderId="6" xfId="0" applyFont="1" applyFill="1" applyBorder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12">
    <dxf>
      <font>
        <color rgb="FF9C0006"/>
      </font>
      <fill>
        <patternFill patternType="solid">
          <fgColor indexed="64"/>
          <bgColor rgb="FF00CE0C"/>
        </patternFill>
      </fill>
    </dxf>
    <dxf>
      <font>
        <color rgb="FF9C0006"/>
      </font>
      <fill>
        <patternFill patternType="solid">
          <fgColor indexed="64"/>
          <bgColor rgb="FF0ED502"/>
        </patternFill>
      </fill>
    </dxf>
    <dxf>
      <font>
        <color rgb="FF9C0006"/>
      </font>
      <fill>
        <patternFill patternType="solid">
          <fgColor indexed="64"/>
          <bgColor rgb="FF00CE0C"/>
        </patternFill>
      </fill>
    </dxf>
    <dxf>
      <font>
        <color rgb="FF9C0006"/>
      </font>
      <fill>
        <patternFill patternType="solid">
          <fgColor indexed="64"/>
          <bgColor rgb="FF0ED502"/>
        </patternFill>
      </fill>
    </dxf>
    <dxf>
      <font>
        <color rgb="FF9C0006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10C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0CD324"/>
        </patternFill>
      </fill>
    </dxf>
    <dxf>
      <font>
        <color rgb="FF9C0006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10CD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0CD32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leiwang/peptide-catalysis/data/2014_5_15_orthogonal_labeling/2014-04-28_TS#1-Integrated_Orthogonal_SFP_v.3_PFrazi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S#1_Orthog_Sfp_PfAcpH_Step 2"/>
      <sheetName val="RAW &amp; NORM_Sfp vs AcpS_PfAcpH"/>
      <sheetName val="memb map_Sfp_NORMALIZED"/>
      <sheetName val="memb map_AcpS_NORMALIZED"/>
      <sheetName val="TS#1_Orthog_SFP_Step 1"/>
      <sheetName val="RAW &amp; NORM Labeling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LCT CELL ASSIGNMENT</v>
          </cell>
        </row>
        <row r="5">
          <cell r="G5">
            <v>2259.9560000000001</v>
          </cell>
        </row>
        <row r="6">
          <cell r="G6">
            <v>1774.1510000000001</v>
          </cell>
        </row>
        <row r="7">
          <cell r="G7">
            <v>1874.1780000000001</v>
          </cell>
        </row>
        <row r="8">
          <cell r="G8">
            <v>1493.202</v>
          </cell>
        </row>
        <row r="9">
          <cell r="G9">
            <v>1236.296</v>
          </cell>
        </row>
        <row r="10">
          <cell r="G10">
            <v>1529.5309999999999</v>
          </cell>
        </row>
        <row r="11">
          <cell r="G11">
            <v>1196.856</v>
          </cell>
        </row>
        <row r="12">
          <cell r="G12">
            <v>1893.0340000000001</v>
          </cell>
        </row>
        <row r="13">
          <cell r="G13">
            <v>1517.4929999999999</v>
          </cell>
        </row>
        <row r="14">
          <cell r="G14">
            <v>2004.2360000000001</v>
          </cell>
        </row>
        <row r="15">
          <cell r="G15">
            <v>1453.7149999999999</v>
          </cell>
        </row>
        <row r="16">
          <cell r="G16">
            <v>1605.0730000000001</v>
          </cell>
        </row>
        <row r="17">
          <cell r="G17">
            <v>1543.5170000000001</v>
          </cell>
        </row>
        <row r="18">
          <cell r="G18">
            <v>1562.8869999999999</v>
          </cell>
        </row>
        <row r="19">
          <cell r="G19">
            <v>1385.04</v>
          </cell>
        </row>
        <row r="20">
          <cell r="G20">
            <v>1333.2260000000001</v>
          </cell>
        </row>
        <row r="21">
          <cell r="G21">
            <v>1807.5329999999999</v>
          </cell>
        </row>
        <row r="22">
          <cell r="G22">
            <v>1371.74</v>
          </cell>
        </row>
        <row r="23">
          <cell r="G23">
            <v>1662.415</v>
          </cell>
        </row>
        <row r="24">
          <cell r="G24">
            <v>1721.155</v>
          </cell>
        </row>
        <row r="25">
          <cell r="G25">
            <v>1860.4469999999999</v>
          </cell>
        </row>
        <row r="26">
          <cell r="G26">
            <v>1596.979</v>
          </cell>
        </row>
        <row r="27">
          <cell r="G27">
            <v>1509.9929999999999</v>
          </cell>
        </row>
        <row r="28">
          <cell r="G28">
            <v>1620.3</v>
          </cell>
        </row>
        <row r="29">
          <cell r="G29">
            <v>2981.2269999999999</v>
          </cell>
        </row>
        <row r="30">
          <cell r="G30">
            <v>3464.79</v>
          </cell>
        </row>
        <row r="31">
          <cell r="G31">
            <v>3649.808</v>
          </cell>
        </row>
        <row r="32">
          <cell r="G32">
            <v>3495.3580000000002</v>
          </cell>
        </row>
        <row r="33">
          <cell r="G33">
            <v>3244.3429999999998</v>
          </cell>
        </row>
        <row r="34">
          <cell r="G34">
            <v>3470.1329999999998</v>
          </cell>
        </row>
        <row r="35">
          <cell r="G35">
            <v>2453.41</v>
          </cell>
        </row>
        <row r="36">
          <cell r="G36">
            <v>3170.0279999999998</v>
          </cell>
        </row>
        <row r="37">
          <cell r="G37">
            <v>1309.8510000000001</v>
          </cell>
        </row>
        <row r="38">
          <cell r="G38">
            <v>1768.1959999999999</v>
          </cell>
        </row>
        <row r="39">
          <cell r="G39">
            <v>1507.874</v>
          </cell>
        </row>
        <row r="40">
          <cell r="G40">
            <v>1252.982</v>
          </cell>
        </row>
        <row r="41">
          <cell r="G41">
            <v>1231.075</v>
          </cell>
        </row>
        <row r="42">
          <cell r="G42">
            <v>1276.1020000000001</v>
          </cell>
        </row>
        <row r="43">
          <cell r="G43">
            <v>1463.26</v>
          </cell>
        </row>
        <row r="44">
          <cell r="G44">
            <v>1524.376</v>
          </cell>
        </row>
        <row r="45">
          <cell r="G45">
            <v>1583.673</v>
          </cell>
        </row>
        <row r="46">
          <cell r="G46">
            <v>1367.558</v>
          </cell>
        </row>
        <row r="47">
          <cell r="G47">
            <v>1482.221</v>
          </cell>
        </row>
        <row r="48">
          <cell r="G48">
            <v>1311.2370000000001</v>
          </cell>
        </row>
        <row r="49">
          <cell r="G49">
            <v>1365.798</v>
          </cell>
        </row>
        <row r="50">
          <cell r="G50">
            <v>1394.136</v>
          </cell>
        </row>
        <row r="51">
          <cell r="G51">
            <v>1290.1369999999999</v>
          </cell>
        </row>
        <row r="52">
          <cell r="G52">
            <v>1368.973</v>
          </cell>
        </row>
        <row r="53">
          <cell r="G53">
            <v>1678.569</v>
          </cell>
        </row>
        <row r="54">
          <cell r="G54">
            <v>1494.722</v>
          </cell>
        </row>
        <row r="55">
          <cell r="G55">
            <v>1383.568</v>
          </cell>
        </row>
        <row r="56">
          <cell r="G56">
            <v>1474.0440000000001</v>
          </cell>
        </row>
        <row r="57">
          <cell r="G57">
            <v>1358.0909999999999</v>
          </cell>
        </row>
        <row r="58">
          <cell r="G58">
            <v>1362.1949999999999</v>
          </cell>
        </row>
        <row r="59">
          <cell r="G59">
            <v>1506.548</v>
          </cell>
        </row>
        <row r="60">
          <cell r="G60">
            <v>1432.058</v>
          </cell>
        </row>
        <row r="61">
          <cell r="G61">
            <v>1439.288</v>
          </cell>
        </row>
        <row r="62">
          <cell r="G62">
            <v>1445.806</v>
          </cell>
        </row>
        <row r="63">
          <cell r="G63">
            <v>1794.4110000000001</v>
          </cell>
        </row>
        <row r="64">
          <cell r="G64">
            <v>1800.5619999999999</v>
          </cell>
        </row>
        <row r="65">
          <cell r="G65">
            <v>1390.424</v>
          </cell>
        </row>
        <row r="66">
          <cell r="G66">
            <v>1455.1959999999999</v>
          </cell>
        </row>
        <row r="67">
          <cell r="G67">
            <v>1488.7470000000001</v>
          </cell>
        </row>
        <row r="68">
          <cell r="G68">
            <v>1373.134</v>
          </cell>
        </row>
        <row r="69">
          <cell r="G69">
            <v>2320.9589999999998</v>
          </cell>
        </row>
        <row r="70">
          <cell r="G70">
            <v>1175.4069999999999</v>
          </cell>
        </row>
        <row r="71">
          <cell r="G71">
            <v>1313.2750000000001</v>
          </cell>
        </row>
        <row r="72">
          <cell r="G72">
            <v>1366.7550000000001</v>
          </cell>
        </row>
        <row r="73">
          <cell r="G73">
            <v>1220.9739999999999</v>
          </cell>
        </row>
        <row r="74">
          <cell r="G74">
            <v>1306.8389999999999</v>
          </cell>
        </row>
        <row r="75">
          <cell r="G75">
            <v>1472.7449999999999</v>
          </cell>
        </row>
        <row r="76">
          <cell r="G76">
            <v>1416.4639999999999</v>
          </cell>
        </row>
        <row r="77">
          <cell r="G77">
            <v>1593.876</v>
          </cell>
        </row>
        <row r="78">
          <cell r="G78">
            <v>1427.9290000000001</v>
          </cell>
        </row>
        <row r="79">
          <cell r="G79">
            <v>1297.249</v>
          </cell>
        </row>
        <row r="80">
          <cell r="G80">
            <v>1325.604</v>
          </cell>
        </row>
        <row r="81">
          <cell r="G81">
            <v>1320.72</v>
          </cell>
        </row>
        <row r="82">
          <cell r="G82">
            <v>1370.55</v>
          </cell>
        </row>
        <row r="83">
          <cell r="G83">
            <v>1344.173</v>
          </cell>
        </row>
        <row r="84">
          <cell r="G84">
            <v>1731.2539999999999</v>
          </cell>
        </row>
        <row r="85">
          <cell r="G85">
            <v>1338.5830000000001</v>
          </cell>
        </row>
        <row r="86">
          <cell r="G86">
            <v>1339.7819999999999</v>
          </cell>
        </row>
        <row r="87">
          <cell r="G87">
            <v>1327.1479999999999</v>
          </cell>
        </row>
        <row r="88">
          <cell r="G88">
            <v>1391.269</v>
          </cell>
        </row>
        <row r="89">
          <cell r="G89">
            <v>1324.674</v>
          </cell>
        </row>
        <row r="90">
          <cell r="G90">
            <v>1431.396</v>
          </cell>
        </row>
        <row r="91">
          <cell r="G91">
            <v>1387.3209999999999</v>
          </cell>
        </row>
        <row r="92">
          <cell r="G92">
            <v>1569.63</v>
          </cell>
        </row>
        <row r="93">
          <cell r="G93">
            <v>1599.5129999999999</v>
          </cell>
        </row>
        <row r="94">
          <cell r="G94">
            <v>1603.1669999999999</v>
          </cell>
        </row>
        <row r="95">
          <cell r="G95">
            <v>1287.1590000000001</v>
          </cell>
        </row>
        <row r="96">
          <cell r="G96">
            <v>1451.953</v>
          </cell>
        </row>
        <row r="97">
          <cell r="G97">
            <v>1458.356</v>
          </cell>
        </row>
        <row r="98">
          <cell r="G98">
            <v>1415.6030000000001</v>
          </cell>
        </row>
        <row r="99">
          <cell r="G99">
            <v>1368.9079999999999</v>
          </cell>
        </row>
        <row r="100">
          <cell r="G100">
            <v>1296.0229999999999</v>
          </cell>
        </row>
        <row r="101">
          <cell r="G101">
            <v>1195.412</v>
          </cell>
        </row>
        <row r="102">
          <cell r="G102">
            <v>1312.5619999999999</v>
          </cell>
        </row>
        <row r="103">
          <cell r="G103">
            <v>1334.704</v>
          </cell>
        </row>
        <row r="104">
          <cell r="G104">
            <v>1269.856</v>
          </cell>
        </row>
        <row r="105">
          <cell r="G105">
            <v>1398.595</v>
          </cell>
        </row>
        <row r="106">
          <cell r="G106">
            <v>1430.56</v>
          </cell>
        </row>
        <row r="107">
          <cell r="G107">
            <v>1379.74</v>
          </cell>
        </row>
        <row r="108">
          <cell r="G108">
            <v>1332.4770000000001</v>
          </cell>
        </row>
        <row r="109">
          <cell r="G109">
            <v>1270.117</v>
          </cell>
        </row>
        <row r="110">
          <cell r="G110">
            <v>1165.059</v>
          </cell>
        </row>
        <row r="111">
          <cell r="G111">
            <v>1329.2570000000001</v>
          </cell>
        </row>
        <row r="112">
          <cell r="G112">
            <v>1259.7529999999999</v>
          </cell>
        </row>
        <row r="113">
          <cell r="G113">
            <v>1288.8499999999999</v>
          </cell>
        </row>
        <row r="114">
          <cell r="G114">
            <v>1636.8320000000001</v>
          </cell>
        </row>
        <row r="115">
          <cell r="G115">
            <v>1372.2070000000001</v>
          </cell>
        </row>
        <row r="116">
          <cell r="G116">
            <v>1473.528</v>
          </cell>
        </row>
        <row r="117">
          <cell r="G117">
            <v>1615.893</v>
          </cell>
        </row>
        <row r="118">
          <cell r="G118">
            <v>1398.5119999999999</v>
          </cell>
        </row>
        <row r="119">
          <cell r="G119">
            <v>1611.787</v>
          </cell>
        </row>
        <row r="120">
          <cell r="G120">
            <v>1414.0150000000001</v>
          </cell>
        </row>
        <row r="121">
          <cell r="G121">
            <v>1512.5989999999999</v>
          </cell>
        </row>
        <row r="122">
          <cell r="G122">
            <v>1414.826</v>
          </cell>
        </row>
        <row r="123">
          <cell r="G123">
            <v>1566.4680000000001</v>
          </cell>
        </row>
        <row r="124">
          <cell r="G124">
            <v>1588.3689999999999</v>
          </cell>
        </row>
        <row r="125">
          <cell r="G125">
            <v>1322.807</v>
          </cell>
        </row>
        <row r="126">
          <cell r="G126">
            <v>1535.703</v>
          </cell>
        </row>
        <row r="127">
          <cell r="G127">
            <v>1446.0260000000001</v>
          </cell>
        </row>
        <row r="128">
          <cell r="G128">
            <v>1387.271</v>
          </cell>
        </row>
        <row r="129">
          <cell r="G129">
            <v>1392.5050000000001</v>
          </cell>
        </row>
        <row r="130">
          <cell r="G130">
            <v>1297.049</v>
          </cell>
        </row>
        <row r="131">
          <cell r="G131">
            <v>1247.296</v>
          </cell>
        </row>
        <row r="132">
          <cell r="G132">
            <v>1318.585</v>
          </cell>
        </row>
        <row r="133">
          <cell r="G133">
            <v>1300.335</v>
          </cell>
        </row>
        <row r="134">
          <cell r="G134">
            <v>1336.614</v>
          </cell>
        </row>
        <row r="135">
          <cell r="G135">
            <v>1282.1790000000001</v>
          </cell>
        </row>
        <row r="136">
          <cell r="G136">
            <v>1333.3430000000001</v>
          </cell>
        </row>
        <row r="137">
          <cell r="G137">
            <v>1410.277</v>
          </cell>
        </row>
        <row r="138">
          <cell r="G138">
            <v>1437.9929999999999</v>
          </cell>
        </row>
        <row r="139">
          <cell r="G139">
            <v>1333</v>
          </cell>
        </row>
        <row r="140">
          <cell r="G140">
            <v>1255.576</v>
          </cell>
        </row>
        <row r="141">
          <cell r="G141">
            <v>1279.711</v>
          </cell>
        </row>
        <row r="142">
          <cell r="G142">
            <v>1255.933</v>
          </cell>
        </row>
        <row r="143">
          <cell r="G143">
            <v>1526.26</v>
          </cell>
        </row>
        <row r="144">
          <cell r="G144">
            <v>1354.32</v>
          </cell>
        </row>
        <row r="145">
          <cell r="G145">
            <v>1294.288</v>
          </cell>
        </row>
        <row r="146">
          <cell r="G146">
            <v>1344.886</v>
          </cell>
        </row>
        <row r="147">
          <cell r="G147">
            <v>1410.1669999999999</v>
          </cell>
        </row>
        <row r="148">
          <cell r="G148">
            <v>1350.086</v>
          </cell>
        </row>
        <row r="149">
          <cell r="G149">
            <v>1551.4870000000001</v>
          </cell>
        </row>
        <row r="150">
          <cell r="G150">
            <v>1467.7349999999999</v>
          </cell>
        </row>
        <row r="151">
          <cell r="G151">
            <v>1629.9659999999999</v>
          </cell>
        </row>
        <row r="152">
          <cell r="G152">
            <v>1679.826</v>
          </cell>
        </row>
        <row r="153">
          <cell r="G153">
            <v>1597.3510000000001</v>
          </cell>
        </row>
        <row r="154">
          <cell r="G154">
            <v>1749.038</v>
          </cell>
        </row>
        <row r="155">
          <cell r="G155">
            <v>3036.375</v>
          </cell>
        </row>
        <row r="156">
          <cell r="G156">
            <v>1602.0650000000001</v>
          </cell>
        </row>
        <row r="157">
          <cell r="G157">
            <v>1288.143</v>
          </cell>
        </row>
        <row r="158">
          <cell r="G158">
            <v>1437.0229999999999</v>
          </cell>
        </row>
        <row r="159">
          <cell r="G159">
            <v>1369.19</v>
          </cell>
        </row>
        <row r="160">
          <cell r="G160">
            <v>1298.1990000000001</v>
          </cell>
        </row>
        <row r="161">
          <cell r="G161">
            <v>1469.54</v>
          </cell>
        </row>
        <row r="162">
          <cell r="G162">
            <v>1333.5</v>
          </cell>
        </row>
        <row r="163">
          <cell r="G163">
            <v>1277.049</v>
          </cell>
        </row>
        <row r="164">
          <cell r="G164">
            <v>1273.8620000000001</v>
          </cell>
        </row>
        <row r="165">
          <cell r="G165">
            <v>1801.3820000000001</v>
          </cell>
        </row>
        <row r="166">
          <cell r="G166">
            <v>1351.9760000000001</v>
          </cell>
        </row>
        <row r="167">
          <cell r="G167">
            <v>1308.1010000000001</v>
          </cell>
        </row>
        <row r="168">
          <cell r="G168">
            <v>1431.14</v>
          </cell>
        </row>
        <row r="169">
          <cell r="G169">
            <v>1816.3810000000001</v>
          </cell>
        </row>
        <row r="170">
          <cell r="G170">
            <v>1403.8330000000001</v>
          </cell>
        </row>
        <row r="171">
          <cell r="G171">
            <v>1364.5329999999999</v>
          </cell>
        </row>
        <row r="172">
          <cell r="G172">
            <v>1300.0450000000001</v>
          </cell>
        </row>
        <row r="173">
          <cell r="G173">
            <v>1334.306</v>
          </cell>
        </row>
        <row r="174">
          <cell r="G174">
            <v>1284.348</v>
          </cell>
        </row>
        <row r="175">
          <cell r="G175">
            <v>1377.973</v>
          </cell>
        </row>
        <row r="176">
          <cell r="G176">
            <v>1401.7439999999999</v>
          </cell>
        </row>
        <row r="177">
          <cell r="G177">
            <v>1393.579</v>
          </cell>
        </row>
        <row r="178">
          <cell r="G178">
            <v>1408.45</v>
          </cell>
        </row>
        <row r="179">
          <cell r="G179">
            <v>1410.133</v>
          </cell>
        </row>
        <row r="180">
          <cell r="G180">
            <v>1481.98</v>
          </cell>
        </row>
        <row r="181">
          <cell r="G181">
            <v>1433.165</v>
          </cell>
        </row>
        <row r="182">
          <cell r="G182">
            <v>1412.288</v>
          </cell>
        </row>
        <row r="183">
          <cell r="G183">
            <v>1536.2760000000001</v>
          </cell>
        </row>
        <row r="184">
          <cell r="G184">
            <v>1553.6610000000001</v>
          </cell>
        </row>
        <row r="185">
          <cell r="G185">
            <v>1476.434</v>
          </cell>
        </row>
        <row r="186">
          <cell r="G186">
            <v>1376.075</v>
          </cell>
        </row>
        <row r="187">
          <cell r="G187">
            <v>1148.412</v>
          </cell>
        </row>
        <row r="188">
          <cell r="G188">
            <v>1320.692</v>
          </cell>
        </row>
        <row r="189">
          <cell r="G189">
            <v>1186.4880000000001</v>
          </cell>
        </row>
        <row r="190">
          <cell r="G190">
            <v>1221.47</v>
          </cell>
        </row>
        <row r="191">
          <cell r="G191">
            <v>1294.125</v>
          </cell>
        </row>
        <row r="192">
          <cell r="G192">
            <v>1329.126</v>
          </cell>
        </row>
        <row r="193">
          <cell r="G193">
            <v>1356.0450000000001</v>
          </cell>
        </row>
        <row r="194">
          <cell r="G194">
            <v>1307.7729999999999</v>
          </cell>
        </row>
        <row r="195">
          <cell r="G195">
            <v>1249.953</v>
          </cell>
        </row>
        <row r="196">
          <cell r="G196">
            <v>1380.769</v>
          </cell>
        </row>
        <row r="197">
          <cell r="G197">
            <v>1566.23</v>
          </cell>
        </row>
        <row r="198">
          <cell r="G198">
            <v>1364.047</v>
          </cell>
        </row>
        <row r="199">
          <cell r="G199">
            <v>1282.8579999999999</v>
          </cell>
        </row>
        <row r="200">
          <cell r="G200">
            <v>1254.471</v>
          </cell>
        </row>
        <row r="201">
          <cell r="G201">
            <v>1334.7850000000001</v>
          </cell>
        </row>
        <row r="202">
          <cell r="G202">
            <v>1331.2629999999999</v>
          </cell>
        </row>
        <row r="203">
          <cell r="G203">
            <v>1311.6690000000001</v>
          </cell>
        </row>
        <row r="204">
          <cell r="G204">
            <v>1296.7280000000001</v>
          </cell>
        </row>
        <row r="205">
          <cell r="G205">
            <v>1430.912</v>
          </cell>
        </row>
        <row r="206">
          <cell r="G206">
            <v>1324.1869999999999</v>
          </cell>
        </row>
        <row r="207">
          <cell r="G207">
            <v>1370.962</v>
          </cell>
        </row>
        <row r="208">
          <cell r="G208">
            <v>1401.37</v>
          </cell>
        </row>
        <row r="209">
          <cell r="G209">
            <v>1505.3820000000001</v>
          </cell>
        </row>
        <row r="210">
          <cell r="G210">
            <v>1515.124</v>
          </cell>
        </row>
        <row r="211">
          <cell r="G211">
            <v>1457.309</v>
          </cell>
        </row>
        <row r="212">
          <cell r="G212">
            <v>1468.34</v>
          </cell>
        </row>
        <row r="213">
          <cell r="G213">
            <v>1571.6880000000001</v>
          </cell>
        </row>
        <row r="214">
          <cell r="G214">
            <v>1711.2750000000001</v>
          </cell>
        </row>
        <row r="215">
          <cell r="G215">
            <v>1333.2449999999999</v>
          </cell>
        </row>
        <row r="216">
          <cell r="G216">
            <v>1122.7860000000001</v>
          </cell>
        </row>
        <row r="217">
          <cell r="G217">
            <v>1151.3009999999999</v>
          </cell>
        </row>
        <row r="218">
          <cell r="G218">
            <v>1208.3979999999999</v>
          </cell>
        </row>
        <row r="219">
          <cell r="G219">
            <v>1233.5540000000001</v>
          </cell>
        </row>
        <row r="220">
          <cell r="G220">
            <v>1111.3</v>
          </cell>
        </row>
        <row r="221">
          <cell r="G221">
            <v>1438.393</v>
          </cell>
        </row>
        <row r="222">
          <cell r="G222">
            <v>1229.23</v>
          </cell>
        </row>
        <row r="223">
          <cell r="G223">
            <v>1263.056</v>
          </cell>
        </row>
        <row r="224">
          <cell r="G224">
            <v>1574.049</v>
          </cell>
        </row>
        <row r="225">
          <cell r="G225">
            <v>1381.6690000000001</v>
          </cell>
        </row>
        <row r="226">
          <cell r="G226">
            <v>1323.644</v>
          </cell>
        </row>
        <row r="227">
          <cell r="G227">
            <v>1434.1510000000001</v>
          </cell>
        </row>
        <row r="228">
          <cell r="G228">
            <v>1345.77</v>
          </cell>
        </row>
        <row r="229">
          <cell r="G229">
            <v>1374.3050000000001</v>
          </cell>
        </row>
        <row r="230">
          <cell r="G230">
            <v>1567.586</v>
          </cell>
        </row>
        <row r="231">
          <cell r="G231">
            <v>1331.1179999999999</v>
          </cell>
        </row>
        <row r="232">
          <cell r="G232">
            <v>1337.89</v>
          </cell>
        </row>
        <row r="233">
          <cell r="G233">
            <v>1413.7840000000001</v>
          </cell>
        </row>
        <row r="234">
          <cell r="G234">
            <v>1631.7650000000001</v>
          </cell>
        </row>
        <row r="235">
          <cell r="G235">
            <v>1476.8869999999999</v>
          </cell>
        </row>
        <row r="236">
          <cell r="G236">
            <v>1527.0450000000001</v>
          </cell>
        </row>
        <row r="237">
          <cell r="G237">
            <v>1601.579</v>
          </cell>
        </row>
        <row r="238">
          <cell r="G238">
            <v>1455.8389999999999</v>
          </cell>
        </row>
        <row r="239">
          <cell r="G239">
            <v>2019.3150000000001</v>
          </cell>
        </row>
        <row r="240">
          <cell r="G240">
            <v>1641.903</v>
          </cell>
        </row>
        <row r="241">
          <cell r="G241">
            <v>2229.0349999999999</v>
          </cell>
        </row>
        <row r="242">
          <cell r="G242">
            <v>1473.5830000000001</v>
          </cell>
        </row>
        <row r="243">
          <cell r="G243">
            <v>1500.5029999999999</v>
          </cell>
        </row>
        <row r="244">
          <cell r="G244">
            <v>1639.1369999999999</v>
          </cell>
        </row>
        <row r="245">
          <cell r="G245">
            <v>1153.5450000000001</v>
          </cell>
        </row>
        <row r="246">
          <cell r="G246">
            <v>1303.0650000000001</v>
          </cell>
        </row>
        <row r="247">
          <cell r="G247">
            <v>1177.8910000000001</v>
          </cell>
        </row>
        <row r="248">
          <cell r="G248">
            <v>1270.425</v>
          </cell>
        </row>
        <row r="249">
          <cell r="G249">
            <v>1142.8779999999999</v>
          </cell>
        </row>
        <row r="250">
          <cell r="G250">
            <v>1109.953</v>
          </cell>
        </row>
        <row r="251">
          <cell r="G251">
            <v>1111.1479999999999</v>
          </cell>
        </row>
        <row r="252">
          <cell r="G252">
            <v>1174.079</v>
          </cell>
        </row>
        <row r="253">
          <cell r="G253">
            <v>1299.6199999999999</v>
          </cell>
        </row>
        <row r="254">
          <cell r="G254">
            <v>1623.306</v>
          </cell>
        </row>
        <row r="255">
          <cell r="G255">
            <v>1396.021</v>
          </cell>
        </row>
        <row r="256">
          <cell r="G256">
            <v>1419.0309999999999</v>
          </cell>
        </row>
        <row r="257">
          <cell r="G257">
            <v>1587.164</v>
          </cell>
        </row>
        <row r="258">
          <cell r="G258">
            <v>1552.018</v>
          </cell>
        </row>
        <row r="259">
          <cell r="G259">
            <v>1556.3510000000001</v>
          </cell>
        </row>
        <row r="260">
          <cell r="G260">
            <v>1370.7809999999999</v>
          </cell>
        </row>
        <row r="261">
          <cell r="G261">
            <v>1420.2239999999999</v>
          </cell>
        </row>
        <row r="262">
          <cell r="G262">
            <v>1592.1679999999999</v>
          </cell>
        </row>
        <row r="263">
          <cell r="G263">
            <v>1605.03</v>
          </cell>
        </row>
        <row r="264">
          <cell r="G264">
            <v>1422.615</v>
          </cell>
        </row>
        <row r="265">
          <cell r="G265">
            <v>1620.3109999999999</v>
          </cell>
        </row>
        <row r="266">
          <cell r="G266">
            <v>1519.3109999999999</v>
          </cell>
        </row>
        <row r="267">
          <cell r="G267">
            <v>1836.636</v>
          </cell>
        </row>
        <row r="268">
          <cell r="G268">
            <v>1947.941</v>
          </cell>
        </row>
        <row r="269">
          <cell r="G269">
            <v>1564.9849999999999</v>
          </cell>
        </row>
        <row r="270">
          <cell r="G270">
            <v>2040.6510000000001</v>
          </cell>
        </row>
        <row r="271">
          <cell r="G271">
            <v>2107.1579999999999</v>
          </cell>
        </row>
        <row r="272">
          <cell r="G272">
            <v>1668.999</v>
          </cell>
        </row>
        <row r="273">
          <cell r="G273">
            <v>1620.079</v>
          </cell>
        </row>
        <row r="274">
          <cell r="G274">
            <v>1819.4780000000001</v>
          </cell>
        </row>
        <row r="275">
          <cell r="G275">
            <v>1120.92</v>
          </cell>
        </row>
        <row r="276">
          <cell r="G276">
            <v>1149.7439999999999</v>
          </cell>
        </row>
        <row r="277">
          <cell r="G277">
            <v>1172.3699999999999</v>
          </cell>
        </row>
        <row r="278">
          <cell r="G278">
            <v>1223.047</v>
          </cell>
        </row>
        <row r="279">
          <cell r="G279">
            <v>1424.5260000000001</v>
          </cell>
        </row>
        <row r="280">
          <cell r="G280">
            <v>1193.0409999999999</v>
          </cell>
        </row>
        <row r="281">
          <cell r="G281">
            <v>1246.047</v>
          </cell>
        </row>
        <row r="282">
          <cell r="G282">
            <v>1307.3230000000001</v>
          </cell>
        </row>
        <row r="283">
          <cell r="G283">
            <v>2576.4270000000001</v>
          </cell>
        </row>
        <row r="284">
          <cell r="G284">
            <v>1327.883</v>
          </cell>
        </row>
        <row r="285">
          <cell r="G285">
            <v>1593.7460000000001</v>
          </cell>
        </row>
        <row r="286">
          <cell r="G286">
            <v>1498.182</v>
          </cell>
        </row>
        <row r="287">
          <cell r="G287">
            <v>1525.232</v>
          </cell>
        </row>
        <row r="288">
          <cell r="G288">
            <v>1615.0730000000001</v>
          </cell>
        </row>
        <row r="289">
          <cell r="G289">
            <v>1510.08</v>
          </cell>
        </row>
        <row r="290">
          <cell r="G290">
            <v>1444.3230000000001</v>
          </cell>
        </row>
        <row r="291">
          <cell r="G291">
            <v>1404.5989999999999</v>
          </cell>
        </row>
        <row r="292">
          <cell r="G292">
            <v>2090.7179999999998</v>
          </cell>
        </row>
        <row r="293">
          <cell r="G293">
            <v>1454.364</v>
          </cell>
        </row>
        <row r="294">
          <cell r="G294">
            <v>1560.2819999999999</v>
          </cell>
        </row>
        <row r="295">
          <cell r="G295">
            <v>1610.5250000000001</v>
          </cell>
        </row>
        <row r="296">
          <cell r="G296">
            <v>1645.2619999999999</v>
          </cell>
        </row>
        <row r="297">
          <cell r="G297">
            <v>1721.721</v>
          </cell>
        </row>
        <row r="298">
          <cell r="G298">
            <v>1603.7460000000001</v>
          </cell>
        </row>
        <row r="299">
          <cell r="G299">
            <v>1745.7190000000001</v>
          </cell>
        </row>
        <row r="300">
          <cell r="G300">
            <v>1582.588</v>
          </cell>
        </row>
        <row r="301">
          <cell r="G301">
            <v>1741.58</v>
          </cell>
        </row>
        <row r="302">
          <cell r="G302">
            <v>1740.1869999999999</v>
          </cell>
        </row>
        <row r="303">
          <cell r="G303">
            <v>1734.77</v>
          </cell>
        </row>
        <row r="304">
          <cell r="G304">
            <v>2089.02</v>
          </cell>
        </row>
        <row r="305">
          <cell r="G305">
            <v>1163.164</v>
          </cell>
        </row>
        <row r="306">
          <cell r="G306">
            <v>1214.0989999999999</v>
          </cell>
        </row>
        <row r="307">
          <cell r="G307">
            <v>1346.4939999999999</v>
          </cell>
        </row>
        <row r="308">
          <cell r="G308">
            <v>1378.624</v>
          </cell>
        </row>
        <row r="309">
          <cell r="G309">
            <v>2387.6529999999998</v>
          </cell>
        </row>
        <row r="310">
          <cell r="G310">
            <v>2232.6010000000001</v>
          </cell>
        </row>
        <row r="311">
          <cell r="G311">
            <v>1612.846</v>
          </cell>
        </row>
        <row r="312">
          <cell r="G312">
            <v>1459.4739999999999</v>
          </cell>
        </row>
        <row r="313">
          <cell r="G313">
            <v>1395.298</v>
          </cell>
        </row>
        <row r="314">
          <cell r="G314">
            <v>1930.6949999999999</v>
          </cell>
        </row>
        <row r="315">
          <cell r="G315">
            <v>1338.6890000000001</v>
          </cell>
        </row>
        <row r="316">
          <cell r="G316">
            <v>2226.3130000000001</v>
          </cell>
        </row>
        <row r="317">
          <cell r="G317">
            <v>1420.933</v>
          </cell>
        </row>
        <row r="318">
          <cell r="G318">
            <v>1591.1010000000001</v>
          </cell>
        </row>
        <row r="319">
          <cell r="G319">
            <v>1623.8920000000001</v>
          </cell>
        </row>
        <row r="320">
          <cell r="G320">
            <v>1572.7929999999999</v>
          </cell>
        </row>
        <row r="321">
          <cell r="G321">
            <v>1422.846</v>
          </cell>
        </row>
        <row r="322">
          <cell r="G322">
            <v>1589.336</v>
          </cell>
        </row>
        <row r="323">
          <cell r="G323">
            <v>1581.59</v>
          </cell>
        </row>
        <row r="324">
          <cell r="G324">
            <v>1751.6690000000001</v>
          </cell>
        </row>
        <row r="325">
          <cell r="G325">
            <v>1715.672</v>
          </cell>
        </row>
        <row r="326">
          <cell r="G326">
            <v>1616.0250000000001</v>
          </cell>
        </row>
        <row r="327">
          <cell r="G327">
            <v>1717.982</v>
          </cell>
        </row>
        <row r="328">
          <cell r="G328">
            <v>2240.8820000000001</v>
          </cell>
        </row>
        <row r="329">
          <cell r="G329">
            <v>1708.7929999999999</v>
          </cell>
        </row>
        <row r="330">
          <cell r="G330">
            <v>1629.568</v>
          </cell>
        </row>
        <row r="331">
          <cell r="G331">
            <v>1747.2909999999999</v>
          </cell>
        </row>
        <row r="332">
          <cell r="G332">
            <v>1547.289</v>
          </cell>
        </row>
        <row r="333">
          <cell r="G333">
            <v>3187.63</v>
          </cell>
        </row>
        <row r="334">
          <cell r="G334">
            <v>2464.3200000000002</v>
          </cell>
        </row>
        <row r="335">
          <cell r="G335">
            <v>1207.855</v>
          </cell>
        </row>
        <row r="336">
          <cell r="G336">
            <v>1230.538</v>
          </cell>
        </row>
        <row r="337">
          <cell r="G337">
            <v>1384.913</v>
          </cell>
        </row>
        <row r="338">
          <cell r="G338">
            <v>1283.769</v>
          </cell>
        </row>
        <row r="339">
          <cell r="G339">
            <v>1331.4</v>
          </cell>
        </row>
        <row r="340">
          <cell r="G340">
            <v>1532.7149999999999</v>
          </cell>
        </row>
        <row r="341">
          <cell r="G341">
            <v>1389.8679999999999</v>
          </cell>
        </row>
        <row r="342">
          <cell r="G342">
            <v>2619.375</v>
          </cell>
        </row>
        <row r="343">
          <cell r="G343">
            <v>1427.2739999999999</v>
          </cell>
        </row>
        <row r="344">
          <cell r="G344">
            <v>3266.953</v>
          </cell>
        </row>
        <row r="345">
          <cell r="G345">
            <v>1578.76</v>
          </cell>
        </row>
        <row r="346">
          <cell r="G346">
            <v>1544.739</v>
          </cell>
        </row>
        <row r="347">
          <cell r="G347">
            <v>1651.81</v>
          </cell>
        </row>
        <row r="348">
          <cell r="G348">
            <v>1373.818</v>
          </cell>
        </row>
        <row r="349">
          <cell r="G349">
            <v>1518.7190000000001</v>
          </cell>
        </row>
        <row r="350">
          <cell r="G350">
            <v>1488.3389999999999</v>
          </cell>
        </row>
        <row r="351">
          <cell r="G351">
            <v>1626.3489999999999</v>
          </cell>
        </row>
        <row r="352">
          <cell r="G352">
            <v>2696.8910000000001</v>
          </cell>
        </row>
        <row r="353">
          <cell r="G353">
            <v>1626.915</v>
          </cell>
        </row>
        <row r="354">
          <cell r="G354">
            <v>1630.684</v>
          </cell>
        </row>
        <row r="355">
          <cell r="G355">
            <v>2603.63</v>
          </cell>
        </row>
        <row r="356">
          <cell r="G356">
            <v>1590.662</v>
          </cell>
        </row>
        <row r="357">
          <cell r="G357">
            <v>1637.9349999999999</v>
          </cell>
        </row>
        <row r="358">
          <cell r="G358">
            <v>1682.616</v>
          </cell>
        </row>
        <row r="359">
          <cell r="G359">
            <v>1604.6679999999999</v>
          </cell>
        </row>
        <row r="360">
          <cell r="G360">
            <v>1541.777</v>
          </cell>
        </row>
        <row r="361">
          <cell r="G361">
            <v>2717.8690000000001</v>
          </cell>
        </row>
        <row r="362">
          <cell r="G362">
            <v>1513.096</v>
          </cell>
        </row>
        <row r="363">
          <cell r="G363">
            <v>1662.4159999999999</v>
          </cell>
        </row>
        <row r="364">
          <cell r="G364">
            <v>3427.5590000000002</v>
          </cell>
        </row>
        <row r="365">
          <cell r="G365">
            <v>1275.2380000000001</v>
          </cell>
        </row>
        <row r="366">
          <cell r="G366">
            <v>1344.558</v>
          </cell>
        </row>
        <row r="367">
          <cell r="G367">
            <v>1698.875</v>
          </cell>
        </row>
        <row r="368">
          <cell r="G368">
            <v>1435.595</v>
          </cell>
        </row>
        <row r="369">
          <cell r="G369">
            <v>1301.027</v>
          </cell>
        </row>
        <row r="370">
          <cell r="G370">
            <v>2203.0219999999999</v>
          </cell>
        </row>
        <row r="371">
          <cell r="G371">
            <v>1689.877</v>
          </cell>
        </row>
        <row r="372">
          <cell r="G372">
            <v>1649.77</v>
          </cell>
        </row>
        <row r="373">
          <cell r="G373">
            <v>3041.4209999999998</v>
          </cell>
        </row>
        <row r="374">
          <cell r="G374">
            <v>1752.076</v>
          </cell>
        </row>
        <row r="375">
          <cell r="G375">
            <v>1503.604</v>
          </cell>
        </row>
        <row r="376">
          <cell r="G376">
            <v>1583.1320000000001</v>
          </cell>
        </row>
        <row r="377">
          <cell r="G377">
            <v>2071.2600000000002</v>
          </cell>
        </row>
        <row r="378">
          <cell r="G378">
            <v>1655.8240000000001</v>
          </cell>
        </row>
        <row r="379">
          <cell r="G379">
            <v>1528.462</v>
          </cell>
        </row>
        <row r="380">
          <cell r="G380">
            <v>1548.6220000000001</v>
          </cell>
        </row>
        <row r="381">
          <cell r="G381">
            <v>1270.3489999999999</v>
          </cell>
        </row>
        <row r="382">
          <cell r="G382">
            <v>1694.9829999999999</v>
          </cell>
        </row>
        <row r="383">
          <cell r="G383">
            <v>1707.2439999999999</v>
          </cell>
        </row>
        <row r="384">
          <cell r="G384">
            <v>1464.7449999999999</v>
          </cell>
        </row>
        <row r="385">
          <cell r="G385">
            <v>1822.7950000000001</v>
          </cell>
        </row>
        <row r="386">
          <cell r="G386">
            <v>1662.7560000000001</v>
          </cell>
        </row>
        <row r="387">
          <cell r="G387">
            <v>1570.2840000000001</v>
          </cell>
        </row>
        <row r="388">
          <cell r="G388">
            <v>1885.12</v>
          </cell>
        </row>
        <row r="389">
          <cell r="G389">
            <v>1601.0550000000001</v>
          </cell>
        </row>
        <row r="390">
          <cell r="G390">
            <v>1509.404</v>
          </cell>
        </row>
        <row r="391">
          <cell r="G391">
            <v>1672.6849999999999</v>
          </cell>
        </row>
        <row r="392">
          <cell r="G392">
            <v>1725.05</v>
          </cell>
        </row>
        <row r="393">
          <cell r="G393">
            <v>1868.325</v>
          </cell>
        </row>
        <row r="394">
          <cell r="G394">
            <v>1879.896</v>
          </cell>
        </row>
        <row r="395">
          <cell r="G395">
            <v>1459.076</v>
          </cell>
        </row>
        <row r="396">
          <cell r="G396">
            <v>1268.1099999999999</v>
          </cell>
        </row>
        <row r="397">
          <cell r="G397">
            <v>1515.5160000000001</v>
          </cell>
        </row>
        <row r="398">
          <cell r="G398">
            <v>1431.7809999999999</v>
          </cell>
        </row>
        <row r="399">
          <cell r="G399">
            <v>1718.3510000000001</v>
          </cell>
        </row>
        <row r="400">
          <cell r="G400">
            <v>1369.115</v>
          </cell>
        </row>
        <row r="401">
          <cell r="G401">
            <v>1487.875</v>
          </cell>
        </row>
        <row r="402">
          <cell r="G402">
            <v>1492.579</v>
          </cell>
        </row>
        <row r="403">
          <cell r="G403">
            <v>1493.874</v>
          </cell>
        </row>
        <row r="404">
          <cell r="G404">
            <v>1788.184</v>
          </cell>
        </row>
        <row r="405">
          <cell r="G405">
            <v>1470.9690000000001</v>
          </cell>
        </row>
        <row r="406">
          <cell r="G406">
            <v>1382.742</v>
          </cell>
        </row>
        <row r="407">
          <cell r="G407">
            <v>1419.5429999999999</v>
          </cell>
        </row>
        <row r="408">
          <cell r="G408">
            <v>1504.348</v>
          </cell>
        </row>
        <row r="409">
          <cell r="G409">
            <v>1481.143</v>
          </cell>
        </row>
        <row r="410">
          <cell r="G410">
            <v>1643.9069999999999</v>
          </cell>
        </row>
        <row r="411">
          <cell r="G411">
            <v>2320.2069999999999</v>
          </cell>
        </row>
        <row r="412">
          <cell r="G412">
            <v>1552.7280000000001</v>
          </cell>
        </row>
        <row r="413">
          <cell r="G413">
            <v>1513.963</v>
          </cell>
        </row>
        <row r="414">
          <cell r="G414">
            <v>1478.913</v>
          </cell>
        </row>
        <row r="415">
          <cell r="G415">
            <v>1415.847</v>
          </cell>
        </row>
        <row r="416">
          <cell r="G416">
            <v>1792.673</v>
          </cell>
        </row>
        <row r="417">
          <cell r="G417">
            <v>1465.3009999999999</v>
          </cell>
        </row>
        <row r="418">
          <cell r="G418">
            <v>1560.971</v>
          </cell>
        </row>
        <row r="419">
          <cell r="G419">
            <v>2499.5030000000002</v>
          </cell>
        </row>
        <row r="420">
          <cell r="G420">
            <v>1657.2070000000001</v>
          </cell>
        </row>
        <row r="421">
          <cell r="G421">
            <v>3074.732</v>
          </cell>
        </row>
        <row r="422">
          <cell r="G422">
            <v>1731.5229999999999</v>
          </cell>
        </row>
        <row r="423">
          <cell r="G423">
            <v>1936.345</v>
          </cell>
        </row>
        <row r="424">
          <cell r="G424">
            <v>3319.5569999999998</v>
          </cell>
        </row>
        <row r="425">
          <cell r="G425">
            <v>1420.722</v>
          </cell>
        </row>
        <row r="426">
          <cell r="G426">
            <v>1520.6610000000001</v>
          </cell>
        </row>
        <row r="427">
          <cell r="G427">
            <v>1380.547</v>
          </cell>
        </row>
        <row r="428">
          <cell r="G428">
            <v>1365.6969999999999</v>
          </cell>
        </row>
        <row r="429">
          <cell r="G429">
            <v>1982.5540000000001</v>
          </cell>
        </row>
        <row r="430">
          <cell r="G430">
            <v>2175.8629999999998</v>
          </cell>
        </row>
        <row r="431">
          <cell r="G431">
            <v>1435.9549999999999</v>
          </cell>
        </row>
        <row r="432">
          <cell r="G432">
            <v>1381.9949999999999</v>
          </cell>
        </row>
        <row r="433">
          <cell r="G433">
            <v>1353.933</v>
          </cell>
        </row>
        <row r="434">
          <cell r="G434">
            <v>1554.1089999999999</v>
          </cell>
        </row>
        <row r="435">
          <cell r="G435">
            <v>1366.2159999999999</v>
          </cell>
        </row>
        <row r="436">
          <cell r="G436">
            <v>1668.5039999999999</v>
          </cell>
        </row>
        <row r="437">
          <cell r="G437">
            <v>1550.825</v>
          </cell>
        </row>
        <row r="438">
          <cell r="G438">
            <v>1338.596</v>
          </cell>
        </row>
        <row r="439">
          <cell r="G439">
            <v>1611.85</v>
          </cell>
        </row>
        <row r="440">
          <cell r="G440">
            <v>1522.6890000000001</v>
          </cell>
        </row>
        <row r="441">
          <cell r="G441">
            <v>1279.518</v>
          </cell>
        </row>
        <row r="442">
          <cell r="G442">
            <v>1537.9970000000001</v>
          </cell>
        </row>
        <row r="443">
          <cell r="G443">
            <v>1477.066</v>
          </cell>
        </row>
        <row r="444">
          <cell r="G444">
            <v>1370.84</v>
          </cell>
        </row>
        <row r="445">
          <cell r="G445">
            <v>2233.1019999999999</v>
          </cell>
        </row>
        <row r="446">
          <cell r="G446">
            <v>1757.91</v>
          </cell>
        </row>
        <row r="447">
          <cell r="G447">
            <v>1679.6389999999999</v>
          </cell>
        </row>
        <row r="448">
          <cell r="G448">
            <v>1733.1210000000001</v>
          </cell>
        </row>
        <row r="449">
          <cell r="G449">
            <v>1731.9829999999999</v>
          </cell>
        </row>
        <row r="450">
          <cell r="G450">
            <v>1614.8820000000001</v>
          </cell>
        </row>
        <row r="451">
          <cell r="G451">
            <v>1883.902</v>
          </cell>
        </row>
        <row r="452">
          <cell r="G452">
            <v>1838.7190000000001</v>
          </cell>
        </row>
        <row r="453">
          <cell r="G453">
            <v>3232.0839999999998</v>
          </cell>
        </row>
        <row r="454">
          <cell r="G454">
            <v>3142.761</v>
          </cell>
        </row>
        <row r="455">
          <cell r="G455">
            <v>1629.0409999999999</v>
          </cell>
        </row>
        <row r="456">
          <cell r="G456">
            <v>3026.6889999999999</v>
          </cell>
        </row>
        <row r="457">
          <cell r="G457">
            <v>1314.56</v>
          </cell>
        </row>
        <row r="458">
          <cell r="G458">
            <v>1134.0070000000001</v>
          </cell>
        </row>
        <row r="459">
          <cell r="G459">
            <v>1153.5920000000001</v>
          </cell>
        </row>
        <row r="460">
          <cell r="G460">
            <v>1283.2940000000001</v>
          </cell>
        </row>
        <row r="461">
          <cell r="G461">
            <v>1341.8420000000001</v>
          </cell>
        </row>
        <row r="462">
          <cell r="G462">
            <v>2128.471</v>
          </cell>
        </row>
        <row r="463">
          <cell r="G463">
            <v>1472.413</v>
          </cell>
        </row>
        <row r="464">
          <cell r="G464">
            <v>1387.3009999999999</v>
          </cell>
        </row>
        <row r="465">
          <cell r="G465">
            <v>4183.7259999999997</v>
          </cell>
        </row>
        <row r="466">
          <cell r="G466">
            <v>1766.76</v>
          </cell>
        </row>
        <row r="467">
          <cell r="G467">
            <v>1365.51</v>
          </cell>
        </row>
        <row r="468">
          <cell r="G468">
            <v>1549.1579999999999</v>
          </cell>
        </row>
        <row r="469">
          <cell r="G469">
            <v>2961.444</v>
          </cell>
        </row>
        <row r="470">
          <cell r="G470">
            <v>1882.579</v>
          </cell>
        </row>
        <row r="471">
          <cell r="G471">
            <v>1780.94</v>
          </cell>
        </row>
        <row r="472">
          <cell r="G472">
            <v>2360.5459999999998</v>
          </cell>
        </row>
        <row r="473">
          <cell r="G473">
            <v>1803.8920000000001</v>
          </cell>
        </row>
        <row r="474">
          <cell r="G474">
            <v>1437.521</v>
          </cell>
        </row>
        <row r="475">
          <cell r="G475">
            <v>1445.4680000000001</v>
          </cell>
        </row>
        <row r="476">
          <cell r="G476">
            <v>1568.54</v>
          </cell>
        </row>
        <row r="477">
          <cell r="G477">
            <v>1683.175</v>
          </cell>
        </row>
        <row r="478">
          <cell r="G478">
            <v>1802.4380000000001</v>
          </cell>
        </row>
        <row r="479">
          <cell r="G479">
            <v>1779.4449999999999</v>
          </cell>
        </row>
        <row r="480">
          <cell r="G480">
            <v>1810.723</v>
          </cell>
        </row>
        <row r="481">
          <cell r="G481">
            <v>1507.597</v>
          </cell>
        </row>
        <row r="482">
          <cell r="G482">
            <v>1584.0360000000001</v>
          </cell>
        </row>
        <row r="483">
          <cell r="G483">
            <v>1893.5630000000001</v>
          </cell>
        </row>
        <row r="484">
          <cell r="G484">
            <v>1995.711</v>
          </cell>
        </row>
        <row r="485">
          <cell r="G485">
            <v>1694.0509999999999</v>
          </cell>
        </row>
        <row r="486">
          <cell r="G486">
            <v>1493.9939999999999</v>
          </cell>
        </row>
        <row r="487">
          <cell r="G487">
            <v>1331.8520000000001</v>
          </cell>
        </row>
        <row r="488">
          <cell r="G488">
            <v>1111.9549999999999</v>
          </cell>
        </row>
        <row r="489">
          <cell r="G489">
            <v>1117.665</v>
          </cell>
        </row>
        <row r="490">
          <cell r="G490">
            <v>1174.73</v>
          </cell>
        </row>
        <row r="491">
          <cell r="G491">
            <v>1390.442</v>
          </cell>
        </row>
        <row r="492">
          <cell r="G492">
            <v>1508.2829999999999</v>
          </cell>
        </row>
        <row r="493">
          <cell r="G493">
            <v>1611.308</v>
          </cell>
        </row>
        <row r="494">
          <cell r="G494">
            <v>1305.51</v>
          </cell>
        </row>
        <row r="495">
          <cell r="G495">
            <v>1750.1669999999999</v>
          </cell>
        </row>
        <row r="496">
          <cell r="G496">
            <v>1628.6220000000001</v>
          </cell>
        </row>
        <row r="497">
          <cell r="G497">
            <v>1545.481</v>
          </cell>
        </row>
        <row r="498">
          <cell r="G498">
            <v>1487.104</v>
          </cell>
        </row>
        <row r="499">
          <cell r="G499">
            <v>1396.7570000000001</v>
          </cell>
        </row>
        <row r="500">
          <cell r="G500">
            <v>1575.9970000000001</v>
          </cell>
        </row>
        <row r="501">
          <cell r="G501">
            <v>1406.941</v>
          </cell>
        </row>
        <row r="502">
          <cell r="G502">
            <v>2836.817</v>
          </cell>
        </row>
        <row r="503">
          <cell r="G503">
            <v>1902.384</v>
          </cell>
        </row>
        <row r="504">
          <cell r="G504">
            <v>1415.1010000000001</v>
          </cell>
        </row>
        <row r="505">
          <cell r="G505">
            <v>1470.9390000000001</v>
          </cell>
        </row>
        <row r="506">
          <cell r="G506">
            <v>1421.7850000000001</v>
          </cell>
        </row>
        <row r="507">
          <cell r="G507">
            <v>1685.7329999999999</v>
          </cell>
        </row>
        <row r="508">
          <cell r="G508">
            <v>2110.2249999999999</v>
          </cell>
        </row>
        <row r="509">
          <cell r="G509">
            <v>2344.0720000000001</v>
          </cell>
        </row>
        <row r="510">
          <cell r="G510">
            <v>1749.3040000000001</v>
          </cell>
        </row>
        <row r="511">
          <cell r="G511">
            <v>1608.0909999999999</v>
          </cell>
        </row>
        <row r="512">
          <cell r="G512">
            <v>1649.8330000000001</v>
          </cell>
        </row>
        <row r="513">
          <cell r="G513">
            <v>1832.9749999999999</v>
          </cell>
        </row>
        <row r="514">
          <cell r="G514">
            <v>1827.258</v>
          </cell>
        </row>
        <row r="515">
          <cell r="G515">
            <v>1523.702</v>
          </cell>
        </row>
        <row r="516">
          <cell r="G516">
            <v>1461.328</v>
          </cell>
        </row>
        <row r="517">
          <cell r="G517">
            <v>1488.7139999999999</v>
          </cell>
        </row>
        <row r="518">
          <cell r="G518">
            <v>1230.9659999999999</v>
          </cell>
        </row>
        <row r="519">
          <cell r="G519">
            <v>1649.973</v>
          </cell>
        </row>
        <row r="520">
          <cell r="G520">
            <v>2209.9180000000001</v>
          </cell>
        </row>
        <row r="521">
          <cell r="G521">
            <v>1312.559</v>
          </cell>
        </row>
        <row r="522">
          <cell r="G522">
            <v>1328.4349999999999</v>
          </cell>
        </row>
        <row r="523">
          <cell r="G523">
            <v>1424.9870000000001</v>
          </cell>
        </row>
        <row r="524">
          <cell r="G524">
            <v>1573.739</v>
          </cell>
        </row>
        <row r="525">
          <cell r="G525">
            <v>1541.4169999999999</v>
          </cell>
        </row>
        <row r="526">
          <cell r="G526">
            <v>3204.259</v>
          </cell>
        </row>
        <row r="527">
          <cell r="G527">
            <v>1455.777</v>
          </cell>
        </row>
        <row r="528">
          <cell r="G528">
            <v>1430.748</v>
          </cell>
        </row>
        <row r="529">
          <cell r="G529">
            <v>1514.5029999999999</v>
          </cell>
        </row>
        <row r="530">
          <cell r="G530">
            <v>1953.2840000000001</v>
          </cell>
        </row>
        <row r="531">
          <cell r="G531">
            <v>2222.377</v>
          </cell>
        </row>
        <row r="532">
          <cell r="G532">
            <v>2350.86</v>
          </cell>
        </row>
        <row r="533">
          <cell r="G533">
            <v>1714.9770000000001</v>
          </cell>
        </row>
        <row r="534">
          <cell r="G534">
            <v>1421.885</v>
          </cell>
        </row>
        <row r="535">
          <cell r="G535">
            <v>1696.577</v>
          </cell>
        </row>
        <row r="536">
          <cell r="G536">
            <v>1668.7139999999999</v>
          </cell>
        </row>
        <row r="537">
          <cell r="G537">
            <v>1732.471</v>
          </cell>
        </row>
        <row r="538">
          <cell r="G538">
            <v>1941.7059999999999</v>
          </cell>
        </row>
        <row r="539">
          <cell r="G539">
            <v>1771.2550000000001</v>
          </cell>
        </row>
        <row r="540">
          <cell r="G540">
            <v>1792.5450000000001</v>
          </cell>
        </row>
        <row r="541">
          <cell r="G541">
            <v>1866.665</v>
          </cell>
        </row>
        <row r="542">
          <cell r="G542">
            <v>1703.8910000000001</v>
          </cell>
        </row>
        <row r="543">
          <cell r="G543">
            <v>2260.4380000000001</v>
          </cell>
        </row>
        <row r="544">
          <cell r="G544">
            <v>1653.691</v>
          </cell>
        </row>
        <row r="545">
          <cell r="G545">
            <v>1545.81</v>
          </cell>
        </row>
        <row r="546">
          <cell r="G546">
            <v>1432.212</v>
          </cell>
        </row>
        <row r="547">
          <cell r="G547">
            <v>1182.3109999999999</v>
          </cell>
        </row>
        <row r="548">
          <cell r="G548">
            <v>1446.4190000000001</v>
          </cell>
        </row>
        <row r="549">
          <cell r="G549">
            <v>1187.2809999999999</v>
          </cell>
        </row>
        <row r="550">
          <cell r="G550">
            <v>1139.742</v>
          </cell>
        </row>
        <row r="551">
          <cell r="G551">
            <v>2585.5239999999999</v>
          </cell>
        </row>
        <row r="552">
          <cell r="G552">
            <v>1484.2529999999999</v>
          </cell>
        </row>
        <row r="553">
          <cell r="G553">
            <v>1334.7570000000001</v>
          </cell>
        </row>
        <row r="554">
          <cell r="G554">
            <v>1427.0650000000001</v>
          </cell>
        </row>
        <row r="555">
          <cell r="G555">
            <v>1469.806</v>
          </cell>
        </row>
        <row r="556">
          <cell r="G556">
            <v>1463.1510000000001</v>
          </cell>
        </row>
        <row r="557">
          <cell r="G557">
            <v>1391.8820000000001</v>
          </cell>
        </row>
        <row r="558">
          <cell r="G558">
            <v>1419.623</v>
          </cell>
        </row>
        <row r="559">
          <cell r="G559">
            <v>1371.135</v>
          </cell>
        </row>
        <row r="560">
          <cell r="G560">
            <v>1615.069</v>
          </cell>
        </row>
        <row r="561">
          <cell r="G561">
            <v>2809.2570000000001</v>
          </cell>
        </row>
        <row r="562">
          <cell r="G562">
            <v>3836.0039999999999</v>
          </cell>
        </row>
        <row r="563">
          <cell r="G563">
            <v>1925.509</v>
          </cell>
        </row>
        <row r="564">
          <cell r="G564">
            <v>1636.7080000000001</v>
          </cell>
        </row>
        <row r="565">
          <cell r="G565">
            <v>1530.944</v>
          </cell>
        </row>
        <row r="566">
          <cell r="G566">
            <v>1475.7429999999999</v>
          </cell>
        </row>
        <row r="567">
          <cell r="G567">
            <v>1574.577</v>
          </cell>
        </row>
        <row r="568">
          <cell r="G568">
            <v>1834.865</v>
          </cell>
        </row>
        <row r="569">
          <cell r="G569">
            <v>3085.8580000000002</v>
          </cell>
        </row>
        <row r="570">
          <cell r="G570">
            <v>1788.203</v>
          </cell>
        </row>
        <row r="571">
          <cell r="G571">
            <v>1755.2260000000001</v>
          </cell>
        </row>
        <row r="572">
          <cell r="G572">
            <v>1835.453</v>
          </cell>
        </row>
        <row r="573">
          <cell r="G573">
            <v>1590.4090000000001</v>
          </cell>
        </row>
        <row r="574">
          <cell r="G574">
            <v>1308.1289999999999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5"/>
  <sheetViews>
    <sheetView topLeftCell="E1" workbookViewId="0">
      <selection activeCell="N13" sqref="N13"/>
    </sheetView>
  </sheetViews>
  <sheetFormatPr baseColWidth="10" defaultRowHeight="15" x14ac:dyDescent="0"/>
  <cols>
    <col min="1" max="1" width="21" bestFit="1" customWidth="1"/>
    <col min="2" max="2" width="34.5" bestFit="1" customWidth="1"/>
    <col min="5" max="6" width="10.1640625" style="10" bestFit="1" customWidth="1"/>
    <col min="7" max="7" width="13.1640625" bestFit="1" customWidth="1"/>
    <col min="8" max="8" width="25.6640625" bestFit="1" customWidth="1"/>
    <col min="9" max="9" width="19.83203125" bestFit="1" customWidth="1"/>
    <col min="10" max="10" width="13.1640625" bestFit="1" customWidth="1"/>
    <col min="11" max="11" width="23.83203125" bestFit="1" customWidth="1"/>
    <col min="12" max="12" width="19.83203125" bestFit="1" customWidth="1"/>
    <col min="14" max="15" width="14.5" bestFit="1" customWidth="1"/>
    <col min="16" max="16" width="15.6640625" bestFit="1" customWidth="1"/>
    <col min="17" max="17" width="14.33203125" bestFit="1" customWidth="1"/>
  </cols>
  <sheetData>
    <row r="1" spans="1:17" ht="16" thickBot="1">
      <c r="C1" s="1" t="s">
        <v>0</v>
      </c>
      <c r="D1" s="2" t="s">
        <v>1</v>
      </c>
      <c r="E1" s="1" t="s">
        <v>0</v>
      </c>
      <c r="F1" s="2" t="s">
        <v>1</v>
      </c>
      <c r="G1" s="11" t="s">
        <v>12</v>
      </c>
      <c r="H1" s="11" t="s">
        <v>5</v>
      </c>
      <c r="I1" s="11" t="s">
        <v>5</v>
      </c>
      <c r="J1" s="12" t="s">
        <v>16</v>
      </c>
      <c r="K1" s="12" t="s">
        <v>6</v>
      </c>
      <c r="L1" s="12" t="s">
        <v>6</v>
      </c>
    </row>
    <row r="2" spans="1:17" ht="16" thickBot="1">
      <c r="A2" s="3" t="str">
        <f>'[1]TS#1_Orthog_SFP_Step 1'!A1</f>
        <v>LCT CELL ASSIGNMENT</v>
      </c>
      <c r="B2" s="4" t="s">
        <v>2</v>
      </c>
      <c r="C2" s="5" t="s">
        <v>3</v>
      </c>
      <c r="D2" s="6" t="s">
        <v>3</v>
      </c>
      <c r="E2" s="5" t="s">
        <v>4</v>
      </c>
      <c r="F2" s="6" t="s">
        <v>4</v>
      </c>
      <c r="G2" s="15" t="s">
        <v>14</v>
      </c>
      <c r="H2" s="13" t="s">
        <v>13</v>
      </c>
      <c r="I2" s="13" t="s">
        <v>17</v>
      </c>
      <c r="J2" s="15" t="s">
        <v>14</v>
      </c>
      <c r="K2" s="13" t="s">
        <v>13</v>
      </c>
      <c r="L2" s="13" t="s">
        <v>7</v>
      </c>
    </row>
    <row r="3" spans="1:17">
      <c r="A3" s="7"/>
      <c r="E3"/>
      <c r="F3"/>
      <c r="G3" s="15" t="s">
        <v>15</v>
      </c>
      <c r="H3" s="24" t="s">
        <v>1186</v>
      </c>
      <c r="I3" s="13" t="s">
        <v>18</v>
      </c>
      <c r="J3" s="15" t="s">
        <v>15</v>
      </c>
      <c r="K3" s="13" t="s">
        <v>1189</v>
      </c>
      <c r="L3" s="13" t="s">
        <v>18</v>
      </c>
      <c r="N3" s="31" t="s">
        <v>1194</v>
      </c>
    </row>
    <row r="4" spans="1:17">
      <c r="A4" s="7"/>
      <c r="E4"/>
      <c r="F4"/>
      <c r="H4" s="24" t="s">
        <v>1187</v>
      </c>
      <c r="K4" s="13" t="s">
        <v>1190</v>
      </c>
      <c r="N4" s="30"/>
      <c r="O4" s="30" t="s">
        <v>1181</v>
      </c>
      <c r="P4" s="30" t="s">
        <v>1182</v>
      </c>
      <c r="Q4" s="30" t="s">
        <v>1183</v>
      </c>
    </row>
    <row r="5" spans="1:17">
      <c r="A5" s="7"/>
      <c r="E5"/>
      <c r="F5"/>
      <c r="H5" s="24" t="s">
        <v>1188</v>
      </c>
      <c r="K5" s="13" t="s">
        <v>1191</v>
      </c>
      <c r="N5" s="30" t="s">
        <v>1184</v>
      </c>
      <c r="O5" s="30">
        <v>1.5</v>
      </c>
      <c r="P5" s="30">
        <v>1.5</v>
      </c>
      <c r="Q5" s="30">
        <v>0.5</v>
      </c>
    </row>
    <row r="6" spans="1:17">
      <c r="A6" s="26" t="s">
        <v>42</v>
      </c>
      <c r="B6" s="26" t="s">
        <v>43</v>
      </c>
      <c r="C6" s="8">
        <f>'[1]TS#1_Orthog_SFP_Step 1'!G5</f>
        <v>2259.9560000000001</v>
      </c>
      <c r="D6" s="9">
        <v>1610.2439999999999</v>
      </c>
      <c r="E6" s="10">
        <v>4.6549924006620502</v>
      </c>
      <c r="F6" s="10">
        <v>3.6501890237251802</v>
      </c>
      <c r="G6" s="10">
        <f>F6-E6</f>
        <v>-1.0048033769368701</v>
      </c>
      <c r="H6">
        <f>IF(E6&lt;$O$5,1,0) * IF(F6&gt;$P$5,1,0) * IF(G6&gt;$Q$5,1,0)</f>
        <v>0</v>
      </c>
      <c r="J6" s="10">
        <f>E6-F6</f>
        <v>1.0048033769368701</v>
      </c>
      <c r="K6">
        <f>IF(E6&gt;$O$6,1,0) * IF(F6&lt;$P$6,1,0) * IF(J6&gt;$Q$6,1,0)</f>
        <v>0</v>
      </c>
      <c r="N6" s="30" t="s">
        <v>1185</v>
      </c>
      <c r="O6" s="30">
        <v>1.5</v>
      </c>
      <c r="P6" s="30">
        <v>1.5</v>
      </c>
      <c r="Q6" s="30">
        <v>0.5</v>
      </c>
    </row>
    <row r="7" spans="1:17">
      <c r="A7" s="26" t="s">
        <v>44</v>
      </c>
      <c r="B7" s="27" t="s">
        <v>45</v>
      </c>
      <c r="C7" s="8">
        <f>'[1]TS#1_Orthog_SFP_Step 1'!G6</f>
        <v>1774.1510000000001</v>
      </c>
      <c r="D7" s="9">
        <v>1420.201</v>
      </c>
      <c r="E7" s="10">
        <v>1.8449389894542001</v>
      </c>
      <c r="F7" s="10">
        <v>2.0859822120479601</v>
      </c>
      <c r="G7" s="10">
        <f t="shared" ref="G7:G70" si="0">F7-E7</f>
        <v>0.24104322259375999</v>
      </c>
      <c r="H7">
        <f t="shared" ref="H7:H70" si="1">IF(E7&lt;$O$5,1,0) * IF(F7&gt;$P$5,1,0) * IF(G7&gt;$Q$5,1,0)</f>
        <v>0</v>
      </c>
      <c r="J7" s="10">
        <f t="shared" ref="J7:J70" si="2">E7-F7</f>
        <v>-0.24104322259375999</v>
      </c>
      <c r="K7">
        <f t="shared" ref="K7:K70" si="3">IF(E7&gt;$O$6,1,0) * IF(F7&lt;$P$6,1,0) * IF(J7&gt;$Q$6,1,0)</f>
        <v>0</v>
      </c>
    </row>
    <row r="8" spans="1:17">
      <c r="A8" s="26" t="s">
        <v>46</v>
      </c>
      <c r="B8" s="27" t="s">
        <v>47</v>
      </c>
      <c r="C8" s="8">
        <f>'[1]TS#1_Orthog_SFP_Step 1'!G7</f>
        <v>1874.1780000000001</v>
      </c>
      <c r="D8" s="9">
        <v>1523.0609999999999</v>
      </c>
      <c r="E8" s="10">
        <v>2.4235275436331198</v>
      </c>
      <c r="F8" s="10">
        <v>2.93260278028314</v>
      </c>
      <c r="G8" s="10">
        <f t="shared" si="0"/>
        <v>0.50907523665002019</v>
      </c>
      <c r="H8">
        <f t="shared" si="1"/>
        <v>0</v>
      </c>
      <c r="J8" s="10">
        <f t="shared" si="2"/>
        <v>-0.50907523665002019</v>
      </c>
      <c r="K8">
        <f t="shared" si="3"/>
        <v>0</v>
      </c>
    </row>
    <row r="9" spans="1:17">
      <c r="A9" s="26" t="s">
        <v>48</v>
      </c>
      <c r="B9" s="26" t="s">
        <v>49</v>
      </c>
      <c r="C9" s="8">
        <f>'[1]TS#1_Orthog_SFP_Step 1'!G8</f>
        <v>1493.202</v>
      </c>
      <c r="D9" s="9">
        <v>1277.3140000000001</v>
      </c>
      <c r="E9" s="10">
        <v>0.21983900936870901</v>
      </c>
      <c r="F9" s="10">
        <v>0.909907225333771</v>
      </c>
      <c r="G9" s="10">
        <f t="shared" si="0"/>
        <v>0.69006821596506196</v>
      </c>
      <c r="H9">
        <f t="shared" si="1"/>
        <v>0</v>
      </c>
      <c r="J9" s="10">
        <f t="shared" si="2"/>
        <v>-0.69006821596506196</v>
      </c>
      <c r="K9">
        <f t="shared" si="3"/>
        <v>0</v>
      </c>
      <c r="L9" t="s">
        <v>8</v>
      </c>
    </row>
    <row r="10" spans="1:17">
      <c r="A10" s="26" t="s">
        <v>50</v>
      </c>
      <c r="B10" s="27" t="s">
        <v>51</v>
      </c>
      <c r="C10" s="8">
        <f>'[1]TS#1_Orthog_SFP_Step 1'!G9</f>
        <v>1236.296</v>
      </c>
      <c r="D10" s="9">
        <v>1131.4159999999999</v>
      </c>
      <c r="E10" s="10">
        <v>-1.2661884742096099</v>
      </c>
      <c r="F10" s="10">
        <v>-0.29095071423824398</v>
      </c>
      <c r="G10" s="10">
        <f t="shared" si="0"/>
        <v>0.97523775997136597</v>
      </c>
      <c r="H10">
        <f t="shared" si="1"/>
        <v>0</v>
      </c>
      <c r="J10" s="10">
        <f t="shared" si="2"/>
        <v>-0.97523775997136597</v>
      </c>
      <c r="K10">
        <f t="shared" si="3"/>
        <v>0</v>
      </c>
    </row>
    <row r="11" spans="1:17">
      <c r="A11" s="26" t="s">
        <v>52</v>
      </c>
      <c r="B11" s="27" t="s">
        <v>53</v>
      </c>
      <c r="C11" s="8">
        <f>'[1]TS#1_Orthog_SFP_Step 1'!G10</f>
        <v>1529.5309999999999</v>
      </c>
      <c r="D11" s="9">
        <v>1317.787</v>
      </c>
      <c r="E11" s="10">
        <v>0.42997770776779898</v>
      </c>
      <c r="F11" s="10">
        <v>1.2430325826950599</v>
      </c>
      <c r="G11" s="10">
        <f t="shared" si="0"/>
        <v>0.81305487492726092</v>
      </c>
      <c r="H11">
        <f t="shared" si="1"/>
        <v>0</v>
      </c>
      <c r="J11" s="10">
        <f t="shared" si="2"/>
        <v>-0.81305487492726092</v>
      </c>
      <c r="K11">
        <f t="shared" si="3"/>
        <v>0</v>
      </c>
      <c r="L11" t="s">
        <v>8</v>
      </c>
    </row>
    <row r="12" spans="1:17">
      <c r="A12" s="26" t="s">
        <v>54</v>
      </c>
      <c r="B12" s="27" t="s">
        <v>55</v>
      </c>
      <c r="C12" s="8">
        <f>'[1]TS#1_Orthog_SFP_Step 1'!G11</f>
        <v>1196.856</v>
      </c>
      <c r="D12" s="9">
        <v>1163.3969999999999</v>
      </c>
      <c r="E12" s="10">
        <v>-1.49432220387076</v>
      </c>
      <c r="F12" s="10">
        <v>-2.7721350124599E-2</v>
      </c>
      <c r="G12" s="10">
        <f t="shared" si="0"/>
        <v>1.466600853746161</v>
      </c>
      <c r="H12">
        <f t="shared" si="1"/>
        <v>0</v>
      </c>
      <c r="J12" s="10">
        <f t="shared" si="2"/>
        <v>-1.466600853746161</v>
      </c>
      <c r="K12">
        <f t="shared" si="3"/>
        <v>0</v>
      </c>
    </row>
    <row r="13" spans="1:17">
      <c r="A13" s="26" t="s">
        <v>56</v>
      </c>
      <c r="B13" s="27" t="s">
        <v>57</v>
      </c>
      <c r="C13" s="8">
        <f>'[1]TS#1_Orthog_SFP_Step 1'!G12</f>
        <v>1893.0340000000001</v>
      </c>
      <c r="D13" s="9">
        <v>1252.066</v>
      </c>
      <c r="E13" s="10">
        <v>2.5325967527226401</v>
      </c>
      <c r="F13" s="10">
        <v>0.70209586905531396</v>
      </c>
      <c r="G13" s="10">
        <f t="shared" si="0"/>
        <v>-1.8305008836673262</v>
      </c>
      <c r="H13">
        <f t="shared" si="1"/>
        <v>0</v>
      </c>
      <c r="J13" s="10">
        <f t="shared" si="2"/>
        <v>1.8305008836673262</v>
      </c>
      <c r="K13">
        <f t="shared" si="3"/>
        <v>1</v>
      </c>
      <c r="L13" t="s">
        <v>8</v>
      </c>
    </row>
    <row r="14" spans="1:17">
      <c r="A14" s="26" t="s">
        <v>58</v>
      </c>
      <c r="B14" s="27" t="s">
        <v>59</v>
      </c>
      <c r="C14" s="8">
        <f>'[1]TS#1_Orthog_SFP_Step 1'!G13</f>
        <v>1517.4929999999999</v>
      </c>
      <c r="D14" s="9">
        <v>1331.06</v>
      </c>
      <c r="E14" s="10">
        <v>0.36034601817193201</v>
      </c>
      <c r="F14" s="10">
        <v>1.3522800530643599</v>
      </c>
      <c r="G14" s="10">
        <f t="shared" si="0"/>
        <v>0.99193403489242793</v>
      </c>
      <c r="H14">
        <f t="shared" si="1"/>
        <v>0</v>
      </c>
      <c r="J14" s="10">
        <f t="shared" si="2"/>
        <v>-0.99193403489242793</v>
      </c>
      <c r="K14">
        <f t="shared" si="3"/>
        <v>0</v>
      </c>
      <c r="L14" t="s">
        <v>8</v>
      </c>
    </row>
    <row r="15" spans="1:17">
      <c r="A15" s="26" t="s">
        <v>60</v>
      </c>
      <c r="B15" s="27" t="s">
        <v>61</v>
      </c>
      <c r="C15" s="8">
        <f>'[1]TS#1_Orthog_SFP_Step 1'!G14</f>
        <v>2004.2360000000001</v>
      </c>
      <c r="D15" s="9">
        <v>1374.2650000000001</v>
      </c>
      <c r="E15" s="10">
        <v>3.1758251250801401</v>
      </c>
      <c r="F15" s="10">
        <v>1.70789196878088</v>
      </c>
      <c r="G15" s="10">
        <f t="shared" si="0"/>
        <v>-1.4679331562992601</v>
      </c>
      <c r="H15">
        <f t="shared" si="1"/>
        <v>0</v>
      </c>
      <c r="J15" s="10">
        <f t="shared" si="2"/>
        <v>1.4679331562992601</v>
      </c>
      <c r="K15">
        <f t="shared" si="3"/>
        <v>0</v>
      </c>
    </row>
    <row r="16" spans="1:17">
      <c r="A16" s="26" t="s">
        <v>62</v>
      </c>
      <c r="B16" s="27" t="s">
        <v>63</v>
      </c>
      <c r="C16" s="8">
        <f>'[1]TS#1_Orthog_SFP_Step 1'!G15</f>
        <v>1453.7149999999999</v>
      </c>
      <c r="D16" s="9">
        <v>1303.191</v>
      </c>
      <c r="E16" s="10">
        <v>-8.5665835098420306E-3</v>
      </c>
      <c r="F16" s="10">
        <v>1.12289575774892</v>
      </c>
      <c r="G16" s="10">
        <f t="shared" si="0"/>
        <v>1.1314623412587621</v>
      </c>
      <c r="H16">
        <f t="shared" si="1"/>
        <v>0</v>
      </c>
      <c r="J16" s="10">
        <f t="shared" si="2"/>
        <v>-1.1314623412587621</v>
      </c>
      <c r="K16">
        <f t="shared" si="3"/>
        <v>0</v>
      </c>
      <c r="L16" t="s">
        <v>8</v>
      </c>
    </row>
    <row r="17" spans="1:12">
      <c r="A17" s="26" t="s">
        <v>64</v>
      </c>
      <c r="B17" s="26" t="s">
        <v>65</v>
      </c>
      <c r="C17" s="8">
        <f>'[1]TS#1_Orthog_SFP_Step 1'!G16</f>
        <v>1605.0730000000001</v>
      </c>
      <c r="D17" s="9">
        <v>1524.27</v>
      </c>
      <c r="E17" s="10">
        <v>0.86693709433126298</v>
      </c>
      <c r="F17" s="10">
        <v>2.9425538231277502</v>
      </c>
      <c r="G17" s="10">
        <f t="shared" si="0"/>
        <v>2.0756167287964873</v>
      </c>
      <c r="H17">
        <f t="shared" si="1"/>
        <v>1</v>
      </c>
      <c r="J17" s="10">
        <f t="shared" si="2"/>
        <v>-2.0756167287964873</v>
      </c>
      <c r="K17">
        <f t="shared" si="3"/>
        <v>0</v>
      </c>
    </row>
    <row r="18" spans="1:12">
      <c r="A18" s="26" t="s">
        <v>66</v>
      </c>
      <c r="B18" s="27" t="s">
        <v>67</v>
      </c>
      <c r="C18" s="8">
        <f>'[1]TS#1_Orthog_SFP_Step 1'!G17</f>
        <v>1543.5170000000001</v>
      </c>
      <c r="D18" s="9">
        <v>1474.7270000000001</v>
      </c>
      <c r="E18" s="10">
        <v>0.51087726007613898</v>
      </c>
      <c r="F18" s="10">
        <v>2.5347750674202301</v>
      </c>
      <c r="G18" s="10">
        <f t="shared" si="0"/>
        <v>2.023897807344091</v>
      </c>
      <c r="H18">
        <f t="shared" si="1"/>
        <v>1</v>
      </c>
      <c r="J18" s="10">
        <f t="shared" si="2"/>
        <v>-2.023897807344091</v>
      </c>
      <c r="K18">
        <f t="shared" si="3"/>
        <v>0</v>
      </c>
    </row>
    <row r="19" spans="1:12">
      <c r="A19" s="26" t="s">
        <v>68</v>
      </c>
      <c r="B19" s="27" t="s">
        <v>69</v>
      </c>
      <c r="C19" s="8">
        <f>'[1]TS#1_Orthog_SFP_Step 1'!G18</f>
        <v>1562.8869999999999</v>
      </c>
      <c r="D19" s="9">
        <v>1328.2239999999999</v>
      </c>
      <c r="E19" s="10">
        <v>0.62291961158568598</v>
      </c>
      <c r="F19" s="10">
        <v>1.3289374910235701</v>
      </c>
      <c r="G19" s="10">
        <f t="shared" si="0"/>
        <v>0.70601787943788408</v>
      </c>
      <c r="H19">
        <f t="shared" si="1"/>
        <v>0</v>
      </c>
      <c r="J19" s="10">
        <f t="shared" si="2"/>
        <v>-0.70601787943788408</v>
      </c>
      <c r="K19">
        <f t="shared" si="3"/>
        <v>0</v>
      </c>
    </row>
    <row r="20" spans="1:12">
      <c r="A20" s="26" t="s">
        <v>70</v>
      </c>
      <c r="B20" s="27" t="s">
        <v>71</v>
      </c>
      <c r="C20" s="8">
        <f>'[1]TS#1_Orthog_SFP_Step 1'!G19</f>
        <v>1385.04</v>
      </c>
      <c r="D20" s="9">
        <v>1166.7650000000001</v>
      </c>
      <c r="E20" s="10">
        <v>-0.40580501871470598</v>
      </c>
      <c r="F20" s="10">
        <v>0</v>
      </c>
      <c r="G20" s="10">
        <f t="shared" si="0"/>
        <v>0.40580501871470598</v>
      </c>
      <c r="H20">
        <f t="shared" si="1"/>
        <v>0</v>
      </c>
      <c r="J20" s="10">
        <f t="shared" si="2"/>
        <v>-0.40580501871470598</v>
      </c>
      <c r="K20">
        <f t="shared" si="3"/>
        <v>0</v>
      </c>
    </row>
    <row r="21" spans="1:12">
      <c r="A21" s="26" t="s">
        <v>72</v>
      </c>
      <c r="B21" s="27" t="s">
        <v>73</v>
      </c>
      <c r="C21" s="8">
        <f>'[1]TS#1_Orthog_SFP_Step 1'!G20</f>
        <v>1333.2260000000001</v>
      </c>
      <c r="D21" s="9">
        <v>1090.9159999999999</v>
      </c>
      <c r="E21" s="10">
        <v>-0.70551397075991495</v>
      </c>
      <c r="F21" s="10">
        <v>-0.62429830332559599</v>
      </c>
      <c r="G21" s="10">
        <f t="shared" si="0"/>
        <v>8.1215667434318961E-2</v>
      </c>
      <c r="H21">
        <f t="shared" si="1"/>
        <v>0</v>
      </c>
      <c r="J21" s="10">
        <f t="shared" si="2"/>
        <v>-8.1215667434318961E-2</v>
      </c>
      <c r="K21">
        <f t="shared" si="3"/>
        <v>0</v>
      </c>
    </row>
    <row r="22" spans="1:12">
      <c r="A22" s="26" t="s">
        <v>74</v>
      </c>
      <c r="B22" s="27" t="s">
        <v>75</v>
      </c>
      <c r="C22" s="8">
        <f>'[1]TS#1_Orthog_SFP_Step 1'!G21</f>
        <v>1807.5329999999999</v>
      </c>
      <c r="D22" s="9">
        <v>1360.268</v>
      </c>
      <c r="E22" s="10">
        <v>2.0380312856902201</v>
      </c>
      <c r="F22" s="10">
        <v>1.59268539583136</v>
      </c>
      <c r="G22" s="10">
        <f t="shared" si="0"/>
        <v>-0.44534588985886003</v>
      </c>
      <c r="H22">
        <f t="shared" si="1"/>
        <v>0</v>
      </c>
      <c r="J22" s="10">
        <f t="shared" si="2"/>
        <v>0.44534588985886003</v>
      </c>
      <c r="K22">
        <f t="shared" si="3"/>
        <v>0</v>
      </c>
    </row>
    <row r="23" spans="1:12">
      <c r="A23" s="26" t="s">
        <v>76</v>
      </c>
      <c r="B23" s="27" t="s">
        <v>77</v>
      </c>
      <c r="C23" s="8">
        <f>'[1]TS#1_Orthog_SFP_Step 1'!G22</f>
        <v>1371.74</v>
      </c>
      <c r="D23" s="9">
        <v>1087.162</v>
      </c>
      <c r="E23" s="10">
        <v>-0.48273652491382701</v>
      </c>
      <c r="F23" s="10">
        <v>-0.65519674405235895</v>
      </c>
      <c r="G23" s="10">
        <f t="shared" si="0"/>
        <v>-0.17246021913853193</v>
      </c>
      <c r="H23">
        <f t="shared" si="1"/>
        <v>0</v>
      </c>
      <c r="J23" s="10">
        <f t="shared" si="2"/>
        <v>0.17246021913853193</v>
      </c>
      <c r="K23">
        <f t="shared" si="3"/>
        <v>0</v>
      </c>
    </row>
    <row r="24" spans="1:12">
      <c r="A24" s="26" t="s">
        <v>78</v>
      </c>
      <c r="B24" s="26" t="s">
        <v>79</v>
      </c>
      <c r="C24" s="8">
        <f>'[1]TS#1_Orthog_SFP_Step 1'!G23</f>
        <v>1662.415</v>
      </c>
      <c r="D24" s="9">
        <v>1331.3</v>
      </c>
      <c r="E24" s="10">
        <v>1.19862178820119</v>
      </c>
      <c r="F24" s="10">
        <v>1.3542554461848799</v>
      </c>
      <c r="G24" s="10">
        <f t="shared" si="0"/>
        <v>0.15563365798368989</v>
      </c>
      <c r="H24">
        <f t="shared" si="1"/>
        <v>0</v>
      </c>
      <c r="J24" s="10">
        <f t="shared" si="2"/>
        <v>-0.15563365798368989</v>
      </c>
      <c r="K24">
        <f t="shared" si="3"/>
        <v>0</v>
      </c>
    </row>
    <row r="25" spans="1:12">
      <c r="A25" s="26" t="s">
        <v>80</v>
      </c>
      <c r="B25" s="27" t="s">
        <v>81</v>
      </c>
      <c r="C25" s="8">
        <f>'[1]TS#1_Orthog_SFP_Step 1'!G24</f>
        <v>1721.155</v>
      </c>
      <c r="D25" s="9">
        <v>1571.4949999999999</v>
      </c>
      <c r="E25" s="10">
        <v>1.5383929667076901</v>
      </c>
      <c r="F25" s="10">
        <v>3.3312535736129401</v>
      </c>
      <c r="G25" s="10">
        <f t="shared" si="0"/>
        <v>1.79286060690525</v>
      </c>
      <c r="H25">
        <f t="shared" si="1"/>
        <v>0</v>
      </c>
      <c r="J25" s="10">
        <f t="shared" si="2"/>
        <v>-1.79286060690525</v>
      </c>
      <c r="K25">
        <f t="shared" si="3"/>
        <v>0</v>
      </c>
    </row>
    <row r="26" spans="1:12">
      <c r="A26" s="26" t="s">
        <v>82</v>
      </c>
      <c r="B26" s="27" t="s">
        <v>83</v>
      </c>
      <c r="C26" s="8">
        <f>'[1]TS#1_Orthog_SFP_Step 1'!G25</f>
        <v>1860.4469999999999</v>
      </c>
      <c r="D26" s="9">
        <v>1234.771</v>
      </c>
      <c r="E26" s="10">
        <v>2.34410299388724</v>
      </c>
      <c r="F26" s="10">
        <v>0.55974410230801097</v>
      </c>
      <c r="G26" s="10">
        <f t="shared" si="0"/>
        <v>-1.784358891579229</v>
      </c>
      <c r="H26">
        <f t="shared" si="1"/>
        <v>0</v>
      </c>
      <c r="J26" s="10">
        <f t="shared" si="2"/>
        <v>1.784358891579229</v>
      </c>
      <c r="K26">
        <f t="shared" si="3"/>
        <v>1</v>
      </c>
      <c r="L26" t="s">
        <v>8</v>
      </c>
    </row>
    <row r="27" spans="1:12">
      <c r="A27" s="26" t="s">
        <v>84</v>
      </c>
      <c r="B27" s="27" t="s">
        <v>85</v>
      </c>
      <c r="C27" s="8">
        <f>'[1]TS#1_Orthog_SFP_Step 1'!G26</f>
        <v>1596.979</v>
      </c>
      <c r="D27" s="9">
        <v>1352.655</v>
      </c>
      <c r="E27" s="10">
        <v>0.82011877770151098</v>
      </c>
      <c r="F27" s="10">
        <v>1.5300242798876</v>
      </c>
      <c r="G27" s="10">
        <f t="shared" si="0"/>
        <v>0.70990550218608905</v>
      </c>
      <c r="H27">
        <f t="shared" si="1"/>
        <v>1</v>
      </c>
      <c r="J27" s="10">
        <f t="shared" si="2"/>
        <v>-0.70990550218608905</v>
      </c>
      <c r="K27">
        <f t="shared" si="3"/>
        <v>0</v>
      </c>
    </row>
    <row r="28" spans="1:12">
      <c r="A28" s="26" t="s">
        <v>86</v>
      </c>
      <c r="B28" s="27" t="s">
        <v>87</v>
      </c>
      <c r="C28" s="8">
        <f>'[1]TS#1_Orthog_SFP_Step 1'!G27</f>
        <v>1509.9929999999999</v>
      </c>
      <c r="D28" s="9">
        <v>1593.3420000000001</v>
      </c>
      <c r="E28" s="10">
        <v>0.31696358986415601</v>
      </c>
      <c r="F28" s="10">
        <v>3.5110719632127299</v>
      </c>
      <c r="G28" s="10">
        <f t="shared" si="0"/>
        <v>3.1941083733485738</v>
      </c>
      <c r="H28">
        <f t="shared" si="1"/>
        <v>1</v>
      </c>
      <c r="J28" s="10">
        <f t="shared" si="2"/>
        <v>-3.1941083733485738</v>
      </c>
      <c r="K28">
        <f t="shared" si="3"/>
        <v>0</v>
      </c>
    </row>
    <row r="29" spans="1:12">
      <c r="A29" s="26" t="s">
        <v>88</v>
      </c>
      <c r="B29" s="27" t="s">
        <v>89</v>
      </c>
      <c r="C29" s="8">
        <f>'[1]TS#1_Orthog_SFP_Step 1'!G28</f>
        <v>1620.3</v>
      </c>
      <c r="D29" s="9">
        <v>1213.027</v>
      </c>
      <c r="E29" s="10">
        <v>0.955014992443595</v>
      </c>
      <c r="F29" s="10">
        <v>0.380773485589113</v>
      </c>
      <c r="G29" s="10">
        <f t="shared" si="0"/>
        <v>-0.57424150685448194</v>
      </c>
      <c r="H29">
        <f t="shared" si="1"/>
        <v>0</v>
      </c>
      <c r="J29" s="10">
        <f t="shared" si="2"/>
        <v>0.57424150685448194</v>
      </c>
      <c r="K29">
        <f t="shared" si="3"/>
        <v>0</v>
      </c>
    </row>
    <row r="30" spans="1:12">
      <c r="A30" s="26" t="s">
        <v>90</v>
      </c>
      <c r="B30" s="26" t="s">
        <v>91</v>
      </c>
      <c r="C30" s="8">
        <f>'[1]TS#1_Orthog_SFP_Step 1'!G29</f>
        <v>2981.2269999999999</v>
      </c>
      <c r="D30" s="9">
        <v>2641.8440000000001</v>
      </c>
      <c r="E30" s="10">
        <v>8.8270573937257204</v>
      </c>
      <c r="F30" s="10">
        <v>12.141087120083499</v>
      </c>
      <c r="G30" s="10">
        <f t="shared" si="0"/>
        <v>3.3140297263577789</v>
      </c>
      <c r="H30">
        <f t="shared" si="1"/>
        <v>0</v>
      </c>
      <c r="J30" s="10">
        <f t="shared" si="2"/>
        <v>-3.3140297263577789</v>
      </c>
      <c r="K30">
        <f t="shared" si="3"/>
        <v>0</v>
      </c>
    </row>
    <row r="31" spans="1:12">
      <c r="A31" s="26" t="s">
        <v>92</v>
      </c>
      <c r="B31" s="27" t="s">
        <v>93</v>
      </c>
      <c r="C31" s="8">
        <f>'[1]TS#1_Orthog_SFP_Step 1'!G30</f>
        <v>3464.79</v>
      </c>
      <c r="D31" s="9">
        <v>2154.3670000000002</v>
      </c>
      <c r="E31" s="10">
        <v>11.6241423510314</v>
      </c>
      <c r="F31" s="10">
        <v>8.1287591525394394</v>
      </c>
      <c r="G31" s="10">
        <f t="shared" si="0"/>
        <v>-3.495383198491961</v>
      </c>
      <c r="H31">
        <f t="shared" si="1"/>
        <v>0</v>
      </c>
      <c r="J31" s="10">
        <f t="shared" si="2"/>
        <v>3.495383198491961</v>
      </c>
      <c r="K31">
        <f t="shared" si="3"/>
        <v>0</v>
      </c>
    </row>
    <row r="32" spans="1:12">
      <c r="A32" s="26" t="s">
        <v>94</v>
      </c>
      <c r="B32" s="27" t="s">
        <v>95</v>
      </c>
      <c r="C32" s="8">
        <f>'[1]TS#1_Orthog_SFP_Step 1'!G31</f>
        <v>3649.808</v>
      </c>
      <c r="D32" s="9">
        <v>2973.2939999999999</v>
      </c>
      <c r="E32" s="10">
        <v>12.694346367117801</v>
      </c>
      <c r="F32" s="10">
        <v>14.869187327565101</v>
      </c>
      <c r="G32" s="10">
        <f t="shared" si="0"/>
        <v>2.1748409604473</v>
      </c>
      <c r="H32">
        <f t="shared" si="1"/>
        <v>0</v>
      </c>
      <c r="J32" s="10">
        <f t="shared" si="2"/>
        <v>-2.1748409604473</v>
      </c>
      <c r="K32">
        <f t="shared" si="3"/>
        <v>0</v>
      </c>
    </row>
    <row r="33" spans="1:12">
      <c r="A33" s="26" t="s">
        <v>96</v>
      </c>
      <c r="B33" s="27" t="s">
        <v>95</v>
      </c>
      <c r="C33" s="8">
        <f>'[1]TS#1_Orthog_SFP_Step 1'!G32</f>
        <v>3495.3580000000002</v>
      </c>
      <c r="D33" s="9">
        <v>2128.6439999999998</v>
      </c>
      <c r="E33" s="10">
        <v>11.800957560166401</v>
      </c>
      <c r="F33" s="10">
        <v>7.9170381640432899</v>
      </c>
      <c r="G33" s="10">
        <f t="shared" si="0"/>
        <v>-3.8839193961231109</v>
      </c>
      <c r="H33">
        <f t="shared" si="1"/>
        <v>0</v>
      </c>
      <c r="J33" s="10">
        <f t="shared" si="2"/>
        <v>3.8839193961231109</v>
      </c>
      <c r="K33">
        <f t="shared" si="3"/>
        <v>0</v>
      </c>
    </row>
    <row r="34" spans="1:12">
      <c r="A34" s="26" t="s">
        <v>97</v>
      </c>
      <c r="B34" s="27" t="s">
        <v>98</v>
      </c>
      <c r="C34" s="8">
        <f>'[1]TS#1_Orthog_SFP_Step 1'!G33</f>
        <v>3244.3429999999998</v>
      </c>
      <c r="D34" s="9">
        <v>2102.0630000000001</v>
      </c>
      <c r="E34" s="10">
        <v>10.3490055279429</v>
      </c>
      <c r="F34" s="10">
        <v>7.6982551451413004</v>
      </c>
      <c r="G34" s="10">
        <f t="shared" si="0"/>
        <v>-2.6507503828015997</v>
      </c>
      <c r="H34">
        <f t="shared" si="1"/>
        <v>0</v>
      </c>
      <c r="J34" s="10">
        <f t="shared" si="2"/>
        <v>2.6507503828015997</v>
      </c>
      <c r="K34">
        <f t="shared" si="3"/>
        <v>0</v>
      </c>
    </row>
    <row r="35" spans="1:12">
      <c r="A35" s="26" t="s">
        <v>99</v>
      </c>
      <c r="B35" s="26" t="s">
        <v>100</v>
      </c>
      <c r="C35" s="8">
        <f>'[1]TS#1_Orthog_SFP_Step 1'!G34</f>
        <v>3470.1329999999998</v>
      </c>
      <c r="D35" s="9">
        <v>2052.6280000000002</v>
      </c>
      <c r="E35" s="10">
        <v>11.655047992957901</v>
      </c>
      <c r="F35" s="10">
        <v>7.2913653163380099</v>
      </c>
      <c r="G35" s="10">
        <f t="shared" si="0"/>
        <v>-4.3636826766198906</v>
      </c>
      <c r="H35">
        <f t="shared" si="1"/>
        <v>0</v>
      </c>
      <c r="J35" s="10">
        <f t="shared" si="2"/>
        <v>4.3636826766198906</v>
      </c>
      <c r="K35">
        <f t="shared" si="3"/>
        <v>0</v>
      </c>
    </row>
    <row r="36" spans="1:12">
      <c r="A36" s="26" t="s">
        <v>101</v>
      </c>
      <c r="B36" s="26" t="s">
        <v>102</v>
      </c>
      <c r="C36" s="8">
        <f>'[1]TS#1_Orthog_SFP_Step 1'!G35</f>
        <v>2453.41</v>
      </c>
      <c r="D36" s="9">
        <v>2329.6660000000002</v>
      </c>
      <c r="E36" s="10">
        <v>5.7739929721090304</v>
      </c>
      <c r="F36" s="10">
        <v>9.5716109801795408</v>
      </c>
      <c r="G36" s="10">
        <f t="shared" si="0"/>
        <v>3.7976180080705104</v>
      </c>
      <c r="H36">
        <f t="shared" si="1"/>
        <v>0</v>
      </c>
      <c r="J36" s="10">
        <f t="shared" si="2"/>
        <v>-3.7976180080705104</v>
      </c>
      <c r="K36">
        <f t="shared" si="3"/>
        <v>0</v>
      </c>
    </row>
    <row r="37" spans="1:12">
      <c r="A37" s="26" t="s">
        <v>103</v>
      </c>
      <c r="B37" s="26" t="s">
        <v>104</v>
      </c>
      <c r="C37" s="8">
        <f>'[1]TS#1_Orthog_SFP_Step 1'!G36</f>
        <v>3170.0279999999998</v>
      </c>
      <c r="D37" s="9">
        <v>3136.0259999999998</v>
      </c>
      <c r="E37" s="10">
        <v>9.9191435066505598</v>
      </c>
      <c r="F37" s="10">
        <v>16.208602632932099</v>
      </c>
      <c r="G37" s="10">
        <f t="shared" si="0"/>
        <v>6.2894591262815389</v>
      </c>
      <c r="H37">
        <f t="shared" si="1"/>
        <v>0</v>
      </c>
      <c r="J37" s="10">
        <f t="shared" si="2"/>
        <v>-6.2894591262815389</v>
      </c>
      <c r="K37">
        <f t="shared" si="3"/>
        <v>0</v>
      </c>
    </row>
    <row r="38" spans="1:12">
      <c r="A38" s="28" t="s">
        <v>105</v>
      </c>
      <c r="B38" s="28" t="s">
        <v>106</v>
      </c>
      <c r="C38" s="8">
        <f>'[1]TS#1_Orthog_SFP_Step 1'!G37</f>
        <v>1309.8510000000001</v>
      </c>
      <c r="D38" s="9">
        <v>1089.46</v>
      </c>
      <c r="E38" s="10">
        <v>-0.84072253898581495</v>
      </c>
      <c r="F38" s="10">
        <v>-0.63628235492340202</v>
      </c>
      <c r="G38" s="10">
        <f t="shared" si="0"/>
        <v>0.20444018406241293</v>
      </c>
      <c r="H38">
        <f t="shared" si="1"/>
        <v>0</v>
      </c>
      <c r="J38" s="10">
        <f t="shared" si="2"/>
        <v>-0.20444018406241293</v>
      </c>
      <c r="K38">
        <f t="shared" si="3"/>
        <v>0</v>
      </c>
    </row>
    <row r="39" spans="1:12">
      <c r="A39" s="28" t="s">
        <v>107</v>
      </c>
      <c r="B39" s="28" t="s">
        <v>108</v>
      </c>
      <c r="C39" s="8">
        <f>'[1]TS#1_Orthog_SFP_Step 1'!G38</f>
        <v>1768.1959999999999</v>
      </c>
      <c r="D39" s="9">
        <v>1332.0229999999999</v>
      </c>
      <c r="E39" s="10">
        <v>1.8104933413778299</v>
      </c>
      <c r="F39" s="10">
        <v>1.36020631796044</v>
      </c>
      <c r="G39" s="10">
        <f t="shared" si="0"/>
        <v>-0.45028702341738991</v>
      </c>
      <c r="H39">
        <f t="shared" si="1"/>
        <v>0</v>
      </c>
      <c r="J39" s="10">
        <f t="shared" si="2"/>
        <v>0.45028702341738991</v>
      </c>
      <c r="K39">
        <f t="shared" si="3"/>
        <v>0</v>
      </c>
    </row>
    <row r="40" spans="1:12">
      <c r="A40" s="28" t="s">
        <v>109</v>
      </c>
      <c r="B40" s="28" t="s">
        <v>110</v>
      </c>
      <c r="C40" s="8">
        <f>'[1]TS#1_Orthog_SFP_Step 1'!G39</f>
        <v>1507.874</v>
      </c>
      <c r="D40" s="9">
        <v>1402.3910000000001</v>
      </c>
      <c r="E40" s="10">
        <v>0.30470660778626701</v>
      </c>
      <c r="F40" s="10">
        <v>1.9393915808962101</v>
      </c>
      <c r="G40" s="10">
        <f t="shared" si="0"/>
        <v>1.6346849731099431</v>
      </c>
      <c r="H40">
        <f t="shared" si="1"/>
        <v>1</v>
      </c>
      <c r="I40" t="s">
        <v>9</v>
      </c>
      <c r="J40" s="10">
        <f t="shared" si="2"/>
        <v>-1.6346849731099431</v>
      </c>
      <c r="K40">
        <f t="shared" si="3"/>
        <v>0</v>
      </c>
    </row>
    <row r="41" spans="1:12">
      <c r="A41" s="28" t="s">
        <v>111</v>
      </c>
      <c r="B41" s="28" t="s">
        <v>112</v>
      </c>
      <c r="C41" s="8">
        <f>'[1]TS#1_Orthog_SFP_Step 1'!G40</f>
        <v>1252.982</v>
      </c>
      <c r="D41" s="9">
        <v>1145.365</v>
      </c>
      <c r="E41" s="10">
        <v>-1.16967124771047</v>
      </c>
      <c r="F41" s="10">
        <v>-0.176139219912824</v>
      </c>
      <c r="G41" s="10">
        <f t="shared" si="0"/>
        <v>0.99353202779764604</v>
      </c>
      <c r="H41">
        <f t="shared" si="1"/>
        <v>0</v>
      </c>
      <c r="J41" s="10">
        <f t="shared" si="2"/>
        <v>-0.99353202779764604</v>
      </c>
      <c r="K41">
        <f t="shared" si="3"/>
        <v>0</v>
      </c>
    </row>
    <row r="42" spans="1:12">
      <c r="A42" s="28" t="s">
        <v>113</v>
      </c>
      <c r="B42" s="28" t="s">
        <v>114</v>
      </c>
      <c r="C42" s="8">
        <f>'[1]TS#1_Orthog_SFP_Step 1'!G41</f>
        <v>1231.075</v>
      </c>
      <c r="D42" s="9">
        <v>1106.53</v>
      </c>
      <c r="E42" s="10">
        <v>-1.29638842863559</v>
      </c>
      <c r="F42" s="10">
        <v>-0.495782519226586</v>
      </c>
      <c r="G42" s="10">
        <f t="shared" si="0"/>
        <v>0.800605909409004</v>
      </c>
      <c r="H42">
        <f t="shared" si="1"/>
        <v>0</v>
      </c>
      <c r="J42" s="10">
        <f t="shared" si="2"/>
        <v>-0.800605909409004</v>
      </c>
      <c r="K42">
        <f t="shared" si="3"/>
        <v>0</v>
      </c>
    </row>
    <row r="43" spans="1:12">
      <c r="A43" s="28" t="s">
        <v>115</v>
      </c>
      <c r="B43" s="28" t="s">
        <v>116</v>
      </c>
      <c r="C43" s="8">
        <f>'[1]TS#1_Orthog_SFP_Step 1'!G42</f>
        <v>1276.1020000000001</v>
      </c>
      <c r="D43" s="9">
        <v>1116.3789999999999</v>
      </c>
      <c r="E43" s="10">
        <v>-1.0359376820470301</v>
      </c>
      <c r="F43" s="10">
        <v>-0.41471732404334299</v>
      </c>
      <c r="G43" s="10">
        <f t="shared" si="0"/>
        <v>0.62122035800368702</v>
      </c>
      <c r="H43">
        <f t="shared" si="1"/>
        <v>0</v>
      </c>
      <c r="J43" s="10">
        <f t="shared" si="2"/>
        <v>-0.62122035800368702</v>
      </c>
      <c r="K43">
        <f t="shared" si="3"/>
        <v>0</v>
      </c>
    </row>
    <row r="44" spans="1:12">
      <c r="A44" s="28" t="s">
        <v>117</v>
      </c>
      <c r="B44" s="28" t="s">
        <v>118</v>
      </c>
      <c r="C44" s="8">
        <f>'[1]TS#1_Orthog_SFP_Step 1'!G43</f>
        <v>1463.26</v>
      </c>
      <c r="D44" s="9">
        <v>1305.088</v>
      </c>
      <c r="E44" s="10">
        <v>4.6644786916520603E-2</v>
      </c>
      <c r="F44" s="10">
        <v>1.13850959420567</v>
      </c>
      <c r="G44" s="10">
        <f t="shared" si="0"/>
        <v>1.0918648072891495</v>
      </c>
      <c r="H44">
        <f t="shared" si="1"/>
        <v>0</v>
      </c>
      <c r="J44" s="10">
        <f t="shared" si="2"/>
        <v>-1.0918648072891495</v>
      </c>
      <c r="K44">
        <f t="shared" si="3"/>
        <v>0</v>
      </c>
    </row>
    <row r="45" spans="1:12">
      <c r="A45" s="28" t="s">
        <v>119</v>
      </c>
      <c r="B45" s="28" t="s">
        <v>120</v>
      </c>
      <c r="C45" s="8">
        <f>'[1]TS#1_Orthog_SFP_Step 1'!G44</f>
        <v>1524.376</v>
      </c>
      <c r="D45" s="9">
        <v>1263.759</v>
      </c>
      <c r="E45" s="10">
        <v>0.40015951871092098</v>
      </c>
      <c r="F45" s="10">
        <v>0.79833866804786702</v>
      </c>
      <c r="G45" s="10">
        <f t="shared" si="0"/>
        <v>0.39817914933694604</v>
      </c>
      <c r="H45">
        <f t="shared" si="1"/>
        <v>0</v>
      </c>
      <c r="J45" s="10">
        <f t="shared" si="2"/>
        <v>-0.39817914933694604</v>
      </c>
      <c r="K45">
        <f t="shared" si="3"/>
        <v>0</v>
      </c>
      <c r="L45" t="s">
        <v>8</v>
      </c>
    </row>
    <row r="46" spans="1:12">
      <c r="A46" s="28" t="s">
        <v>121</v>
      </c>
      <c r="B46" s="28" t="s">
        <v>122</v>
      </c>
      <c r="C46" s="8">
        <f>'[1]TS#1_Orthog_SFP_Step 1'!G45</f>
        <v>1583.673</v>
      </c>
      <c r="D46" s="9">
        <v>1602.0989999999999</v>
      </c>
      <c r="E46" s="10">
        <v>0.74315256555974296</v>
      </c>
      <c r="F46" s="10">
        <v>3.58314911969762</v>
      </c>
      <c r="G46" s="10">
        <f t="shared" si="0"/>
        <v>2.8399965541378771</v>
      </c>
      <c r="H46">
        <f t="shared" si="1"/>
        <v>1</v>
      </c>
      <c r="I46" t="s">
        <v>8</v>
      </c>
      <c r="J46" s="10">
        <f t="shared" si="2"/>
        <v>-2.8399965541378771</v>
      </c>
      <c r="K46">
        <f t="shared" si="3"/>
        <v>0</v>
      </c>
    </row>
    <row r="47" spans="1:12">
      <c r="A47" s="28" t="s">
        <v>123</v>
      </c>
      <c r="B47" s="28" t="s">
        <v>124</v>
      </c>
      <c r="C47" s="8">
        <f>'[1]TS#1_Orthog_SFP_Step 1'!G46</f>
        <v>1367.558</v>
      </c>
      <c r="D47" s="9">
        <v>1074.576</v>
      </c>
      <c r="E47" s="10">
        <v>-0.50692656693824301</v>
      </c>
      <c r="F47" s="10">
        <v>-0.758789651614172</v>
      </c>
      <c r="G47" s="10">
        <f t="shared" si="0"/>
        <v>-0.25186308467592899</v>
      </c>
      <c r="H47">
        <f t="shared" si="1"/>
        <v>0</v>
      </c>
      <c r="J47" s="10">
        <f t="shared" si="2"/>
        <v>0.25186308467592899</v>
      </c>
      <c r="K47">
        <f t="shared" si="3"/>
        <v>0</v>
      </c>
    </row>
    <row r="48" spans="1:12">
      <c r="A48" s="28" t="s">
        <v>125</v>
      </c>
      <c r="B48" s="28" t="s">
        <v>126</v>
      </c>
      <c r="C48" s="8">
        <f>'[1]TS#1_Orthog_SFP_Step 1'!G47</f>
        <v>1482.221</v>
      </c>
      <c r="D48" s="9">
        <v>1115.136</v>
      </c>
      <c r="E48" s="10">
        <v>0.15632135000235101</v>
      </c>
      <c r="F48" s="10">
        <v>-0.42494821424668999</v>
      </c>
      <c r="G48" s="10">
        <f t="shared" si="0"/>
        <v>-0.58126956424904097</v>
      </c>
      <c r="H48">
        <f t="shared" si="1"/>
        <v>0</v>
      </c>
      <c r="J48" s="10">
        <f t="shared" si="2"/>
        <v>0.58126956424904097</v>
      </c>
      <c r="K48">
        <f t="shared" si="3"/>
        <v>0</v>
      </c>
    </row>
    <row r="49" spans="1:12">
      <c r="A49" s="28" t="s">
        <v>127</v>
      </c>
      <c r="B49" s="28" t="s">
        <v>128</v>
      </c>
      <c r="C49" s="8">
        <f>'[1]TS#1_Orthog_SFP_Step 1'!G48</f>
        <v>1311.2370000000001</v>
      </c>
      <c r="D49" s="9">
        <v>1059.296</v>
      </c>
      <c r="E49" s="10">
        <v>-0.832705466234539</v>
      </c>
      <c r="F49" s="10">
        <v>-0.88455634695379504</v>
      </c>
      <c r="G49" s="10">
        <f t="shared" si="0"/>
        <v>-5.1850880719256032E-2</v>
      </c>
      <c r="H49">
        <f t="shared" si="1"/>
        <v>0</v>
      </c>
      <c r="J49" s="10">
        <f t="shared" si="2"/>
        <v>5.1850880719256032E-2</v>
      </c>
      <c r="K49">
        <f t="shared" si="3"/>
        <v>0</v>
      </c>
    </row>
    <row r="50" spans="1:12">
      <c r="A50" s="28" t="s">
        <v>129</v>
      </c>
      <c r="B50" s="28" t="s">
        <v>130</v>
      </c>
      <c r="C50" s="8">
        <f>'[1]TS#1_Orthog_SFP_Step 1'!G49</f>
        <v>1365.798</v>
      </c>
      <c r="D50" s="9">
        <v>1118.8109999999999</v>
      </c>
      <c r="E50" s="10">
        <v>-0.51710697678113404</v>
      </c>
      <c r="F50" s="10">
        <v>-0.39470000708876402</v>
      </c>
      <c r="G50" s="10">
        <f t="shared" si="0"/>
        <v>0.12240696969237003</v>
      </c>
      <c r="H50">
        <f t="shared" si="1"/>
        <v>0</v>
      </c>
      <c r="J50" s="10">
        <f t="shared" si="2"/>
        <v>-0.12240696969237003</v>
      </c>
      <c r="K50">
        <f t="shared" si="3"/>
        <v>0</v>
      </c>
    </row>
    <row r="51" spans="1:12">
      <c r="A51" s="28" t="s">
        <v>131</v>
      </c>
      <c r="B51" s="28" t="s">
        <v>132</v>
      </c>
      <c r="C51" s="8">
        <f>'[1]TS#1_Orthog_SFP_Step 1'!G50</f>
        <v>1394.136</v>
      </c>
      <c r="D51" s="9">
        <v>1074.9290000000001</v>
      </c>
      <c r="E51" s="10">
        <v>-0.35319080966303601</v>
      </c>
      <c r="F51" s="10">
        <v>-0.75588417756607695</v>
      </c>
      <c r="G51" s="10">
        <f t="shared" si="0"/>
        <v>-0.40269336790304094</v>
      </c>
      <c r="H51">
        <f t="shared" si="1"/>
        <v>0</v>
      </c>
      <c r="J51" s="10">
        <f t="shared" si="2"/>
        <v>0.40269336790304094</v>
      </c>
      <c r="K51">
        <f t="shared" si="3"/>
        <v>0</v>
      </c>
    </row>
    <row r="52" spans="1:12">
      <c r="A52" s="28" t="s">
        <v>133</v>
      </c>
      <c r="B52" s="28" t="s">
        <v>134</v>
      </c>
      <c r="C52" s="8">
        <f>'[1]TS#1_Orthog_SFP_Step 1'!G51</f>
        <v>1290.1369999999999</v>
      </c>
      <c r="D52" s="9">
        <v>1018.383</v>
      </c>
      <c r="E52" s="10">
        <v>-0.954754697873748</v>
      </c>
      <c r="F52" s="10">
        <v>-1.2213032583693699</v>
      </c>
      <c r="G52" s="10">
        <f t="shared" si="0"/>
        <v>-0.26654856049562192</v>
      </c>
      <c r="H52">
        <f t="shared" si="1"/>
        <v>0</v>
      </c>
      <c r="J52" s="10">
        <f t="shared" si="2"/>
        <v>0.26654856049562192</v>
      </c>
      <c r="K52">
        <f t="shared" si="3"/>
        <v>0</v>
      </c>
    </row>
    <row r="53" spans="1:12">
      <c r="A53" s="28" t="s">
        <v>135</v>
      </c>
      <c r="B53" s="28" t="s">
        <v>136</v>
      </c>
      <c r="C53" s="8">
        <f>'[1]TS#1_Orthog_SFP_Step 1'!G52</f>
        <v>1368.973</v>
      </c>
      <c r="D53" s="9">
        <v>1012.58</v>
      </c>
      <c r="E53" s="10">
        <v>-0.49874174879750899</v>
      </c>
      <c r="F53" s="10">
        <v>-1.26906661786255</v>
      </c>
      <c r="G53" s="10">
        <f t="shared" si="0"/>
        <v>-0.77032486906504105</v>
      </c>
      <c r="H53">
        <f t="shared" si="1"/>
        <v>0</v>
      </c>
      <c r="J53" s="10">
        <f t="shared" si="2"/>
        <v>0.77032486906504105</v>
      </c>
      <c r="K53">
        <f t="shared" si="3"/>
        <v>0</v>
      </c>
    </row>
    <row r="54" spans="1:12">
      <c r="A54" s="28" t="s">
        <v>137</v>
      </c>
      <c r="B54" s="28" t="s">
        <v>138</v>
      </c>
      <c r="C54" s="8">
        <f>'[1]TS#1_Orthog_SFP_Step 1'!G53</f>
        <v>1678.569</v>
      </c>
      <c r="D54" s="9">
        <v>1181.434</v>
      </c>
      <c r="E54" s="10">
        <v>1.29206175445236</v>
      </c>
      <c r="F54" s="10">
        <v>0.120737673686971</v>
      </c>
      <c r="G54" s="10">
        <f t="shared" si="0"/>
        <v>-1.1713240807653891</v>
      </c>
      <c r="H54">
        <f t="shared" si="1"/>
        <v>0</v>
      </c>
      <c r="J54" s="10">
        <f t="shared" si="2"/>
        <v>1.1713240807653891</v>
      </c>
      <c r="K54">
        <f t="shared" si="3"/>
        <v>0</v>
      </c>
      <c r="L54" t="s">
        <v>8</v>
      </c>
    </row>
    <row r="55" spans="1:12">
      <c r="A55" s="28" t="s">
        <v>139</v>
      </c>
      <c r="B55" s="28" t="s">
        <v>140</v>
      </c>
      <c r="C55" s="8">
        <f>'[1]TS#1_Orthog_SFP_Step 1'!G54</f>
        <v>1494.722</v>
      </c>
      <c r="D55" s="9">
        <v>1089.5129999999999</v>
      </c>
      <c r="E55" s="10">
        <v>0.22863118150575101</v>
      </c>
      <c r="F55" s="10">
        <v>-0.63584612227595605</v>
      </c>
      <c r="G55" s="10">
        <f t="shared" si="0"/>
        <v>-0.86447730378170706</v>
      </c>
      <c r="H55">
        <f t="shared" si="1"/>
        <v>0</v>
      </c>
      <c r="J55" s="10">
        <f t="shared" si="2"/>
        <v>0.86447730378170706</v>
      </c>
      <c r="K55">
        <f t="shared" si="3"/>
        <v>0</v>
      </c>
    </row>
    <row r="56" spans="1:12">
      <c r="A56" s="28" t="s">
        <v>141</v>
      </c>
      <c r="B56" s="28" t="s">
        <v>142</v>
      </c>
      <c r="C56" s="8">
        <f>'[1]TS#1_Orthog_SFP_Step 1'!G55</f>
        <v>1383.568</v>
      </c>
      <c r="D56" s="9">
        <v>1115.81</v>
      </c>
      <c r="E56" s="10">
        <v>-0.41431954331057802</v>
      </c>
      <c r="F56" s="10">
        <v>-0.419400651899904</v>
      </c>
      <c r="G56" s="10">
        <f t="shared" si="0"/>
        <v>-5.0811085893259778E-3</v>
      </c>
      <c r="H56">
        <f t="shared" si="1"/>
        <v>0</v>
      </c>
      <c r="J56" s="10">
        <f t="shared" si="2"/>
        <v>5.0811085893259778E-3</v>
      </c>
      <c r="K56">
        <f t="shared" si="3"/>
        <v>0</v>
      </c>
    </row>
    <row r="57" spans="1:12">
      <c r="A57" s="28" t="s">
        <v>143</v>
      </c>
      <c r="B57" s="28" t="s">
        <v>144</v>
      </c>
      <c r="C57" s="8">
        <f>'[1]TS#1_Orthog_SFP_Step 1'!G56</f>
        <v>1474.0440000000001</v>
      </c>
      <c r="D57" s="9">
        <v>1231.068</v>
      </c>
      <c r="E57" s="10">
        <v>0.109022934499328</v>
      </c>
      <c r="F57" s="10">
        <v>0.52926543261935799</v>
      </c>
      <c r="G57" s="10">
        <f t="shared" si="0"/>
        <v>0.42024249812003001</v>
      </c>
      <c r="H57">
        <f t="shared" si="1"/>
        <v>0</v>
      </c>
      <c r="J57" s="10">
        <f t="shared" si="2"/>
        <v>-0.42024249812003001</v>
      </c>
      <c r="K57">
        <f t="shared" si="3"/>
        <v>0</v>
      </c>
    </row>
    <row r="58" spans="1:12">
      <c r="A58" s="28" t="s">
        <v>145</v>
      </c>
      <c r="B58" s="28" t="s">
        <v>146</v>
      </c>
      <c r="C58" s="8">
        <f>'[1]TS#1_Orthog_SFP_Step 1'!G57</f>
        <v>1358.0909999999999</v>
      </c>
      <c r="D58" s="9">
        <v>1101.741</v>
      </c>
      <c r="E58" s="10">
        <v>-0.56168676011020502</v>
      </c>
      <c r="F58" s="10">
        <v>-0.53519984278558097</v>
      </c>
      <c r="G58" s="10">
        <f t="shared" si="0"/>
        <v>2.6486917324624049E-2</v>
      </c>
      <c r="H58">
        <f t="shared" si="1"/>
        <v>0</v>
      </c>
      <c r="J58" s="10">
        <f t="shared" si="2"/>
        <v>-2.6486917324624049E-2</v>
      </c>
      <c r="K58">
        <f t="shared" si="3"/>
        <v>0</v>
      </c>
    </row>
    <row r="59" spans="1:12">
      <c r="A59" s="28" t="s">
        <v>147</v>
      </c>
      <c r="B59" s="28" t="s">
        <v>148</v>
      </c>
      <c r="C59" s="8">
        <f>'[1]TS#1_Orthog_SFP_Step 1'!G58</f>
        <v>1362.1949999999999</v>
      </c>
      <c r="D59" s="9">
        <v>1132.838</v>
      </c>
      <c r="E59" s="10">
        <v>-0.53794789534019005</v>
      </c>
      <c r="F59" s="10">
        <v>-0.279246509999177</v>
      </c>
      <c r="G59" s="10">
        <f t="shared" si="0"/>
        <v>0.25870138534101306</v>
      </c>
      <c r="H59">
        <f t="shared" si="1"/>
        <v>0</v>
      </c>
      <c r="J59" s="10">
        <f t="shared" si="2"/>
        <v>-0.25870138534101306</v>
      </c>
      <c r="K59">
        <f t="shared" si="3"/>
        <v>0</v>
      </c>
    </row>
    <row r="60" spans="1:12">
      <c r="A60" s="28" t="s">
        <v>149</v>
      </c>
      <c r="B60" s="28" t="s">
        <v>150</v>
      </c>
      <c r="C60" s="8">
        <f>'[1]TS#1_Orthog_SFP_Step 1'!G59</f>
        <v>1506.548</v>
      </c>
      <c r="D60" s="9">
        <v>1076.462</v>
      </c>
      <c r="E60" s="10">
        <v>0.29703659446145197</v>
      </c>
      <c r="F60" s="10">
        <v>-0.74326635400877095</v>
      </c>
      <c r="G60" s="10">
        <f t="shared" si="0"/>
        <v>-1.0403029484702229</v>
      </c>
      <c r="H60">
        <f t="shared" si="1"/>
        <v>0</v>
      </c>
      <c r="J60" s="10">
        <f t="shared" si="2"/>
        <v>1.0403029484702229</v>
      </c>
      <c r="K60">
        <f t="shared" si="3"/>
        <v>0</v>
      </c>
    </row>
    <row r="61" spans="1:12">
      <c r="A61" s="28" t="s">
        <v>151</v>
      </c>
      <c r="B61" s="28" t="s">
        <v>152</v>
      </c>
      <c r="C61" s="8">
        <f>'[1]TS#1_Orthog_SFP_Step 1'!G60</f>
        <v>1432.058</v>
      </c>
      <c r="D61" s="9">
        <v>987.39499999999998</v>
      </c>
      <c r="E61" s="10">
        <v>-0.13383768349137401</v>
      </c>
      <c r="F61" s="10">
        <v>-1.4763594334468799</v>
      </c>
      <c r="G61" s="10">
        <f t="shared" si="0"/>
        <v>-1.342521749955506</v>
      </c>
      <c r="H61">
        <f t="shared" si="1"/>
        <v>0</v>
      </c>
      <c r="J61" s="10">
        <f t="shared" si="2"/>
        <v>1.342521749955506</v>
      </c>
      <c r="K61">
        <f t="shared" si="3"/>
        <v>0</v>
      </c>
    </row>
    <row r="62" spans="1:12">
      <c r="A62" s="28" t="s">
        <v>153</v>
      </c>
      <c r="B62" s="28" t="s">
        <v>154</v>
      </c>
      <c r="C62" s="8">
        <f>'[1]TS#1_Orthog_SFP_Step 1'!G61</f>
        <v>1439.288</v>
      </c>
      <c r="D62" s="9">
        <v>1043.7739999999999</v>
      </c>
      <c r="E62" s="10">
        <v>-9.2017022602678397E-2</v>
      </c>
      <c r="F62" s="10">
        <v>-1.01231489702327</v>
      </c>
      <c r="G62" s="10">
        <f t="shared" si="0"/>
        <v>-0.92029787442059163</v>
      </c>
      <c r="H62">
        <f t="shared" si="1"/>
        <v>0</v>
      </c>
      <c r="J62" s="10">
        <f t="shared" si="2"/>
        <v>0.92029787442059163</v>
      </c>
      <c r="K62">
        <f t="shared" si="3"/>
        <v>0</v>
      </c>
    </row>
    <row r="63" spans="1:12">
      <c r="A63" s="28" t="s">
        <v>155</v>
      </c>
      <c r="B63" s="28" t="s">
        <v>156</v>
      </c>
      <c r="C63" s="8">
        <f>'[1]TS#1_Orthog_SFP_Step 1'!G62</f>
        <v>1445.806</v>
      </c>
      <c r="D63" s="9">
        <v>1001.628</v>
      </c>
      <c r="E63" s="10">
        <v>-5.4314800241334102E-2</v>
      </c>
      <c r="F63" s="10">
        <v>-1.35921039059551</v>
      </c>
      <c r="G63" s="10">
        <f t="shared" si="0"/>
        <v>-1.3048955903541759</v>
      </c>
      <c r="H63">
        <f t="shared" si="1"/>
        <v>0</v>
      </c>
      <c r="J63" s="10">
        <f t="shared" si="2"/>
        <v>1.3048955903541759</v>
      </c>
      <c r="K63">
        <f t="shared" si="3"/>
        <v>0</v>
      </c>
    </row>
    <row r="64" spans="1:12">
      <c r="A64" s="28" t="s">
        <v>157</v>
      </c>
      <c r="B64" s="28" t="s">
        <v>158</v>
      </c>
      <c r="C64" s="8">
        <f>'[1]TS#1_Orthog_SFP_Step 1'!G63</f>
        <v>1794.4110000000001</v>
      </c>
      <c r="D64" s="9">
        <v>1181.53</v>
      </c>
      <c r="E64" s="10">
        <v>1.9621293891229401</v>
      </c>
      <c r="F64" s="10">
        <v>0.12152783093517799</v>
      </c>
      <c r="G64" s="10">
        <f t="shared" si="0"/>
        <v>-1.8406015581877622</v>
      </c>
      <c r="H64">
        <f t="shared" si="1"/>
        <v>0</v>
      </c>
      <c r="J64" s="10">
        <f t="shared" si="2"/>
        <v>1.8406015581877622</v>
      </c>
      <c r="K64">
        <f t="shared" si="3"/>
        <v>1</v>
      </c>
    </row>
    <row r="65" spans="1:11">
      <c r="A65" s="28" t="s">
        <v>159</v>
      </c>
      <c r="B65" s="28" t="s">
        <v>160</v>
      </c>
      <c r="C65" s="8">
        <f>'[1]TS#1_Orthog_SFP_Step 1'!G64</f>
        <v>1800.5619999999999</v>
      </c>
      <c r="D65" s="9">
        <v>1209.7</v>
      </c>
      <c r="E65" s="10">
        <v>1.9977087646590901</v>
      </c>
      <c r="F65" s="10">
        <v>0.35338959845593698</v>
      </c>
      <c r="G65" s="10">
        <f t="shared" si="0"/>
        <v>-1.6443191662031531</v>
      </c>
      <c r="H65">
        <f t="shared" si="1"/>
        <v>0</v>
      </c>
      <c r="J65" s="10">
        <f t="shared" si="2"/>
        <v>1.6443191662031531</v>
      </c>
      <c r="K65">
        <f t="shared" si="3"/>
        <v>1</v>
      </c>
    </row>
    <row r="66" spans="1:11">
      <c r="A66" s="28" t="s">
        <v>161</v>
      </c>
      <c r="B66" s="28" t="s">
        <v>162</v>
      </c>
      <c r="C66" s="8">
        <f>'[1]TS#1_Orthog_SFP_Step 1'!G65</f>
        <v>1390.424</v>
      </c>
      <c r="D66" s="9">
        <v>1125.6690000000001</v>
      </c>
      <c r="E66" s="10">
        <v>-0.37466221951349699</v>
      </c>
      <c r="F66" s="10">
        <v>-0.33825314866997103</v>
      </c>
      <c r="G66" s="10">
        <f t="shared" si="0"/>
        <v>3.6409070843525959E-2</v>
      </c>
      <c r="H66">
        <f t="shared" si="1"/>
        <v>0</v>
      </c>
      <c r="J66" s="10">
        <f t="shared" si="2"/>
        <v>-3.6409070843525959E-2</v>
      </c>
      <c r="K66">
        <f t="shared" si="3"/>
        <v>0</v>
      </c>
    </row>
    <row r="67" spans="1:11">
      <c r="A67" s="28" t="s">
        <v>163</v>
      </c>
      <c r="B67" s="28" t="s">
        <v>164</v>
      </c>
      <c r="C67" s="8">
        <f>'[1]TS#1_Orthog_SFP_Step 1'!G66</f>
        <v>1455.1959999999999</v>
      </c>
      <c r="D67" s="9">
        <v>1049.7329999999999</v>
      </c>
      <c r="E67" s="10">
        <v>0</v>
      </c>
      <c r="F67" s="10">
        <v>-0.96326753200175497</v>
      </c>
      <c r="G67" s="10">
        <f t="shared" si="0"/>
        <v>-0.96326753200175497</v>
      </c>
      <c r="H67">
        <f t="shared" si="1"/>
        <v>0</v>
      </c>
      <c r="J67" s="10">
        <f t="shared" si="2"/>
        <v>0.96326753200175497</v>
      </c>
      <c r="K67">
        <f t="shared" si="3"/>
        <v>0</v>
      </c>
    </row>
    <row r="68" spans="1:11">
      <c r="A68" s="28" t="s">
        <v>165</v>
      </c>
      <c r="B68" s="28" t="s">
        <v>166</v>
      </c>
      <c r="C68" s="8">
        <f>'[1]TS#1_Orthog_SFP_Step 1'!G67</f>
        <v>1488.7470000000001</v>
      </c>
      <c r="D68" s="9">
        <v>1108.307</v>
      </c>
      <c r="E68" s="10">
        <v>0.19406984695389101</v>
      </c>
      <c r="F68" s="10">
        <v>-0.48115637933008598</v>
      </c>
      <c r="G68" s="10">
        <f t="shared" si="0"/>
        <v>-0.67522622628397699</v>
      </c>
      <c r="H68">
        <f t="shared" si="1"/>
        <v>0</v>
      </c>
      <c r="J68" s="10">
        <f t="shared" si="2"/>
        <v>0.67522622628397699</v>
      </c>
      <c r="K68">
        <f t="shared" si="3"/>
        <v>0</v>
      </c>
    </row>
    <row r="69" spans="1:11">
      <c r="A69" s="28" t="s">
        <v>167</v>
      </c>
      <c r="B69" s="28" t="s">
        <v>168</v>
      </c>
      <c r="C69" s="8">
        <f>'[1]TS#1_Orthog_SFP_Step 1'!G68</f>
        <v>1373.134</v>
      </c>
      <c r="D69" s="9">
        <v>1205.8530000000001</v>
      </c>
      <c r="E69" s="10">
        <v>-0.474673177572355</v>
      </c>
      <c r="F69" s="10">
        <v>0.32172569289497299</v>
      </c>
      <c r="G69" s="10">
        <f t="shared" si="0"/>
        <v>0.79639887046732794</v>
      </c>
      <c r="H69">
        <f t="shared" si="1"/>
        <v>0</v>
      </c>
      <c r="J69" s="10">
        <f t="shared" si="2"/>
        <v>-0.79639887046732794</v>
      </c>
      <c r="K69">
        <f t="shared" si="3"/>
        <v>0</v>
      </c>
    </row>
    <row r="70" spans="1:11">
      <c r="A70" s="28" t="s">
        <v>169</v>
      </c>
      <c r="B70" s="28" t="s">
        <v>170</v>
      </c>
      <c r="C70" s="8">
        <f>'[1]TS#1_Orthog_SFP_Step 1'!G69</f>
        <v>2320.9589999999998</v>
      </c>
      <c r="D70" s="9">
        <v>1727.0229999999999</v>
      </c>
      <c r="E70" s="10">
        <v>5.0078535038699501</v>
      </c>
      <c r="F70" s="10">
        <v>4.6113741621457196</v>
      </c>
      <c r="G70" s="10">
        <f t="shared" si="0"/>
        <v>-0.39647934172423049</v>
      </c>
      <c r="H70">
        <f t="shared" si="1"/>
        <v>0</v>
      </c>
      <c r="J70" s="10">
        <f t="shared" si="2"/>
        <v>0.39647934172423049</v>
      </c>
      <c r="K70">
        <f t="shared" si="3"/>
        <v>0</v>
      </c>
    </row>
    <row r="71" spans="1:11">
      <c r="A71" s="28" t="s">
        <v>171</v>
      </c>
      <c r="B71" s="28" t="s">
        <v>172</v>
      </c>
      <c r="C71" s="8">
        <f>'[1]TS#1_Orthog_SFP_Step 1'!G70</f>
        <v>1175.4069999999999</v>
      </c>
      <c r="D71" s="9">
        <v>1114.49</v>
      </c>
      <c r="E71" s="10">
        <v>-1.6183901645072201</v>
      </c>
      <c r="F71" s="10">
        <v>-0.43026531406274998</v>
      </c>
      <c r="G71" s="10">
        <f t="shared" ref="G71:G134" si="4">F71-E71</f>
        <v>1.1881248504444701</v>
      </c>
      <c r="H71">
        <f t="shared" ref="H71:H134" si="5">IF(E71&lt;$O$5,1,0) * IF(F71&gt;$P$5,1,0) * IF(G71&gt;$Q$5,1,0)</f>
        <v>0</v>
      </c>
      <c r="J71" s="10">
        <f t="shared" ref="J71:J134" si="6">E71-F71</f>
        <v>-1.1881248504444701</v>
      </c>
      <c r="K71">
        <f t="shared" ref="K71:K134" si="7">IF(E71&gt;$O$6,1,0) * IF(F71&lt;$P$6,1,0) * IF(J71&gt;$Q$6,1,0)</f>
        <v>0</v>
      </c>
    </row>
    <row r="72" spans="1:11">
      <c r="A72" s="28" t="s">
        <v>173</v>
      </c>
      <c r="B72" s="28" t="s">
        <v>174</v>
      </c>
      <c r="C72" s="8">
        <f>'[1]TS#1_Orthog_SFP_Step 1'!G71</f>
        <v>1313.2750000000001</v>
      </c>
      <c r="D72" s="9">
        <v>1201.8530000000001</v>
      </c>
      <c r="E72" s="10">
        <v>-0.82091701438237197</v>
      </c>
      <c r="F72" s="10">
        <v>0.28880247421967897</v>
      </c>
      <c r="G72" s="10">
        <f t="shared" si="4"/>
        <v>1.1097194886020509</v>
      </c>
      <c r="H72">
        <f t="shared" si="5"/>
        <v>0</v>
      </c>
      <c r="J72" s="10">
        <f t="shared" si="6"/>
        <v>-1.1097194886020509</v>
      </c>
      <c r="K72">
        <f t="shared" si="7"/>
        <v>0</v>
      </c>
    </row>
    <row r="73" spans="1:11">
      <c r="A73" s="28" t="s">
        <v>175</v>
      </c>
      <c r="B73" s="28" t="s">
        <v>176</v>
      </c>
      <c r="C73" s="8">
        <f>'[1]TS#1_Orthog_SFP_Step 1'!G72</f>
        <v>1366.7550000000001</v>
      </c>
      <c r="D73" s="9">
        <v>1221.3779999999999</v>
      </c>
      <c r="E73" s="10">
        <v>-0.51157137892906102</v>
      </c>
      <c r="F73" s="10">
        <v>0.44950893537845699</v>
      </c>
      <c r="G73" s="10">
        <f t="shared" si="4"/>
        <v>0.96108031430751795</v>
      </c>
      <c r="H73">
        <f t="shared" si="5"/>
        <v>0</v>
      </c>
      <c r="J73" s="10">
        <f t="shared" si="6"/>
        <v>-0.96108031430751795</v>
      </c>
      <c r="K73">
        <f t="shared" si="7"/>
        <v>0</v>
      </c>
    </row>
    <row r="74" spans="1:11">
      <c r="A74" s="28" t="s">
        <v>177</v>
      </c>
      <c r="B74" s="28" t="s">
        <v>178</v>
      </c>
      <c r="C74" s="8">
        <f>'[1]TS#1_Orthog_SFP_Step 1'!G73</f>
        <v>1220.9739999999999</v>
      </c>
      <c r="D74" s="9">
        <v>1195.7449999999999</v>
      </c>
      <c r="E74" s="10">
        <v>-1.3548158830804999</v>
      </c>
      <c r="F74" s="10">
        <v>0.23852871930250399</v>
      </c>
      <c r="G74" s="10">
        <f t="shared" si="4"/>
        <v>1.593344602383004</v>
      </c>
      <c r="H74">
        <f t="shared" si="5"/>
        <v>0</v>
      </c>
      <c r="J74" s="10">
        <f t="shared" si="6"/>
        <v>-1.593344602383004</v>
      </c>
      <c r="K74">
        <f t="shared" si="7"/>
        <v>0</v>
      </c>
    </row>
    <row r="75" spans="1:11">
      <c r="A75" s="28" t="s">
        <v>179</v>
      </c>
      <c r="B75" s="28" t="s">
        <v>180</v>
      </c>
      <c r="C75" s="8">
        <f>'[1]TS#1_Orthog_SFP_Step 1'!G74</f>
        <v>1306.8389999999999</v>
      </c>
      <c r="D75" s="9">
        <v>1292.287</v>
      </c>
      <c r="E75" s="10">
        <v>-0.85814492219421901</v>
      </c>
      <c r="F75" s="10">
        <v>1.0331470636400599</v>
      </c>
      <c r="G75" s="10">
        <f t="shared" si="4"/>
        <v>1.8912919858342789</v>
      </c>
      <c r="H75">
        <f t="shared" si="5"/>
        <v>0</v>
      </c>
      <c r="J75" s="10">
        <f t="shared" si="6"/>
        <v>-1.8912919858342789</v>
      </c>
      <c r="K75">
        <f t="shared" si="7"/>
        <v>0</v>
      </c>
    </row>
    <row r="76" spans="1:11">
      <c r="A76" s="28" t="s">
        <v>181</v>
      </c>
      <c r="B76" s="28" t="s">
        <v>182</v>
      </c>
      <c r="C76" s="8">
        <f>'[1]TS#1_Orthog_SFP_Step 1'!G75</f>
        <v>1472.7449999999999</v>
      </c>
      <c r="D76" s="9">
        <v>1180.914</v>
      </c>
      <c r="E76" s="10">
        <v>0.10150909791642</v>
      </c>
      <c r="F76" s="10">
        <v>0.116457655259183</v>
      </c>
      <c r="G76" s="10">
        <f t="shared" si="4"/>
        <v>1.4948557342763E-2</v>
      </c>
      <c r="H76">
        <f t="shared" si="5"/>
        <v>0</v>
      </c>
      <c r="J76" s="10">
        <f t="shared" si="6"/>
        <v>-1.4948557342763E-2</v>
      </c>
      <c r="K76">
        <f t="shared" si="7"/>
        <v>0</v>
      </c>
    </row>
    <row r="77" spans="1:11">
      <c r="A77" s="28" t="s">
        <v>183</v>
      </c>
      <c r="B77" s="28" t="s">
        <v>184</v>
      </c>
      <c r="C77" s="8">
        <f>'[1]TS#1_Orthog_SFP_Step 1'!G76</f>
        <v>1416.4639999999999</v>
      </c>
      <c r="D77" s="9">
        <v>1229.337</v>
      </c>
      <c r="E77" s="10">
        <v>-0.22403842842890101</v>
      </c>
      <c r="F77" s="10">
        <v>0.51501790973762396</v>
      </c>
      <c r="G77" s="10">
        <f t="shared" si="4"/>
        <v>0.73905633816652494</v>
      </c>
      <c r="H77">
        <f t="shared" si="5"/>
        <v>0</v>
      </c>
      <c r="J77" s="10">
        <f t="shared" si="6"/>
        <v>-0.73905633816652494</v>
      </c>
      <c r="K77">
        <f t="shared" si="7"/>
        <v>0</v>
      </c>
    </row>
    <row r="78" spans="1:11">
      <c r="A78" s="28" t="s">
        <v>185</v>
      </c>
      <c r="B78" s="28" t="s">
        <v>186</v>
      </c>
      <c r="C78" s="8">
        <f>'[1]TS#1_Orthog_SFP_Step 1'!G77</f>
        <v>1593.876</v>
      </c>
      <c r="D78" s="9">
        <v>1167.3510000000001</v>
      </c>
      <c r="E78" s="10">
        <v>0.80217002102963997</v>
      </c>
      <c r="F78" s="10">
        <v>4.8232515359306902E-3</v>
      </c>
      <c r="G78" s="10">
        <f t="shared" si="4"/>
        <v>-0.79734676949370931</v>
      </c>
      <c r="H78">
        <f t="shared" si="5"/>
        <v>0</v>
      </c>
      <c r="J78" s="10">
        <f t="shared" si="6"/>
        <v>0.79734676949370931</v>
      </c>
      <c r="K78">
        <f t="shared" si="7"/>
        <v>0</v>
      </c>
    </row>
    <row r="79" spans="1:11">
      <c r="A79" s="28" t="s">
        <v>187</v>
      </c>
      <c r="B79" s="28" t="s">
        <v>188</v>
      </c>
      <c r="C79" s="8">
        <f>'[1]TS#1_Orthog_SFP_Step 1'!G78</f>
        <v>1427.9290000000001</v>
      </c>
      <c r="D79" s="9">
        <v>1214.5509999999999</v>
      </c>
      <c r="E79" s="10">
        <v>-0.15772115635574699</v>
      </c>
      <c r="F79" s="10">
        <v>0.39331723190439899</v>
      </c>
      <c r="G79" s="10">
        <f t="shared" si="4"/>
        <v>0.55103838826014595</v>
      </c>
      <c r="H79">
        <f t="shared" si="5"/>
        <v>0</v>
      </c>
      <c r="J79" s="10">
        <f t="shared" si="6"/>
        <v>-0.55103838826014595</v>
      </c>
      <c r="K79">
        <f t="shared" si="7"/>
        <v>0</v>
      </c>
    </row>
    <row r="80" spans="1:11">
      <c r="A80" s="28" t="s">
        <v>189</v>
      </c>
      <c r="B80" s="28" t="s">
        <v>190</v>
      </c>
      <c r="C80" s="8">
        <f>'[1]TS#1_Orthog_SFP_Step 1'!G79</f>
        <v>1297.249</v>
      </c>
      <c r="D80" s="9">
        <v>1047.4179999999999</v>
      </c>
      <c r="E80" s="10">
        <v>-0.91361658719042704</v>
      </c>
      <c r="F80" s="10">
        <v>-0.982321844810082</v>
      </c>
      <c r="G80" s="10">
        <f t="shared" si="4"/>
        <v>-6.8705257619654958E-2</v>
      </c>
      <c r="H80">
        <f t="shared" si="5"/>
        <v>0</v>
      </c>
      <c r="J80" s="10">
        <f t="shared" si="6"/>
        <v>6.8705257619654958E-2</v>
      </c>
      <c r="K80">
        <f t="shared" si="7"/>
        <v>0</v>
      </c>
    </row>
    <row r="81" spans="1:11">
      <c r="A81" s="28" t="s">
        <v>191</v>
      </c>
      <c r="B81" s="28" t="s">
        <v>192</v>
      </c>
      <c r="C81" s="8">
        <f>'[1]TS#1_Orthog_SFP_Step 1'!G80</f>
        <v>1325.604</v>
      </c>
      <c r="D81" s="9">
        <v>1052.5999999999999</v>
      </c>
      <c r="E81" s="10">
        <v>-0.74960208656816396</v>
      </c>
      <c r="F81" s="10">
        <v>-0.93966981501623803</v>
      </c>
      <c r="G81" s="10">
        <f t="shared" si="4"/>
        <v>-0.19006772844807407</v>
      </c>
      <c r="H81">
        <f t="shared" si="5"/>
        <v>0</v>
      </c>
      <c r="J81" s="10">
        <f t="shared" si="6"/>
        <v>0.19006772844807407</v>
      </c>
      <c r="K81">
        <f t="shared" si="7"/>
        <v>0</v>
      </c>
    </row>
    <row r="82" spans="1:11">
      <c r="A82" s="28" t="s">
        <v>193</v>
      </c>
      <c r="B82" s="28" t="s">
        <v>194</v>
      </c>
      <c r="C82" s="8">
        <f>'[1]TS#1_Orthog_SFP_Step 1'!G81</f>
        <v>1320.72</v>
      </c>
      <c r="D82" s="9">
        <v>993.005</v>
      </c>
      <c r="E82" s="10">
        <v>-0.77785272388218796</v>
      </c>
      <c r="F82" s="10">
        <v>-1.43018461925478</v>
      </c>
      <c r="G82" s="10">
        <f t="shared" si="4"/>
        <v>-0.65233189537259206</v>
      </c>
      <c r="H82">
        <f t="shared" si="5"/>
        <v>0</v>
      </c>
      <c r="J82" s="10">
        <f t="shared" si="6"/>
        <v>0.65233189537259206</v>
      </c>
      <c r="K82">
        <f t="shared" si="7"/>
        <v>0</v>
      </c>
    </row>
    <row r="83" spans="1:11">
      <c r="A83" s="28" t="s">
        <v>195</v>
      </c>
      <c r="B83" s="28" t="s">
        <v>196</v>
      </c>
      <c r="C83" s="8">
        <f>'[1]TS#1_Orthog_SFP_Step 1'!G82</f>
        <v>1370.55</v>
      </c>
      <c r="D83" s="9">
        <v>1037.347</v>
      </c>
      <c r="E83" s="10">
        <v>-0.48961987020532799</v>
      </c>
      <c r="F83" s="10">
        <v>-1.0652142786298</v>
      </c>
      <c r="G83" s="10">
        <f t="shared" si="4"/>
        <v>-0.57559440842447196</v>
      </c>
      <c r="H83">
        <f t="shared" si="5"/>
        <v>0</v>
      </c>
      <c r="J83" s="10">
        <f t="shared" si="6"/>
        <v>0.57559440842447196</v>
      </c>
      <c r="K83">
        <f t="shared" si="7"/>
        <v>0</v>
      </c>
    </row>
    <row r="84" spans="1:11">
      <c r="A84" s="28" t="s">
        <v>197</v>
      </c>
      <c r="B84" s="28" t="s">
        <v>198</v>
      </c>
      <c r="C84" s="8">
        <f>'[1]TS#1_Orthog_SFP_Step 1'!G83</f>
        <v>1344.173</v>
      </c>
      <c r="D84" s="9">
        <v>1031.6890000000001</v>
      </c>
      <c r="E84" s="10">
        <v>-0.64219297840188705</v>
      </c>
      <c r="F84" s="10">
        <v>-1.1117841714460099</v>
      </c>
      <c r="G84" s="10">
        <f t="shared" si="4"/>
        <v>-0.46959119304412289</v>
      </c>
      <c r="H84">
        <f t="shared" si="5"/>
        <v>0</v>
      </c>
      <c r="J84" s="10">
        <f t="shared" si="6"/>
        <v>0.46959119304412289</v>
      </c>
      <c r="K84">
        <f t="shared" si="7"/>
        <v>0</v>
      </c>
    </row>
    <row r="85" spans="1:11">
      <c r="A85" s="28" t="s">
        <v>199</v>
      </c>
      <c r="B85" s="28" t="s">
        <v>200</v>
      </c>
      <c r="C85" s="8">
        <f>'[1]TS#1_Orthog_SFP_Step 1'!G84</f>
        <v>1731.2539999999999</v>
      </c>
      <c r="D85" s="9">
        <v>1711.8610000000001</v>
      </c>
      <c r="E85" s="10">
        <v>1.5968088525050499</v>
      </c>
      <c r="F85" s="10">
        <v>4.4865787017570202</v>
      </c>
      <c r="G85" s="10">
        <f t="shared" si="4"/>
        <v>2.8897698492519703</v>
      </c>
      <c r="H85">
        <f t="shared" si="5"/>
        <v>0</v>
      </c>
      <c r="J85" s="10">
        <f t="shared" si="6"/>
        <v>-2.8897698492519703</v>
      </c>
      <c r="K85">
        <f t="shared" si="7"/>
        <v>0</v>
      </c>
    </row>
    <row r="86" spans="1:11">
      <c r="A86" s="28" t="s">
        <v>201</v>
      </c>
      <c r="B86" s="28" t="s">
        <v>202</v>
      </c>
      <c r="C86" s="8">
        <f>'[1]TS#1_Orthog_SFP_Step 1'!G85</f>
        <v>1338.5830000000001</v>
      </c>
      <c r="D86" s="9">
        <v>1073.2370000000001</v>
      </c>
      <c r="E86" s="10">
        <v>-0.674527348300615</v>
      </c>
      <c r="F86" s="10">
        <v>-0.76981069906572597</v>
      </c>
      <c r="G86" s="10">
        <f t="shared" si="4"/>
        <v>-9.5283350765110963E-2</v>
      </c>
      <c r="H86">
        <f t="shared" si="5"/>
        <v>0</v>
      </c>
      <c r="J86" s="10">
        <f t="shared" si="6"/>
        <v>9.5283350765110963E-2</v>
      </c>
      <c r="K86">
        <f t="shared" si="7"/>
        <v>0</v>
      </c>
    </row>
    <row r="87" spans="1:11">
      <c r="A87" s="28" t="s">
        <v>203</v>
      </c>
      <c r="B87" s="28" t="s">
        <v>204</v>
      </c>
      <c r="C87" s="8">
        <f>'[1]TS#1_Orthog_SFP_Step 1'!G86</f>
        <v>1339.7819999999999</v>
      </c>
      <c r="D87" s="9">
        <v>1095.4000000000001</v>
      </c>
      <c r="E87" s="10">
        <v>-0.66759194409514599</v>
      </c>
      <c r="F87" s="10">
        <v>-0.58739137519059004</v>
      </c>
      <c r="G87" s="10">
        <f t="shared" si="4"/>
        <v>8.0200568904555958E-2</v>
      </c>
      <c r="H87">
        <f t="shared" si="5"/>
        <v>0</v>
      </c>
      <c r="J87" s="10">
        <f t="shared" si="6"/>
        <v>-8.0200568904555958E-2</v>
      </c>
      <c r="K87">
        <f t="shared" si="7"/>
        <v>0</v>
      </c>
    </row>
    <row r="88" spans="1:11">
      <c r="A88" s="28" t="s">
        <v>205</v>
      </c>
      <c r="B88" s="28" t="s">
        <v>206</v>
      </c>
      <c r="C88" s="8">
        <f>'[1]TS#1_Orthog_SFP_Step 1'!G87</f>
        <v>1327.1479999999999</v>
      </c>
      <c r="D88" s="9">
        <v>1078.394</v>
      </c>
      <c r="E88" s="10">
        <v>-0.74067109066053705</v>
      </c>
      <c r="F88" s="10">
        <v>-0.72736443938860396</v>
      </c>
      <c r="G88" s="10">
        <f t="shared" si="4"/>
        <v>1.330665127193309E-2</v>
      </c>
      <c r="H88">
        <f t="shared" si="5"/>
        <v>0</v>
      </c>
      <c r="J88" s="10">
        <f t="shared" si="6"/>
        <v>-1.330665127193309E-2</v>
      </c>
      <c r="K88">
        <f t="shared" si="7"/>
        <v>0</v>
      </c>
    </row>
    <row r="89" spans="1:11">
      <c r="A89" s="28" t="s">
        <v>207</v>
      </c>
      <c r="B89" s="28" t="s">
        <v>208</v>
      </c>
      <c r="C89" s="8">
        <f>'[1]TS#1_Orthog_SFP_Step 1'!G88</f>
        <v>1391.269</v>
      </c>
      <c r="D89" s="9">
        <v>1445.278</v>
      </c>
      <c r="E89" s="10">
        <v>-0.36977446592415403</v>
      </c>
      <c r="F89" s="10">
        <v>2.2923861007280402</v>
      </c>
      <c r="G89" s="10">
        <f t="shared" si="4"/>
        <v>2.6621605666521941</v>
      </c>
      <c r="H89">
        <f t="shared" si="5"/>
        <v>1</v>
      </c>
      <c r="I89" s="14" t="s">
        <v>8</v>
      </c>
      <c r="J89" s="10">
        <f t="shared" si="6"/>
        <v>-2.6621605666521941</v>
      </c>
      <c r="K89">
        <f t="shared" si="7"/>
        <v>0</v>
      </c>
    </row>
    <row r="90" spans="1:11">
      <c r="A90" s="28" t="s">
        <v>209</v>
      </c>
      <c r="B90" s="28" t="s">
        <v>210</v>
      </c>
      <c r="C90" s="8">
        <f>'[1]TS#1_Orthog_SFP_Step 1'!G89</f>
        <v>1324.674</v>
      </c>
      <c r="D90" s="9">
        <v>1023.193</v>
      </c>
      <c r="E90" s="10">
        <v>-0.75498150767832894</v>
      </c>
      <c r="F90" s="10">
        <v>-1.1817130879123301</v>
      </c>
      <c r="G90" s="10">
        <f t="shared" si="4"/>
        <v>-0.42673158023400115</v>
      </c>
      <c r="H90">
        <f t="shared" si="5"/>
        <v>0</v>
      </c>
      <c r="J90" s="10">
        <f t="shared" si="6"/>
        <v>0.42673158023400115</v>
      </c>
      <c r="K90">
        <f t="shared" si="7"/>
        <v>0</v>
      </c>
    </row>
    <row r="91" spans="1:11">
      <c r="A91" s="28" t="s">
        <v>211</v>
      </c>
      <c r="B91" s="28" t="s">
        <v>212</v>
      </c>
      <c r="C91" s="8">
        <f>'[1]TS#1_Orthog_SFP_Step 1'!G90</f>
        <v>1431.396</v>
      </c>
      <c r="D91" s="9">
        <v>1033.6379999999999</v>
      </c>
      <c r="E91" s="10">
        <v>-0.13766690583000701</v>
      </c>
      <c r="F91" s="10">
        <v>-1.09574233314647</v>
      </c>
      <c r="G91" s="10">
        <f t="shared" si="4"/>
        <v>-0.95807542731646289</v>
      </c>
      <c r="H91">
        <f t="shared" si="5"/>
        <v>0</v>
      </c>
      <c r="J91" s="10">
        <f t="shared" si="6"/>
        <v>0.95807542731646289</v>
      </c>
      <c r="K91">
        <f t="shared" si="7"/>
        <v>0</v>
      </c>
    </row>
    <row r="92" spans="1:11">
      <c r="A92" s="28" t="s">
        <v>213</v>
      </c>
      <c r="B92" s="28" t="s">
        <v>214</v>
      </c>
      <c r="C92" s="8">
        <f>'[1]TS#1_Orthog_SFP_Step 1'!G91</f>
        <v>1387.3209999999999</v>
      </c>
      <c r="D92" s="9">
        <v>993.45600000000002</v>
      </c>
      <c r="E92" s="10">
        <v>-0.392610976185368</v>
      </c>
      <c r="F92" s="10">
        <v>-1.42647252634914</v>
      </c>
      <c r="G92" s="10">
        <f t="shared" si="4"/>
        <v>-1.033861550163772</v>
      </c>
      <c r="H92">
        <f t="shared" si="5"/>
        <v>0</v>
      </c>
      <c r="J92" s="10">
        <f t="shared" si="6"/>
        <v>1.033861550163772</v>
      </c>
      <c r="K92">
        <f t="shared" si="7"/>
        <v>0</v>
      </c>
    </row>
    <row r="93" spans="1:11">
      <c r="A93" s="28" t="s">
        <v>215</v>
      </c>
      <c r="B93" s="28" t="s">
        <v>216</v>
      </c>
      <c r="C93" s="8">
        <f>'[1]TS#1_Orthog_SFP_Step 1'!G92</f>
        <v>1569.63</v>
      </c>
      <c r="D93" s="9">
        <v>1223.577</v>
      </c>
      <c r="E93" s="10">
        <v>0.66192330679626499</v>
      </c>
      <c r="F93" s="10">
        <v>0.46760847484520102</v>
      </c>
      <c r="G93" s="10">
        <f t="shared" si="4"/>
        <v>-0.19431483195106397</v>
      </c>
      <c r="H93">
        <f t="shared" si="5"/>
        <v>0</v>
      </c>
      <c r="J93" s="10">
        <f t="shared" si="6"/>
        <v>0.19431483195106397</v>
      </c>
      <c r="K93">
        <f t="shared" si="7"/>
        <v>0</v>
      </c>
    </row>
    <row r="94" spans="1:11">
      <c r="A94" s="28" t="s">
        <v>217</v>
      </c>
      <c r="B94" s="28" t="s">
        <v>218</v>
      </c>
      <c r="C94" s="8">
        <f>'[1]TS#1_Orthog_SFP_Step 1'!G93</f>
        <v>1599.5129999999999</v>
      </c>
      <c r="D94" s="9">
        <v>1068.902</v>
      </c>
      <c r="E94" s="10">
        <v>0.83477625414576395</v>
      </c>
      <c r="F94" s="10">
        <v>-0.80549123730507599</v>
      </c>
      <c r="G94" s="10">
        <f t="shared" si="4"/>
        <v>-1.6402674914508399</v>
      </c>
      <c r="H94">
        <f t="shared" si="5"/>
        <v>0</v>
      </c>
      <c r="J94" s="10">
        <f t="shared" si="6"/>
        <v>1.6402674914508399</v>
      </c>
      <c r="K94">
        <f t="shared" si="7"/>
        <v>0</v>
      </c>
    </row>
    <row r="95" spans="1:11">
      <c r="A95" s="28" t="s">
        <v>219</v>
      </c>
      <c r="B95" s="28" t="s">
        <v>220</v>
      </c>
      <c r="C95" s="8">
        <f>'[1]TS#1_Orthog_SFP_Step 1'!G94</f>
        <v>1603.1669999999999</v>
      </c>
      <c r="D95" s="9">
        <v>1031.788</v>
      </c>
      <c r="E95" s="10">
        <v>0.85591217321731194</v>
      </c>
      <c r="F95" s="10">
        <v>-1.1109693217837899</v>
      </c>
      <c r="G95" s="10">
        <f t="shared" si="4"/>
        <v>-1.9668814950011018</v>
      </c>
      <c r="H95">
        <f t="shared" si="5"/>
        <v>0</v>
      </c>
      <c r="J95" s="10">
        <f t="shared" si="6"/>
        <v>1.9668814950011018</v>
      </c>
      <c r="K95">
        <f t="shared" si="7"/>
        <v>0</v>
      </c>
    </row>
    <row r="96" spans="1:11">
      <c r="A96" s="28" t="s">
        <v>221</v>
      </c>
      <c r="B96" s="28" t="s">
        <v>222</v>
      </c>
      <c r="C96" s="8">
        <f>'[1]TS#1_Orthog_SFP_Step 1'!G95</f>
        <v>1287.1590000000001</v>
      </c>
      <c r="D96" s="9">
        <v>976.53300000000002</v>
      </c>
      <c r="E96" s="10">
        <v>-0.97198041407382096</v>
      </c>
      <c r="F96" s="10">
        <v>-1.5657624337596401</v>
      </c>
      <c r="G96" s="10">
        <f t="shared" si="4"/>
        <v>-0.59378201968581912</v>
      </c>
      <c r="H96">
        <f t="shared" si="5"/>
        <v>0</v>
      </c>
      <c r="J96" s="10">
        <f t="shared" si="6"/>
        <v>0.59378201968581912</v>
      </c>
      <c r="K96">
        <f t="shared" si="7"/>
        <v>0</v>
      </c>
    </row>
    <row r="97" spans="1:11">
      <c r="A97" s="28" t="s">
        <v>223</v>
      </c>
      <c r="B97" s="28" t="s">
        <v>224</v>
      </c>
      <c r="C97" s="8">
        <f>'[1]TS#1_Orthog_SFP_Step 1'!G96</f>
        <v>1451.953</v>
      </c>
      <c r="D97" s="9">
        <v>1055.4849999999999</v>
      </c>
      <c r="E97" s="10">
        <v>-1.8758562000281701E-2</v>
      </c>
      <c r="F97" s="10">
        <v>-0.91592394354668305</v>
      </c>
      <c r="G97" s="10">
        <f t="shared" si="4"/>
        <v>-0.89716538154640135</v>
      </c>
      <c r="H97">
        <f t="shared" si="5"/>
        <v>0</v>
      </c>
      <c r="J97" s="10">
        <f t="shared" si="6"/>
        <v>0.89716538154640135</v>
      </c>
      <c r="K97">
        <f t="shared" si="7"/>
        <v>0</v>
      </c>
    </row>
    <row r="98" spans="1:11">
      <c r="A98" s="28" t="s">
        <v>225</v>
      </c>
      <c r="B98" s="28" t="s">
        <v>226</v>
      </c>
      <c r="C98" s="8">
        <f>'[1]TS#1_Orthog_SFP_Step 1'!G97</f>
        <v>1458.356</v>
      </c>
      <c r="D98" s="9">
        <v>1075.538</v>
      </c>
      <c r="E98" s="10">
        <v>1.8278463127009901E-2</v>
      </c>
      <c r="F98" s="10">
        <v>-0.75087161752276399</v>
      </c>
      <c r="G98" s="10">
        <f t="shared" si="4"/>
        <v>-0.76915008064977386</v>
      </c>
      <c r="H98">
        <f t="shared" si="5"/>
        <v>0</v>
      </c>
      <c r="J98" s="10">
        <f t="shared" si="6"/>
        <v>0.76915008064977386</v>
      </c>
      <c r="K98">
        <f t="shared" si="7"/>
        <v>0</v>
      </c>
    </row>
    <row r="99" spans="1:11">
      <c r="A99" s="28" t="s">
        <v>227</v>
      </c>
      <c r="B99" s="28" t="s">
        <v>228</v>
      </c>
      <c r="C99" s="8">
        <f>'[1]TS#1_Orthog_SFP_Step 1'!G98</f>
        <v>1415.6030000000001</v>
      </c>
      <c r="D99" s="9">
        <v>1105.8800000000001</v>
      </c>
      <c r="E99" s="10">
        <v>-0.229018731198633</v>
      </c>
      <c r="F99" s="10">
        <v>-0.50113254226131998</v>
      </c>
      <c r="G99" s="10">
        <f t="shared" si="4"/>
        <v>-0.27211381106268695</v>
      </c>
      <c r="H99">
        <f t="shared" si="5"/>
        <v>0</v>
      </c>
      <c r="J99" s="10">
        <f t="shared" si="6"/>
        <v>0.27211381106268695</v>
      </c>
      <c r="K99">
        <f t="shared" si="7"/>
        <v>0</v>
      </c>
    </row>
    <row r="100" spans="1:11">
      <c r="A100" s="28" t="s">
        <v>229</v>
      </c>
      <c r="B100" s="28" t="s">
        <v>230</v>
      </c>
      <c r="C100" s="8">
        <f>'[1]TS#1_Orthog_SFP_Step 1'!G99</f>
        <v>1368.9079999999999</v>
      </c>
      <c r="D100" s="9">
        <v>1130.1849999999999</v>
      </c>
      <c r="E100" s="10">
        <v>-0.49911772984284403</v>
      </c>
      <c r="F100" s="10">
        <v>-0.30108283478556602</v>
      </c>
      <c r="G100" s="10">
        <f t="shared" si="4"/>
        <v>0.198034895057278</v>
      </c>
      <c r="H100">
        <f t="shared" si="5"/>
        <v>0</v>
      </c>
      <c r="J100" s="10">
        <f t="shared" si="6"/>
        <v>-0.198034895057278</v>
      </c>
      <c r="K100">
        <f t="shared" si="7"/>
        <v>0</v>
      </c>
    </row>
    <row r="101" spans="1:11">
      <c r="A101" s="28" t="s">
        <v>231</v>
      </c>
      <c r="B101" s="28" t="s">
        <v>232</v>
      </c>
      <c r="C101" s="8">
        <f>'[1]TS#1_Orthog_SFP_Step 1'!G100</f>
        <v>1296.0229999999999</v>
      </c>
      <c r="D101" s="9">
        <v>1147.212</v>
      </c>
      <c r="E101" s="10">
        <v>-0.92070816813780598</v>
      </c>
      <c r="F101" s="10">
        <v>-0.16093692368950699</v>
      </c>
      <c r="G101" s="10">
        <f t="shared" si="4"/>
        <v>0.75977124444829902</v>
      </c>
      <c r="H101">
        <f t="shared" si="5"/>
        <v>0</v>
      </c>
      <c r="J101" s="10">
        <f t="shared" si="6"/>
        <v>-0.75977124444829902</v>
      </c>
      <c r="K101">
        <f t="shared" si="7"/>
        <v>0</v>
      </c>
    </row>
    <row r="102" spans="1:11">
      <c r="A102" s="28" t="s">
        <v>233</v>
      </c>
      <c r="B102" s="28" t="s">
        <v>234</v>
      </c>
      <c r="C102" s="8">
        <f>'[1]TS#1_Orthog_SFP_Step 1'!G101</f>
        <v>1195.412</v>
      </c>
      <c r="D102" s="9">
        <v>1047.0029999999999</v>
      </c>
      <c r="E102" s="10">
        <v>-1.50267476740095</v>
      </c>
      <c r="F102" s="10">
        <v>-0.98573762874764304</v>
      </c>
      <c r="G102" s="10">
        <f t="shared" si="4"/>
        <v>0.51693713865330693</v>
      </c>
      <c r="H102">
        <f t="shared" si="5"/>
        <v>0</v>
      </c>
      <c r="J102" s="10">
        <f t="shared" si="6"/>
        <v>-0.51693713865330693</v>
      </c>
      <c r="K102">
        <f t="shared" si="7"/>
        <v>0</v>
      </c>
    </row>
    <row r="103" spans="1:11">
      <c r="A103" s="28" t="s">
        <v>235</v>
      </c>
      <c r="B103" s="28" t="s">
        <v>236</v>
      </c>
      <c r="C103" s="8">
        <f>'[1]TS#1_Orthog_SFP_Step 1'!G102</f>
        <v>1312.5619999999999</v>
      </c>
      <c r="D103" s="9">
        <v>1203.6289999999999</v>
      </c>
      <c r="E103" s="10">
        <v>-0.82504123723349898</v>
      </c>
      <c r="F103" s="10">
        <v>0.303420383311509</v>
      </c>
      <c r="G103" s="10">
        <f t="shared" si="4"/>
        <v>1.128461620545008</v>
      </c>
      <c r="H103">
        <f t="shared" si="5"/>
        <v>0</v>
      </c>
      <c r="J103" s="10">
        <f t="shared" si="6"/>
        <v>-1.128461620545008</v>
      </c>
      <c r="K103">
        <f t="shared" si="7"/>
        <v>0</v>
      </c>
    </row>
    <row r="104" spans="1:11">
      <c r="A104" s="28" t="s">
        <v>237</v>
      </c>
      <c r="B104" s="28" t="s">
        <v>238</v>
      </c>
      <c r="C104" s="8">
        <f>'[1]TS#1_Orthog_SFP_Step 1'!G103</f>
        <v>1334.704</v>
      </c>
      <c r="D104" s="9">
        <v>1410.183</v>
      </c>
      <c r="E104" s="10">
        <v>-0.69696474022139698</v>
      </c>
      <c r="F104" s="10">
        <v>2.0035260108756798</v>
      </c>
      <c r="G104" s="10">
        <f t="shared" si="4"/>
        <v>2.7004907510970768</v>
      </c>
      <c r="H104">
        <f t="shared" si="5"/>
        <v>1</v>
      </c>
      <c r="J104" s="10">
        <f t="shared" si="6"/>
        <v>-2.7004907510970768</v>
      </c>
      <c r="K104">
        <f t="shared" si="7"/>
        <v>0</v>
      </c>
    </row>
    <row r="105" spans="1:11">
      <c r="A105" s="28" t="s">
        <v>239</v>
      </c>
      <c r="B105" s="28" t="s">
        <v>240</v>
      </c>
      <c r="C105" s="8">
        <f>'[1]TS#1_Orthog_SFP_Step 1'!G104</f>
        <v>1269.856</v>
      </c>
      <c r="D105" s="9">
        <v>1152.4069999999999</v>
      </c>
      <c r="E105" s="10">
        <v>-1.0720665683417501</v>
      </c>
      <c r="F105" s="10">
        <v>-0.118177893434969</v>
      </c>
      <c r="G105" s="10">
        <f t="shared" si="4"/>
        <v>0.95388867490678109</v>
      </c>
      <c r="H105">
        <f t="shared" si="5"/>
        <v>0</v>
      </c>
      <c r="J105" s="10">
        <f t="shared" si="6"/>
        <v>-0.95388867490678109</v>
      </c>
      <c r="K105">
        <f t="shared" si="7"/>
        <v>0</v>
      </c>
    </row>
    <row r="106" spans="1:11">
      <c r="A106" s="28" t="s">
        <v>241</v>
      </c>
      <c r="B106" s="28" t="s">
        <v>242</v>
      </c>
      <c r="C106" s="8">
        <f>'[1]TS#1_Orthog_SFP_Step 1'!G105</f>
        <v>1398.595</v>
      </c>
      <c r="D106" s="9">
        <v>1124.932</v>
      </c>
      <c r="E106" s="10">
        <v>-0.32739850995311898</v>
      </c>
      <c r="F106" s="10">
        <v>-0.344319251710895</v>
      </c>
      <c r="G106" s="10">
        <f t="shared" si="4"/>
        <v>-1.6920741757776026E-2</v>
      </c>
      <c r="H106">
        <f t="shared" si="5"/>
        <v>0</v>
      </c>
      <c r="J106" s="10">
        <f t="shared" si="6"/>
        <v>1.6920741757776026E-2</v>
      </c>
      <c r="K106">
        <f t="shared" si="7"/>
        <v>0</v>
      </c>
    </row>
    <row r="107" spans="1:11">
      <c r="A107" s="28" t="s">
        <v>243</v>
      </c>
      <c r="B107" s="28" t="s">
        <v>244</v>
      </c>
      <c r="C107" s="8">
        <f>'[1]TS#1_Orthog_SFP_Step 1'!G106</f>
        <v>1430.56</v>
      </c>
      <c r="D107" s="9">
        <v>1072.232</v>
      </c>
      <c r="E107" s="10">
        <v>-0.14250260050538099</v>
      </c>
      <c r="F107" s="10">
        <v>-0.77808265775789498</v>
      </c>
      <c r="G107" s="10">
        <f t="shared" si="4"/>
        <v>-0.63558005725251399</v>
      </c>
      <c r="H107">
        <f t="shared" si="5"/>
        <v>0</v>
      </c>
      <c r="J107" s="10">
        <f t="shared" si="6"/>
        <v>0.63558005725251399</v>
      </c>
      <c r="K107">
        <f t="shared" si="7"/>
        <v>0</v>
      </c>
    </row>
    <row r="108" spans="1:11">
      <c r="A108" s="28" t="s">
        <v>245</v>
      </c>
      <c r="B108" s="28" t="s">
        <v>246</v>
      </c>
      <c r="C108" s="8">
        <f>'[1]TS#1_Orthog_SFP_Step 1'!G107</f>
        <v>1379.74</v>
      </c>
      <c r="D108" s="9">
        <v>1076.4690000000001</v>
      </c>
      <c r="E108" s="10">
        <v>-0.43646193471886702</v>
      </c>
      <c r="F108" s="10">
        <v>-0.74320873837608903</v>
      </c>
      <c r="G108" s="10">
        <f t="shared" si="4"/>
        <v>-0.30674680365722201</v>
      </c>
      <c r="H108">
        <f t="shared" si="5"/>
        <v>0</v>
      </c>
      <c r="J108" s="10">
        <f t="shared" si="6"/>
        <v>0.30674680365722201</v>
      </c>
      <c r="K108">
        <f t="shared" si="7"/>
        <v>0</v>
      </c>
    </row>
    <row r="109" spans="1:11">
      <c r="A109" s="28" t="s">
        <v>247</v>
      </c>
      <c r="B109" s="28" t="s">
        <v>248</v>
      </c>
      <c r="C109" s="8">
        <f>'[1]TS#1_Orthog_SFP_Step 1'!G108</f>
        <v>1332.4770000000001</v>
      </c>
      <c r="D109" s="9">
        <v>1054.0350000000001</v>
      </c>
      <c r="E109" s="10">
        <v>-0.70984642926691799</v>
      </c>
      <c r="F109" s="10">
        <v>-0.92785861031647499</v>
      </c>
      <c r="G109" s="10">
        <f t="shared" si="4"/>
        <v>-0.218012181049557</v>
      </c>
      <c r="H109">
        <f t="shared" si="5"/>
        <v>0</v>
      </c>
      <c r="J109" s="10">
        <f t="shared" si="6"/>
        <v>0.218012181049557</v>
      </c>
      <c r="K109">
        <f t="shared" si="7"/>
        <v>0</v>
      </c>
    </row>
    <row r="110" spans="1:11">
      <c r="A110" s="28" t="s">
        <v>249</v>
      </c>
      <c r="B110" s="28" t="s">
        <v>250</v>
      </c>
      <c r="C110" s="8">
        <f>'[1]TS#1_Orthog_SFP_Step 1'!G109</f>
        <v>1270.117</v>
      </c>
      <c r="D110" s="9">
        <v>1016.94</v>
      </c>
      <c r="E110" s="10">
        <v>-1.07055685983664</v>
      </c>
      <c r="F110" s="10">
        <v>-1.2331803095064799</v>
      </c>
      <c r="G110" s="10">
        <f t="shared" si="4"/>
        <v>-0.16262344966983999</v>
      </c>
      <c r="H110">
        <f t="shared" si="5"/>
        <v>0</v>
      </c>
      <c r="J110" s="10">
        <f t="shared" si="6"/>
        <v>0.16262344966983999</v>
      </c>
      <c r="K110">
        <f t="shared" si="7"/>
        <v>0</v>
      </c>
    </row>
    <row r="111" spans="1:11">
      <c r="A111" s="28" t="s">
        <v>251</v>
      </c>
      <c r="B111" s="28" t="s">
        <v>252</v>
      </c>
      <c r="C111" s="8">
        <f>'[1]TS#1_Orthog_SFP_Step 1'!G110</f>
        <v>1165.059</v>
      </c>
      <c r="D111" s="9">
        <v>878.32399999999996</v>
      </c>
      <c r="E111" s="10">
        <v>-1.67824634692441</v>
      </c>
      <c r="F111" s="10">
        <v>-2.37410152948013</v>
      </c>
      <c r="G111" s="10">
        <f t="shared" si="4"/>
        <v>-0.69585518255571999</v>
      </c>
      <c r="H111">
        <f t="shared" si="5"/>
        <v>0</v>
      </c>
      <c r="J111" s="10">
        <f t="shared" si="6"/>
        <v>0.69585518255571999</v>
      </c>
      <c r="K111">
        <f t="shared" si="7"/>
        <v>0</v>
      </c>
    </row>
    <row r="112" spans="1:11">
      <c r="A112" s="28" t="s">
        <v>253</v>
      </c>
      <c r="B112" s="28" t="s">
        <v>254</v>
      </c>
      <c r="C112" s="8">
        <f>'[1]TS#1_Orthog_SFP_Step 1'!G111</f>
        <v>1329.2570000000001</v>
      </c>
      <c r="D112" s="9">
        <v>1002.987</v>
      </c>
      <c r="E112" s="10">
        <v>-0.72847195182039004</v>
      </c>
      <c r="F112" s="10">
        <v>-1.3480247270505801</v>
      </c>
      <c r="G112" s="10">
        <f t="shared" si="4"/>
        <v>-0.61955277523019003</v>
      </c>
      <c r="H112">
        <f t="shared" si="5"/>
        <v>0</v>
      </c>
      <c r="J112" s="10">
        <f t="shared" si="6"/>
        <v>0.61955277523019003</v>
      </c>
      <c r="K112">
        <f t="shared" si="7"/>
        <v>0</v>
      </c>
    </row>
    <row r="113" spans="1:11">
      <c r="A113" s="28" t="s">
        <v>255</v>
      </c>
      <c r="B113" s="28" t="s">
        <v>256</v>
      </c>
      <c r="C113" s="8">
        <f>'[1]TS#1_Orthog_SFP_Step 1'!G112</f>
        <v>1259.7529999999999</v>
      </c>
      <c r="D113" s="9">
        <v>980.63800000000003</v>
      </c>
      <c r="E113" s="10">
        <v>-1.1305055914342099</v>
      </c>
      <c r="F113" s="10">
        <v>-1.5319749805941201</v>
      </c>
      <c r="G113" s="10">
        <f t="shared" si="4"/>
        <v>-0.40146938915991015</v>
      </c>
      <c r="H113">
        <f t="shared" si="5"/>
        <v>0</v>
      </c>
      <c r="J113" s="10">
        <f t="shared" si="6"/>
        <v>0.40146938915991015</v>
      </c>
      <c r="K113">
        <f t="shared" si="7"/>
        <v>0</v>
      </c>
    </row>
    <row r="114" spans="1:11">
      <c r="A114" s="28" t="s">
        <v>257</v>
      </c>
      <c r="B114" s="28" t="s">
        <v>258</v>
      </c>
      <c r="C114" s="8">
        <f>'[1]TS#1_Orthog_SFP_Step 1'!G113</f>
        <v>1288.8499999999999</v>
      </c>
      <c r="D114" s="9">
        <v>983.33199999999999</v>
      </c>
      <c r="E114" s="10">
        <v>-0.96219912257136198</v>
      </c>
      <c r="F114" s="10">
        <v>-1.50980119281631</v>
      </c>
      <c r="G114" s="10">
        <f t="shared" si="4"/>
        <v>-0.547602070244948</v>
      </c>
      <c r="H114">
        <f t="shared" si="5"/>
        <v>0</v>
      </c>
      <c r="J114" s="10">
        <f t="shared" si="6"/>
        <v>0.547602070244948</v>
      </c>
      <c r="K114">
        <f t="shared" si="7"/>
        <v>0</v>
      </c>
    </row>
    <row r="115" spans="1:11">
      <c r="A115" s="28" t="s">
        <v>259</v>
      </c>
      <c r="B115" s="28" t="s">
        <v>260</v>
      </c>
      <c r="C115" s="8">
        <f>'[1]TS#1_Orthog_SFP_Step 1'!G114</f>
        <v>1636.8320000000001</v>
      </c>
      <c r="D115" s="9">
        <v>1530.479</v>
      </c>
      <c r="E115" s="10">
        <v>1.0506414330814799</v>
      </c>
      <c r="F115" s="10">
        <v>2.9936588893164799</v>
      </c>
      <c r="G115" s="10">
        <f t="shared" si="4"/>
        <v>1.943017456235</v>
      </c>
      <c r="H115">
        <f t="shared" si="5"/>
        <v>1</v>
      </c>
      <c r="J115" s="10">
        <f t="shared" si="6"/>
        <v>-1.943017456235</v>
      </c>
      <c r="K115">
        <f t="shared" si="7"/>
        <v>0</v>
      </c>
    </row>
    <row r="116" spans="1:11">
      <c r="A116" s="28" t="s">
        <v>261</v>
      </c>
      <c r="B116" s="28" t="s">
        <v>262</v>
      </c>
      <c r="C116" s="8">
        <f>'[1]TS#1_Orthog_SFP_Step 1'!G115</f>
        <v>1372.2070000000001</v>
      </c>
      <c r="D116" s="9">
        <v>1052.7760000000001</v>
      </c>
      <c r="E116" s="10">
        <v>-0.48003524571119599</v>
      </c>
      <c r="F116" s="10">
        <v>-0.93822119339452403</v>
      </c>
      <c r="G116" s="10">
        <f t="shared" si="4"/>
        <v>-0.45818594768332804</v>
      </c>
      <c r="H116">
        <f t="shared" si="5"/>
        <v>0</v>
      </c>
      <c r="J116" s="10">
        <f t="shared" si="6"/>
        <v>0.45818594768332804</v>
      </c>
      <c r="K116">
        <f t="shared" si="7"/>
        <v>0</v>
      </c>
    </row>
    <row r="117" spans="1:11">
      <c r="A117" s="28" t="s">
        <v>263</v>
      </c>
      <c r="B117" s="28" t="s">
        <v>264</v>
      </c>
      <c r="C117" s="8">
        <f>'[1]TS#1_Orthog_SFP_Step 1'!G116</f>
        <v>1473.528</v>
      </c>
      <c r="D117" s="9">
        <v>1410.3240000000001</v>
      </c>
      <c r="E117" s="10">
        <v>0.106038223431753</v>
      </c>
      <c r="F117" s="10">
        <v>2.0046865543339898</v>
      </c>
      <c r="G117" s="10">
        <f t="shared" si="4"/>
        <v>1.8986483309022368</v>
      </c>
      <c r="H117">
        <f t="shared" si="5"/>
        <v>1</v>
      </c>
      <c r="J117" s="10">
        <f t="shared" si="6"/>
        <v>-1.8986483309022368</v>
      </c>
      <c r="K117">
        <f t="shared" si="7"/>
        <v>0</v>
      </c>
    </row>
    <row r="118" spans="1:11">
      <c r="A118" s="28" t="s">
        <v>265</v>
      </c>
      <c r="B118" s="28" t="s">
        <v>266</v>
      </c>
      <c r="C118" s="8">
        <f>'[1]TS#1_Orthog_SFP_Step 1'!G117</f>
        <v>1615.893</v>
      </c>
      <c r="D118" s="9">
        <v>1271.684</v>
      </c>
      <c r="E118" s="10">
        <v>0.92952347756994602</v>
      </c>
      <c r="F118" s="10">
        <v>0.86356779504829395</v>
      </c>
      <c r="G118" s="10">
        <f t="shared" si="4"/>
        <v>-6.595568252165207E-2</v>
      </c>
      <c r="H118">
        <f t="shared" si="5"/>
        <v>0</v>
      </c>
      <c r="J118" s="10">
        <f t="shared" si="6"/>
        <v>6.595568252165207E-2</v>
      </c>
      <c r="K118">
        <f t="shared" si="7"/>
        <v>0</v>
      </c>
    </row>
    <row r="119" spans="1:11">
      <c r="A119" s="28" t="s">
        <v>267</v>
      </c>
      <c r="B119" s="28" t="s">
        <v>268</v>
      </c>
      <c r="C119" s="8">
        <f>'[1]TS#1_Orthog_SFP_Step 1'!G118</f>
        <v>1398.5119999999999</v>
      </c>
      <c r="D119" s="9">
        <v>1125.44</v>
      </c>
      <c r="E119" s="10">
        <v>-0.32787860882639203</v>
      </c>
      <c r="F119" s="10">
        <v>-0.34013800293913199</v>
      </c>
      <c r="G119" s="10">
        <f t="shared" si="4"/>
        <v>-1.2259394112739963E-2</v>
      </c>
      <c r="H119">
        <f t="shared" si="5"/>
        <v>0</v>
      </c>
      <c r="J119" s="10">
        <f t="shared" si="6"/>
        <v>1.2259394112739963E-2</v>
      </c>
      <c r="K119">
        <f t="shared" si="7"/>
        <v>0</v>
      </c>
    </row>
    <row r="120" spans="1:11">
      <c r="A120" s="28" t="s">
        <v>269</v>
      </c>
      <c r="B120" s="28" t="s">
        <v>270</v>
      </c>
      <c r="C120" s="8">
        <f>'[1]TS#1_Orthog_SFP_Step 1'!G119</f>
        <v>1611.787</v>
      </c>
      <c r="D120" s="9">
        <v>1383.3130000000001</v>
      </c>
      <c r="E120" s="10">
        <v>0.90577304415238302</v>
      </c>
      <c r="F120" s="10">
        <v>1.7823642894243901</v>
      </c>
      <c r="G120" s="10">
        <f t="shared" si="4"/>
        <v>0.87659124527200705</v>
      </c>
      <c r="H120">
        <f t="shared" si="5"/>
        <v>1</v>
      </c>
      <c r="J120" s="10">
        <f t="shared" si="6"/>
        <v>-0.87659124527200705</v>
      </c>
      <c r="K120">
        <f t="shared" si="7"/>
        <v>0</v>
      </c>
    </row>
    <row r="121" spans="1:11">
      <c r="A121" s="28" t="s">
        <v>271</v>
      </c>
      <c r="B121" s="28" t="s">
        <v>272</v>
      </c>
      <c r="C121" s="8">
        <f>'[1]TS#1_Orthog_SFP_Step 1'!G120</f>
        <v>1414.0150000000001</v>
      </c>
      <c r="D121" s="9">
        <v>1038.374</v>
      </c>
      <c r="E121" s="10">
        <v>-0.23820423735233201</v>
      </c>
      <c r="F121" s="10">
        <v>-1.05676124223492</v>
      </c>
      <c r="G121" s="10">
        <f t="shared" si="4"/>
        <v>-0.81855700488258798</v>
      </c>
      <c r="H121">
        <f t="shared" si="5"/>
        <v>0</v>
      </c>
      <c r="J121" s="10">
        <f t="shared" si="6"/>
        <v>0.81855700488258798</v>
      </c>
      <c r="K121">
        <f t="shared" si="7"/>
        <v>0</v>
      </c>
    </row>
    <row r="122" spans="1:11">
      <c r="A122" s="28" t="s">
        <v>273</v>
      </c>
      <c r="B122" s="28" t="s">
        <v>274</v>
      </c>
      <c r="C122" s="8">
        <f>'[1]TS#1_Orthog_SFP_Step 1'!G121</f>
        <v>1512.5989999999999</v>
      </c>
      <c r="D122" s="9">
        <v>1149.6849999999999</v>
      </c>
      <c r="E122" s="10">
        <v>0.33203753762016502</v>
      </c>
      <c r="F122" s="10">
        <v>-0.140582143743507</v>
      </c>
      <c r="G122" s="10">
        <f t="shared" si="4"/>
        <v>-0.47261968136367205</v>
      </c>
      <c r="H122">
        <f t="shared" si="5"/>
        <v>0</v>
      </c>
      <c r="J122" s="10">
        <f t="shared" si="6"/>
        <v>0.47261968136367205</v>
      </c>
      <c r="K122">
        <f t="shared" si="7"/>
        <v>0</v>
      </c>
    </row>
    <row r="123" spans="1:11">
      <c r="A123" s="28" t="s">
        <v>275</v>
      </c>
      <c r="B123" s="28" t="s">
        <v>276</v>
      </c>
      <c r="C123" s="8">
        <f>'[1]TS#1_Orthog_SFP_Step 1'!G122</f>
        <v>1414.826</v>
      </c>
      <c r="D123" s="9">
        <v>1041.7159999999999</v>
      </c>
      <c r="E123" s="10">
        <v>-0.23351315077131901</v>
      </c>
      <c r="F123" s="10">
        <v>-1.0292538930317101</v>
      </c>
      <c r="G123" s="10">
        <f t="shared" si="4"/>
        <v>-0.79574074226039104</v>
      </c>
      <c r="H123">
        <f t="shared" si="5"/>
        <v>0</v>
      </c>
      <c r="J123" s="10">
        <f t="shared" si="6"/>
        <v>0.79574074226039104</v>
      </c>
      <c r="K123">
        <f t="shared" si="7"/>
        <v>0</v>
      </c>
    </row>
    <row r="124" spans="1:11">
      <c r="A124" s="28" t="s">
        <v>277</v>
      </c>
      <c r="B124" s="28" t="s">
        <v>278</v>
      </c>
      <c r="C124" s="8">
        <f>'[1]TS#1_Orthog_SFP_Step 1'!G123</f>
        <v>1566.4680000000001</v>
      </c>
      <c r="D124" s="9">
        <v>1066.462</v>
      </c>
      <c r="E124" s="10">
        <v>0.64363327502170598</v>
      </c>
      <c r="F124" s="10">
        <v>-0.82557440069700605</v>
      </c>
      <c r="G124" s="10">
        <f t="shared" si="4"/>
        <v>-1.469207675718712</v>
      </c>
      <c r="H124">
        <f t="shared" si="5"/>
        <v>0</v>
      </c>
      <c r="J124" s="10">
        <f t="shared" si="6"/>
        <v>1.469207675718712</v>
      </c>
      <c r="K124">
        <f t="shared" si="7"/>
        <v>0</v>
      </c>
    </row>
    <row r="125" spans="1:11">
      <c r="A125" s="28" t="s">
        <v>279</v>
      </c>
      <c r="B125" s="28" t="s">
        <v>280</v>
      </c>
      <c r="C125" s="8">
        <f>'[1]TS#1_Orthog_SFP_Step 1'!G124</f>
        <v>1588.3689999999999</v>
      </c>
      <c r="D125" s="9">
        <v>1027.6110000000001</v>
      </c>
      <c r="E125" s="10">
        <v>0.77031575000418395</v>
      </c>
      <c r="F125" s="10">
        <v>-1.1453493928854701</v>
      </c>
      <c r="G125" s="10">
        <f t="shared" si="4"/>
        <v>-1.9156651428896541</v>
      </c>
      <c r="H125">
        <f t="shared" si="5"/>
        <v>0</v>
      </c>
      <c r="J125" s="10">
        <f t="shared" si="6"/>
        <v>1.9156651428896541</v>
      </c>
      <c r="K125">
        <f t="shared" si="7"/>
        <v>0</v>
      </c>
    </row>
    <row r="126" spans="1:11">
      <c r="A126" s="28" t="s">
        <v>281</v>
      </c>
      <c r="B126" s="28" t="s">
        <v>282</v>
      </c>
      <c r="C126" s="8">
        <f>'[1]TS#1_Orthog_SFP_Step 1'!G125</f>
        <v>1322.807</v>
      </c>
      <c r="D126" s="9">
        <v>910.77099999999996</v>
      </c>
      <c r="E126" s="10">
        <v>-0.76578084016507697</v>
      </c>
      <c r="F126" s="10">
        <v>-2.1070366103908098</v>
      </c>
      <c r="G126" s="10">
        <f t="shared" si="4"/>
        <v>-1.3412557702257328</v>
      </c>
      <c r="H126">
        <f t="shared" si="5"/>
        <v>0</v>
      </c>
      <c r="J126" s="10">
        <f t="shared" si="6"/>
        <v>1.3412557702257328</v>
      </c>
      <c r="K126">
        <f t="shared" si="7"/>
        <v>0</v>
      </c>
    </row>
    <row r="127" spans="1:11">
      <c r="A127" s="28" t="s">
        <v>283</v>
      </c>
      <c r="B127" s="28" t="s">
        <v>284</v>
      </c>
      <c r="C127" s="8">
        <f>'[1]TS#1_Orthog_SFP_Step 1'!G126</f>
        <v>1535.703</v>
      </c>
      <c r="D127" s="9">
        <v>1361.365</v>
      </c>
      <c r="E127" s="10">
        <v>0.46567855410321102</v>
      </c>
      <c r="F127" s="10">
        <v>1.6017145885530599</v>
      </c>
      <c r="G127" s="10">
        <f t="shared" si="4"/>
        <v>1.136036034449849</v>
      </c>
      <c r="H127">
        <f t="shared" si="5"/>
        <v>1</v>
      </c>
      <c r="J127" s="10">
        <f t="shared" si="6"/>
        <v>-1.136036034449849</v>
      </c>
      <c r="K127">
        <f t="shared" si="7"/>
        <v>0</v>
      </c>
    </row>
    <row r="128" spans="1:11">
      <c r="A128" s="28" t="s">
        <v>285</v>
      </c>
      <c r="B128" s="28" t="s">
        <v>286</v>
      </c>
      <c r="C128" s="8">
        <f>'[1]TS#1_Orthog_SFP_Step 1'!G127</f>
        <v>1446.0260000000001</v>
      </c>
      <c r="D128" s="9">
        <v>1160.501</v>
      </c>
      <c r="E128" s="10">
        <v>-5.3042249010972597E-2</v>
      </c>
      <c r="F128" s="10">
        <v>-5.1557760445511497E-2</v>
      </c>
      <c r="G128" s="10">
        <f t="shared" si="4"/>
        <v>1.4844885654611006E-3</v>
      </c>
      <c r="H128">
        <f t="shared" si="5"/>
        <v>0</v>
      </c>
      <c r="J128" s="10">
        <f t="shared" si="6"/>
        <v>-1.4844885654611006E-3</v>
      </c>
      <c r="K128">
        <f t="shared" si="7"/>
        <v>0</v>
      </c>
    </row>
    <row r="129" spans="1:11">
      <c r="A129" s="28" t="s">
        <v>287</v>
      </c>
      <c r="B129" s="28" t="s">
        <v>288</v>
      </c>
      <c r="C129" s="8">
        <f>'[1]TS#1_Orthog_SFP_Step 1'!G128</f>
        <v>1387.271</v>
      </c>
      <c r="D129" s="9">
        <v>1076.779</v>
      </c>
      <c r="E129" s="10">
        <v>-0.39290019237408602</v>
      </c>
      <c r="F129" s="10">
        <v>-0.74065718892875398</v>
      </c>
      <c r="G129" s="10">
        <f t="shared" si="4"/>
        <v>-0.34775699655466796</v>
      </c>
      <c r="H129">
        <f t="shared" si="5"/>
        <v>0</v>
      </c>
      <c r="J129" s="10">
        <f t="shared" si="6"/>
        <v>0.34775699655466796</v>
      </c>
      <c r="K129">
        <f t="shared" si="7"/>
        <v>0</v>
      </c>
    </row>
    <row r="130" spans="1:11">
      <c r="A130" s="28" t="s">
        <v>289</v>
      </c>
      <c r="B130" s="28" t="s">
        <v>290</v>
      </c>
      <c r="C130" s="8">
        <f>'[1]TS#1_Orthog_SFP_Step 1'!G129</f>
        <v>1392.5050000000001</v>
      </c>
      <c r="D130" s="9">
        <v>1151.7</v>
      </c>
      <c r="E130" s="10">
        <v>-0.36262504173903198</v>
      </c>
      <c r="F130" s="10">
        <v>-0.123997072335827</v>
      </c>
      <c r="G130" s="10">
        <f t="shared" si="4"/>
        <v>0.23862796940320496</v>
      </c>
      <c r="H130">
        <f t="shared" si="5"/>
        <v>0</v>
      </c>
      <c r="J130" s="10">
        <f t="shared" si="6"/>
        <v>-0.23862796940320496</v>
      </c>
      <c r="K130">
        <f t="shared" si="7"/>
        <v>0</v>
      </c>
    </row>
    <row r="131" spans="1:11">
      <c r="A131" s="28" t="s">
        <v>291</v>
      </c>
      <c r="B131" s="28" t="s">
        <v>292</v>
      </c>
      <c r="C131" s="8">
        <f>'[1]TS#1_Orthog_SFP_Step 1'!G130</f>
        <v>1297.049</v>
      </c>
      <c r="D131" s="9">
        <v>1056.874</v>
      </c>
      <c r="E131" s="10">
        <v>-0.91477345194530202</v>
      </c>
      <c r="F131" s="10">
        <v>-0.90449135586168605</v>
      </c>
      <c r="G131" s="10">
        <f t="shared" si="4"/>
        <v>1.0282096083615966E-2</v>
      </c>
      <c r="H131">
        <f t="shared" si="5"/>
        <v>0</v>
      </c>
      <c r="J131" s="10">
        <f t="shared" si="6"/>
        <v>-1.0282096083615966E-2</v>
      </c>
      <c r="K131">
        <f t="shared" si="7"/>
        <v>0</v>
      </c>
    </row>
    <row r="132" spans="1:11">
      <c r="A132" s="28" t="s">
        <v>293</v>
      </c>
      <c r="B132" s="28" t="s">
        <v>294</v>
      </c>
      <c r="C132" s="8">
        <f>'[1]TS#1_Orthog_SFP_Step 1'!G131</f>
        <v>1247.296</v>
      </c>
      <c r="D132" s="9">
        <v>1058.6279999999999</v>
      </c>
      <c r="E132" s="10">
        <v>-1.20256091269153</v>
      </c>
      <c r="F132" s="10">
        <v>-0.89005452447257005</v>
      </c>
      <c r="G132" s="10">
        <f t="shared" si="4"/>
        <v>0.31250638821895993</v>
      </c>
      <c r="H132">
        <f t="shared" si="5"/>
        <v>0</v>
      </c>
      <c r="J132" s="10">
        <f t="shared" si="6"/>
        <v>-0.31250638821895993</v>
      </c>
      <c r="K132">
        <f t="shared" si="7"/>
        <v>0</v>
      </c>
    </row>
    <row r="133" spans="1:11">
      <c r="A133" s="28" t="s">
        <v>295</v>
      </c>
      <c r="B133" s="28" t="s">
        <v>296</v>
      </c>
      <c r="C133" s="8">
        <f>'[1]TS#1_Orthog_SFP_Step 1'!G132</f>
        <v>1318.585</v>
      </c>
      <c r="D133" s="9">
        <v>1110.1079999999999</v>
      </c>
      <c r="E133" s="10">
        <v>-0.79020225514046805</v>
      </c>
      <c r="F133" s="10">
        <v>-0.46633270012153499</v>
      </c>
      <c r="G133" s="10">
        <f t="shared" si="4"/>
        <v>0.32386955501893305</v>
      </c>
      <c r="H133">
        <f t="shared" si="5"/>
        <v>0</v>
      </c>
      <c r="J133" s="10">
        <f t="shared" si="6"/>
        <v>-0.32386955501893305</v>
      </c>
      <c r="K133">
        <f t="shared" si="7"/>
        <v>0</v>
      </c>
    </row>
    <row r="134" spans="1:11">
      <c r="A134" s="28" t="s">
        <v>297</v>
      </c>
      <c r="B134" s="28" t="s">
        <v>298</v>
      </c>
      <c r="C134" s="8">
        <f>'[1]TS#1_Orthog_SFP_Step 1'!G133</f>
        <v>1300.335</v>
      </c>
      <c r="D134" s="9">
        <v>1360.0840000000001</v>
      </c>
      <c r="E134" s="10">
        <v>-0.89576616402272102</v>
      </c>
      <c r="F134" s="10">
        <v>1.5911709277722901</v>
      </c>
      <c r="G134" s="10">
        <f t="shared" si="4"/>
        <v>2.4869370917950109</v>
      </c>
      <c r="H134">
        <f t="shared" si="5"/>
        <v>1</v>
      </c>
      <c r="J134" s="10">
        <f t="shared" si="6"/>
        <v>-2.4869370917950109</v>
      </c>
      <c r="K134">
        <f t="shared" si="7"/>
        <v>0</v>
      </c>
    </row>
    <row r="135" spans="1:11">
      <c r="A135" s="28" t="s">
        <v>299</v>
      </c>
      <c r="B135" s="28" t="s">
        <v>300</v>
      </c>
      <c r="C135" s="8">
        <f>'[1]TS#1_Orthog_SFP_Step 1'!G134</f>
        <v>1336.614</v>
      </c>
      <c r="D135" s="9">
        <v>1219.0440000000001</v>
      </c>
      <c r="E135" s="10">
        <v>-0.68591668181234999</v>
      </c>
      <c r="F135" s="10">
        <v>0.43029823728142502</v>
      </c>
      <c r="G135" s="10">
        <f t="shared" ref="G135:G198" si="8">F135-E135</f>
        <v>1.1162149190937751</v>
      </c>
      <c r="H135">
        <f t="shared" ref="H135:H198" si="9">IF(E135&lt;$O$5,1,0) * IF(F135&gt;$P$5,1,0) * IF(G135&gt;$Q$5,1,0)</f>
        <v>0</v>
      </c>
      <c r="J135" s="10">
        <f t="shared" ref="J135:J198" si="10">E135-F135</f>
        <v>-1.1162149190937751</v>
      </c>
      <c r="K135">
        <f t="shared" ref="K135:K198" si="11">IF(E135&gt;$O$6,1,0) * IF(F135&lt;$P$6,1,0) * IF(J135&gt;$Q$6,1,0)</f>
        <v>0</v>
      </c>
    </row>
    <row r="136" spans="1:11">
      <c r="A136" s="28" t="s">
        <v>301</v>
      </c>
      <c r="B136" s="28" t="s">
        <v>302</v>
      </c>
      <c r="C136" s="8">
        <f>'[1]TS#1_Orthog_SFP_Step 1'!G135</f>
        <v>1282.1790000000001</v>
      </c>
      <c r="D136" s="9">
        <v>1111.183</v>
      </c>
      <c r="E136" s="10">
        <v>-1.0007863464701801</v>
      </c>
      <c r="F136" s="10">
        <v>-0.45748458510255002</v>
      </c>
      <c r="G136" s="10">
        <f t="shared" si="8"/>
        <v>0.54330176136763009</v>
      </c>
      <c r="H136">
        <f t="shared" si="9"/>
        <v>0</v>
      </c>
      <c r="J136" s="10">
        <f t="shared" si="10"/>
        <v>-0.54330176136763009</v>
      </c>
      <c r="K136">
        <f t="shared" si="11"/>
        <v>0</v>
      </c>
    </row>
    <row r="137" spans="1:11">
      <c r="A137" s="28" t="s">
        <v>303</v>
      </c>
      <c r="B137" s="28" t="s">
        <v>304</v>
      </c>
      <c r="C137" s="8">
        <f>'[1]TS#1_Orthog_SFP_Step 1'!G136</f>
        <v>1333.3430000000001</v>
      </c>
      <c r="D137" s="9">
        <v>1121.5450000000001</v>
      </c>
      <c r="E137" s="10">
        <v>-0.70483720487831403</v>
      </c>
      <c r="F137" s="10">
        <v>-0.37219698712420002</v>
      </c>
      <c r="G137" s="10">
        <f t="shared" si="8"/>
        <v>0.33264021775411401</v>
      </c>
      <c r="H137">
        <f t="shared" si="9"/>
        <v>0</v>
      </c>
      <c r="J137" s="10">
        <f t="shared" si="10"/>
        <v>-0.33264021775411401</v>
      </c>
      <c r="K137">
        <f t="shared" si="11"/>
        <v>0</v>
      </c>
    </row>
    <row r="138" spans="1:11">
      <c r="A138" s="28" t="s">
        <v>305</v>
      </c>
      <c r="B138" s="28" t="s">
        <v>306</v>
      </c>
      <c r="C138" s="8">
        <f>'[1]TS#1_Orthog_SFP_Step 1'!G137</f>
        <v>1410.277</v>
      </c>
      <c r="D138" s="9">
        <v>1202.162</v>
      </c>
      <c r="E138" s="10">
        <v>-0.25982603962092798</v>
      </c>
      <c r="F138" s="10">
        <v>0.29134579286234502</v>
      </c>
      <c r="G138" s="10">
        <f t="shared" si="8"/>
        <v>0.55117183248327306</v>
      </c>
      <c r="H138">
        <f t="shared" si="9"/>
        <v>0</v>
      </c>
      <c r="J138" s="10">
        <f t="shared" si="10"/>
        <v>-0.55117183248327306</v>
      </c>
      <c r="K138">
        <f t="shared" si="11"/>
        <v>0</v>
      </c>
    </row>
    <row r="139" spans="1:11">
      <c r="A139" s="28" t="s">
        <v>307</v>
      </c>
      <c r="B139" s="28" t="s">
        <v>308</v>
      </c>
      <c r="C139" s="8">
        <f>'[1]TS#1_Orthog_SFP_Step 1'!G138</f>
        <v>1437.9929999999999</v>
      </c>
      <c r="D139" s="9">
        <v>1154.423</v>
      </c>
      <c r="E139" s="10">
        <v>-9.9507721890487996E-2</v>
      </c>
      <c r="F139" s="10">
        <v>-0.10158459122262101</v>
      </c>
      <c r="G139" s="10">
        <f t="shared" si="8"/>
        <v>-2.0768693321330106E-3</v>
      </c>
      <c r="H139">
        <f t="shared" si="9"/>
        <v>0</v>
      </c>
      <c r="J139" s="10">
        <f t="shared" si="10"/>
        <v>2.0768693321330106E-3</v>
      </c>
      <c r="K139">
        <f t="shared" si="11"/>
        <v>0</v>
      </c>
    </row>
    <row r="140" spans="1:11">
      <c r="A140" s="28" t="s">
        <v>309</v>
      </c>
      <c r="B140" s="28" t="s">
        <v>310</v>
      </c>
      <c r="C140" s="8">
        <f>'[1]TS#1_Orthog_SFP_Step 1'!G139</f>
        <v>1333</v>
      </c>
      <c r="D140" s="9">
        <v>1061.729</v>
      </c>
      <c r="E140" s="10">
        <v>-0.70682122793292301</v>
      </c>
      <c r="F140" s="10">
        <v>-0.86453079919454701</v>
      </c>
      <c r="G140" s="10">
        <f t="shared" si="8"/>
        <v>-0.15770957126162399</v>
      </c>
      <c r="H140">
        <f t="shared" si="9"/>
        <v>0</v>
      </c>
      <c r="J140" s="10">
        <f t="shared" si="10"/>
        <v>0.15770957126162399</v>
      </c>
      <c r="K140">
        <f t="shared" si="11"/>
        <v>0</v>
      </c>
    </row>
    <row r="141" spans="1:11">
      <c r="A141" s="28" t="s">
        <v>311</v>
      </c>
      <c r="B141" s="28" t="s">
        <v>312</v>
      </c>
      <c r="C141" s="8">
        <f>'[1]TS#1_Orthog_SFP_Step 1'!G140</f>
        <v>1255.576</v>
      </c>
      <c r="D141" s="9">
        <v>1121.3879999999999</v>
      </c>
      <c r="E141" s="10">
        <v>-1.15466671183975</v>
      </c>
      <c r="F141" s="10">
        <v>-0.37348922345720598</v>
      </c>
      <c r="G141" s="10">
        <f t="shared" si="8"/>
        <v>0.78117748838254397</v>
      </c>
      <c r="H141">
        <f t="shared" si="9"/>
        <v>0</v>
      </c>
      <c r="J141" s="10">
        <f t="shared" si="10"/>
        <v>-0.78117748838254397</v>
      </c>
      <c r="K141">
        <f t="shared" si="11"/>
        <v>0</v>
      </c>
    </row>
    <row r="142" spans="1:11">
      <c r="A142" s="28" t="s">
        <v>313</v>
      </c>
      <c r="B142" s="28" t="s">
        <v>314</v>
      </c>
      <c r="C142" s="8">
        <f>'[1]TS#1_Orthog_SFP_Step 1'!G141</f>
        <v>1279.711</v>
      </c>
      <c r="D142" s="9">
        <v>1034.162</v>
      </c>
      <c r="E142" s="10">
        <v>-1.01506205754533</v>
      </c>
      <c r="F142" s="10">
        <v>-1.0914293915000099</v>
      </c>
      <c r="G142" s="10">
        <f t="shared" si="8"/>
        <v>-7.6367333954679983E-2</v>
      </c>
      <c r="H142">
        <f t="shared" si="9"/>
        <v>0</v>
      </c>
      <c r="J142" s="10">
        <f t="shared" si="10"/>
        <v>7.6367333954679983E-2</v>
      </c>
      <c r="K142">
        <f t="shared" si="11"/>
        <v>0</v>
      </c>
    </row>
    <row r="143" spans="1:11">
      <c r="A143" s="28" t="s">
        <v>315</v>
      </c>
      <c r="B143" s="28" t="s">
        <v>316</v>
      </c>
      <c r="C143" s="8">
        <f>'[1]TS#1_Orthog_SFP_Step 1'!G142</f>
        <v>1255.933</v>
      </c>
      <c r="D143" s="9">
        <v>1005.694</v>
      </c>
      <c r="E143" s="10">
        <v>-1.1526017082522999</v>
      </c>
      <c r="F143" s="10">
        <v>-1.32574393881207</v>
      </c>
      <c r="G143" s="10">
        <f t="shared" si="8"/>
        <v>-0.17314223055977007</v>
      </c>
      <c r="H143">
        <f t="shared" si="9"/>
        <v>0</v>
      </c>
      <c r="J143" s="10">
        <f t="shared" si="10"/>
        <v>0.17314223055977007</v>
      </c>
      <c r="K143">
        <f t="shared" si="11"/>
        <v>0</v>
      </c>
    </row>
    <row r="144" spans="1:11">
      <c r="A144" s="28" t="s">
        <v>317</v>
      </c>
      <c r="B144" s="28" t="s">
        <v>318</v>
      </c>
      <c r="C144" s="8">
        <f>'[1]TS#1_Orthog_SFP_Step 1'!G143</f>
        <v>1526.26</v>
      </c>
      <c r="D144" s="9">
        <v>1389.8810000000001</v>
      </c>
      <c r="E144" s="10">
        <v>0.411057184701834</v>
      </c>
      <c r="F144" s="10">
        <v>1.83642421448923</v>
      </c>
      <c r="G144" s="10">
        <f t="shared" si="8"/>
        <v>1.4253670297873959</v>
      </c>
      <c r="H144">
        <f t="shared" si="9"/>
        <v>1</v>
      </c>
      <c r="J144" s="10">
        <f t="shared" si="10"/>
        <v>-1.4253670297873959</v>
      </c>
      <c r="K144">
        <f t="shared" si="11"/>
        <v>0</v>
      </c>
    </row>
    <row r="145" spans="1:12">
      <c r="A145" s="28" t="s">
        <v>319</v>
      </c>
      <c r="B145" s="28" t="s">
        <v>320</v>
      </c>
      <c r="C145" s="8">
        <f>'[1]TS#1_Orthog_SFP_Step 1'!G144</f>
        <v>1354.32</v>
      </c>
      <c r="D145" s="9">
        <v>1055.2670000000001</v>
      </c>
      <c r="E145" s="10">
        <v>-0.58349944506335405</v>
      </c>
      <c r="F145" s="10">
        <v>-0.917718258964485</v>
      </c>
      <c r="G145" s="10">
        <f t="shared" si="8"/>
        <v>-0.33421881390113095</v>
      </c>
      <c r="H145">
        <f t="shared" si="9"/>
        <v>0</v>
      </c>
      <c r="J145" s="10">
        <f t="shared" si="10"/>
        <v>0.33421881390113095</v>
      </c>
      <c r="K145">
        <f t="shared" si="11"/>
        <v>0</v>
      </c>
    </row>
    <row r="146" spans="1:12">
      <c r="A146" s="28" t="s">
        <v>321</v>
      </c>
      <c r="B146" s="28" t="s">
        <v>322</v>
      </c>
      <c r="C146" s="8">
        <f>'[1]TS#1_Orthog_SFP_Step 1'!G145</f>
        <v>1294.288</v>
      </c>
      <c r="D146" s="9">
        <v>995.654</v>
      </c>
      <c r="E146" s="10">
        <v>-0.93074396988633701</v>
      </c>
      <c r="F146" s="10">
        <v>-1.40838121768706</v>
      </c>
      <c r="G146" s="10">
        <f t="shared" si="8"/>
        <v>-0.47763724780072303</v>
      </c>
      <c r="H146">
        <f t="shared" si="9"/>
        <v>0</v>
      </c>
      <c r="J146" s="10">
        <f t="shared" si="10"/>
        <v>0.47763724780072303</v>
      </c>
      <c r="K146">
        <f t="shared" si="11"/>
        <v>0</v>
      </c>
    </row>
    <row r="147" spans="1:12">
      <c r="A147" s="28" t="s">
        <v>323</v>
      </c>
      <c r="B147" s="28" t="s">
        <v>324</v>
      </c>
      <c r="C147" s="8">
        <f>'[1]TS#1_Orthog_SFP_Step 1'!G146</f>
        <v>1344.886</v>
      </c>
      <c r="D147" s="9">
        <v>1071.1199999999999</v>
      </c>
      <c r="E147" s="10">
        <v>-0.63806875555076104</v>
      </c>
      <c r="F147" s="10">
        <v>-0.78723531254962698</v>
      </c>
      <c r="G147" s="10">
        <f t="shared" si="8"/>
        <v>-0.14916655699886594</v>
      </c>
      <c r="H147">
        <f t="shared" si="9"/>
        <v>0</v>
      </c>
      <c r="J147" s="10">
        <f t="shared" si="10"/>
        <v>0.14916655699886594</v>
      </c>
      <c r="K147">
        <f t="shared" si="11"/>
        <v>0</v>
      </c>
    </row>
    <row r="148" spans="1:12">
      <c r="A148" s="28" t="s">
        <v>325</v>
      </c>
      <c r="B148" s="28" t="s">
        <v>326</v>
      </c>
      <c r="C148" s="8">
        <f>'[1]TS#1_Orthog_SFP_Step 1'!G147</f>
        <v>1410.1669999999999</v>
      </c>
      <c r="D148" s="9">
        <v>1117.27</v>
      </c>
      <c r="E148" s="10">
        <v>-0.26046231523610902</v>
      </c>
      <c r="F148" s="10">
        <v>-0.40738367708342099</v>
      </c>
      <c r="G148" s="10">
        <f t="shared" si="8"/>
        <v>-0.14692136184731197</v>
      </c>
      <c r="H148">
        <f t="shared" si="9"/>
        <v>0</v>
      </c>
      <c r="J148" s="10">
        <f t="shared" si="10"/>
        <v>0.14692136184731197</v>
      </c>
      <c r="K148">
        <f t="shared" si="11"/>
        <v>0</v>
      </c>
    </row>
    <row r="149" spans="1:12">
      <c r="A149" s="28" t="s">
        <v>327</v>
      </c>
      <c r="B149" s="28" t="s">
        <v>328</v>
      </c>
      <c r="C149" s="8">
        <f>'[1]TS#1_Orthog_SFP_Step 1'!G148</f>
        <v>1350.086</v>
      </c>
      <c r="D149" s="9">
        <v>1023.14</v>
      </c>
      <c r="E149" s="10">
        <v>-0.60799027192403599</v>
      </c>
      <c r="F149" s="10">
        <v>-1.1821493205597799</v>
      </c>
      <c r="G149" s="10">
        <f t="shared" si="8"/>
        <v>-0.57415904863574396</v>
      </c>
      <c r="H149">
        <f t="shared" si="9"/>
        <v>0</v>
      </c>
      <c r="J149" s="10">
        <f t="shared" si="10"/>
        <v>0.57415904863574396</v>
      </c>
      <c r="K149">
        <f t="shared" si="11"/>
        <v>0</v>
      </c>
    </row>
    <row r="150" spans="1:12">
      <c r="A150" s="28" t="s">
        <v>329</v>
      </c>
      <c r="B150" s="28" t="s">
        <v>330</v>
      </c>
      <c r="C150" s="8">
        <f>'[1]TS#1_Orthog_SFP_Step 1'!G149</f>
        <v>1551.4870000000001</v>
      </c>
      <c r="D150" s="9">
        <v>1165.76</v>
      </c>
      <c r="E150" s="10">
        <v>0.556978320557868</v>
      </c>
      <c r="F150" s="10">
        <v>-8.2719586921685302E-3</v>
      </c>
      <c r="G150" s="10">
        <f t="shared" si="8"/>
        <v>-0.56525027925003657</v>
      </c>
      <c r="H150">
        <f t="shared" si="9"/>
        <v>0</v>
      </c>
      <c r="J150" s="10">
        <f t="shared" si="10"/>
        <v>0.56525027925003657</v>
      </c>
      <c r="K150">
        <f t="shared" si="11"/>
        <v>0</v>
      </c>
      <c r="L150" t="s">
        <v>8</v>
      </c>
    </row>
    <row r="151" spans="1:12">
      <c r="A151" s="28" t="s">
        <v>331</v>
      </c>
      <c r="B151" s="28" t="s">
        <v>332</v>
      </c>
      <c r="C151" s="8">
        <f>'[1]TS#1_Orthog_SFP_Step 1'!G150</f>
        <v>1467.7349999999999</v>
      </c>
      <c r="D151" s="9">
        <v>1087.296</v>
      </c>
      <c r="E151" s="10">
        <v>7.2529635806826101E-2</v>
      </c>
      <c r="F151" s="10">
        <v>-0.65409381622673601</v>
      </c>
      <c r="G151" s="10">
        <f t="shared" si="8"/>
        <v>-0.72662345203356216</v>
      </c>
      <c r="H151">
        <f t="shared" si="9"/>
        <v>0</v>
      </c>
      <c r="J151" s="10">
        <f t="shared" si="10"/>
        <v>0.72662345203356216</v>
      </c>
      <c r="K151">
        <f t="shared" si="11"/>
        <v>0</v>
      </c>
    </row>
    <row r="152" spans="1:12">
      <c r="A152" s="28" t="s">
        <v>333</v>
      </c>
      <c r="B152" s="28" t="s">
        <v>334</v>
      </c>
      <c r="C152" s="8">
        <f>'[1]TS#1_Orthog_SFP_Step 1'!G151</f>
        <v>1629.9659999999999</v>
      </c>
      <c r="D152" s="9">
        <v>1189.096</v>
      </c>
      <c r="E152" s="10">
        <v>1.01092626604666</v>
      </c>
      <c r="F152" s="10">
        <v>0.18380209905949699</v>
      </c>
      <c r="G152" s="10">
        <f t="shared" si="8"/>
        <v>-0.82712416698716307</v>
      </c>
      <c r="H152">
        <f t="shared" si="9"/>
        <v>0</v>
      </c>
      <c r="J152" s="10">
        <f t="shared" si="10"/>
        <v>0.82712416698716307</v>
      </c>
      <c r="K152">
        <f t="shared" si="11"/>
        <v>0</v>
      </c>
      <c r="L152" t="s">
        <v>8</v>
      </c>
    </row>
    <row r="153" spans="1:12">
      <c r="A153" s="28" t="s">
        <v>335</v>
      </c>
      <c r="B153" s="28" t="s">
        <v>336</v>
      </c>
      <c r="C153" s="8">
        <f>'[1]TS#1_Orthog_SFP_Step 1'!G152</f>
        <v>1679.826</v>
      </c>
      <c r="D153" s="9">
        <v>1408.223</v>
      </c>
      <c r="E153" s="10">
        <v>1.2993326494367501</v>
      </c>
      <c r="F153" s="10">
        <v>1.9873936337247899</v>
      </c>
      <c r="G153" s="10">
        <f t="shared" si="8"/>
        <v>0.68806098428803986</v>
      </c>
      <c r="H153">
        <f t="shared" si="9"/>
        <v>1</v>
      </c>
      <c r="J153" s="10">
        <f t="shared" si="10"/>
        <v>-0.68806098428803986</v>
      </c>
      <c r="K153">
        <f t="shared" si="11"/>
        <v>0</v>
      </c>
    </row>
    <row r="154" spans="1:12">
      <c r="A154" s="28" t="s">
        <v>337</v>
      </c>
      <c r="B154" s="28" t="s">
        <v>338</v>
      </c>
      <c r="C154" s="8">
        <f>'[1]TS#1_Orthog_SFP_Step 1'!G153</f>
        <v>1597.3510000000001</v>
      </c>
      <c r="D154" s="9">
        <v>1088.0540000000001</v>
      </c>
      <c r="E154" s="10">
        <v>0.82227054614557704</v>
      </c>
      <c r="F154" s="10">
        <v>-0.64785486628776801</v>
      </c>
      <c r="G154" s="10">
        <f t="shared" si="8"/>
        <v>-1.4701254124333452</v>
      </c>
      <c r="H154">
        <f t="shared" si="9"/>
        <v>0</v>
      </c>
      <c r="J154" s="10">
        <f t="shared" si="10"/>
        <v>1.4701254124333452</v>
      </c>
      <c r="K154">
        <f t="shared" si="11"/>
        <v>0</v>
      </c>
    </row>
    <row r="155" spans="1:12">
      <c r="A155" s="28" t="s">
        <v>339</v>
      </c>
      <c r="B155" s="28" t="s">
        <v>340</v>
      </c>
      <c r="C155" s="8">
        <f>'[1]TS#1_Orthog_SFP_Step 1'!G154</f>
        <v>1749.038</v>
      </c>
      <c r="D155" s="9">
        <v>1185.509</v>
      </c>
      <c r="E155" s="10">
        <v>1.6996772665084501</v>
      </c>
      <c r="F155" s="10">
        <v>0.15427820271242701</v>
      </c>
      <c r="G155" s="10">
        <f t="shared" si="8"/>
        <v>-1.5453990637960231</v>
      </c>
      <c r="H155">
        <f t="shared" si="9"/>
        <v>0</v>
      </c>
      <c r="J155" s="10">
        <f t="shared" si="10"/>
        <v>1.5453990637960231</v>
      </c>
      <c r="K155">
        <f t="shared" si="11"/>
        <v>1</v>
      </c>
    </row>
    <row r="156" spans="1:12">
      <c r="A156" s="28" t="s">
        <v>341</v>
      </c>
      <c r="B156" s="28" t="s">
        <v>342</v>
      </c>
      <c r="C156" s="8">
        <f>'[1]TS#1_Orthog_SFP_Step 1'!G155</f>
        <v>3036.375</v>
      </c>
      <c r="D156" s="9">
        <v>2167.8209999999999</v>
      </c>
      <c r="E156" s="10">
        <v>9.1460512812346799</v>
      </c>
      <c r="F156" s="10">
        <v>8.2394963985537899</v>
      </c>
      <c r="G156" s="10">
        <f t="shared" si="8"/>
        <v>-0.90655488268089002</v>
      </c>
      <c r="H156">
        <f t="shared" si="9"/>
        <v>0</v>
      </c>
      <c r="J156" s="10">
        <f t="shared" si="10"/>
        <v>0.90655488268089002</v>
      </c>
      <c r="K156">
        <f t="shared" si="11"/>
        <v>0</v>
      </c>
    </row>
    <row r="157" spans="1:12">
      <c r="A157" s="28" t="s">
        <v>343</v>
      </c>
      <c r="B157" s="28" t="s">
        <v>344</v>
      </c>
      <c r="C157" s="8">
        <f>'[1]TS#1_Orthog_SFP_Step 1'!G156</f>
        <v>1602.0650000000001</v>
      </c>
      <c r="D157" s="9">
        <v>1119.6590000000001</v>
      </c>
      <c r="E157" s="10">
        <v>0.84953784841795699</v>
      </c>
      <c r="F157" s="10">
        <v>-0.38772028472960102</v>
      </c>
      <c r="G157" s="10">
        <f t="shared" si="8"/>
        <v>-1.2372581331475581</v>
      </c>
      <c r="H157">
        <f t="shared" si="9"/>
        <v>0</v>
      </c>
      <c r="J157" s="10">
        <f t="shared" si="10"/>
        <v>1.2372581331475581</v>
      </c>
      <c r="K157">
        <f t="shared" si="11"/>
        <v>0</v>
      </c>
      <c r="L157" s="14" t="s">
        <v>8</v>
      </c>
    </row>
    <row r="158" spans="1:12">
      <c r="A158" s="28" t="s">
        <v>345</v>
      </c>
      <c r="B158" s="28" t="s">
        <v>346</v>
      </c>
      <c r="C158" s="8">
        <f>'[1]TS#1_Orthog_SFP_Step 1'!G157</f>
        <v>1288.143</v>
      </c>
      <c r="D158" s="9">
        <v>1026.835</v>
      </c>
      <c r="E158" s="10">
        <v>-0.96628863947984101</v>
      </c>
      <c r="F158" s="10">
        <v>-1.15173649730848</v>
      </c>
      <c r="G158" s="10">
        <f t="shared" si="8"/>
        <v>-0.18544785782863904</v>
      </c>
      <c r="H158">
        <f t="shared" si="9"/>
        <v>0</v>
      </c>
      <c r="J158" s="10">
        <f t="shared" si="10"/>
        <v>0.18544785782863904</v>
      </c>
      <c r="K158">
        <f t="shared" si="11"/>
        <v>0</v>
      </c>
    </row>
    <row r="159" spans="1:12">
      <c r="A159" s="28" t="s">
        <v>347</v>
      </c>
      <c r="B159" s="28" t="s">
        <v>348</v>
      </c>
      <c r="C159" s="8">
        <f>'[1]TS#1_Orthog_SFP_Step 1'!G158</f>
        <v>1437.0229999999999</v>
      </c>
      <c r="D159" s="9">
        <v>1477.7840000000001</v>
      </c>
      <c r="E159" s="10">
        <v>-0.105118515951627</v>
      </c>
      <c r="F159" s="10">
        <v>2.5599366372928198</v>
      </c>
      <c r="G159" s="10">
        <f t="shared" si="8"/>
        <v>2.6650551532444466</v>
      </c>
      <c r="H159">
        <f t="shared" si="9"/>
        <v>1</v>
      </c>
      <c r="J159" s="10">
        <f t="shared" si="10"/>
        <v>-2.6650551532444466</v>
      </c>
      <c r="K159">
        <f t="shared" si="11"/>
        <v>0</v>
      </c>
    </row>
    <row r="160" spans="1:12">
      <c r="A160" s="28" t="s">
        <v>349</v>
      </c>
      <c r="B160" s="28" t="s">
        <v>350</v>
      </c>
      <c r="C160" s="8">
        <f>'[1]TS#1_Orthog_SFP_Step 1'!G159</f>
        <v>1369.19</v>
      </c>
      <c r="D160" s="9">
        <v>1071.6220000000001</v>
      </c>
      <c r="E160" s="10">
        <v>-0.49748655053847102</v>
      </c>
      <c r="F160" s="10">
        <v>-0.783103448605876</v>
      </c>
      <c r="G160" s="10">
        <f t="shared" si="8"/>
        <v>-0.28561689806740498</v>
      </c>
      <c r="H160">
        <f t="shared" si="9"/>
        <v>0</v>
      </c>
      <c r="J160" s="10">
        <f t="shared" si="10"/>
        <v>0.28561689806740498</v>
      </c>
      <c r="K160">
        <f t="shared" si="11"/>
        <v>0</v>
      </c>
    </row>
    <row r="161" spans="1:11">
      <c r="A161" s="28" t="s">
        <v>351</v>
      </c>
      <c r="B161" s="28" t="s">
        <v>352</v>
      </c>
      <c r="C161" s="8">
        <f>'[1]TS#1_Orthog_SFP_Step 1'!G160</f>
        <v>1298.1990000000001</v>
      </c>
      <c r="D161" s="9">
        <v>1063.8420000000001</v>
      </c>
      <c r="E161" s="10">
        <v>-0.90812147960477596</v>
      </c>
      <c r="F161" s="10">
        <v>-0.84713910892932298</v>
      </c>
      <c r="G161" s="10">
        <f t="shared" si="8"/>
        <v>6.0982370675452979E-2</v>
      </c>
      <c r="H161">
        <f t="shared" si="9"/>
        <v>0</v>
      </c>
      <c r="J161" s="10">
        <f t="shared" si="10"/>
        <v>-6.0982370675452979E-2</v>
      </c>
      <c r="K161">
        <f t="shared" si="11"/>
        <v>0</v>
      </c>
    </row>
    <row r="162" spans="1:11">
      <c r="A162" s="28" t="s">
        <v>353</v>
      </c>
      <c r="B162" s="28" t="s">
        <v>354</v>
      </c>
      <c r="C162" s="8">
        <f>'[1]TS#1_Orthog_SFP_Step 1'!G161</f>
        <v>1469.54</v>
      </c>
      <c r="D162" s="9">
        <v>1338.472</v>
      </c>
      <c r="E162" s="10">
        <v>8.2970340219564398E-2</v>
      </c>
      <c r="F162" s="10">
        <v>1.41328677726968</v>
      </c>
      <c r="G162" s="10">
        <f t="shared" si="8"/>
        <v>1.3303164370501155</v>
      </c>
      <c r="H162">
        <f t="shared" si="9"/>
        <v>0</v>
      </c>
      <c r="J162" s="10">
        <f t="shared" si="10"/>
        <v>-1.3303164370501155</v>
      </c>
      <c r="K162">
        <f t="shared" si="11"/>
        <v>0</v>
      </c>
    </row>
    <row r="163" spans="1:11">
      <c r="A163" s="28" t="s">
        <v>355</v>
      </c>
      <c r="B163" s="28" t="s">
        <v>356</v>
      </c>
      <c r="C163" s="8">
        <f>'[1]TS#1_Orthog_SFP_Step 1'!G162</f>
        <v>1333.5</v>
      </c>
      <c r="D163" s="9">
        <v>1113.636</v>
      </c>
      <c r="E163" s="10">
        <v>-0.70392906604573802</v>
      </c>
      <c r="F163" s="10">
        <v>-0.43729442124992601</v>
      </c>
      <c r="G163" s="10">
        <f t="shared" si="8"/>
        <v>0.266634644795812</v>
      </c>
      <c r="H163">
        <f t="shared" si="9"/>
        <v>0</v>
      </c>
      <c r="J163" s="10">
        <f t="shared" si="10"/>
        <v>-0.266634644795812</v>
      </c>
      <c r="K163">
        <f t="shared" si="11"/>
        <v>0</v>
      </c>
    </row>
    <row r="164" spans="1:11">
      <c r="A164" s="28" t="s">
        <v>357</v>
      </c>
      <c r="B164" s="28" t="s">
        <v>358</v>
      </c>
      <c r="C164" s="8">
        <f>'[1]TS#1_Orthog_SFP_Step 1'!G163</f>
        <v>1277.049</v>
      </c>
      <c r="D164" s="9">
        <v>1219.4079999999999</v>
      </c>
      <c r="E164" s="10">
        <v>-1.0304599274327</v>
      </c>
      <c r="F164" s="10">
        <v>0.43329425018087497</v>
      </c>
      <c r="G164" s="10">
        <f t="shared" si="8"/>
        <v>1.463754177613575</v>
      </c>
      <c r="H164">
        <f t="shared" si="9"/>
        <v>0</v>
      </c>
      <c r="J164" s="10">
        <f t="shared" si="10"/>
        <v>-1.463754177613575</v>
      </c>
      <c r="K164">
        <f t="shared" si="11"/>
        <v>0</v>
      </c>
    </row>
    <row r="165" spans="1:11">
      <c r="A165" s="28" t="s">
        <v>359</v>
      </c>
      <c r="B165" s="28" t="s">
        <v>360</v>
      </c>
      <c r="C165" s="8">
        <f>'[1]TS#1_Orthog_SFP_Step 1'!G164</f>
        <v>1273.8620000000001</v>
      </c>
      <c r="D165" s="9">
        <v>1174.403</v>
      </c>
      <c r="E165" s="10">
        <v>-1.0488945673016199</v>
      </c>
      <c r="F165" s="10">
        <v>6.2866886060473401E-2</v>
      </c>
      <c r="G165" s="10">
        <f t="shared" si="8"/>
        <v>1.1117614533620932</v>
      </c>
      <c r="H165">
        <f t="shared" si="9"/>
        <v>0</v>
      </c>
      <c r="J165" s="10">
        <f t="shared" si="10"/>
        <v>-1.1117614533620932</v>
      </c>
      <c r="K165">
        <f t="shared" si="11"/>
        <v>0</v>
      </c>
    </row>
    <row r="166" spans="1:11">
      <c r="A166" s="28" t="s">
        <v>361</v>
      </c>
      <c r="B166" s="28" t="s">
        <v>362</v>
      </c>
      <c r="C166" s="8">
        <f>'[1]TS#1_Orthog_SFP_Step 1'!G165</f>
        <v>1801.3820000000001</v>
      </c>
      <c r="D166" s="9">
        <v>1370.914</v>
      </c>
      <c r="E166" s="10">
        <v>2.0024519101540701</v>
      </c>
      <c r="F166" s="10">
        <v>1.6803105423356499</v>
      </c>
      <c r="G166" s="10">
        <f t="shared" si="8"/>
        <v>-0.32214136781842018</v>
      </c>
      <c r="H166">
        <f t="shared" si="9"/>
        <v>0</v>
      </c>
      <c r="J166" s="10">
        <f t="shared" si="10"/>
        <v>0.32214136781842018</v>
      </c>
      <c r="K166">
        <f t="shared" si="11"/>
        <v>0</v>
      </c>
    </row>
    <row r="167" spans="1:11">
      <c r="A167" s="28" t="s">
        <v>363</v>
      </c>
      <c r="B167" s="28" t="s">
        <v>364</v>
      </c>
      <c r="C167" s="8">
        <f>'[1]TS#1_Orthog_SFP_Step 1'!G166</f>
        <v>1351.9760000000001</v>
      </c>
      <c r="D167" s="9">
        <v>1125.431</v>
      </c>
      <c r="E167" s="10">
        <v>-0.59705789999047598</v>
      </c>
      <c r="F167" s="10">
        <v>-0.34021208018115201</v>
      </c>
      <c r="G167" s="10">
        <f t="shared" si="8"/>
        <v>0.25684581980932397</v>
      </c>
      <c r="H167">
        <f t="shared" si="9"/>
        <v>0</v>
      </c>
      <c r="J167" s="10">
        <f t="shared" si="10"/>
        <v>-0.25684581980932397</v>
      </c>
      <c r="K167">
        <f t="shared" si="11"/>
        <v>0</v>
      </c>
    </row>
    <row r="168" spans="1:11">
      <c r="A168" s="28" t="s">
        <v>365</v>
      </c>
      <c r="B168" s="28" t="s">
        <v>366</v>
      </c>
      <c r="C168" s="8">
        <f>'[1]TS#1_Orthog_SFP_Step 1'!G167</f>
        <v>1308.1010000000001</v>
      </c>
      <c r="D168" s="9">
        <v>1147.6220000000001</v>
      </c>
      <c r="E168" s="10">
        <v>-0.85084510559096305</v>
      </c>
      <c r="F168" s="10">
        <v>-0.15756229377528899</v>
      </c>
      <c r="G168" s="10">
        <f t="shared" si="8"/>
        <v>0.69328281181567408</v>
      </c>
      <c r="H168">
        <f t="shared" si="9"/>
        <v>0</v>
      </c>
      <c r="J168" s="10">
        <f t="shared" si="10"/>
        <v>-0.69328281181567408</v>
      </c>
      <c r="K168">
        <f t="shared" si="11"/>
        <v>0</v>
      </c>
    </row>
    <row r="169" spans="1:11">
      <c r="A169" s="28" t="s">
        <v>367</v>
      </c>
      <c r="B169" s="28" t="s">
        <v>368</v>
      </c>
      <c r="C169" s="8">
        <f>'[1]TS#1_Orthog_SFP_Step 1'!G168</f>
        <v>1431.14</v>
      </c>
      <c r="D169" s="9">
        <v>1330.3050000000001</v>
      </c>
      <c r="E169" s="10">
        <v>-0.139147692716245</v>
      </c>
      <c r="F169" s="10">
        <v>1.3460657955394</v>
      </c>
      <c r="G169" s="10">
        <f t="shared" si="8"/>
        <v>1.4852134882556449</v>
      </c>
      <c r="H169">
        <f t="shared" si="9"/>
        <v>0</v>
      </c>
      <c r="J169" s="10">
        <f t="shared" si="10"/>
        <v>-1.4852134882556449</v>
      </c>
      <c r="K169">
        <f t="shared" si="11"/>
        <v>0</v>
      </c>
    </row>
    <row r="170" spans="1:11">
      <c r="A170" s="28" t="s">
        <v>369</v>
      </c>
      <c r="B170" s="28" t="s">
        <v>370</v>
      </c>
      <c r="C170" s="8">
        <f>'[1]TS#1_Orthog_SFP_Step 1'!G169</f>
        <v>1816.3810000000001</v>
      </c>
      <c r="D170" s="9">
        <v>1595.575</v>
      </c>
      <c r="E170" s="10">
        <v>2.08921098244585</v>
      </c>
      <c r="F170" s="10">
        <v>3.5294513500382099</v>
      </c>
      <c r="G170" s="10">
        <f t="shared" si="8"/>
        <v>1.4402403675923598</v>
      </c>
      <c r="H170">
        <f t="shared" si="9"/>
        <v>0</v>
      </c>
      <c r="J170" s="10">
        <f t="shared" si="10"/>
        <v>-1.4402403675923598</v>
      </c>
      <c r="K170">
        <f t="shared" si="11"/>
        <v>0</v>
      </c>
    </row>
    <row r="171" spans="1:11">
      <c r="A171" s="28" t="s">
        <v>371</v>
      </c>
      <c r="B171" s="28" t="s">
        <v>372</v>
      </c>
      <c r="C171" s="8">
        <f>'[1]TS#1_Orthog_SFP_Step 1'!G170</f>
        <v>1403.8330000000001</v>
      </c>
      <c r="D171" s="9">
        <v>1383.711</v>
      </c>
      <c r="E171" s="10">
        <v>-0.29710022202296799</v>
      </c>
      <c r="F171" s="10">
        <v>1.78564014968259</v>
      </c>
      <c r="G171" s="10">
        <f t="shared" si="8"/>
        <v>2.0827403717055581</v>
      </c>
      <c r="H171">
        <f t="shared" si="9"/>
        <v>1</v>
      </c>
      <c r="J171" s="10">
        <f t="shared" si="10"/>
        <v>-2.0827403717055581</v>
      </c>
      <c r="K171">
        <f t="shared" si="11"/>
        <v>0</v>
      </c>
    </row>
    <row r="172" spans="1:11">
      <c r="A172" s="28" t="s">
        <v>373</v>
      </c>
      <c r="B172" s="28" t="s">
        <v>374</v>
      </c>
      <c r="C172" s="8">
        <f>'[1]TS#1_Orthog_SFP_Step 1'!G171</f>
        <v>1364.5329999999999</v>
      </c>
      <c r="D172" s="9">
        <v>1162.241</v>
      </c>
      <c r="E172" s="10">
        <v>-0.52442414635571299</v>
      </c>
      <c r="F172" s="10">
        <v>-3.7236160321758499E-2</v>
      </c>
      <c r="G172" s="10">
        <f t="shared" si="8"/>
        <v>0.48718798603395452</v>
      </c>
      <c r="H172">
        <f t="shared" si="9"/>
        <v>0</v>
      </c>
      <c r="J172" s="10">
        <f t="shared" si="10"/>
        <v>-0.48718798603395452</v>
      </c>
      <c r="K172">
        <f t="shared" si="11"/>
        <v>0</v>
      </c>
    </row>
    <row r="173" spans="1:11">
      <c r="A173" s="28" t="s">
        <v>375</v>
      </c>
      <c r="B173" s="28" t="s">
        <v>376</v>
      </c>
      <c r="C173" s="8">
        <f>'[1]TS#1_Orthog_SFP_Step 1'!G172</f>
        <v>1300.0450000000001</v>
      </c>
      <c r="D173" s="9">
        <v>1087.104</v>
      </c>
      <c r="E173" s="10">
        <v>-0.89744361791728799</v>
      </c>
      <c r="F173" s="10">
        <v>-0.65567413072315095</v>
      </c>
      <c r="G173" s="10">
        <f t="shared" si="8"/>
        <v>0.24176948719413704</v>
      </c>
      <c r="H173">
        <f t="shared" si="9"/>
        <v>0</v>
      </c>
      <c r="J173" s="10">
        <f t="shared" si="10"/>
        <v>-0.24176948719413704</v>
      </c>
      <c r="K173">
        <f t="shared" si="11"/>
        <v>0</v>
      </c>
    </row>
    <row r="174" spans="1:11">
      <c r="A174" s="28" t="s">
        <v>377</v>
      </c>
      <c r="B174" s="28" t="s">
        <v>378</v>
      </c>
      <c r="C174" s="8">
        <f>'[1]TS#1_Orthog_SFP_Step 1'!G173</f>
        <v>1334.306</v>
      </c>
      <c r="D174" s="9">
        <v>1173.443</v>
      </c>
      <c r="E174" s="10">
        <v>-0.69926690108359602</v>
      </c>
      <c r="F174" s="10">
        <v>5.4965313578402501E-2</v>
      </c>
      <c r="G174" s="10">
        <f t="shared" si="8"/>
        <v>0.75423221466199852</v>
      </c>
      <c r="H174">
        <f t="shared" si="9"/>
        <v>0</v>
      </c>
      <c r="J174" s="10">
        <f t="shared" si="10"/>
        <v>-0.75423221466199852</v>
      </c>
      <c r="K174">
        <f t="shared" si="11"/>
        <v>0</v>
      </c>
    </row>
    <row r="175" spans="1:11">
      <c r="A175" s="28" t="s">
        <v>379</v>
      </c>
      <c r="B175" s="28" t="s">
        <v>380</v>
      </c>
      <c r="C175" s="8">
        <f>'[1]TS#1_Orthog_SFP_Step 1'!G174</f>
        <v>1284.348</v>
      </c>
      <c r="D175" s="9">
        <v>994.64200000000005</v>
      </c>
      <c r="E175" s="10">
        <v>-0.98824014820357597</v>
      </c>
      <c r="F175" s="10">
        <v>-1.41671079201191</v>
      </c>
      <c r="G175" s="10">
        <f t="shared" si="8"/>
        <v>-0.428470643808334</v>
      </c>
      <c r="H175">
        <f t="shared" si="9"/>
        <v>0</v>
      </c>
      <c r="J175" s="10">
        <f t="shared" si="10"/>
        <v>0.428470643808334</v>
      </c>
      <c r="K175">
        <f t="shared" si="11"/>
        <v>0</v>
      </c>
    </row>
    <row r="176" spans="1:11">
      <c r="A176" s="28" t="s">
        <v>381</v>
      </c>
      <c r="B176" s="28" t="s">
        <v>382</v>
      </c>
      <c r="C176" s="8">
        <f>'[1]TS#1_Orthog_SFP_Step 1'!G175</f>
        <v>1377.973</v>
      </c>
      <c r="D176" s="9">
        <v>1208.231</v>
      </c>
      <c r="E176" s="10">
        <v>-0.446682834828179</v>
      </c>
      <c r="F176" s="10">
        <v>0.34129854639743501</v>
      </c>
      <c r="G176" s="10">
        <f t="shared" si="8"/>
        <v>0.78798138122561401</v>
      </c>
      <c r="H176">
        <f t="shared" si="9"/>
        <v>0</v>
      </c>
      <c r="J176" s="10">
        <f t="shared" si="10"/>
        <v>-0.78798138122561401</v>
      </c>
      <c r="K176">
        <f t="shared" si="11"/>
        <v>0</v>
      </c>
    </row>
    <row r="177" spans="1:12">
      <c r="A177" s="28" t="s">
        <v>383</v>
      </c>
      <c r="B177" s="28" t="s">
        <v>384</v>
      </c>
      <c r="C177" s="8">
        <f>'[1]TS#1_Orthog_SFP_Step 1'!G176</f>
        <v>1401.7439999999999</v>
      </c>
      <c r="D177" s="9">
        <v>1116.671</v>
      </c>
      <c r="E177" s="10">
        <v>-0.309183674387628</v>
      </c>
      <c r="F177" s="10">
        <v>-0.41231392908004599</v>
      </c>
      <c r="G177" s="10">
        <f t="shared" si="8"/>
        <v>-0.10313025469241799</v>
      </c>
      <c r="H177">
        <f t="shared" si="9"/>
        <v>0</v>
      </c>
      <c r="J177" s="10">
        <f t="shared" si="10"/>
        <v>0.10313025469241799</v>
      </c>
      <c r="K177">
        <f t="shared" si="11"/>
        <v>0</v>
      </c>
    </row>
    <row r="178" spans="1:12">
      <c r="A178" s="28" t="s">
        <v>385</v>
      </c>
      <c r="B178" s="28" t="s">
        <v>386</v>
      </c>
      <c r="C178" s="8">
        <f>'[1]TS#1_Orthog_SFP_Step 1'!G177</f>
        <v>1393.579</v>
      </c>
      <c r="D178" s="9">
        <v>1184.0999999999999</v>
      </c>
      <c r="E178" s="10">
        <v>-0.35641267800535997</v>
      </c>
      <c r="F178" s="10">
        <v>0.142680998934054</v>
      </c>
      <c r="G178" s="10">
        <f t="shared" si="8"/>
        <v>0.49909367693941398</v>
      </c>
      <c r="H178">
        <f t="shared" si="9"/>
        <v>0</v>
      </c>
      <c r="J178" s="10">
        <f t="shared" si="10"/>
        <v>-0.49909367693941398</v>
      </c>
      <c r="K178">
        <f t="shared" si="11"/>
        <v>0</v>
      </c>
    </row>
    <row r="179" spans="1:12">
      <c r="A179" s="28" t="s">
        <v>387</v>
      </c>
      <c r="B179" s="28" t="s">
        <v>388</v>
      </c>
      <c r="C179" s="8">
        <f>'[1]TS#1_Orthog_SFP_Step 1'!G178</f>
        <v>1408.45</v>
      </c>
      <c r="D179" s="9">
        <v>1115.912</v>
      </c>
      <c r="E179" s="10">
        <v>-0.27039399915670198</v>
      </c>
      <c r="F179" s="10">
        <v>-0.418561109823683</v>
      </c>
      <c r="G179" s="10">
        <f t="shared" si="8"/>
        <v>-0.14816711066698102</v>
      </c>
      <c r="H179">
        <f t="shared" si="9"/>
        <v>0</v>
      </c>
      <c r="J179" s="10">
        <f t="shared" si="10"/>
        <v>0.14816711066698102</v>
      </c>
      <c r="K179">
        <f t="shared" si="11"/>
        <v>0</v>
      </c>
    </row>
    <row r="180" spans="1:12">
      <c r="A180" s="28" t="s">
        <v>389</v>
      </c>
      <c r="B180" s="28" t="s">
        <v>390</v>
      </c>
      <c r="C180" s="8">
        <f>'[1]TS#1_Orthog_SFP_Step 1'!G179</f>
        <v>1410.133</v>
      </c>
      <c r="D180" s="9">
        <v>1160.826</v>
      </c>
      <c r="E180" s="10">
        <v>-0.26065898224443701</v>
      </c>
      <c r="F180" s="10">
        <v>-4.8882748928143503E-2</v>
      </c>
      <c r="G180" s="10">
        <f t="shared" si="8"/>
        <v>0.2117762333162935</v>
      </c>
      <c r="H180">
        <f t="shared" si="9"/>
        <v>0</v>
      </c>
      <c r="J180" s="10">
        <f t="shared" si="10"/>
        <v>-0.2117762333162935</v>
      </c>
      <c r="K180">
        <f t="shared" si="11"/>
        <v>0</v>
      </c>
    </row>
    <row r="181" spans="1:12">
      <c r="A181" s="28" t="s">
        <v>391</v>
      </c>
      <c r="B181" s="28" t="s">
        <v>392</v>
      </c>
      <c r="C181" s="8">
        <f>'[1]TS#1_Orthog_SFP_Step 1'!G180</f>
        <v>1481.98</v>
      </c>
      <c r="D181" s="9">
        <v>1280.2439999999999</v>
      </c>
      <c r="E181" s="10">
        <v>0.15492732797272801</v>
      </c>
      <c r="F181" s="10">
        <v>0.93402348301342197</v>
      </c>
      <c r="G181" s="10">
        <f t="shared" si="8"/>
        <v>0.77909615504069396</v>
      </c>
      <c r="H181">
        <f t="shared" si="9"/>
        <v>0</v>
      </c>
      <c r="J181" s="10">
        <f t="shared" si="10"/>
        <v>-0.77909615504069396</v>
      </c>
      <c r="K181">
        <f t="shared" si="11"/>
        <v>0</v>
      </c>
    </row>
    <row r="182" spans="1:12">
      <c r="A182" s="28" t="s">
        <v>393</v>
      </c>
      <c r="B182" s="28" t="s">
        <v>394</v>
      </c>
      <c r="C182" s="8">
        <f>'[1]TS#1_Orthog_SFP_Step 1'!G181</f>
        <v>1433.165</v>
      </c>
      <c r="D182" s="9">
        <v>1011.49</v>
      </c>
      <c r="E182" s="10">
        <v>-0.127434437073147</v>
      </c>
      <c r="F182" s="10">
        <v>-1.27803819495157</v>
      </c>
      <c r="G182" s="10">
        <f t="shared" si="8"/>
        <v>-1.150603757878423</v>
      </c>
      <c r="H182">
        <f t="shared" si="9"/>
        <v>0</v>
      </c>
      <c r="J182" s="10">
        <f t="shared" si="10"/>
        <v>1.150603757878423</v>
      </c>
      <c r="K182">
        <f t="shared" si="11"/>
        <v>0</v>
      </c>
    </row>
    <row r="183" spans="1:12">
      <c r="A183" s="28" t="s">
        <v>395</v>
      </c>
      <c r="B183" s="28" t="s">
        <v>396</v>
      </c>
      <c r="C183" s="8">
        <f>'[1]TS#1_Orthog_SFP_Step 1'!G182</f>
        <v>1412.288</v>
      </c>
      <c r="D183" s="9">
        <v>982.38499999999999</v>
      </c>
      <c r="E183" s="10">
        <v>-0.24819376451066999</v>
      </c>
      <c r="F183" s="10">
        <v>-1.5175957648376801</v>
      </c>
      <c r="G183" s="10">
        <f t="shared" si="8"/>
        <v>-1.2694020003270101</v>
      </c>
      <c r="H183">
        <f t="shared" si="9"/>
        <v>0</v>
      </c>
      <c r="J183" s="10">
        <f t="shared" si="10"/>
        <v>1.2694020003270101</v>
      </c>
      <c r="K183">
        <f t="shared" si="11"/>
        <v>0</v>
      </c>
    </row>
    <row r="184" spans="1:12">
      <c r="A184" s="28" t="s">
        <v>397</v>
      </c>
      <c r="B184" s="28" t="s">
        <v>398</v>
      </c>
      <c r="C184" s="8">
        <f>'[1]TS#1_Orthog_SFP_Step 1'!G183</f>
        <v>1536.2760000000001</v>
      </c>
      <c r="D184" s="9">
        <v>1174.5119999999999</v>
      </c>
      <c r="E184" s="10">
        <v>0.46899297162592501</v>
      </c>
      <c r="F184" s="10">
        <v>6.3764043769374501E-2</v>
      </c>
      <c r="G184" s="10">
        <f t="shared" si="8"/>
        <v>-0.40522892785655051</v>
      </c>
      <c r="H184">
        <f t="shared" si="9"/>
        <v>0</v>
      </c>
      <c r="J184" s="10">
        <f t="shared" si="10"/>
        <v>0.40522892785655051</v>
      </c>
      <c r="K184">
        <f t="shared" si="11"/>
        <v>0</v>
      </c>
    </row>
    <row r="185" spans="1:12">
      <c r="A185" s="28" t="s">
        <v>399</v>
      </c>
      <c r="B185" s="28" t="s">
        <v>400</v>
      </c>
      <c r="C185" s="8">
        <f>'[1]TS#1_Orthog_SFP_Step 1'!G184</f>
        <v>1553.6610000000001</v>
      </c>
      <c r="D185" s="9">
        <v>1040.5260000000001</v>
      </c>
      <c r="E185" s="10">
        <v>0.56955344044334899</v>
      </c>
      <c r="F185" s="10">
        <v>-1.0390485505876099</v>
      </c>
      <c r="G185" s="10">
        <f t="shared" si="8"/>
        <v>-1.6086019910309588</v>
      </c>
      <c r="H185">
        <f t="shared" si="9"/>
        <v>0</v>
      </c>
      <c r="J185" s="10">
        <f t="shared" si="10"/>
        <v>1.6086019910309588</v>
      </c>
      <c r="K185">
        <f t="shared" si="11"/>
        <v>0</v>
      </c>
    </row>
    <row r="186" spans="1:12">
      <c r="A186" s="28" t="s">
        <v>401</v>
      </c>
      <c r="B186" s="28" t="s">
        <v>402</v>
      </c>
      <c r="C186" s="8">
        <f>'[1]TS#1_Orthog_SFP_Step 1'!G185</f>
        <v>1476.434</v>
      </c>
      <c r="D186" s="9">
        <v>1227.691</v>
      </c>
      <c r="E186" s="10">
        <v>0.122847468320072</v>
      </c>
      <c r="F186" s="10">
        <v>0.50147000525274099</v>
      </c>
      <c r="G186" s="10">
        <f t="shared" si="8"/>
        <v>0.37862253693266901</v>
      </c>
      <c r="H186">
        <f t="shared" si="9"/>
        <v>0</v>
      </c>
      <c r="J186" s="10">
        <f t="shared" si="10"/>
        <v>-0.37862253693266901</v>
      </c>
      <c r="K186">
        <f t="shared" si="11"/>
        <v>0</v>
      </c>
      <c r="L186" s="14" t="s">
        <v>8</v>
      </c>
    </row>
    <row r="187" spans="1:12">
      <c r="A187" s="28" t="s">
        <v>403</v>
      </c>
      <c r="B187" s="28" t="s">
        <v>404</v>
      </c>
      <c r="C187" s="8">
        <f>'[1]TS#1_Orthog_SFP_Step 1'!G186</f>
        <v>1376.075</v>
      </c>
      <c r="D187" s="9">
        <v>1117.5150000000001</v>
      </c>
      <c r="E187" s="10">
        <v>-0.45766148135193302</v>
      </c>
      <c r="F187" s="10">
        <v>-0.40536712993955798</v>
      </c>
      <c r="G187" s="10">
        <f t="shared" si="8"/>
        <v>5.229435141237504E-2</v>
      </c>
      <c r="H187">
        <f t="shared" si="9"/>
        <v>0</v>
      </c>
      <c r="J187" s="10">
        <f t="shared" si="10"/>
        <v>-5.229435141237504E-2</v>
      </c>
      <c r="K187">
        <f t="shared" si="11"/>
        <v>0</v>
      </c>
      <c r="L187" s="14" t="s">
        <v>8</v>
      </c>
    </row>
    <row r="188" spans="1:12">
      <c r="A188" s="28" t="s">
        <v>405</v>
      </c>
      <c r="B188" s="28" t="s">
        <v>406</v>
      </c>
      <c r="C188" s="8">
        <f>'[1]TS#1_Orthog_SFP_Step 1'!G187</f>
        <v>1148.412</v>
      </c>
      <c r="D188" s="9">
        <v>965.59199999999998</v>
      </c>
      <c r="E188" s="10">
        <v>-1.7745379847963401</v>
      </c>
      <c r="F188" s="10">
        <v>-1.6558156676412299</v>
      </c>
      <c r="G188" s="10">
        <f t="shared" si="8"/>
        <v>0.11872231715511017</v>
      </c>
      <c r="H188">
        <f t="shared" si="9"/>
        <v>0</v>
      </c>
      <c r="J188" s="10">
        <f t="shared" si="10"/>
        <v>-0.11872231715511017</v>
      </c>
      <c r="K188">
        <f t="shared" si="11"/>
        <v>0</v>
      </c>
    </row>
    <row r="189" spans="1:12">
      <c r="A189" s="28" t="s">
        <v>407</v>
      </c>
      <c r="B189" s="28" t="s">
        <v>408</v>
      </c>
      <c r="C189" s="8">
        <f>'[1]TS#1_Orthog_SFP_Step 1'!G188</f>
        <v>1320.692</v>
      </c>
      <c r="D189" s="9">
        <v>1037.442</v>
      </c>
      <c r="E189" s="10">
        <v>-0.77801468494786996</v>
      </c>
      <c r="F189" s="10">
        <v>-1.06443235218626</v>
      </c>
      <c r="G189" s="10">
        <f t="shared" si="8"/>
        <v>-0.28641766723839002</v>
      </c>
      <c r="H189">
        <f t="shared" si="9"/>
        <v>0</v>
      </c>
      <c r="J189" s="10">
        <f t="shared" si="10"/>
        <v>0.28641766723839002</v>
      </c>
      <c r="K189">
        <f t="shared" si="11"/>
        <v>0</v>
      </c>
    </row>
    <row r="190" spans="1:12">
      <c r="A190" s="28" t="s">
        <v>409</v>
      </c>
      <c r="B190" s="28" t="s">
        <v>410</v>
      </c>
      <c r="C190" s="8">
        <f>'[1]TS#1_Orthog_SFP_Step 1'!G189</f>
        <v>1186.4880000000001</v>
      </c>
      <c r="D190" s="9">
        <v>988.23800000000006</v>
      </c>
      <c r="E190" s="10">
        <v>-1.55429407276343</v>
      </c>
      <c r="F190" s="10">
        <v>-1.4694208651110601</v>
      </c>
      <c r="G190" s="10">
        <f t="shared" si="8"/>
        <v>8.4873207652369942E-2</v>
      </c>
      <c r="H190">
        <f t="shared" si="9"/>
        <v>0</v>
      </c>
      <c r="J190" s="10">
        <f t="shared" si="10"/>
        <v>-8.4873207652369942E-2</v>
      </c>
      <c r="K190">
        <f t="shared" si="11"/>
        <v>0</v>
      </c>
    </row>
    <row r="191" spans="1:12">
      <c r="A191" s="28" t="s">
        <v>411</v>
      </c>
      <c r="B191" s="28" t="s">
        <v>412</v>
      </c>
      <c r="C191" s="8">
        <f>'[1]TS#1_Orthog_SFP_Step 1'!G190</f>
        <v>1221.47</v>
      </c>
      <c r="D191" s="9">
        <v>1033.9649999999999</v>
      </c>
      <c r="E191" s="10">
        <v>-1.35194685848842</v>
      </c>
      <c r="F191" s="10">
        <v>-1.0930508600197599</v>
      </c>
      <c r="G191" s="10">
        <f t="shared" si="8"/>
        <v>0.25889599846866007</v>
      </c>
      <c r="H191">
        <f t="shared" si="9"/>
        <v>0</v>
      </c>
      <c r="J191" s="10">
        <f t="shared" si="10"/>
        <v>-0.25889599846866007</v>
      </c>
      <c r="K191">
        <f t="shared" si="11"/>
        <v>0</v>
      </c>
    </row>
    <row r="192" spans="1:12">
      <c r="A192" s="28" t="s">
        <v>413</v>
      </c>
      <c r="B192" s="28" t="s">
        <v>414</v>
      </c>
      <c r="C192" s="8">
        <f>'[1]TS#1_Orthog_SFP_Step 1'!G191</f>
        <v>1294.125</v>
      </c>
      <c r="D192" s="9">
        <v>1134.58</v>
      </c>
      <c r="E192" s="10">
        <v>-0.931686814661559</v>
      </c>
      <c r="F192" s="10">
        <v>-0.26490844826608601</v>
      </c>
      <c r="G192" s="10">
        <f t="shared" si="8"/>
        <v>0.66677836639547294</v>
      </c>
      <c r="H192">
        <f t="shared" si="9"/>
        <v>0</v>
      </c>
      <c r="J192" s="10">
        <f t="shared" si="10"/>
        <v>-0.66677836639547294</v>
      </c>
      <c r="K192">
        <f t="shared" si="11"/>
        <v>0</v>
      </c>
    </row>
    <row r="193" spans="1:12">
      <c r="A193" s="28" t="s">
        <v>415</v>
      </c>
      <c r="B193" s="28" t="s">
        <v>416</v>
      </c>
      <c r="C193" s="8">
        <f>'[1]TS#1_Orthog_SFP_Step 1'!G192</f>
        <v>1329.126</v>
      </c>
      <c r="D193" s="9">
        <v>1066.808</v>
      </c>
      <c r="E193" s="10">
        <v>-0.72922969823483297</v>
      </c>
      <c r="F193" s="10">
        <v>-0.82272654228159303</v>
      </c>
      <c r="G193" s="10">
        <f t="shared" si="8"/>
        <v>-9.3496844046760064E-2</v>
      </c>
      <c r="H193">
        <f t="shared" si="9"/>
        <v>0</v>
      </c>
      <c r="J193" s="10">
        <f t="shared" si="10"/>
        <v>9.3496844046760064E-2</v>
      </c>
      <c r="K193">
        <f t="shared" si="11"/>
        <v>0</v>
      </c>
    </row>
    <row r="194" spans="1:12">
      <c r="A194" s="28" t="s">
        <v>417</v>
      </c>
      <c r="B194" s="28" t="s">
        <v>418</v>
      </c>
      <c r="C194" s="8">
        <f>'[1]TS#1_Orthog_SFP_Step 1'!G193</f>
        <v>1356.0450000000001</v>
      </c>
      <c r="D194" s="9">
        <v>1307.28</v>
      </c>
      <c r="E194" s="10">
        <v>-0.57352148655256496</v>
      </c>
      <c r="F194" s="10">
        <v>1.1565515180397401</v>
      </c>
      <c r="G194" s="10">
        <f t="shared" si="8"/>
        <v>1.7300730045923052</v>
      </c>
      <c r="H194">
        <f t="shared" si="9"/>
        <v>0</v>
      </c>
      <c r="J194" s="10">
        <f t="shared" si="10"/>
        <v>-1.7300730045923052</v>
      </c>
      <c r="K194">
        <f t="shared" si="11"/>
        <v>0</v>
      </c>
    </row>
    <row r="195" spans="1:12">
      <c r="A195" s="28" t="s">
        <v>419</v>
      </c>
      <c r="B195" s="28" t="s">
        <v>420</v>
      </c>
      <c r="C195" s="8">
        <f>'[1]TS#1_Orthog_SFP_Step 1'!G194</f>
        <v>1307.7729999999999</v>
      </c>
      <c r="D195" s="9">
        <v>1256.242</v>
      </c>
      <c r="E195" s="10">
        <v>-0.85274236378895696</v>
      </c>
      <c r="F195" s="10">
        <v>0.73646770935232098</v>
      </c>
      <c r="G195" s="10">
        <f t="shared" si="8"/>
        <v>1.5892100731412779</v>
      </c>
      <c r="H195">
        <f t="shared" si="9"/>
        <v>0</v>
      </c>
      <c r="J195" s="10">
        <f t="shared" si="10"/>
        <v>-1.5892100731412779</v>
      </c>
      <c r="K195">
        <f t="shared" si="11"/>
        <v>0</v>
      </c>
    </row>
    <row r="196" spans="1:12">
      <c r="A196" s="28" t="s">
        <v>421</v>
      </c>
      <c r="B196" s="28" t="s">
        <v>422</v>
      </c>
      <c r="C196" s="8">
        <f>'[1]TS#1_Orthog_SFP_Step 1'!G195</f>
        <v>1249.953</v>
      </c>
      <c r="D196" s="9">
        <v>1138.932</v>
      </c>
      <c r="E196" s="10">
        <v>-1.18719196442303</v>
      </c>
      <c r="F196" s="10">
        <v>-0.22908798634736599</v>
      </c>
      <c r="G196" s="10">
        <f t="shared" si="8"/>
        <v>0.95810397807566394</v>
      </c>
      <c r="H196">
        <f t="shared" si="9"/>
        <v>0</v>
      </c>
      <c r="J196" s="10">
        <f t="shared" si="10"/>
        <v>-0.95810397807566394</v>
      </c>
      <c r="K196">
        <f t="shared" si="11"/>
        <v>0</v>
      </c>
    </row>
    <row r="197" spans="1:12">
      <c r="A197" s="28" t="s">
        <v>423</v>
      </c>
      <c r="B197" s="28" t="s">
        <v>424</v>
      </c>
      <c r="C197" s="8">
        <f>'[1]TS#1_Orthog_SFP_Step 1'!G196</f>
        <v>1380.769</v>
      </c>
      <c r="D197" s="9">
        <v>1198.125</v>
      </c>
      <c r="E197" s="10">
        <v>-0.43050986555504001</v>
      </c>
      <c r="F197" s="10">
        <v>0.25811803441430498</v>
      </c>
      <c r="G197" s="10">
        <f t="shared" si="8"/>
        <v>0.68862789996934493</v>
      </c>
      <c r="H197">
        <f t="shared" si="9"/>
        <v>0</v>
      </c>
      <c r="J197" s="10">
        <f t="shared" si="10"/>
        <v>-0.68862789996934493</v>
      </c>
      <c r="K197">
        <f t="shared" si="11"/>
        <v>0</v>
      </c>
    </row>
    <row r="198" spans="1:12">
      <c r="A198" s="28" t="s">
        <v>425</v>
      </c>
      <c r="B198" s="28" t="s">
        <v>426</v>
      </c>
      <c r="C198" s="8">
        <f>'[1]TS#1_Orthog_SFP_Step 1'!G197</f>
        <v>1566.23</v>
      </c>
      <c r="D198" s="9">
        <v>1418.0239999999999</v>
      </c>
      <c r="E198" s="10">
        <v>0.64225660596340595</v>
      </c>
      <c r="F198" s="10">
        <v>2.0680637502839301</v>
      </c>
      <c r="G198" s="10">
        <f t="shared" si="8"/>
        <v>1.4258071443205242</v>
      </c>
      <c r="H198">
        <f t="shared" si="9"/>
        <v>1</v>
      </c>
      <c r="J198" s="10">
        <f t="shared" si="10"/>
        <v>-1.4258071443205242</v>
      </c>
      <c r="K198">
        <f t="shared" si="11"/>
        <v>0</v>
      </c>
      <c r="L198" t="s">
        <v>8</v>
      </c>
    </row>
    <row r="199" spans="1:12">
      <c r="A199" s="28" t="s">
        <v>427</v>
      </c>
      <c r="B199" s="28" t="s">
        <v>428</v>
      </c>
      <c r="C199" s="8">
        <f>'[1]TS#1_Orthog_SFP_Step 1'!G198</f>
        <v>1364.047</v>
      </c>
      <c r="D199" s="9">
        <v>1184.123</v>
      </c>
      <c r="E199" s="10">
        <v>-0.52723532771005599</v>
      </c>
      <c r="F199" s="10">
        <v>0.142870307441438</v>
      </c>
      <c r="G199" s="10">
        <f t="shared" ref="G199:G262" si="12">F199-E199</f>
        <v>0.67010563515149402</v>
      </c>
      <c r="H199">
        <f t="shared" ref="H199:H262" si="13">IF(E199&lt;$O$5,1,0) * IF(F199&gt;$P$5,1,0) * IF(G199&gt;$Q$5,1,0)</f>
        <v>0</v>
      </c>
      <c r="J199" s="10">
        <f t="shared" ref="J199:J262" si="14">E199-F199</f>
        <v>-0.67010563515149402</v>
      </c>
      <c r="K199">
        <f t="shared" ref="K199:K262" si="15">IF(E199&gt;$O$6,1,0) * IF(F199&lt;$P$6,1,0) * IF(J199&gt;$Q$6,1,0)</f>
        <v>0</v>
      </c>
      <c r="L199" t="s">
        <v>8</v>
      </c>
    </row>
    <row r="200" spans="1:12">
      <c r="A200" s="28" t="s">
        <v>429</v>
      </c>
      <c r="B200" s="28" t="s">
        <v>430</v>
      </c>
      <c r="C200" s="8">
        <f>'[1]TS#1_Orthog_SFP_Step 1'!G199</f>
        <v>1282.8579999999999</v>
      </c>
      <c r="D200" s="9">
        <v>1175.202</v>
      </c>
      <c r="E200" s="10">
        <v>-0.99685879062738703</v>
      </c>
      <c r="F200" s="10">
        <v>6.9443298990863198E-2</v>
      </c>
      <c r="G200" s="10">
        <f t="shared" si="12"/>
        <v>1.0663020896182502</v>
      </c>
      <c r="H200">
        <f t="shared" si="13"/>
        <v>0</v>
      </c>
      <c r="J200" s="10">
        <f t="shared" si="14"/>
        <v>-1.0663020896182502</v>
      </c>
      <c r="K200">
        <f t="shared" si="15"/>
        <v>0</v>
      </c>
    </row>
    <row r="201" spans="1:12">
      <c r="A201" s="28" t="s">
        <v>431</v>
      </c>
      <c r="B201" s="28" t="s">
        <v>432</v>
      </c>
      <c r="C201" s="8">
        <f>'[1]TS#1_Orthog_SFP_Step 1'!G200</f>
        <v>1254.471</v>
      </c>
      <c r="D201" s="9">
        <v>1078.9259999999999</v>
      </c>
      <c r="E201" s="10">
        <v>-1.1610583896104301</v>
      </c>
      <c r="F201" s="10">
        <v>-0.72298565130478998</v>
      </c>
      <c r="G201" s="10">
        <f t="shared" si="12"/>
        <v>0.43807273830564009</v>
      </c>
      <c r="H201">
        <f t="shared" si="13"/>
        <v>0</v>
      </c>
      <c r="J201" s="10">
        <f t="shared" si="14"/>
        <v>-0.43807273830564009</v>
      </c>
      <c r="K201">
        <f t="shared" si="15"/>
        <v>0</v>
      </c>
    </row>
    <row r="202" spans="1:12">
      <c r="A202" s="28" t="s">
        <v>433</v>
      </c>
      <c r="B202" s="28" t="s">
        <v>434</v>
      </c>
      <c r="C202" s="8">
        <f>'[1]TS#1_Orthog_SFP_Step 1'!G201</f>
        <v>1334.7850000000001</v>
      </c>
      <c r="D202" s="9">
        <v>1167.7829999999999</v>
      </c>
      <c r="E202" s="10">
        <v>-0.69649620999567197</v>
      </c>
      <c r="F202" s="10">
        <v>8.3789591528607103E-3</v>
      </c>
      <c r="G202" s="10">
        <f t="shared" si="12"/>
        <v>0.70487516914853265</v>
      </c>
      <c r="H202">
        <f t="shared" si="13"/>
        <v>0</v>
      </c>
      <c r="J202" s="10">
        <f t="shared" si="14"/>
        <v>-0.70487516914853265</v>
      </c>
      <c r="K202">
        <f t="shared" si="15"/>
        <v>0</v>
      </c>
    </row>
    <row r="203" spans="1:12">
      <c r="A203" s="28" t="s">
        <v>435</v>
      </c>
      <c r="B203" s="28" t="s">
        <v>436</v>
      </c>
      <c r="C203" s="8">
        <f>'[1]TS#1_Orthog_SFP_Step 1'!G202</f>
        <v>1331.2629999999999</v>
      </c>
      <c r="D203" s="9">
        <v>1155.5419999999999</v>
      </c>
      <c r="E203" s="10">
        <v>-0.71686859832900496</v>
      </c>
      <c r="F203" s="10">
        <v>-9.2374320798207801E-2</v>
      </c>
      <c r="G203" s="10">
        <f t="shared" si="12"/>
        <v>0.62449427753079712</v>
      </c>
      <c r="H203">
        <f t="shared" si="13"/>
        <v>0</v>
      </c>
      <c r="J203" s="10">
        <f t="shared" si="14"/>
        <v>-0.62449427753079712</v>
      </c>
      <c r="K203">
        <f t="shared" si="15"/>
        <v>0</v>
      </c>
    </row>
    <row r="204" spans="1:12">
      <c r="A204" s="28" t="s">
        <v>437</v>
      </c>
      <c r="B204" s="28" t="s">
        <v>438</v>
      </c>
      <c r="C204" s="8">
        <f>'[1]TS#1_Orthog_SFP_Step 1'!G203</f>
        <v>1311.6690000000001</v>
      </c>
      <c r="D204" s="9">
        <v>1066.146</v>
      </c>
      <c r="E204" s="10">
        <v>-0.83020663836401098</v>
      </c>
      <c r="F204" s="10">
        <v>-0.82817533497235496</v>
      </c>
      <c r="G204" s="10">
        <f t="shared" si="12"/>
        <v>2.0313033916560252E-3</v>
      </c>
      <c r="H204">
        <f t="shared" si="13"/>
        <v>0</v>
      </c>
      <c r="J204" s="10">
        <f t="shared" si="14"/>
        <v>-2.0313033916560252E-3</v>
      </c>
      <c r="K204">
        <f t="shared" si="15"/>
        <v>0</v>
      </c>
    </row>
    <row r="205" spans="1:12">
      <c r="A205" s="28" t="s">
        <v>439</v>
      </c>
      <c r="B205" s="28" t="s">
        <v>440</v>
      </c>
      <c r="C205" s="8">
        <f>'[1]TS#1_Orthog_SFP_Step 1'!G204</f>
        <v>1296.7280000000001</v>
      </c>
      <c r="D205" s="9">
        <v>1063.355</v>
      </c>
      <c r="E205" s="10">
        <v>-0.91663021987687399</v>
      </c>
      <c r="F205" s="10">
        <v>-0.85114751080304096</v>
      </c>
      <c r="G205" s="10">
        <f t="shared" si="12"/>
        <v>6.5482709073833023E-2</v>
      </c>
      <c r="H205">
        <f t="shared" si="13"/>
        <v>0</v>
      </c>
      <c r="J205" s="10">
        <f t="shared" si="14"/>
        <v>-6.5482709073833023E-2</v>
      </c>
      <c r="K205">
        <f t="shared" si="15"/>
        <v>0</v>
      </c>
    </row>
    <row r="206" spans="1:12">
      <c r="A206" s="28" t="s">
        <v>441</v>
      </c>
      <c r="B206" s="28" t="s">
        <v>442</v>
      </c>
      <c r="C206" s="8">
        <f>'[1]TS#1_Orthog_SFP_Step 1'!G205</f>
        <v>1430.912</v>
      </c>
      <c r="D206" s="9">
        <v>1245.731</v>
      </c>
      <c r="E206" s="10">
        <v>-0.140466518536802</v>
      </c>
      <c r="F206" s="10">
        <v>0.64995372147831698</v>
      </c>
      <c r="G206" s="10">
        <f t="shared" si="12"/>
        <v>0.79042024001511901</v>
      </c>
      <c r="H206">
        <f t="shared" si="13"/>
        <v>0</v>
      </c>
      <c r="J206" s="10">
        <f t="shared" si="14"/>
        <v>-0.79042024001511901</v>
      </c>
      <c r="K206">
        <f t="shared" si="15"/>
        <v>0</v>
      </c>
      <c r="L206" t="s">
        <v>8</v>
      </c>
    </row>
    <row r="207" spans="1:12">
      <c r="A207" s="28" t="s">
        <v>443</v>
      </c>
      <c r="B207" s="28" t="s">
        <v>444</v>
      </c>
      <c r="C207" s="8">
        <f>'[1]TS#1_Orthog_SFP_Step 1'!G206</f>
        <v>1324.1869999999999</v>
      </c>
      <c r="D207" s="9">
        <v>1129.991</v>
      </c>
      <c r="E207" s="10">
        <v>-0.75779847335644701</v>
      </c>
      <c r="F207" s="10">
        <v>-0.30267961089131701</v>
      </c>
      <c r="G207" s="10">
        <f t="shared" si="12"/>
        <v>0.45511886246513</v>
      </c>
      <c r="H207">
        <f t="shared" si="13"/>
        <v>0</v>
      </c>
      <c r="J207" s="10">
        <f t="shared" si="14"/>
        <v>-0.45511886246513</v>
      </c>
      <c r="K207">
        <f t="shared" si="15"/>
        <v>0</v>
      </c>
    </row>
    <row r="208" spans="1:12">
      <c r="A208" s="28" t="s">
        <v>445</v>
      </c>
      <c r="B208" s="28" t="s">
        <v>446</v>
      </c>
      <c r="C208" s="8">
        <f>'[1]TS#1_Orthog_SFP_Step 1'!G207</f>
        <v>1370.962</v>
      </c>
      <c r="D208" s="9">
        <v>1153.3510000000001</v>
      </c>
      <c r="E208" s="10">
        <v>-0.48723672881028701</v>
      </c>
      <c r="F208" s="10">
        <v>-0.110408013827599</v>
      </c>
      <c r="G208" s="10">
        <f t="shared" si="12"/>
        <v>0.376828714982688</v>
      </c>
      <c r="H208">
        <f t="shared" si="13"/>
        <v>0</v>
      </c>
      <c r="J208" s="10">
        <f t="shared" si="14"/>
        <v>-0.376828714982688</v>
      </c>
      <c r="K208">
        <f t="shared" si="15"/>
        <v>0</v>
      </c>
    </row>
    <row r="209" spans="1:11">
      <c r="A209" s="28" t="s">
        <v>447</v>
      </c>
      <c r="B209" s="28" t="s">
        <v>448</v>
      </c>
      <c r="C209" s="8">
        <f>'[1]TS#1_Orthog_SFP_Step 1'!G208</f>
        <v>1401.37</v>
      </c>
      <c r="D209" s="9">
        <v>1127.6510000000001</v>
      </c>
      <c r="E209" s="10">
        <v>-0.31134701147924299</v>
      </c>
      <c r="F209" s="10">
        <v>-0.321939693816363</v>
      </c>
      <c r="G209" s="10">
        <f t="shared" si="12"/>
        <v>-1.0592682337120018E-2</v>
      </c>
      <c r="H209">
        <f t="shared" si="13"/>
        <v>0</v>
      </c>
      <c r="J209" s="10">
        <f t="shared" si="14"/>
        <v>1.0592682337120018E-2</v>
      </c>
      <c r="K209">
        <f t="shared" si="15"/>
        <v>0</v>
      </c>
    </row>
    <row r="210" spans="1:11">
      <c r="A210" s="28" t="s">
        <v>449</v>
      </c>
      <c r="B210" s="28" t="s">
        <v>450</v>
      </c>
      <c r="C210" s="8">
        <f>'[1]TS#1_Orthog_SFP_Step 1'!G209</f>
        <v>1505.3820000000001</v>
      </c>
      <c r="D210" s="9">
        <v>1210.018</v>
      </c>
      <c r="E210" s="10">
        <v>0.29029207294053699</v>
      </c>
      <c r="F210" s="10">
        <v>0.356006994340623</v>
      </c>
      <c r="G210" s="10">
        <f t="shared" si="12"/>
        <v>6.5714921400086002E-2</v>
      </c>
      <c r="H210">
        <f t="shared" si="13"/>
        <v>0</v>
      </c>
      <c r="J210" s="10">
        <f t="shared" si="14"/>
        <v>-6.5714921400086002E-2</v>
      </c>
      <c r="K210">
        <f t="shared" si="15"/>
        <v>0</v>
      </c>
    </row>
    <row r="211" spans="1:11">
      <c r="A211" s="28" t="s">
        <v>451</v>
      </c>
      <c r="B211" s="28" t="s">
        <v>452</v>
      </c>
      <c r="C211" s="8">
        <f>'[1]TS#1_Orthog_SFP_Step 1'!G210</f>
        <v>1515.124</v>
      </c>
      <c r="D211" s="9">
        <v>1290.4190000000001</v>
      </c>
      <c r="E211" s="10">
        <v>0.34664295515045002</v>
      </c>
      <c r="F211" s="10">
        <v>1.0177719205186999</v>
      </c>
      <c r="G211" s="10">
        <f t="shared" si="12"/>
        <v>0.67112896536824995</v>
      </c>
      <c r="H211">
        <f t="shared" si="13"/>
        <v>0</v>
      </c>
      <c r="J211" s="10">
        <f t="shared" si="14"/>
        <v>-0.67112896536824995</v>
      </c>
      <c r="K211">
        <f t="shared" si="15"/>
        <v>0</v>
      </c>
    </row>
    <row r="212" spans="1:11">
      <c r="A212" s="28" t="s">
        <v>453</v>
      </c>
      <c r="B212" s="28" t="s">
        <v>454</v>
      </c>
      <c r="C212" s="8">
        <f>'[1]TS#1_Orthog_SFP_Step 1'!G211</f>
        <v>1457.309</v>
      </c>
      <c r="D212" s="9">
        <v>1109.9829999999999</v>
      </c>
      <c r="E212" s="10">
        <v>1.2222276135244301E-2</v>
      </c>
      <c r="F212" s="10">
        <v>-0.46736155070513802</v>
      </c>
      <c r="G212" s="10">
        <f t="shared" si="12"/>
        <v>-0.47958382684038231</v>
      </c>
      <c r="H212">
        <f t="shared" si="13"/>
        <v>0</v>
      </c>
      <c r="J212" s="10">
        <f t="shared" si="14"/>
        <v>0.47958382684038231</v>
      </c>
      <c r="K212">
        <f t="shared" si="15"/>
        <v>0</v>
      </c>
    </row>
    <row r="213" spans="1:11">
      <c r="A213" s="28" t="s">
        <v>455</v>
      </c>
      <c r="B213" s="28" t="s">
        <v>456</v>
      </c>
      <c r="C213" s="8">
        <f>'[1]TS#1_Orthog_SFP_Step 1'!G212</f>
        <v>1468.34</v>
      </c>
      <c r="D213" s="9">
        <v>983.66499999999996</v>
      </c>
      <c r="E213" s="10">
        <v>7.6029151690320096E-2</v>
      </c>
      <c r="F213" s="10">
        <v>-1.5070603348615901</v>
      </c>
      <c r="G213" s="10">
        <f t="shared" si="12"/>
        <v>-1.5830894865519101</v>
      </c>
      <c r="H213">
        <f t="shared" si="13"/>
        <v>0</v>
      </c>
      <c r="J213" s="10">
        <f t="shared" si="14"/>
        <v>1.5830894865519101</v>
      </c>
      <c r="K213">
        <f t="shared" si="15"/>
        <v>0</v>
      </c>
    </row>
    <row r="214" spans="1:11">
      <c r="A214" s="28" t="s">
        <v>457</v>
      </c>
      <c r="B214" s="28" t="s">
        <v>458</v>
      </c>
      <c r="C214" s="8">
        <f>'[1]TS#1_Orthog_SFP_Step 1'!G213</f>
        <v>1571.6880000000001</v>
      </c>
      <c r="D214" s="9">
        <v>1010.529</v>
      </c>
      <c r="E214" s="10">
        <v>0.67382744512391801</v>
      </c>
      <c r="F214" s="10">
        <v>-1.28594799823831</v>
      </c>
      <c r="G214" s="10">
        <f t="shared" si="12"/>
        <v>-1.9597754433622279</v>
      </c>
      <c r="H214">
        <f t="shared" si="13"/>
        <v>0</v>
      </c>
      <c r="J214" s="10">
        <f t="shared" si="14"/>
        <v>1.9597754433622279</v>
      </c>
      <c r="K214">
        <f t="shared" si="15"/>
        <v>0</v>
      </c>
    </row>
    <row r="215" spans="1:11">
      <c r="A215" s="28" t="s">
        <v>459</v>
      </c>
      <c r="B215" s="28" t="s">
        <v>460</v>
      </c>
      <c r="C215" s="8">
        <f>'[1]TS#1_Orthog_SFP_Step 1'!G214</f>
        <v>1711.2750000000001</v>
      </c>
      <c r="D215" s="9">
        <v>1044.3610000000001</v>
      </c>
      <c r="E215" s="10">
        <v>1.4812438478169101</v>
      </c>
      <c r="F215" s="10">
        <v>-1.0074834146826701</v>
      </c>
      <c r="G215" s="10">
        <f t="shared" si="12"/>
        <v>-2.4887272624995802</v>
      </c>
      <c r="H215">
        <f t="shared" si="13"/>
        <v>0</v>
      </c>
      <c r="J215" s="10">
        <f t="shared" si="14"/>
        <v>2.4887272624995802</v>
      </c>
      <c r="K215">
        <f t="shared" si="15"/>
        <v>0</v>
      </c>
    </row>
    <row r="216" spans="1:11">
      <c r="A216" s="28" t="s">
        <v>461</v>
      </c>
      <c r="B216" s="28" t="s">
        <v>462</v>
      </c>
      <c r="C216" s="8">
        <f>'[1]TS#1_Orthog_SFP_Step 1'!G215</f>
        <v>1333.2449999999999</v>
      </c>
      <c r="D216" s="9">
        <v>1079.4010000000001</v>
      </c>
      <c r="E216" s="10">
        <v>-0.70540406860820304</v>
      </c>
      <c r="F216" s="10">
        <v>-0.71907601908709795</v>
      </c>
      <c r="G216" s="10">
        <f t="shared" si="12"/>
        <v>-1.3671950478894912E-2</v>
      </c>
      <c r="H216">
        <f t="shared" si="13"/>
        <v>0</v>
      </c>
      <c r="J216" s="10">
        <f t="shared" si="14"/>
        <v>1.3671950478894912E-2</v>
      </c>
      <c r="K216">
        <f t="shared" si="15"/>
        <v>0</v>
      </c>
    </row>
    <row r="217" spans="1:11">
      <c r="A217" s="28" t="s">
        <v>463</v>
      </c>
      <c r="B217" s="28" t="s">
        <v>464</v>
      </c>
      <c r="C217" s="8">
        <f>'[1]TS#1_Orthog_SFP_Step 1'!G216</f>
        <v>1122.7860000000001</v>
      </c>
      <c r="D217" s="9">
        <v>928.70799999999997</v>
      </c>
      <c r="E217" s="10">
        <v>-1.92276706583835</v>
      </c>
      <c r="F217" s="10">
        <v>-1.9594006670461199</v>
      </c>
      <c r="G217" s="10">
        <f t="shared" si="12"/>
        <v>-3.6633601207769928E-2</v>
      </c>
      <c r="H217">
        <f t="shared" si="13"/>
        <v>0</v>
      </c>
      <c r="J217" s="10">
        <f t="shared" si="14"/>
        <v>3.6633601207769928E-2</v>
      </c>
      <c r="K217">
        <f t="shared" si="15"/>
        <v>0</v>
      </c>
    </row>
    <row r="218" spans="1:11">
      <c r="A218" s="28" t="s">
        <v>465</v>
      </c>
      <c r="B218" s="28" t="s">
        <v>466</v>
      </c>
      <c r="C218" s="8">
        <f>'[1]TS#1_Orthog_SFP_Step 1'!G217</f>
        <v>1151.3009999999999</v>
      </c>
      <c r="D218" s="9">
        <v>944.67399999999998</v>
      </c>
      <c r="E218" s="10">
        <v>-1.7578270734121899</v>
      </c>
      <c r="F218" s="10">
        <v>-1.8279876397036801</v>
      </c>
      <c r="G218" s="10">
        <f t="shared" si="12"/>
        <v>-7.0160566291490145E-2</v>
      </c>
      <c r="H218">
        <f t="shared" si="13"/>
        <v>0</v>
      </c>
      <c r="J218" s="10">
        <f t="shared" si="14"/>
        <v>7.0160566291490145E-2</v>
      </c>
      <c r="K218">
        <f t="shared" si="15"/>
        <v>0</v>
      </c>
    </row>
    <row r="219" spans="1:11">
      <c r="A219" s="28" t="s">
        <v>467</v>
      </c>
      <c r="B219" s="28" t="s">
        <v>468</v>
      </c>
      <c r="C219" s="8">
        <f>'[1]TS#1_Orthog_SFP_Step 1'!G218</f>
        <v>1208.3979999999999</v>
      </c>
      <c r="D219" s="9">
        <v>1009.164</v>
      </c>
      <c r="E219" s="10">
        <v>-1.4275595388669799</v>
      </c>
      <c r="F219" s="10">
        <v>-1.2971830466112599</v>
      </c>
      <c r="G219" s="10">
        <f t="shared" si="12"/>
        <v>0.13037649225572001</v>
      </c>
      <c r="H219">
        <f t="shared" si="13"/>
        <v>0</v>
      </c>
      <c r="J219" s="10">
        <f t="shared" si="14"/>
        <v>-0.13037649225572001</v>
      </c>
      <c r="K219">
        <f t="shared" si="15"/>
        <v>0</v>
      </c>
    </row>
    <row r="220" spans="1:11">
      <c r="A220" s="28" t="s">
        <v>469</v>
      </c>
      <c r="B220" s="28" t="s">
        <v>470</v>
      </c>
      <c r="C220" s="8">
        <f>'[1]TS#1_Orthog_SFP_Step 1'!G219</f>
        <v>1233.5540000000001</v>
      </c>
      <c r="D220" s="9">
        <v>1075.347</v>
      </c>
      <c r="E220" s="10">
        <v>-1.2820490899989301</v>
      </c>
      <c r="F220" s="10">
        <v>-0.75244370121450899</v>
      </c>
      <c r="G220" s="10">
        <f t="shared" si="12"/>
        <v>0.52960538878442109</v>
      </c>
      <c r="H220">
        <f t="shared" si="13"/>
        <v>0</v>
      </c>
      <c r="J220" s="10">
        <f t="shared" si="14"/>
        <v>-0.52960538878442109</v>
      </c>
      <c r="K220">
        <f t="shared" si="15"/>
        <v>0</v>
      </c>
    </row>
    <row r="221" spans="1:11">
      <c r="A221" s="28" t="s">
        <v>471</v>
      </c>
      <c r="B221" s="28" t="s">
        <v>472</v>
      </c>
      <c r="C221" s="8">
        <f>'[1]TS#1_Orthog_SFP_Step 1'!G220</f>
        <v>1111.3</v>
      </c>
      <c r="D221" s="9">
        <v>943.01800000000003</v>
      </c>
      <c r="E221" s="10">
        <v>-1.98920580871077</v>
      </c>
      <c r="F221" s="10">
        <v>-1.84161785223526</v>
      </c>
      <c r="G221" s="10">
        <f t="shared" si="12"/>
        <v>0.14758795647551004</v>
      </c>
      <c r="H221">
        <f t="shared" si="13"/>
        <v>0</v>
      </c>
      <c r="J221" s="10">
        <f t="shared" si="14"/>
        <v>-0.14758795647551004</v>
      </c>
      <c r="K221">
        <f t="shared" si="15"/>
        <v>0</v>
      </c>
    </row>
    <row r="222" spans="1:11">
      <c r="A222" s="28" t="s">
        <v>473</v>
      </c>
      <c r="B222" s="28" t="s">
        <v>474</v>
      </c>
      <c r="C222" s="8">
        <f>'[1]TS#1_Orthog_SFP_Step 1'!G221</f>
        <v>1438.393</v>
      </c>
      <c r="D222" s="9">
        <v>1430.355</v>
      </c>
      <c r="E222" s="10">
        <v>-9.7193992380739405E-2</v>
      </c>
      <c r="F222" s="10">
        <v>2.16955780265519</v>
      </c>
      <c r="G222" s="10">
        <f t="shared" si="12"/>
        <v>2.2667517950359293</v>
      </c>
      <c r="H222">
        <f t="shared" si="13"/>
        <v>1</v>
      </c>
      <c r="J222" s="10">
        <f t="shared" si="14"/>
        <v>-2.2667517950359293</v>
      </c>
      <c r="K222">
        <f t="shared" si="15"/>
        <v>0</v>
      </c>
    </row>
    <row r="223" spans="1:11">
      <c r="A223" s="28" t="s">
        <v>475</v>
      </c>
      <c r="B223" s="28" t="s">
        <v>476</v>
      </c>
      <c r="C223" s="8">
        <f>'[1]TS#1_Orthog_SFP_Step 1'!G222</f>
        <v>1229.23</v>
      </c>
      <c r="D223" s="9">
        <v>1025.646</v>
      </c>
      <c r="E223" s="10">
        <v>-1.3070605059992999</v>
      </c>
      <c r="F223" s="10">
        <v>-1.16152292405971</v>
      </c>
      <c r="G223" s="10">
        <f t="shared" si="12"/>
        <v>0.14553758193958988</v>
      </c>
      <c r="H223">
        <f t="shared" si="13"/>
        <v>0</v>
      </c>
      <c r="J223" s="10">
        <f t="shared" si="14"/>
        <v>-0.14553758193958988</v>
      </c>
      <c r="K223">
        <f t="shared" si="15"/>
        <v>0</v>
      </c>
    </row>
    <row r="224" spans="1:11">
      <c r="A224" s="28" t="s">
        <v>477</v>
      </c>
      <c r="B224" s="28" t="s">
        <v>478</v>
      </c>
      <c r="C224" s="8">
        <f>'[1]TS#1_Orthog_SFP_Step 1'!G223</f>
        <v>1263.056</v>
      </c>
      <c r="D224" s="9">
        <v>1152.7850000000001</v>
      </c>
      <c r="E224" s="10">
        <v>-1.1113999700074599</v>
      </c>
      <c r="F224" s="10">
        <v>-0.115066649270153</v>
      </c>
      <c r="G224" s="10">
        <f t="shared" si="12"/>
        <v>0.99633332073730696</v>
      </c>
      <c r="H224">
        <f t="shared" si="13"/>
        <v>0</v>
      </c>
      <c r="J224" s="10">
        <f t="shared" si="14"/>
        <v>-0.99633332073730696</v>
      </c>
      <c r="K224">
        <f t="shared" si="15"/>
        <v>0</v>
      </c>
    </row>
    <row r="225" spans="1:11">
      <c r="A225" s="28" t="s">
        <v>479</v>
      </c>
      <c r="B225" s="28" t="s">
        <v>480</v>
      </c>
      <c r="C225" s="8">
        <f>'[1]TS#1_Orthog_SFP_Step 1'!G224</f>
        <v>1574.049</v>
      </c>
      <c r="D225" s="9">
        <v>1247.625</v>
      </c>
      <c r="E225" s="10">
        <v>0.68748423355520505</v>
      </c>
      <c r="F225" s="10">
        <v>0.665542865521069</v>
      </c>
      <c r="G225" s="10">
        <f t="shared" si="12"/>
        <v>-2.1941368034136044E-2</v>
      </c>
      <c r="H225">
        <f t="shared" si="13"/>
        <v>0</v>
      </c>
      <c r="J225" s="10">
        <f t="shared" si="14"/>
        <v>2.1941368034136044E-2</v>
      </c>
      <c r="K225">
        <f t="shared" si="15"/>
        <v>0</v>
      </c>
    </row>
    <row r="226" spans="1:11">
      <c r="A226" s="28" t="s">
        <v>481</v>
      </c>
      <c r="B226" s="28" t="s">
        <v>482</v>
      </c>
      <c r="C226" s="8">
        <f>'[1]TS#1_Orthog_SFP_Step 1'!G225</f>
        <v>1381.6690000000001</v>
      </c>
      <c r="D226" s="9">
        <v>1305.9939999999999</v>
      </c>
      <c r="E226" s="10">
        <v>-0.425303974158106</v>
      </c>
      <c r="F226" s="10">
        <v>1.14596670323563</v>
      </c>
      <c r="G226" s="10">
        <f t="shared" si="12"/>
        <v>1.5712706773937359</v>
      </c>
      <c r="H226">
        <f t="shared" si="13"/>
        <v>0</v>
      </c>
      <c r="J226" s="10">
        <f t="shared" si="14"/>
        <v>-1.5712706773937359</v>
      </c>
      <c r="K226">
        <f t="shared" si="15"/>
        <v>0</v>
      </c>
    </row>
    <row r="227" spans="1:11">
      <c r="A227" s="28" t="s">
        <v>483</v>
      </c>
      <c r="B227" s="28" t="s">
        <v>484</v>
      </c>
      <c r="C227" s="8">
        <f>'[1]TS#1_Orthog_SFP_Step 1'!G226</f>
        <v>1323.644</v>
      </c>
      <c r="D227" s="9">
        <v>1211.039</v>
      </c>
      <c r="E227" s="10">
        <v>-0.76093936116592997</v>
      </c>
      <c r="F227" s="10">
        <v>0.364410645907491</v>
      </c>
      <c r="G227" s="10">
        <f t="shared" si="12"/>
        <v>1.125350007073421</v>
      </c>
      <c r="H227">
        <f t="shared" si="13"/>
        <v>0</v>
      </c>
      <c r="J227" s="10">
        <f t="shared" si="14"/>
        <v>-1.125350007073421</v>
      </c>
      <c r="K227">
        <f t="shared" si="15"/>
        <v>0</v>
      </c>
    </row>
    <row r="228" spans="1:11">
      <c r="A228" s="28" t="s">
        <v>485</v>
      </c>
      <c r="B228" s="28" t="s">
        <v>486</v>
      </c>
      <c r="C228" s="8">
        <f>'[1]TS#1_Orthog_SFP_Step 1'!G227</f>
        <v>1434.1510000000001</v>
      </c>
      <c r="D228" s="9">
        <v>1351.404</v>
      </c>
      <c r="E228" s="10">
        <v>-0.121731093831617</v>
      </c>
      <c r="F228" s="10">
        <v>1.5197275432469</v>
      </c>
      <c r="G228" s="10">
        <f t="shared" si="12"/>
        <v>1.6414586370785169</v>
      </c>
      <c r="H228">
        <f t="shared" si="13"/>
        <v>1</v>
      </c>
      <c r="J228" s="10">
        <f t="shared" si="14"/>
        <v>-1.6414586370785169</v>
      </c>
      <c r="K228">
        <f t="shared" si="15"/>
        <v>0</v>
      </c>
    </row>
    <row r="229" spans="1:11">
      <c r="A229" s="28" t="s">
        <v>487</v>
      </c>
      <c r="B229" s="28" t="s">
        <v>488</v>
      </c>
      <c r="C229" s="8">
        <f>'[1]TS#1_Orthog_SFP_Step 1'!G228</f>
        <v>1345.77</v>
      </c>
      <c r="D229" s="9">
        <v>1197.819</v>
      </c>
      <c r="E229" s="10">
        <v>-0.63295541333421801</v>
      </c>
      <c r="F229" s="10">
        <v>0.25559940818564397</v>
      </c>
      <c r="G229" s="10">
        <f t="shared" si="12"/>
        <v>0.88855482151986198</v>
      </c>
      <c r="H229">
        <f t="shared" si="13"/>
        <v>0</v>
      </c>
      <c r="J229" s="10">
        <f t="shared" si="14"/>
        <v>-0.88855482151986198</v>
      </c>
      <c r="K229">
        <f t="shared" si="15"/>
        <v>0</v>
      </c>
    </row>
    <row r="230" spans="1:11">
      <c r="A230" s="28" t="s">
        <v>489</v>
      </c>
      <c r="B230" s="28" t="s">
        <v>490</v>
      </c>
      <c r="C230" s="8">
        <f>'[1]TS#1_Orthog_SFP_Step 1'!G229</f>
        <v>1374.3050000000001</v>
      </c>
      <c r="D230" s="9">
        <v>1275.8679999999999</v>
      </c>
      <c r="E230" s="10">
        <v>-0.46789973443256799</v>
      </c>
      <c r="F230" s="10">
        <v>0.89800548178265105</v>
      </c>
      <c r="G230" s="10">
        <f t="shared" si="12"/>
        <v>1.365905216215219</v>
      </c>
      <c r="H230">
        <f t="shared" si="13"/>
        <v>0</v>
      </c>
      <c r="J230" s="10">
        <f t="shared" si="14"/>
        <v>-1.365905216215219</v>
      </c>
      <c r="K230">
        <f t="shared" si="15"/>
        <v>0</v>
      </c>
    </row>
    <row r="231" spans="1:11">
      <c r="A231" s="28" t="s">
        <v>491</v>
      </c>
      <c r="B231" s="28" t="s">
        <v>492</v>
      </c>
      <c r="C231" s="8">
        <f>'[1]TS#1_Orthog_SFP_Step 1'!G230</f>
        <v>1567.586</v>
      </c>
      <c r="D231" s="9">
        <v>1280.5119999999999</v>
      </c>
      <c r="E231" s="10">
        <v>0.65010014900145197</v>
      </c>
      <c r="F231" s="10">
        <v>0.93622933866466695</v>
      </c>
      <c r="G231" s="10">
        <f t="shared" si="12"/>
        <v>0.28612918966321499</v>
      </c>
      <c r="H231">
        <f t="shared" si="13"/>
        <v>0</v>
      </c>
      <c r="J231" s="10">
        <f t="shared" si="14"/>
        <v>-0.28612918966321499</v>
      </c>
      <c r="K231">
        <f t="shared" si="15"/>
        <v>0</v>
      </c>
    </row>
    <row r="232" spans="1:11">
      <c r="A232" s="28" t="s">
        <v>493</v>
      </c>
      <c r="B232" s="28" t="s">
        <v>494</v>
      </c>
      <c r="C232" s="8">
        <f>'[1]TS#1_Orthog_SFP_Step 1'!G231</f>
        <v>1331.1179999999999</v>
      </c>
      <c r="D232" s="9">
        <v>1146.951</v>
      </c>
      <c r="E232" s="10">
        <v>-0.717707325276288</v>
      </c>
      <c r="F232" s="10">
        <v>-0.16308516370807</v>
      </c>
      <c r="G232" s="10">
        <f t="shared" si="12"/>
        <v>0.55462216156821798</v>
      </c>
      <c r="H232">
        <f t="shared" si="13"/>
        <v>0</v>
      </c>
      <c r="J232" s="10">
        <f t="shared" si="14"/>
        <v>-0.55462216156821798</v>
      </c>
      <c r="K232">
        <f t="shared" si="15"/>
        <v>0</v>
      </c>
    </row>
    <row r="233" spans="1:11">
      <c r="A233" s="28" t="s">
        <v>495</v>
      </c>
      <c r="B233" s="28" t="s">
        <v>496</v>
      </c>
      <c r="C233" s="8">
        <f>'[1]TS#1_Orthog_SFP_Step 1'!G232</f>
        <v>1337.89</v>
      </c>
      <c r="D233" s="9">
        <v>1141.6849999999999</v>
      </c>
      <c r="E233" s="10">
        <v>-0.67853588467625303</v>
      </c>
      <c r="F233" s="10">
        <v>-0.20642858109409501</v>
      </c>
      <c r="G233" s="10">
        <f t="shared" si="12"/>
        <v>0.47210730358215802</v>
      </c>
      <c r="H233">
        <f t="shared" si="13"/>
        <v>0</v>
      </c>
      <c r="J233" s="10">
        <f t="shared" si="14"/>
        <v>-0.47210730358215802</v>
      </c>
      <c r="K233">
        <f t="shared" si="15"/>
        <v>0</v>
      </c>
    </row>
    <row r="234" spans="1:11">
      <c r="A234" s="28" t="s">
        <v>497</v>
      </c>
      <c r="B234" s="28" t="s">
        <v>498</v>
      </c>
      <c r="C234" s="8">
        <f>'[1]TS#1_Orthog_SFP_Step 1'!G233</f>
        <v>1413.7840000000001</v>
      </c>
      <c r="D234" s="9">
        <v>1256.8340000000001</v>
      </c>
      <c r="E234" s="10">
        <v>-0.23954041614421201</v>
      </c>
      <c r="F234" s="10">
        <v>0.74134034571626495</v>
      </c>
      <c r="G234" s="10">
        <f t="shared" si="12"/>
        <v>0.9808807618604769</v>
      </c>
      <c r="H234">
        <f t="shared" si="13"/>
        <v>0</v>
      </c>
      <c r="J234" s="10">
        <f t="shared" si="14"/>
        <v>-0.9808807618604769</v>
      </c>
      <c r="K234">
        <f t="shared" si="15"/>
        <v>0</v>
      </c>
    </row>
    <row r="235" spans="1:11">
      <c r="A235" s="28" t="s">
        <v>499</v>
      </c>
      <c r="B235" s="28" t="s">
        <v>500</v>
      </c>
      <c r="C235" s="8">
        <f>'[1]TS#1_Orthog_SFP_Step 1'!G234</f>
        <v>1631.7650000000001</v>
      </c>
      <c r="D235" s="9">
        <v>1567.885</v>
      </c>
      <c r="E235" s="10">
        <v>1.02133226451675</v>
      </c>
      <c r="F235" s="10">
        <v>3.3015403687584901</v>
      </c>
      <c r="G235" s="10">
        <f t="shared" si="12"/>
        <v>2.2802081042417401</v>
      </c>
      <c r="H235">
        <f t="shared" si="13"/>
        <v>1</v>
      </c>
      <c r="J235" s="10">
        <f t="shared" si="14"/>
        <v>-2.2802081042417401</v>
      </c>
      <c r="K235">
        <f t="shared" si="15"/>
        <v>0</v>
      </c>
    </row>
    <row r="236" spans="1:11">
      <c r="A236" s="28" t="s">
        <v>501</v>
      </c>
      <c r="B236" s="28" t="s">
        <v>502</v>
      </c>
      <c r="C236" s="8">
        <f>'[1]TS#1_Orthog_SFP_Step 1'!G235</f>
        <v>1476.8869999999999</v>
      </c>
      <c r="D236" s="9">
        <v>1226.711</v>
      </c>
      <c r="E236" s="10">
        <v>0.12546776698986101</v>
      </c>
      <c r="F236" s="10">
        <v>0.49340381667729399</v>
      </c>
      <c r="G236" s="10">
        <f t="shared" si="12"/>
        <v>0.36793604968743299</v>
      </c>
      <c r="H236">
        <f t="shared" si="13"/>
        <v>0</v>
      </c>
      <c r="J236" s="10">
        <f t="shared" si="14"/>
        <v>-0.36793604968743299</v>
      </c>
      <c r="K236">
        <f t="shared" si="15"/>
        <v>0</v>
      </c>
    </row>
    <row r="237" spans="1:11">
      <c r="A237" s="28" t="s">
        <v>503</v>
      </c>
      <c r="B237" s="28" t="s">
        <v>504</v>
      </c>
      <c r="C237" s="8">
        <f>'[1]TS#1_Orthog_SFP_Step 1'!G236</f>
        <v>1527.0450000000001</v>
      </c>
      <c r="D237" s="9">
        <v>1352.46</v>
      </c>
      <c r="E237" s="10">
        <v>0.415597878864715</v>
      </c>
      <c r="F237" s="10">
        <v>1.5284192729771799</v>
      </c>
      <c r="G237" s="10">
        <f t="shared" si="12"/>
        <v>1.1128213941124649</v>
      </c>
      <c r="H237">
        <f t="shared" si="13"/>
        <v>1</v>
      </c>
      <c r="J237" s="10">
        <f t="shared" si="14"/>
        <v>-1.1128213941124649</v>
      </c>
      <c r="K237">
        <f t="shared" si="15"/>
        <v>0</v>
      </c>
    </row>
    <row r="238" spans="1:11">
      <c r="A238" s="28" t="s">
        <v>505</v>
      </c>
      <c r="B238" s="28" t="s">
        <v>506</v>
      </c>
      <c r="C238" s="8">
        <f>'[1]TS#1_Orthog_SFP_Step 1'!G237</f>
        <v>1601.579</v>
      </c>
      <c r="D238" s="9">
        <v>1343.4870000000001</v>
      </c>
      <c r="E238" s="10">
        <v>0.84672666706361299</v>
      </c>
      <c r="F238" s="10">
        <v>1.45456426268383</v>
      </c>
      <c r="G238" s="10">
        <f t="shared" si="12"/>
        <v>0.607837595620217</v>
      </c>
      <c r="H238">
        <f t="shared" si="13"/>
        <v>0</v>
      </c>
      <c r="J238" s="10">
        <f t="shared" si="14"/>
        <v>-0.607837595620217</v>
      </c>
      <c r="K238">
        <f t="shared" si="15"/>
        <v>0</v>
      </c>
    </row>
    <row r="239" spans="1:11">
      <c r="A239" s="28" t="s">
        <v>507</v>
      </c>
      <c r="B239" s="28" t="s">
        <v>508</v>
      </c>
      <c r="C239" s="8">
        <f>'[1]TS#1_Orthog_SFP_Step 1'!G238</f>
        <v>1455.8389999999999</v>
      </c>
      <c r="D239" s="9">
        <v>1178.943</v>
      </c>
      <c r="E239" s="10">
        <v>3.7193201869201199E-3</v>
      </c>
      <c r="F239" s="10">
        <v>0.10023473925693201</v>
      </c>
      <c r="G239" s="10">
        <f t="shared" si="12"/>
        <v>9.651541907001189E-2</v>
      </c>
      <c r="H239">
        <f t="shared" si="13"/>
        <v>0</v>
      </c>
      <c r="J239" s="10">
        <f t="shared" si="14"/>
        <v>-9.651541907001189E-2</v>
      </c>
      <c r="K239">
        <f t="shared" si="15"/>
        <v>0</v>
      </c>
    </row>
    <row r="240" spans="1:11">
      <c r="A240" s="28" t="s">
        <v>509</v>
      </c>
      <c r="B240" s="28" t="s">
        <v>510</v>
      </c>
      <c r="C240" s="8">
        <f>'[1]TS#1_Orthog_SFP_Step 1'!G239</f>
        <v>2019.3150000000001</v>
      </c>
      <c r="D240" s="9">
        <v>1547.6859999999999</v>
      </c>
      <c r="E240" s="10">
        <v>3.26304694327386</v>
      </c>
      <c r="F240" s="10">
        <v>3.1352863452529198</v>
      </c>
      <c r="G240" s="10">
        <f t="shared" si="12"/>
        <v>-0.1277605980209402</v>
      </c>
      <c r="H240">
        <f t="shared" si="13"/>
        <v>0</v>
      </c>
      <c r="J240" s="10">
        <f t="shared" si="14"/>
        <v>0.1277605980209402</v>
      </c>
      <c r="K240">
        <f t="shared" si="15"/>
        <v>0</v>
      </c>
    </row>
    <row r="241" spans="1:11">
      <c r="A241" s="28" t="s">
        <v>511</v>
      </c>
      <c r="B241" s="28" t="s">
        <v>512</v>
      </c>
      <c r="C241" s="8">
        <f>'[1]TS#1_Orthog_SFP_Step 1'!G240</f>
        <v>1641.903</v>
      </c>
      <c r="D241" s="9">
        <v>1192.6759999999999</v>
      </c>
      <c r="E241" s="10">
        <v>1.07997373894131</v>
      </c>
      <c r="F241" s="10">
        <v>0.21326837977388499</v>
      </c>
      <c r="G241" s="10">
        <f t="shared" si="12"/>
        <v>-0.86670535916742497</v>
      </c>
      <c r="H241">
        <f t="shared" si="13"/>
        <v>0</v>
      </c>
      <c r="J241" s="10">
        <f t="shared" si="14"/>
        <v>0.86670535916742497</v>
      </c>
      <c r="K241">
        <f t="shared" si="15"/>
        <v>0</v>
      </c>
    </row>
    <row r="242" spans="1:11">
      <c r="A242" s="28" t="s">
        <v>513</v>
      </c>
      <c r="B242" s="28" t="s">
        <v>514</v>
      </c>
      <c r="C242" s="8">
        <f>'[1]TS#1_Orthog_SFP_Step 1'!G241</f>
        <v>2229.0349999999999</v>
      </c>
      <c r="D242" s="9">
        <v>1836.4380000000001</v>
      </c>
      <c r="E242" s="10">
        <v>4.4761353252347504</v>
      </c>
      <c r="F242" s="10">
        <v>5.5119476549850503</v>
      </c>
      <c r="G242" s="10">
        <f t="shared" si="12"/>
        <v>1.0358123297502999</v>
      </c>
      <c r="H242">
        <f t="shared" si="13"/>
        <v>0</v>
      </c>
      <c r="J242" s="10">
        <f t="shared" si="14"/>
        <v>-1.0358123297502999</v>
      </c>
      <c r="K242">
        <f t="shared" si="15"/>
        <v>0</v>
      </c>
    </row>
    <row r="243" spans="1:11">
      <c r="A243" s="28" t="s">
        <v>515</v>
      </c>
      <c r="B243" s="28" t="s">
        <v>516</v>
      </c>
      <c r="C243" s="8">
        <f>'[1]TS#1_Orthog_SFP_Step 1'!G242</f>
        <v>1473.5830000000001</v>
      </c>
      <c r="D243" s="9">
        <v>1125.5650000000001</v>
      </c>
      <c r="E243" s="10">
        <v>0.106356361239343</v>
      </c>
      <c r="F243" s="10">
        <v>-0.33910915235552902</v>
      </c>
      <c r="G243" s="10">
        <f t="shared" si="12"/>
        <v>-0.44546551359487202</v>
      </c>
      <c r="H243">
        <f t="shared" si="13"/>
        <v>0</v>
      </c>
      <c r="J243" s="10">
        <f t="shared" si="14"/>
        <v>0.44546551359487202</v>
      </c>
      <c r="K243">
        <f t="shared" si="15"/>
        <v>0</v>
      </c>
    </row>
    <row r="244" spans="1:11">
      <c r="A244" s="28" t="s">
        <v>517</v>
      </c>
      <c r="B244" s="28" t="s">
        <v>518</v>
      </c>
      <c r="C244" s="8">
        <f>'[1]TS#1_Orthog_SFP_Step 1'!G243</f>
        <v>1500.5029999999999</v>
      </c>
      <c r="D244" s="9">
        <v>1022.023</v>
      </c>
      <c r="E244" s="10">
        <v>0.26207035724538402</v>
      </c>
      <c r="F244" s="10">
        <v>-1.19134312937485</v>
      </c>
      <c r="G244" s="10">
        <f t="shared" si="12"/>
        <v>-1.453413486620234</v>
      </c>
      <c r="H244">
        <f t="shared" si="13"/>
        <v>0</v>
      </c>
      <c r="J244" s="10">
        <f t="shared" si="14"/>
        <v>1.453413486620234</v>
      </c>
      <c r="K244">
        <f t="shared" si="15"/>
        <v>0</v>
      </c>
    </row>
    <row r="245" spans="1:11">
      <c r="A245" s="28" t="s">
        <v>519</v>
      </c>
      <c r="B245" s="28" t="s">
        <v>520</v>
      </c>
      <c r="C245" s="8">
        <f>'[1]TS#1_Orthog_SFP_Step 1'!G244</f>
        <v>1639.1369999999999</v>
      </c>
      <c r="D245" s="9">
        <v>1006.423</v>
      </c>
      <c r="E245" s="10">
        <v>1.0639742993814001</v>
      </c>
      <c r="F245" s="10">
        <v>-1.3197436822085</v>
      </c>
      <c r="G245" s="10">
        <f t="shared" si="12"/>
        <v>-2.3837179815898999</v>
      </c>
      <c r="H245">
        <f t="shared" si="13"/>
        <v>0</v>
      </c>
      <c r="J245" s="10">
        <f t="shared" si="14"/>
        <v>2.3837179815898999</v>
      </c>
      <c r="K245">
        <f t="shared" si="15"/>
        <v>0</v>
      </c>
    </row>
    <row r="246" spans="1:11">
      <c r="A246" s="28" t="s">
        <v>521</v>
      </c>
      <c r="B246" s="28" t="s">
        <v>522</v>
      </c>
      <c r="C246" s="8">
        <f>'[1]TS#1_Orthog_SFP_Step 1'!G245</f>
        <v>1153.5450000000001</v>
      </c>
      <c r="D246" s="9">
        <v>966.98</v>
      </c>
      <c r="E246" s="10">
        <v>-1.7448470508625</v>
      </c>
      <c r="F246" s="10">
        <v>-1.6443913107609101</v>
      </c>
      <c r="G246" s="10">
        <f t="shared" si="12"/>
        <v>0.10045574010158997</v>
      </c>
      <c r="H246">
        <f t="shared" si="13"/>
        <v>0</v>
      </c>
      <c r="J246" s="10">
        <f t="shared" si="14"/>
        <v>-0.10045574010158997</v>
      </c>
      <c r="K246">
        <f t="shared" si="15"/>
        <v>0</v>
      </c>
    </row>
    <row r="247" spans="1:11">
      <c r="A247" s="28" t="s">
        <v>523</v>
      </c>
      <c r="B247" s="28" t="s">
        <v>524</v>
      </c>
      <c r="C247" s="8">
        <f>'[1]TS#1_Orthog_SFP_Step 1'!G246</f>
        <v>1303.0650000000001</v>
      </c>
      <c r="D247" s="9">
        <v>1264.472</v>
      </c>
      <c r="E247" s="10">
        <v>-0.87997496011869103</v>
      </c>
      <c r="F247" s="10">
        <v>0.80420723177673803</v>
      </c>
      <c r="G247" s="10">
        <f t="shared" si="12"/>
        <v>1.6841821918954292</v>
      </c>
      <c r="H247">
        <f t="shared" si="13"/>
        <v>0</v>
      </c>
      <c r="I247" s="14" t="s">
        <v>10</v>
      </c>
      <c r="J247" s="10">
        <f t="shared" si="14"/>
        <v>-1.6841821918954292</v>
      </c>
      <c r="K247">
        <f t="shared" si="15"/>
        <v>0</v>
      </c>
    </row>
    <row r="248" spans="1:11">
      <c r="A248" s="28" t="s">
        <v>525</v>
      </c>
      <c r="B248" s="28" t="s">
        <v>526</v>
      </c>
      <c r="C248" s="8">
        <f>'[1]TS#1_Orthog_SFP_Step 1'!G247</f>
        <v>1177.8910000000001</v>
      </c>
      <c r="D248" s="9">
        <v>963.37199999999996</v>
      </c>
      <c r="E248" s="10">
        <v>-1.6040219042516899</v>
      </c>
      <c r="F248" s="10">
        <v>-1.6740880540060199</v>
      </c>
      <c r="G248" s="10">
        <f t="shared" si="12"/>
        <v>-7.0066149754330009E-2</v>
      </c>
      <c r="H248">
        <f t="shared" si="13"/>
        <v>0</v>
      </c>
      <c r="J248" s="10">
        <f t="shared" si="14"/>
        <v>7.0066149754330009E-2</v>
      </c>
      <c r="K248">
        <f t="shared" si="15"/>
        <v>0</v>
      </c>
    </row>
    <row r="249" spans="1:11">
      <c r="A249" s="28" t="s">
        <v>527</v>
      </c>
      <c r="B249" s="28" t="s">
        <v>528</v>
      </c>
      <c r="C249" s="8">
        <f>'[1]TS#1_Orthog_SFP_Step 1'!G248</f>
        <v>1270.425</v>
      </c>
      <c r="D249" s="9">
        <v>1008.454</v>
      </c>
      <c r="E249" s="10">
        <v>-1.0687752881141299</v>
      </c>
      <c r="F249" s="10">
        <v>-1.30302691792612</v>
      </c>
      <c r="G249" s="10">
        <f t="shared" si="12"/>
        <v>-0.2342516298119901</v>
      </c>
      <c r="H249">
        <f t="shared" si="13"/>
        <v>0</v>
      </c>
      <c r="J249" s="10">
        <f t="shared" si="14"/>
        <v>0.2342516298119901</v>
      </c>
      <c r="K249">
        <f t="shared" si="15"/>
        <v>0</v>
      </c>
    </row>
    <row r="250" spans="1:11">
      <c r="A250" s="28" t="s">
        <v>529</v>
      </c>
      <c r="B250" s="28" t="s">
        <v>530</v>
      </c>
      <c r="C250" s="8">
        <f>'[1]TS#1_Orthog_SFP_Step 1'!G249</f>
        <v>1142.8779999999999</v>
      </c>
      <c r="D250" s="9">
        <v>924.096</v>
      </c>
      <c r="E250" s="10">
        <v>-1.80654843256371</v>
      </c>
      <c r="F250" s="10">
        <v>-1.99736113817873</v>
      </c>
      <c r="G250" s="10">
        <f t="shared" si="12"/>
        <v>-0.19081270561501995</v>
      </c>
      <c r="H250">
        <f t="shared" si="13"/>
        <v>0</v>
      </c>
      <c r="J250" s="10">
        <f t="shared" si="14"/>
        <v>0.19081270561501995</v>
      </c>
      <c r="K250">
        <f t="shared" si="15"/>
        <v>0</v>
      </c>
    </row>
    <row r="251" spans="1:11">
      <c r="A251" s="28" t="s">
        <v>531</v>
      </c>
      <c r="B251" s="28" t="s">
        <v>532</v>
      </c>
      <c r="C251" s="8">
        <f>'[1]TS#1_Orthog_SFP_Step 1'!G250</f>
        <v>1109.953</v>
      </c>
      <c r="D251" s="9">
        <v>895.72799999999995</v>
      </c>
      <c r="E251" s="10">
        <v>-1.9969972928348401</v>
      </c>
      <c r="F251" s="10">
        <v>-2.2308526050239199</v>
      </c>
      <c r="G251" s="10">
        <f t="shared" si="12"/>
        <v>-0.23385531218907984</v>
      </c>
      <c r="H251">
        <f t="shared" si="13"/>
        <v>0</v>
      </c>
      <c r="J251" s="10">
        <f t="shared" si="14"/>
        <v>0.23385531218907984</v>
      </c>
      <c r="K251">
        <f t="shared" si="15"/>
        <v>0</v>
      </c>
    </row>
    <row r="252" spans="1:11">
      <c r="A252" s="28" t="s">
        <v>533</v>
      </c>
      <c r="B252" s="28" t="s">
        <v>534</v>
      </c>
      <c r="C252" s="8">
        <f>'[1]TS#1_Orthog_SFP_Step 1'!G251</f>
        <v>1111.1479999999999</v>
      </c>
      <c r="D252" s="9">
        <v>921.09500000000003</v>
      </c>
      <c r="E252" s="10">
        <v>-1.99008502592447</v>
      </c>
      <c r="F252" s="10">
        <v>-2.0220617829898702</v>
      </c>
      <c r="G252" s="10">
        <f t="shared" si="12"/>
        <v>-3.1976757065400152E-2</v>
      </c>
      <c r="H252">
        <f t="shared" si="13"/>
        <v>0</v>
      </c>
      <c r="J252" s="10">
        <f t="shared" si="14"/>
        <v>3.1976757065400152E-2</v>
      </c>
      <c r="K252">
        <f t="shared" si="15"/>
        <v>0</v>
      </c>
    </row>
    <row r="253" spans="1:11">
      <c r="A253" s="28" t="s">
        <v>535</v>
      </c>
      <c r="B253" s="28" t="s">
        <v>536</v>
      </c>
      <c r="C253" s="8">
        <f>'[1]TS#1_Orthog_SFP_Step 1'!G252</f>
        <v>1174.079</v>
      </c>
      <c r="D253" s="9">
        <v>1027.2190000000001</v>
      </c>
      <c r="E253" s="10">
        <v>-1.62607174647959</v>
      </c>
      <c r="F253" s="10">
        <v>-1.14857586831565</v>
      </c>
      <c r="G253" s="10">
        <f t="shared" si="12"/>
        <v>0.47749587816394001</v>
      </c>
      <c r="H253">
        <f t="shared" si="13"/>
        <v>0</v>
      </c>
      <c r="J253" s="10">
        <f t="shared" si="14"/>
        <v>-0.47749587816394001</v>
      </c>
      <c r="K253">
        <f t="shared" si="15"/>
        <v>0</v>
      </c>
    </row>
    <row r="254" spans="1:11">
      <c r="A254" s="28" t="s">
        <v>537</v>
      </c>
      <c r="B254" s="28" t="s">
        <v>538</v>
      </c>
      <c r="C254" s="8">
        <f>'[1]TS#1_Orthog_SFP_Step 1'!G253</f>
        <v>1299.6199999999999</v>
      </c>
      <c r="D254" s="9">
        <v>1195.9860000000001</v>
      </c>
      <c r="E254" s="10">
        <v>-0.89990195552139696</v>
      </c>
      <c r="F254" s="10">
        <v>0.24051234322769199</v>
      </c>
      <c r="G254" s="10">
        <f t="shared" si="12"/>
        <v>1.1404142987490888</v>
      </c>
      <c r="H254">
        <f t="shared" si="13"/>
        <v>0</v>
      </c>
      <c r="J254" s="10">
        <f t="shared" si="14"/>
        <v>-1.1404142987490888</v>
      </c>
      <c r="K254">
        <f t="shared" si="15"/>
        <v>0</v>
      </c>
    </row>
    <row r="255" spans="1:11">
      <c r="A255" s="28" t="s">
        <v>539</v>
      </c>
      <c r="B255" s="28" t="s">
        <v>540</v>
      </c>
      <c r="C255" s="8">
        <f>'[1]TS#1_Orthog_SFP_Step 1'!G254</f>
        <v>1623.306</v>
      </c>
      <c r="D255" s="9">
        <v>1679.902</v>
      </c>
      <c r="E255" s="10">
        <v>0.97240266970935196</v>
      </c>
      <c r="F255" s="10">
        <v>4.2235304153460902</v>
      </c>
      <c r="G255" s="10">
        <f t="shared" si="12"/>
        <v>3.2511277456367385</v>
      </c>
      <c r="H255">
        <f t="shared" si="13"/>
        <v>1</v>
      </c>
      <c r="J255" s="10">
        <f t="shared" si="14"/>
        <v>-3.2511277456367385</v>
      </c>
      <c r="K255">
        <f t="shared" si="15"/>
        <v>0</v>
      </c>
    </row>
    <row r="256" spans="1:11">
      <c r="A256" s="28" t="s">
        <v>541</v>
      </c>
      <c r="B256" s="28" t="s">
        <v>542</v>
      </c>
      <c r="C256" s="8">
        <f>'[1]TS#1_Orthog_SFP_Step 1'!G255</f>
        <v>1396.021</v>
      </c>
      <c r="D256" s="9">
        <v>1304.663</v>
      </c>
      <c r="E256" s="10">
        <v>-0.34228735934834797</v>
      </c>
      <c r="F256" s="10">
        <v>1.13501150222142</v>
      </c>
      <c r="G256" s="10">
        <f t="shared" si="12"/>
        <v>1.477298861569768</v>
      </c>
      <c r="H256">
        <f t="shared" si="13"/>
        <v>0</v>
      </c>
      <c r="J256" s="10">
        <f t="shared" si="14"/>
        <v>-1.477298861569768</v>
      </c>
      <c r="K256">
        <f t="shared" si="15"/>
        <v>0</v>
      </c>
    </row>
    <row r="257" spans="1:12">
      <c r="A257" s="28" t="s">
        <v>543</v>
      </c>
      <c r="B257" s="28" t="s">
        <v>544</v>
      </c>
      <c r="C257" s="8">
        <f>'[1]TS#1_Orthog_SFP_Step 1'!G256</f>
        <v>1419.0309999999999</v>
      </c>
      <c r="D257" s="9">
        <v>1176.9849999999999</v>
      </c>
      <c r="E257" s="10">
        <v>-0.20919006930009301</v>
      </c>
      <c r="F257" s="10">
        <v>8.4118823715374699E-2</v>
      </c>
      <c r="G257" s="10">
        <f t="shared" si="12"/>
        <v>0.2933088930154677</v>
      </c>
      <c r="H257">
        <f t="shared" si="13"/>
        <v>0</v>
      </c>
      <c r="J257" s="10">
        <f t="shared" si="14"/>
        <v>-0.2933088930154677</v>
      </c>
      <c r="K257">
        <f t="shared" si="15"/>
        <v>0</v>
      </c>
      <c r="L257" t="s">
        <v>8</v>
      </c>
    </row>
    <row r="258" spans="1:12">
      <c r="A258" s="28" t="s">
        <v>545</v>
      </c>
      <c r="B258" s="28" t="s">
        <v>546</v>
      </c>
      <c r="C258" s="8">
        <f>'[1]TS#1_Orthog_SFP_Step 1'!G257</f>
        <v>1587.164</v>
      </c>
      <c r="D258" s="9">
        <v>1297.607</v>
      </c>
      <c r="E258" s="10">
        <v>0.76334563985606896</v>
      </c>
      <c r="F258" s="10">
        <v>1.0769349444782099</v>
      </c>
      <c r="G258" s="10">
        <f t="shared" si="12"/>
        <v>0.31358930462214096</v>
      </c>
      <c r="H258">
        <f t="shared" si="13"/>
        <v>0</v>
      </c>
      <c r="J258" s="10">
        <f t="shared" si="14"/>
        <v>-0.31358930462214096</v>
      </c>
      <c r="K258">
        <f t="shared" si="15"/>
        <v>0</v>
      </c>
    </row>
    <row r="259" spans="1:12">
      <c r="A259" s="28" t="s">
        <v>547</v>
      </c>
      <c r="B259" s="28" t="s">
        <v>548</v>
      </c>
      <c r="C259" s="8">
        <f>'[1]TS#1_Orthog_SFP_Step 1'!G258</f>
        <v>1552.018</v>
      </c>
      <c r="D259" s="9">
        <v>1147.117</v>
      </c>
      <c r="E259" s="10">
        <v>0.56004979648205899</v>
      </c>
      <c r="F259" s="10">
        <v>-0.16171885013304599</v>
      </c>
      <c r="G259" s="10">
        <f t="shared" si="12"/>
        <v>-0.72176864661510498</v>
      </c>
      <c r="H259">
        <f t="shared" si="13"/>
        <v>0</v>
      </c>
      <c r="J259" s="10">
        <f t="shared" si="14"/>
        <v>0.72176864661510498</v>
      </c>
      <c r="K259">
        <f t="shared" si="15"/>
        <v>0</v>
      </c>
      <c r="L259" t="s">
        <v>8</v>
      </c>
    </row>
    <row r="260" spans="1:12">
      <c r="A260" s="28" t="s">
        <v>549</v>
      </c>
      <c r="B260" s="28" t="s">
        <v>550</v>
      </c>
      <c r="C260" s="8">
        <f>'[1]TS#1_Orthog_SFP_Step 1'!G259</f>
        <v>1556.3510000000001</v>
      </c>
      <c r="D260" s="9">
        <v>1167.624</v>
      </c>
      <c r="E260" s="10">
        <v>0.58511327139640501</v>
      </c>
      <c r="F260" s="10">
        <v>7.0702612105187704E-3</v>
      </c>
      <c r="G260" s="10">
        <f t="shared" si="12"/>
        <v>-0.57804301018588622</v>
      </c>
      <c r="H260">
        <f t="shared" si="13"/>
        <v>0</v>
      </c>
      <c r="J260" s="10">
        <f t="shared" si="14"/>
        <v>0.57804301018588622</v>
      </c>
      <c r="K260">
        <f t="shared" si="15"/>
        <v>0</v>
      </c>
    </row>
    <row r="261" spans="1:12">
      <c r="A261" s="28" t="s">
        <v>551</v>
      </c>
      <c r="B261" s="28" t="s">
        <v>552</v>
      </c>
      <c r="C261" s="8">
        <f>'[1]TS#1_Orthog_SFP_Step 1'!G260</f>
        <v>1370.7809999999999</v>
      </c>
      <c r="D261" s="9">
        <v>1113.7159999999999</v>
      </c>
      <c r="E261" s="10">
        <v>-0.48828369141344802</v>
      </c>
      <c r="F261" s="10">
        <v>-0.43663595687641998</v>
      </c>
      <c r="G261" s="10">
        <f t="shared" si="12"/>
        <v>5.1647734537028034E-2</v>
      </c>
      <c r="H261">
        <f t="shared" si="13"/>
        <v>0</v>
      </c>
      <c r="J261" s="10">
        <f t="shared" si="14"/>
        <v>-5.1647734537028034E-2</v>
      </c>
      <c r="K261">
        <f t="shared" si="15"/>
        <v>0</v>
      </c>
    </row>
    <row r="262" spans="1:12">
      <c r="A262" s="28" t="s">
        <v>553</v>
      </c>
      <c r="B262" s="28" t="s">
        <v>554</v>
      </c>
      <c r="C262" s="8">
        <f>'[1]TS#1_Orthog_SFP_Step 1'!G261</f>
        <v>1420.2239999999999</v>
      </c>
      <c r="D262" s="9">
        <v>1160.059</v>
      </c>
      <c r="E262" s="10">
        <v>-0.20228937103726999</v>
      </c>
      <c r="F262" s="10">
        <v>-5.5195776109131602E-2</v>
      </c>
      <c r="G262" s="10">
        <f t="shared" si="12"/>
        <v>0.14709359492813839</v>
      </c>
      <c r="H262">
        <f t="shared" si="13"/>
        <v>0</v>
      </c>
      <c r="J262" s="10">
        <f t="shared" si="14"/>
        <v>-0.14709359492813839</v>
      </c>
      <c r="K262">
        <f t="shared" si="15"/>
        <v>0</v>
      </c>
    </row>
    <row r="263" spans="1:12">
      <c r="A263" s="28" t="s">
        <v>555</v>
      </c>
      <c r="B263" s="28" t="s">
        <v>556</v>
      </c>
      <c r="C263" s="8">
        <f>'[1]TS#1_Orthog_SFP_Step 1'!G262</f>
        <v>1592.1679999999999</v>
      </c>
      <c r="D263" s="9">
        <v>1242.1600000000001</v>
      </c>
      <c r="E263" s="10">
        <v>0.79229039602301599</v>
      </c>
      <c r="F263" s="10">
        <v>0.62056151800594905</v>
      </c>
      <c r="G263" s="10">
        <f t="shared" ref="G263:G326" si="16">F263-E263</f>
        <v>-0.17172887801706693</v>
      </c>
      <c r="H263">
        <f t="shared" ref="H263:H326" si="17">IF(E263&lt;$O$5,1,0) * IF(F263&gt;$P$5,1,0) * IF(G263&gt;$Q$5,1,0)</f>
        <v>0</v>
      </c>
      <c r="J263" s="10">
        <f t="shared" ref="J263:J326" si="18">E263-F263</f>
        <v>0.17172887801706693</v>
      </c>
      <c r="K263">
        <f t="shared" ref="K263:K326" si="19">IF(E263&gt;$O$6,1,0) * IF(F263&lt;$P$6,1,0) * IF(J263&gt;$Q$6,1,0)</f>
        <v>0</v>
      </c>
      <c r="L263" t="s">
        <v>8</v>
      </c>
    </row>
    <row r="264" spans="1:12">
      <c r="A264" s="28" t="s">
        <v>557</v>
      </c>
      <c r="B264" s="28" t="s">
        <v>558</v>
      </c>
      <c r="C264" s="8">
        <f>'[1]TS#1_Orthog_SFP_Step 1'!G263</f>
        <v>1605.03</v>
      </c>
      <c r="D264" s="9">
        <v>1384.5029999999999</v>
      </c>
      <c r="E264" s="10">
        <v>0.86668836840896402</v>
      </c>
      <c r="F264" s="10">
        <v>1.7921589469802901</v>
      </c>
      <c r="G264" s="10">
        <f t="shared" si="16"/>
        <v>0.92547057857132609</v>
      </c>
      <c r="H264">
        <f t="shared" si="17"/>
        <v>1</v>
      </c>
      <c r="J264" s="10">
        <f t="shared" si="18"/>
        <v>-0.92547057857132609</v>
      </c>
      <c r="K264">
        <f t="shared" si="19"/>
        <v>0</v>
      </c>
    </row>
    <row r="265" spans="1:12">
      <c r="A265" s="28" t="s">
        <v>559</v>
      </c>
      <c r="B265" s="28" t="s">
        <v>560</v>
      </c>
      <c r="C265" s="8">
        <f>'[1]TS#1_Orthog_SFP_Step 1'!G264</f>
        <v>1422.615</v>
      </c>
      <c r="D265" s="9">
        <v>1267.8209999999999</v>
      </c>
      <c r="E265" s="10">
        <v>-0.18845905289275</v>
      </c>
      <c r="F265" s="10">
        <v>0.83177219661262802</v>
      </c>
      <c r="G265" s="10">
        <f t="shared" si="16"/>
        <v>1.020231249505378</v>
      </c>
      <c r="H265">
        <f t="shared" si="17"/>
        <v>0</v>
      </c>
      <c r="J265" s="10">
        <f t="shared" si="18"/>
        <v>-1.020231249505378</v>
      </c>
      <c r="K265">
        <f t="shared" si="19"/>
        <v>0</v>
      </c>
    </row>
    <row r="266" spans="1:12">
      <c r="A266" s="28" t="s">
        <v>561</v>
      </c>
      <c r="B266" s="28" t="s">
        <v>562</v>
      </c>
      <c r="C266" s="8">
        <f>'[1]TS#1_Orthog_SFP_Step 1'!G265</f>
        <v>1620.3109999999999</v>
      </c>
      <c r="D266" s="9">
        <v>1401.4970000000001</v>
      </c>
      <c r="E266" s="10">
        <v>0.95507862000511301</v>
      </c>
      <c r="F266" s="10">
        <v>1.9320332415222801</v>
      </c>
      <c r="G266" s="10">
        <f t="shared" si="16"/>
        <v>0.97695462151716705</v>
      </c>
      <c r="H266">
        <f t="shared" si="17"/>
        <v>1</v>
      </c>
      <c r="J266" s="10">
        <f t="shared" si="18"/>
        <v>-0.97695462151716705</v>
      </c>
      <c r="K266">
        <f t="shared" si="19"/>
        <v>0</v>
      </c>
    </row>
    <row r="267" spans="1:12">
      <c r="A267" s="28" t="s">
        <v>563</v>
      </c>
      <c r="B267" s="28" t="s">
        <v>564</v>
      </c>
      <c r="C267" s="8">
        <f>'[1]TS#1_Orthog_SFP_Step 1'!G266</f>
        <v>1519.3109999999999</v>
      </c>
      <c r="D267" s="9">
        <v>1176.124</v>
      </c>
      <c r="E267" s="10">
        <v>0.37086191879373598</v>
      </c>
      <c r="F267" s="10">
        <v>7.7032100895518693E-2</v>
      </c>
      <c r="G267" s="10">
        <f t="shared" si="16"/>
        <v>-0.29382981789821727</v>
      </c>
      <c r="H267">
        <f t="shared" si="17"/>
        <v>0</v>
      </c>
      <c r="J267" s="10">
        <f t="shared" si="18"/>
        <v>0.29382981789821727</v>
      </c>
      <c r="K267">
        <f t="shared" si="19"/>
        <v>0</v>
      </c>
    </row>
    <row r="268" spans="1:12">
      <c r="A268" s="28" t="s">
        <v>565</v>
      </c>
      <c r="B268" s="28" t="s">
        <v>566</v>
      </c>
      <c r="C268" s="8">
        <f>'[1]TS#1_Orthog_SFP_Step 1'!G267</f>
        <v>1836.636</v>
      </c>
      <c r="D268" s="9">
        <v>1249.3779999999999</v>
      </c>
      <c r="E268" s="10">
        <v>2.2063724604957198</v>
      </c>
      <c r="F268" s="10">
        <v>0.67997146610551595</v>
      </c>
      <c r="G268" s="10">
        <f t="shared" si="16"/>
        <v>-1.5264009943902037</v>
      </c>
      <c r="H268">
        <f t="shared" si="17"/>
        <v>0</v>
      </c>
      <c r="J268" s="10">
        <f t="shared" si="18"/>
        <v>1.5264009943902037</v>
      </c>
      <c r="K268">
        <f t="shared" si="19"/>
        <v>1</v>
      </c>
      <c r="L268" t="s">
        <v>8</v>
      </c>
    </row>
    <row r="269" spans="1:12">
      <c r="A269" s="28" t="s">
        <v>567</v>
      </c>
      <c r="B269" s="28" t="s">
        <v>568</v>
      </c>
      <c r="C269" s="8">
        <f>'[1]TS#1_Orthog_SFP_Step 1'!G268</f>
        <v>1947.941</v>
      </c>
      <c r="D269" s="9">
        <v>1262.9580000000001</v>
      </c>
      <c r="E269" s="10">
        <v>2.8501966182019798</v>
      </c>
      <c r="F269" s="10">
        <v>0.79174579350814001</v>
      </c>
      <c r="G269" s="10">
        <f t="shared" si="16"/>
        <v>-2.05845082469384</v>
      </c>
      <c r="H269">
        <f t="shared" si="17"/>
        <v>0</v>
      </c>
      <c r="J269" s="10">
        <f t="shared" si="18"/>
        <v>2.05845082469384</v>
      </c>
      <c r="K269">
        <f t="shared" si="19"/>
        <v>1</v>
      </c>
      <c r="L269" t="s">
        <v>8</v>
      </c>
    </row>
    <row r="270" spans="1:12">
      <c r="A270" s="28" t="s">
        <v>569</v>
      </c>
      <c r="B270" s="28" t="s">
        <v>570</v>
      </c>
      <c r="C270" s="8">
        <f>'[1]TS#1_Orthog_SFP_Step 1'!G269</f>
        <v>1564.9849999999999</v>
      </c>
      <c r="D270" s="9">
        <v>1125.345</v>
      </c>
      <c r="E270" s="10">
        <v>0.63505512286431498</v>
      </c>
      <c r="F270" s="10">
        <v>-0.34091992938267102</v>
      </c>
      <c r="G270" s="10">
        <f t="shared" si="16"/>
        <v>-0.975975052246986</v>
      </c>
      <c r="H270">
        <f t="shared" si="17"/>
        <v>0</v>
      </c>
      <c r="J270" s="10">
        <f t="shared" si="18"/>
        <v>0.975975052246986</v>
      </c>
      <c r="K270">
        <f t="shared" si="19"/>
        <v>0</v>
      </c>
    </row>
    <row r="271" spans="1:12">
      <c r="A271" s="28" t="s">
        <v>571</v>
      </c>
      <c r="B271" s="28" t="s">
        <v>572</v>
      </c>
      <c r="C271" s="8">
        <f>'[1]TS#1_Orthog_SFP_Step 1'!G270</f>
        <v>2040.6510000000001</v>
      </c>
      <c r="D271" s="9">
        <v>1499.5139999999999</v>
      </c>
      <c r="E271" s="10">
        <v>3.3864612753238199</v>
      </c>
      <c r="F271" s="10">
        <v>2.7387920227463498</v>
      </c>
      <c r="G271" s="10">
        <f t="shared" si="16"/>
        <v>-0.6476692525774701</v>
      </c>
      <c r="H271">
        <f t="shared" si="17"/>
        <v>0</v>
      </c>
      <c r="J271" s="10">
        <f t="shared" si="18"/>
        <v>0.6476692525774701</v>
      </c>
      <c r="K271">
        <f t="shared" si="19"/>
        <v>0</v>
      </c>
    </row>
    <row r="272" spans="1:12">
      <c r="A272" s="28" t="s">
        <v>573</v>
      </c>
      <c r="B272" s="28" t="s">
        <v>574</v>
      </c>
      <c r="C272" s="8">
        <f>'[1]TS#1_Orthog_SFP_Step 1'!G271</f>
        <v>2107.1579999999999</v>
      </c>
      <c r="D272" s="9">
        <v>1785.616</v>
      </c>
      <c r="E272" s="10">
        <v>3.77115929658585</v>
      </c>
      <c r="F272" s="10">
        <v>5.0936417001061001</v>
      </c>
      <c r="G272" s="10">
        <f t="shared" si="16"/>
        <v>1.32248240352025</v>
      </c>
      <c r="H272">
        <f t="shared" si="17"/>
        <v>0</v>
      </c>
      <c r="J272" s="10">
        <f t="shared" si="18"/>
        <v>-1.32248240352025</v>
      </c>
      <c r="K272">
        <f t="shared" si="19"/>
        <v>0</v>
      </c>
    </row>
    <row r="273" spans="1:12">
      <c r="A273" s="28" t="s">
        <v>575</v>
      </c>
      <c r="B273" s="28" t="s">
        <v>576</v>
      </c>
      <c r="C273" s="8">
        <f>'[1]TS#1_Orthog_SFP_Step 1'!G272</f>
        <v>1668.999</v>
      </c>
      <c r="D273" s="9">
        <v>1257.604</v>
      </c>
      <c r="E273" s="10">
        <v>1.23670577593164</v>
      </c>
      <c r="F273" s="10">
        <v>0.74767806531125902</v>
      </c>
      <c r="G273" s="10">
        <f t="shared" si="16"/>
        <v>-0.48902771062038097</v>
      </c>
      <c r="H273">
        <f t="shared" si="17"/>
        <v>0</v>
      </c>
      <c r="J273" s="10">
        <f t="shared" si="18"/>
        <v>0.48902771062038097</v>
      </c>
      <c r="K273">
        <f t="shared" si="19"/>
        <v>0</v>
      </c>
      <c r="L273" t="s">
        <v>8</v>
      </c>
    </row>
    <row r="274" spans="1:12">
      <c r="A274" s="28" t="s">
        <v>577</v>
      </c>
      <c r="B274" s="28" t="s">
        <v>578</v>
      </c>
      <c r="C274" s="8">
        <f>'[1]TS#1_Orthog_SFP_Step 1'!G273</f>
        <v>1620.079</v>
      </c>
      <c r="D274" s="9">
        <v>1147.23</v>
      </c>
      <c r="E274" s="10">
        <v>0.95373665688945897</v>
      </c>
      <c r="F274" s="10">
        <v>-0.160788769205468</v>
      </c>
      <c r="G274" s="10">
        <f t="shared" si="16"/>
        <v>-1.1145254260949269</v>
      </c>
      <c r="H274">
        <f t="shared" si="17"/>
        <v>0</v>
      </c>
      <c r="J274" s="10">
        <f t="shared" si="18"/>
        <v>1.1145254260949269</v>
      </c>
      <c r="K274">
        <f t="shared" si="19"/>
        <v>0</v>
      </c>
    </row>
    <row r="275" spans="1:12">
      <c r="A275" s="28" t="s">
        <v>579</v>
      </c>
      <c r="B275" s="28" t="s">
        <v>580</v>
      </c>
      <c r="C275" s="8">
        <f>'[1]TS#1_Orthog_SFP_Step 1'!G274</f>
        <v>1819.4780000000001</v>
      </c>
      <c r="D275" s="9">
        <v>1148.152</v>
      </c>
      <c r="E275" s="10">
        <v>2.1071250331750799</v>
      </c>
      <c r="F275" s="10">
        <v>-0.15319996730081301</v>
      </c>
      <c r="G275" s="10">
        <f t="shared" si="16"/>
        <v>-2.260325000475893</v>
      </c>
      <c r="H275">
        <f t="shared" si="17"/>
        <v>0</v>
      </c>
      <c r="J275" s="10">
        <f t="shared" si="18"/>
        <v>2.260325000475893</v>
      </c>
      <c r="K275">
        <f t="shared" si="19"/>
        <v>1</v>
      </c>
    </row>
    <row r="276" spans="1:12">
      <c r="A276" s="28" t="s">
        <v>581</v>
      </c>
      <c r="B276" s="28" t="s">
        <v>582</v>
      </c>
      <c r="C276" s="8">
        <f>'[1]TS#1_Orthog_SFP_Step 1'!G275</f>
        <v>1120.92</v>
      </c>
      <c r="D276" s="9">
        <v>1028.2940000000001</v>
      </c>
      <c r="E276" s="10">
        <v>-1.9335606140013299</v>
      </c>
      <c r="F276" s="10">
        <v>-1.1397277532966601</v>
      </c>
      <c r="G276" s="10">
        <f t="shared" si="16"/>
        <v>0.79383286070466985</v>
      </c>
      <c r="H276">
        <f t="shared" si="17"/>
        <v>0</v>
      </c>
      <c r="J276" s="10">
        <f t="shared" si="18"/>
        <v>-0.79383286070466985</v>
      </c>
      <c r="K276">
        <f t="shared" si="19"/>
        <v>0</v>
      </c>
    </row>
    <row r="277" spans="1:12">
      <c r="A277" s="28" t="s">
        <v>583</v>
      </c>
      <c r="B277" s="28" t="s">
        <v>584</v>
      </c>
      <c r="C277" s="8">
        <f>'[1]TS#1_Orthog_SFP_Step 1'!G276</f>
        <v>1149.7439999999999</v>
      </c>
      <c r="D277" s="9">
        <v>1014.284</v>
      </c>
      <c r="E277" s="10">
        <v>-1.7668332655288801</v>
      </c>
      <c r="F277" s="10">
        <v>-1.2550413267068801</v>
      </c>
      <c r="G277" s="10">
        <f t="shared" si="16"/>
        <v>0.51179193882200003</v>
      </c>
      <c r="H277">
        <f t="shared" si="17"/>
        <v>0</v>
      </c>
      <c r="J277" s="10">
        <f t="shared" si="18"/>
        <v>-0.51179193882200003</v>
      </c>
      <c r="K277">
        <f t="shared" si="19"/>
        <v>0</v>
      </c>
    </row>
    <row r="278" spans="1:12">
      <c r="A278" s="28" t="s">
        <v>585</v>
      </c>
      <c r="B278" s="28" t="s">
        <v>586</v>
      </c>
      <c r="C278" s="8">
        <f>'[1]TS#1_Orthog_SFP_Step 1'!G277</f>
        <v>1172.3699999999999</v>
      </c>
      <c r="D278" s="9">
        <v>912.27499999999998</v>
      </c>
      <c r="E278" s="10">
        <v>-1.6359571558099899</v>
      </c>
      <c r="F278" s="10">
        <v>-2.0946574801689</v>
      </c>
      <c r="G278" s="10">
        <f t="shared" si="16"/>
        <v>-0.45870032435891006</v>
      </c>
      <c r="H278">
        <f t="shared" si="17"/>
        <v>0</v>
      </c>
      <c r="J278" s="10">
        <f t="shared" si="18"/>
        <v>0.45870032435891006</v>
      </c>
      <c r="K278">
        <f t="shared" si="19"/>
        <v>0</v>
      </c>
    </row>
    <row r="279" spans="1:12">
      <c r="A279" s="28" t="s">
        <v>587</v>
      </c>
      <c r="B279" s="28" t="s">
        <v>588</v>
      </c>
      <c r="C279" s="8">
        <f>'[1]TS#1_Orthog_SFP_Step 1'!G278</f>
        <v>1223.047</v>
      </c>
      <c r="D279" s="9">
        <v>777.56899999999996</v>
      </c>
      <c r="E279" s="10">
        <v>-1.34282497989623</v>
      </c>
      <c r="F279" s="10">
        <v>-3.2033962538874401</v>
      </c>
      <c r="G279" s="10">
        <f t="shared" si="16"/>
        <v>-1.8605712739912101</v>
      </c>
      <c r="H279">
        <f t="shared" si="17"/>
        <v>0</v>
      </c>
      <c r="J279" s="10">
        <f t="shared" si="18"/>
        <v>1.8605712739912101</v>
      </c>
      <c r="K279">
        <f t="shared" si="19"/>
        <v>0</v>
      </c>
    </row>
    <row r="280" spans="1:12">
      <c r="A280" s="28" t="s">
        <v>589</v>
      </c>
      <c r="B280" s="28" t="s">
        <v>590</v>
      </c>
      <c r="C280" s="8">
        <f>'[1]TS#1_Orthog_SFP_Step 1'!G279</f>
        <v>1424.5260000000001</v>
      </c>
      <c r="D280" s="9">
        <v>1163.8240000000001</v>
      </c>
      <c r="E280" s="10">
        <v>-0.17740521015992899</v>
      </c>
      <c r="F280" s="10">
        <v>-2.42067965310102E-2</v>
      </c>
      <c r="G280" s="10">
        <f t="shared" si="16"/>
        <v>0.15319841362891878</v>
      </c>
      <c r="H280">
        <f t="shared" si="17"/>
        <v>0</v>
      </c>
      <c r="J280" s="10">
        <f t="shared" si="18"/>
        <v>-0.15319841362891878</v>
      </c>
      <c r="K280">
        <f t="shared" si="19"/>
        <v>0</v>
      </c>
      <c r="L280" t="s">
        <v>8</v>
      </c>
    </row>
    <row r="281" spans="1:12">
      <c r="A281" s="28" t="s">
        <v>591</v>
      </c>
      <c r="B281" s="28" t="s">
        <v>592</v>
      </c>
      <c r="C281" s="8">
        <f>'[1]TS#1_Orthog_SFP_Step 1'!G280</f>
        <v>1193.0409999999999</v>
      </c>
      <c r="D281" s="9">
        <v>1121.3989999999999</v>
      </c>
      <c r="E281" s="10">
        <v>-1.5163893990699799</v>
      </c>
      <c r="F281" s="10">
        <v>-0.37339868460584902</v>
      </c>
      <c r="G281" s="10">
        <f t="shared" si="16"/>
        <v>1.1429907144641309</v>
      </c>
      <c r="H281">
        <f t="shared" si="17"/>
        <v>0</v>
      </c>
      <c r="J281" s="10">
        <f t="shared" si="18"/>
        <v>-1.1429907144641309</v>
      </c>
      <c r="K281">
        <f t="shared" si="19"/>
        <v>0</v>
      </c>
    </row>
    <row r="282" spans="1:12">
      <c r="A282" s="28" t="s">
        <v>593</v>
      </c>
      <c r="B282" s="28" t="s">
        <v>594</v>
      </c>
      <c r="C282" s="8">
        <f>'[1]TS#1_Orthog_SFP_Step 1'!G281</f>
        <v>1246.047</v>
      </c>
      <c r="D282" s="9">
        <v>1016.427</v>
      </c>
      <c r="E282" s="10">
        <v>-1.2097855330857199</v>
      </c>
      <c r="F282" s="10">
        <v>-1.23740271230159</v>
      </c>
      <c r="G282" s="10">
        <f t="shared" si="16"/>
        <v>-2.7617179215870147E-2</v>
      </c>
      <c r="H282">
        <f t="shared" si="17"/>
        <v>0</v>
      </c>
      <c r="J282" s="10">
        <f t="shared" si="18"/>
        <v>2.7617179215870147E-2</v>
      </c>
      <c r="K282">
        <f t="shared" si="19"/>
        <v>0</v>
      </c>
    </row>
    <row r="283" spans="1:12">
      <c r="A283" s="28" t="s">
        <v>595</v>
      </c>
      <c r="B283" s="28" t="s">
        <v>596</v>
      </c>
      <c r="C283" s="8">
        <f>'[1]TS#1_Orthog_SFP_Step 1'!G282</f>
        <v>1307.3230000000001</v>
      </c>
      <c r="D283" s="9">
        <v>1111.2529999999999</v>
      </c>
      <c r="E283" s="10">
        <v>-0.85534530948742304</v>
      </c>
      <c r="F283" s="10">
        <v>-0.45690842877573201</v>
      </c>
      <c r="G283" s="10">
        <f t="shared" si="16"/>
        <v>0.39843688071169103</v>
      </c>
      <c r="H283">
        <f t="shared" si="17"/>
        <v>0</v>
      </c>
      <c r="J283" s="10">
        <f t="shared" si="18"/>
        <v>-0.39843688071169103</v>
      </c>
      <c r="K283">
        <f t="shared" si="19"/>
        <v>0</v>
      </c>
    </row>
    <row r="284" spans="1:12">
      <c r="A284" s="28" t="s">
        <v>597</v>
      </c>
      <c r="B284" s="28" t="s">
        <v>598</v>
      </c>
      <c r="C284" s="8">
        <f>'[1]TS#1_Orthog_SFP_Step 1'!G283</f>
        <v>2576.4270000000001</v>
      </c>
      <c r="D284" s="9">
        <v>2559.596</v>
      </c>
      <c r="E284" s="10">
        <v>6.4855631298607204</v>
      </c>
      <c r="F284" s="10">
        <v>11.464119897682099</v>
      </c>
      <c r="G284" s="10">
        <f t="shared" si="16"/>
        <v>4.9785567678213791</v>
      </c>
      <c r="H284">
        <f t="shared" si="17"/>
        <v>0</v>
      </c>
      <c r="J284" s="10">
        <f t="shared" si="18"/>
        <v>-4.9785567678213791</v>
      </c>
      <c r="K284">
        <f t="shared" si="19"/>
        <v>0</v>
      </c>
    </row>
    <row r="285" spans="1:12">
      <c r="A285" s="28" t="s">
        <v>599</v>
      </c>
      <c r="B285" s="28" t="s">
        <v>600</v>
      </c>
      <c r="C285" s="8">
        <f>'[1]TS#1_Orthog_SFP_Step 1'!G284</f>
        <v>1327.883</v>
      </c>
      <c r="D285" s="9">
        <v>1158.373</v>
      </c>
      <c r="E285" s="10">
        <v>-0.73641961268637501</v>
      </c>
      <c r="F285" s="10">
        <v>-6.9072912780767395E-2</v>
      </c>
      <c r="G285" s="10">
        <f t="shared" si="16"/>
        <v>0.66734669990560758</v>
      </c>
      <c r="H285">
        <f t="shared" si="17"/>
        <v>0</v>
      </c>
      <c r="J285" s="10">
        <f t="shared" si="18"/>
        <v>-0.66734669990560758</v>
      </c>
      <c r="K285">
        <f t="shared" si="19"/>
        <v>0</v>
      </c>
    </row>
    <row r="286" spans="1:12">
      <c r="A286" s="28" t="s">
        <v>601</v>
      </c>
      <c r="B286" s="28" t="s">
        <v>602</v>
      </c>
      <c r="C286" s="8">
        <f>'[1]TS#1_Orthog_SFP_Step 1'!G285</f>
        <v>1593.7460000000001</v>
      </c>
      <c r="D286" s="9">
        <v>1370.979</v>
      </c>
      <c r="E286" s="10">
        <v>0.801418058938973</v>
      </c>
      <c r="F286" s="10">
        <v>1.6808455446391299</v>
      </c>
      <c r="G286" s="10">
        <f t="shared" si="16"/>
        <v>0.87942748570015694</v>
      </c>
      <c r="H286">
        <f t="shared" si="17"/>
        <v>1</v>
      </c>
      <c r="J286" s="10">
        <f t="shared" si="18"/>
        <v>-0.87942748570015694</v>
      </c>
      <c r="K286">
        <f t="shared" si="19"/>
        <v>0</v>
      </c>
    </row>
    <row r="287" spans="1:12">
      <c r="A287" s="28" t="s">
        <v>603</v>
      </c>
      <c r="B287" s="28" t="s">
        <v>604</v>
      </c>
      <c r="C287" s="8">
        <f>'[1]TS#1_Orthog_SFP_Step 1'!G286</f>
        <v>1498.182</v>
      </c>
      <c r="D287" s="9">
        <v>1214.288</v>
      </c>
      <c r="E287" s="10">
        <v>0.24864494176507199</v>
      </c>
      <c r="F287" s="10">
        <v>0.39115253027649899</v>
      </c>
      <c r="G287" s="10">
        <f t="shared" si="16"/>
        <v>0.142507588511427</v>
      </c>
      <c r="H287">
        <f t="shared" si="17"/>
        <v>0</v>
      </c>
      <c r="J287" s="10">
        <f t="shared" si="18"/>
        <v>-0.142507588511427</v>
      </c>
      <c r="K287">
        <f t="shared" si="19"/>
        <v>0</v>
      </c>
    </row>
    <row r="288" spans="1:12">
      <c r="A288" s="28" t="s">
        <v>605</v>
      </c>
      <c r="B288" s="28" t="s">
        <v>606</v>
      </c>
      <c r="C288" s="8">
        <f>'[1]TS#1_Orthog_SFP_Step 1'!G287</f>
        <v>1525.232</v>
      </c>
      <c r="D288" s="9">
        <v>1055.645</v>
      </c>
      <c r="E288" s="10">
        <v>0.405110899861782</v>
      </c>
      <c r="F288" s="10">
        <v>-0.91460701479966999</v>
      </c>
      <c r="G288" s="10">
        <f t="shared" si="16"/>
        <v>-1.3197179146614519</v>
      </c>
      <c r="H288">
        <f t="shared" si="17"/>
        <v>0</v>
      </c>
      <c r="J288" s="10">
        <f t="shared" si="18"/>
        <v>1.3197179146614519</v>
      </c>
      <c r="K288">
        <f t="shared" si="19"/>
        <v>0</v>
      </c>
    </row>
    <row r="289" spans="1:12">
      <c r="A289" s="28" t="s">
        <v>607</v>
      </c>
      <c r="B289" s="28" t="s">
        <v>608</v>
      </c>
      <c r="C289" s="8">
        <f>'[1]TS#1_Orthog_SFP_Step 1'!G288</f>
        <v>1615.0730000000001</v>
      </c>
      <c r="D289" s="9">
        <v>1267.519</v>
      </c>
      <c r="E289" s="10">
        <v>0.92478033207496302</v>
      </c>
      <c r="F289" s="10">
        <v>0.82928649360264395</v>
      </c>
      <c r="G289" s="10">
        <f t="shared" si="16"/>
        <v>-9.549383847231907E-2</v>
      </c>
      <c r="H289">
        <f t="shared" si="17"/>
        <v>0</v>
      </c>
      <c r="J289" s="10">
        <f t="shared" si="18"/>
        <v>9.549383847231907E-2</v>
      </c>
      <c r="K289">
        <f t="shared" si="19"/>
        <v>0</v>
      </c>
    </row>
    <row r="290" spans="1:12">
      <c r="A290" s="28" t="s">
        <v>609</v>
      </c>
      <c r="B290" s="28" t="s">
        <v>610</v>
      </c>
      <c r="C290" s="8">
        <f>'[1]TS#1_Orthog_SFP_Step 1'!G289</f>
        <v>1510.08</v>
      </c>
      <c r="D290" s="9">
        <v>1106.585</v>
      </c>
      <c r="E290" s="10">
        <v>0.31746682603252602</v>
      </c>
      <c r="F290" s="10">
        <v>-0.49532982496979999</v>
      </c>
      <c r="G290" s="10">
        <f t="shared" si="16"/>
        <v>-0.81279665100232601</v>
      </c>
      <c r="H290">
        <f t="shared" si="17"/>
        <v>0</v>
      </c>
      <c r="J290" s="10">
        <f t="shared" si="18"/>
        <v>0.81279665100232601</v>
      </c>
      <c r="K290">
        <f t="shared" si="19"/>
        <v>0</v>
      </c>
    </row>
    <row r="291" spans="1:12">
      <c r="A291" s="28" t="s">
        <v>611</v>
      </c>
      <c r="B291" s="28" t="s">
        <v>612</v>
      </c>
      <c r="C291" s="8">
        <f>'[1]TS#1_Orthog_SFP_Step 1'!G290</f>
        <v>1444.3230000000001</v>
      </c>
      <c r="D291" s="9">
        <v>1145.9369999999999</v>
      </c>
      <c r="E291" s="10">
        <v>-6.2892952398724597E-2</v>
      </c>
      <c r="F291" s="10">
        <v>-0.171431199642258</v>
      </c>
      <c r="G291" s="10">
        <f t="shared" si="16"/>
        <v>-0.10853824724353341</v>
      </c>
      <c r="H291">
        <f t="shared" si="17"/>
        <v>0</v>
      </c>
      <c r="J291" s="10">
        <f t="shared" si="18"/>
        <v>0.10853824724353341</v>
      </c>
      <c r="K291">
        <f t="shared" si="19"/>
        <v>0</v>
      </c>
    </row>
    <row r="292" spans="1:12">
      <c r="A292" s="28" t="s">
        <v>613</v>
      </c>
      <c r="B292" s="28" t="s">
        <v>614</v>
      </c>
      <c r="C292" s="8">
        <f>'[1]TS#1_Orthog_SFP_Step 1'!G291</f>
        <v>1404.5989999999999</v>
      </c>
      <c r="D292" s="9">
        <v>1170.067</v>
      </c>
      <c r="E292" s="10">
        <v>-0.29266943001180201</v>
      </c>
      <c r="F292" s="10">
        <v>2.7178117016454499E-2</v>
      </c>
      <c r="G292" s="10">
        <f t="shared" si="16"/>
        <v>0.31984754702825652</v>
      </c>
      <c r="H292">
        <f t="shared" si="17"/>
        <v>0</v>
      </c>
      <c r="J292" s="10">
        <f t="shared" si="18"/>
        <v>-0.31984754702825652</v>
      </c>
      <c r="K292">
        <f t="shared" si="19"/>
        <v>0</v>
      </c>
    </row>
    <row r="293" spans="1:12">
      <c r="A293" s="28" t="s">
        <v>615</v>
      </c>
      <c r="B293" s="28" t="s">
        <v>616</v>
      </c>
      <c r="C293" s="8">
        <f>'[1]TS#1_Orthog_SFP_Step 1'!G292</f>
        <v>2090.7179999999998</v>
      </c>
      <c r="D293" s="9">
        <v>1333.16</v>
      </c>
      <c r="E293" s="10">
        <v>3.6760650137352102</v>
      </c>
      <c r="F293" s="10">
        <v>1.36956474286889</v>
      </c>
      <c r="G293" s="10">
        <f t="shared" si="16"/>
        <v>-2.3065002708663203</v>
      </c>
      <c r="H293">
        <f t="shared" si="17"/>
        <v>0</v>
      </c>
      <c r="J293" s="10">
        <f t="shared" si="18"/>
        <v>2.3065002708663203</v>
      </c>
      <c r="K293">
        <f t="shared" si="19"/>
        <v>1</v>
      </c>
    </row>
    <row r="294" spans="1:12">
      <c r="A294" s="28" t="s">
        <v>617</v>
      </c>
      <c r="B294" s="28" t="s">
        <v>618</v>
      </c>
      <c r="C294" s="8">
        <f>'[1]TS#1_Orthog_SFP_Step 1'!G293</f>
        <v>1454.364</v>
      </c>
      <c r="D294" s="9">
        <v>1165.1500000000001</v>
      </c>
      <c r="E294" s="10">
        <v>-4.8125573802751996E-3</v>
      </c>
      <c r="F294" s="10">
        <v>-1.32927495401501E-2</v>
      </c>
      <c r="G294" s="10">
        <f t="shared" si="16"/>
        <v>-8.480192159874899E-3</v>
      </c>
      <c r="H294">
        <f t="shared" si="17"/>
        <v>0</v>
      </c>
      <c r="J294" s="10">
        <f t="shared" si="18"/>
        <v>8.480192159874899E-3</v>
      </c>
      <c r="K294">
        <f t="shared" si="19"/>
        <v>0</v>
      </c>
    </row>
    <row r="295" spans="1:12">
      <c r="A295" s="28" t="s">
        <v>619</v>
      </c>
      <c r="B295" s="28" t="s">
        <v>620</v>
      </c>
      <c r="C295" s="8">
        <f>'[1]TS#1_Orthog_SFP_Step 1'!G294</f>
        <v>1560.2819999999999</v>
      </c>
      <c r="D295" s="9">
        <v>1210.172</v>
      </c>
      <c r="E295" s="10">
        <v>0.60785144815345205</v>
      </c>
      <c r="F295" s="10">
        <v>0.35727453825962202</v>
      </c>
      <c r="G295" s="10">
        <f t="shared" si="16"/>
        <v>-0.25057690989383002</v>
      </c>
      <c r="H295">
        <f t="shared" si="17"/>
        <v>0</v>
      </c>
      <c r="J295" s="10">
        <f t="shared" si="18"/>
        <v>0.25057690989383002</v>
      </c>
      <c r="K295">
        <f t="shared" si="19"/>
        <v>0</v>
      </c>
      <c r="L295" t="s">
        <v>8</v>
      </c>
    </row>
    <row r="296" spans="1:12">
      <c r="A296" s="28" t="s">
        <v>621</v>
      </c>
      <c r="B296" s="28" t="s">
        <v>622</v>
      </c>
      <c r="C296" s="8">
        <f>'[1]TS#1_Orthog_SFP_Step 1'!G295</f>
        <v>1610.5250000000001</v>
      </c>
      <c r="D296" s="9">
        <v>1204.5160000000001</v>
      </c>
      <c r="E296" s="10">
        <v>0.89847322754912795</v>
      </c>
      <c r="F296" s="10">
        <v>0.31072110705275602</v>
      </c>
      <c r="G296" s="10">
        <f t="shared" si="16"/>
        <v>-0.58775212049637193</v>
      </c>
      <c r="H296">
        <f t="shared" si="17"/>
        <v>0</v>
      </c>
      <c r="J296" s="10">
        <f t="shared" si="18"/>
        <v>0.58775212049637193</v>
      </c>
      <c r="K296">
        <f t="shared" si="19"/>
        <v>0</v>
      </c>
    </row>
    <row r="297" spans="1:12">
      <c r="A297" s="28" t="s">
        <v>623</v>
      </c>
      <c r="B297" s="28" t="s">
        <v>624</v>
      </c>
      <c r="C297" s="8">
        <f>'[1]TS#1_Orthog_SFP_Step 1'!G296</f>
        <v>1645.2619999999999</v>
      </c>
      <c r="D297" s="9">
        <v>1235.095</v>
      </c>
      <c r="E297" s="10">
        <v>1.09940328249942</v>
      </c>
      <c r="F297" s="10">
        <v>0.56241088302070996</v>
      </c>
      <c r="G297" s="10">
        <f t="shared" si="16"/>
        <v>-0.53699239947871003</v>
      </c>
      <c r="H297">
        <f t="shared" si="17"/>
        <v>0</v>
      </c>
      <c r="J297" s="10">
        <f t="shared" si="18"/>
        <v>0.53699239947871003</v>
      </c>
      <c r="K297">
        <f t="shared" si="19"/>
        <v>0</v>
      </c>
    </row>
    <row r="298" spans="1:12">
      <c r="A298" s="28" t="s">
        <v>625</v>
      </c>
      <c r="B298" s="28" t="s">
        <v>626</v>
      </c>
      <c r="C298" s="8">
        <f>'[1]TS#1_Orthog_SFP_Step 1'!G297</f>
        <v>1721.721</v>
      </c>
      <c r="D298" s="9">
        <v>1397.56</v>
      </c>
      <c r="E298" s="10">
        <v>1.5416668939639799</v>
      </c>
      <c r="F298" s="10">
        <v>1.8996285635411201</v>
      </c>
      <c r="G298" s="10">
        <f t="shared" si="16"/>
        <v>0.35796166957714015</v>
      </c>
      <c r="H298">
        <f t="shared" si="17"/>
        <v>0</v>
      </c>
      <c r="J298" s="10">
        <f t="shared" si="18"/>
        <v>-0.35796166957714015</v>
      </c>
      <c r="K298">
        <f t="shared" si="19"/>
        <v>0</v>
      </c>
    </row>
    <row r="299" spans="1:12">
      <c r="A299" s="28" t="s">
        <v>627</v>
      </c>
      <c r="B299" s="28" t="s">
        <v>628</v>
      </c>
      <c r="C299" s="8">
        <f>'[1]TS#1_Orthog_SFP_Step 1'!G298</f>
        <v>1603.7460000000001</v>
      </c>
      <c r="D299" s="9">
        <v>1151.903</v>
      </c>
      <c r="E299" s="10">
        <v>0.85926129668267304</v>
      </c>
      <c r="F299" s="10">
        <v>-0.122326218988056</v>
      </c>
      <c r="G299" s="10">
        <f t="shared" si="16"/>
        <v>-0.98158751567072899</v>
      </c>
      <c r="H299">
        <f t="shared" si="17"/>
        <v>0</v>
      </c>
      <c r="J299" s="10">
        <f t="shared" si="18"/>
        <v>0.98158751567072899</v>
      </c>
      <c r="K299">
        <f t="shared" si="19"/>
        <v>0</v>
      </c>
    </row>
    <row r="300" spans="1:12">
      <c r="A300" s="28" t="s">
        <v>629</v>
      </c>
      <c r="B300" s="28" t="s">
        <v>630</v>
      </c>
      <c r="C300" s="8">
        <f>'[1]TS#1_Orthog_SFP_Step 1'!G299</f>
        <v>1745.7190000000001</v>
      </c>
      <c r="D300" s="9">
        <v>1223.0129999999999</v>
      </c>
      <c r="E300" s="10">
        <v>1.6804790959013101</v>
      </c>
      <c r="F300" s="10">
        <v>0.46296630101198399</v>
      </c>
      <c r="G300" s="10">
        <f t="shared" si="16"/>
        <v>-1.2175127948893261</v>
      </c>
      <c r="H300">
        <f t="shared" si="17"/>
        <v>0</v>
      </c>
      <c r="J300" s="10">
        <f t="shared" si="18"/>
        <v>1.2175127948893261</v>
      </c>
      <c r="K300">
        <f t="shared" si="19"/>
        <v>1</v>
      </c>
    </row>
    <row r="301" spans="1:12">
      <c r="A301" s="28" t="s">
        <v>631</v>
      </c>
      <c r="B301" s="28" t="s">
        <v>632</v>
      </c>
      <c r="C301" s="8">
        <f>'[1]TS#1_Orthog_SFP_Step 1'!G300</f>
        <v>1582.588</v>
      </c>
      <c r="D301" s="9">
        <v>1214.328</v>
      </c>
      <c r="E301" s="10">
        <v>0.736876574264551</v>
      </c>
      <c r="F301" s="10">
        <v>0.391481762463252</v>
      </c>
      <c r="G301" s="10">
        <f t="shared" si="16"/>
        <v>-0.345394811801299</v>
      </c>
      <c r="H301">
        <f t="shared" si="17"/>
        <v>0</v>
      </c>
      <c r="J301" s="10">
        <f t="shared" si="18"/>
        <v>0.345394811801299</v>
      </c>
      <c r="K301">
        <f t="shared" si="19"/>
        <v>0</v>
      </c>
    </row>
    <row r="302" spans="1:12">
      <c r="A302" s="28" t="s">
        <v>633</v>
      </c>
      <c r="B302" s="28" t="s">
        <v>634</v>
      </c>
      <c r="C302" s="8">
        <f>'[1]TS#1_Orthog_SFP_Step 1'!G301</f>
        <v>1741.58</v>
      </c>
      <c r="D302" s="9">
        <v>1245.636</v>
      </c>
      <c r="E302" s="10">
        <v>1.6565377797992</v>
      </c>
      <c r="F302" s="10">
        <v>0.64917179503477895</v>
      </c>
      <c r="G302" s="10">
        <f t="shared" si="16"/>
        <v>-1.0073659847644212</v>
      </c>
      <c r="H302">
        <f t="shared" si="17"/>
        <v>0</v>
      </c>
      <c r="J302" s="10">
        <f t="shared" si="18"/>
        <v>1.0073659847644212</v>
      </c>
      <c r="K302">
        <f t="shared" si="19"/>
        <v>1</v>
      </c>
      <c r="L302" t="s">
        <v>8</v>
      </c>
    </row>
    <row r="303" spans="1:12">
      <c r="A303" s="28" t="s">
        <v>635</v>
      </c>
      <c r="B303" s="28" t="s">
        <v>636</v>
      </c>
      <c r="C303" s="8">
        <f>'[1]TS#1_Orthog_SFP_Step 1'!G302</f>
        <v>1740.1869999999999</v>
      </c>
      <c r="D303" s="9">
        <v>1337.2860000000001</v>
      </c>
      <c r="E303" s="10">
        <v>1.6484802167815</v>
      </c>
      <c r="F303" s="10">
        <v>1.40352504293245</v>
      </c>
      <c r="G303" s="10">
        <f t="shared" si="16"/>
        <v>-0.24495517384905008</v>
      </c>
      <c r="H303">
        <f t="shared" si="17"/>
        <v>0</v>
      </c>
      <c r="J303" s="10">
        <f t="shared" si="18"/>
        <v>0.24495517384905008</v>
      </c>
      <c r="K303">
        <f t="shared" si="19"/>
        <v>0</v>
      </c>
    </row>
    <row r="304" spans="1:12">
      <c r="A304" s="28" t="s">
        <v>637</v>
      </c>
      <c r="B304" s="28" t="s">
        <v>638</v>
      </c>
      <c r="C304" s="8">
        <f>'[1]TS#1_Orthog_SFP_Step 1'!G303</f>
        <v>1734.77</v>
      </c>
      <c r="D304" s="9">
        <v>1143.2840000000001</v>
      </c>
      <c r="E304" s="10">
        <v>1.6171465348957399</v>
      </c>
      <c r="F304" s="10">
        <v>-0.193267524428645</v>
      </c>
      <c r="G304" s="10">
        <f t="shared" si="16"/>
        <v>-1.8104140593243849</v>
      </c>
      <c r="H304">
        <f t="shared" si="17"/>
        <v>0</v>
      </c>
      <c r="J304" s="10">
        <f t="shared" si="18"/>
        <v>1.8104140593243849</v>
      </c>
      <c r="K304">
        <f t="shared" si="19"/>
        <v>1</v>
      </c>
    </row>
    <row r="305" spans="1:12">
      <c r="A305" s="28" t="s">
        <v>639</v>
      </c>
      <c r="B305" s="28" t="s">
        <v>640</v>
      </c>
      <c r="C305" s="8">
        <f>'[1]TS#1_Orthog_SFP_Step 1'!G304</f>
        <v>2089.02</v>
      </c>
      <c r="D305" s="9">
        <v>1322.7360000000001</v>
      </c>
      <c r="E305" s="10">
        <v>3.6662432319663298</v>
      </c>
      <c r="F305" s="10">
        <v>1.28376683500107</v>
      </c>
      <c r="G305" s="10">
        <f t="shared" si="16"/>
        <v>-2.3824763969652598</v>
      </c>
      <c r="H305">
        <f t="shared" si="17"/>
        <v>0</v>
      </c>
      <c r="J305" s="10">
        <f t="shared" si="18"/>
        <v>2.3824763969652598</v>
      </c>
      <c r="K305">
        <f t="shared" si="19"/>
        <v>1</v>
      </c>
    </row>
    <row r="306" spans="1:12">
      <c r="A306" s="28" t="s">
        <v>641</v>
      </c>
      <c r="B306" s="28" t="s">
        <v>642</v>
      </c>
      <c r="C306" s="8">
        <f>'[1]TS#1_Orthog_SFP_Step 1'!G305</f>
        <v>1163.164</v>
      </c>
      <c r="D306" s="9">
        <v>1031.4010000000001</v>
      </c>
      <c r="E306" s="10">
        <v>-1.6892076404768399</v>
      </c>
      <c r="F306" s="10">
        <v>-1.11415464319063</v>
      </c>
      <c r="G306" s="10">
        <f t="shared" si="16"/>
        <v>0.57505299728620995</v>
      </c>
      <c r="H306">
        <f t="shared" si="17"/>
        <v>0</v>
      </c>
      <c r="J306" s="10">
        <f t="shared" si="18"/>
        <v>-0.57505299728620995</v>
      </c>
      <c r="K306">
        <f t="shared" si="19"/>
        <v>0</v>
      </c>
    </row>
    <row r="307" spans="1:12">
      <c r="A307" s="29" t="s">
        <v>643</v>
      </c>
      <c r="B307" s="29" t="s">
        <v>644</v>
      </c>
      <c r="C307" s="8">
        <f>'[1]TS#1_Orthog_SFP_Step 1'!G306</f>
        <v>1214.0989999999999</v>
      </c>
      <c r="D307" s="9">
        <v>1119.7750000000001</v>
      </c>
      <c r="E307" s="10">
        <v>-1.3945831090292999</v>
      </c>
      <c r="F307" s="10">
        <v>-0.38676551138801701</v>
      </c>
      <c r="G307" s="10">
        <f t="shared" si="16"/>
        <v>1.0078175976412829</v>
      </c>
      <c r="H307">
        <f t="shared" si="17"/>
        <v>0</v>
      </c>
      <c r="J307" s="10">
        <f t="shared" si="18"/>
        <v>-1.0078175976412829</v>
      </c>
      <c r="K307">
        <f t="shared" si="19"/>
        <v>0</v>
      </c>
    </row>
    <row r="308" spans="1:12">
      <c r="A308" s="29" t="s">
        <v>645</v>
      </c>
      <c r="B308" s="29" t="s">
        <v>646</v>
      </c>
      <c r="C308" s="8">
        <f>'[1]TS#1_Orthog_SFP_Step 1'!G307</f>
        <v>1346.4939999999999</v>
      </c>
      <c r="D308" s="9">
        <v>1053.9459999999999</v>
      </c>
      <c r="E308" s="10">
        <v>-0.62876756292157399</v>
      </c>
      <c r="F308" s="10">
        <v>-0.92859115193200203</v>
      </c>
      <c r="G308" s="10">
        <f t="shared" si="16"/>
        <v>-0.29982358901042805</v>
      </c>
      <c r="H308">
        <f t="shared" si="17"/>
        <v>0</v>
      </c>
      <c r="J308" s="10">
        <f t="shared" si="18"/>
        <v>0.29982358901042805</v>
      </c>
      <c r="K308">
        <f t="shared" si="19"/>
        <v>0</v>
      </c>
    </row>
    <row r="309" spans="1:12">
      <c r="A309" s="29" t="s">
        <v>647</v>
      </c>
      <c r="B309" s="29" t="s">
        <v>648</v>
      </c>
      <c r="C309" s="8">
        <f>'[1]TS#1_Orthog_SFP_Step 1'!G308</f>
        <v>1378.624</v>
      </c>
      <c r="D309" s="9">
        <v>1029.104</v>
      </c>
      <c r="E309" s="10">
        <v>-0.44291724005106398</v>
      </c>
      <c r="F309" s="10">
        <v>-1.13306080151491</v>
      </c>
      <c r="G309" s="10">
        <f t="shared" si="16"/>
        <v>-0.69014356146384603</v>
      </c>
      <c r="H309">
        <f t="shared" si="17"/>
        <v>0</v>
      </c>
      <c r="J309" s="10">
        <f t="shared" si="18"/>
        <v>0.69014356146384603</v>
      </c>
      <c r="K309">
        <f t="shared" si="19"/>
        <v>0</v>
      </c>
    </row>
    <row r="310" spans="1:12">
      <c r="A310" s="29" t="s">
        <v>649</v>
      </c>
      <c r="B310" s="29" t="s">
        <v>650</v>
      </c>
      <c r="C310" s="8">
        <f>'[1]TS#1_Orthog_SFP_Step 1'!G309</f>
        <v>2387.6529999999998</v>
      </c>
      <c r="D310" s="9">
        <v>1484.393</v>
      </c>
      <c r="E310" s="10">
        <v>5.3936331936777799</v>
      </c>
      <c r="F310" s="10">
        <v>2.6143340253490801</v>
      </c>
      <c r="G310" s="10">
        <f t="shared" si="16"/>
        <v>-2.7792991683286998</v>
      </c>
      <c r="H310">
        <f t="shared" si="17"/>
        <v>0</v>
      </c>
      <c r="J310" s="10">
        <f t="shared" si="18"/>
        <v>2.7792991683286998</v>
      </c>
      <c r="K310">
        <f t="shared" si="19"/>
        <v>0</v>
      </c>
    </row>
    <row r="311" spans="1:12">
      <c r="A311" s="29" t="s">
        <v>651</v>
      </c>
      <c r="B311" s="29" t="s">
        <v>652</v>
      </c>
      <c r="C311" s="8">
        <f>'[1]TS#1_Orthog_SFP_Step 1'!G310</f>
        <v>2232.6010000000001</v>
      </c>
      <c r="D311" s="9">
        <v>1782.4449999999999</v>
      </c>
      <c r="E311" s="10">
        <v>4.4967622238141596</v>
      </c>
      <c r="F311" s="10">
        <v>5.06754181850126</v>
      </c>
      <c r="G311" s="10">
        <f t="shared" si="16"/>
        <v>0.57077959468710038</v>
      </c>
      <c r="H311">
        <f t="shared" si="17"/>
        <v>0</v>
      </c>
      <c r="J311" s="10">
        <f t="shared" si="18"/>
        <v>-0.57077959468710038</v>
      </c>
      <c r="K311">
        <f t="shared" si="19"/>
        <v>0</v>
      </c>
    </row>
    <row r="312" spans="1:12">
      <c r="A312" s="29" t="s">
        <v>653</v>
      </c>
      <c r="B312" s="29" t="s">
        <v>654</v>
      </c>
      <c r="C312" s="8">
        <f>'[1]TS#1_Orthog_SFP_Step 1'!G311</f>
        <v>1612.846</v>
      </c>
      <c r="D312" s="9">
        <v>1185.529</v>
      </c>
      <c r="E312" s="10">
        <v>0.91189864302944101</v>
      </c>
      <c r="F312" s="10">
        <v>0.15444281880580399</v>
      </c>
      <c r="G312" s="10">
        <f t="shared" si="16"/>
        <v>-0.757455824223637</v>
      </c>
      <c r="H312">
        <f t="shared" si="17"/>
        <v>0</v>
      </c>
      <c r="J312" s="10">
        <f t="shared" si="18"/>
        <v>0.757455824223637</v>
      </c>
      <c r="K312">
        <f t="shared" si="19"/>
        <v>0</v>
      </c>
      <c r="L312" s="14" t="s">
        <v>8</v>
      </c>
    </row>
    <row r="313" spans="1:12">
      <c r="A313" s="29" t="s">
        <v>655</v>
      </c>
      <c r="B313" s="29" t="s">
        <v>656</v>
      </c>
      <c r="C313" s="8">
        <f>'[1]TS#1_Orthog_SFP_Step 1'!G312</f>
        <v>1459.4739999999999</v>
      </c>
      <c r="D313" s="9">
        <v>1196.4960000000001</v>
      </c>
      <c r="E313" s="10">
        <v>2.4745337106755201E-2</v>
      </c>
      <c r="F313" s="10">
        <v>0.244710053608792</v>
      </c>
      <c r="G313" s="10">
        <f t="shared" si="16"/>
        <v>0.21996471650203681</v>
      </c>
      <c r="H313">
        <f t="shared" si="17"/>
        <v>0</v>
      </c>
      <c r="J313" s="10">
        <f t="shared" si="18"/>
        <v>-0.21996471650203681</v>
      </c>
      <c r="K313">
        <f t="shared" si="19"/>
        <v>0</v>
      </c>
      <c r="L313" t="s">
        <v>8</v>
      </c>
    </row>
    <row r="314" spans="1:12">
      <c r="A314" s="29" t="s">
        <v>657</v>
      </c>
      <c r="B314" s="29" t="s">
        <v>658</v>
      </c>
      <c r="C314" s="8">
        <f>'[1]TS#1_Orthog_SFP_Step 1'!G313</f>
        <v>1395.298</v>
      </c>
      <c r="D314" s="9">
        <v>1135.162</v>
      </c>
      <c r="E314" s="10">
        <v>-0.34646942543721698</v>
      </c>
      <c r="F314" s="10">
        <v>-0.26011811994883</v>
      </c>
      <c r="G314" s="10">
        <f t="shared" si="16"/>
        <v>8.6351305488386987E-2</v>
      </c>
      <c r="H314">
        <f t="shared" si="17"/>
        <v>0</v>
      </c>
      <c r="J314" s="10">
        <f t="shared" si="18"/>
        <v>-8.6351305488386987E-2</v>
      </c>
      <c r="K314">
        <f t="shared" si="19"/>
        <v>0</v>
      </c>
    </row>
    <row r="315" spans="1:12">
      <c r="A315" s="29" t="s">
        <v>659</v>
      </c>
      <c r="B315" s="29" t="s">
        <v>660</v>
      </c>
      <c r="C315" s="8">
        <f>'[1]TS#1_Orthog_SFP_Step 1'!G314</f>
        <v>1930.6949999999999</v>
      </c>
      <c r="D315" s="9">
        <v>1648.502</v>
      </c>
      <c r="E315" s="10">
        <v>2.7504401703891901</v>
      </c>
      <c r="F315" s="10">
        <v>3.96508314874503</v>
      </c>
      <c r="G315" s="10">
        <f t="shared" si="16"/>
        <v>1.2146429783558399</v>
      </c>
      <c r="H315">
        <f t="shared" si="17"/>
        <v>0</v>
      </c>
      <c r="J315" s="10">
        <f t="shared" si="18"/>
        <v>-1.2146429783558399</v>
      </c>
      <c r="K315">
        <f t="shared" si="19"/>
        <v>0</v>
      </c>
    </row>
    <row r="316" spans="1:12">
      <c r="A316" s="29" t="s">
        <v>661</v>
      </c>
      <c r="B316" s="29" t="s">
        <v>662</v>
      </c>
      <c r="C316" s="8">
        <f>'[1]TS#1_Orthog_SFP_Step 1'!G315</f>
        <v>1338.6890000000001</v>
      </c>
      <c r="D316" s="9">
        <v>1209.5920000000001</v>
      </c>
      <c r="E316" s="10">
        <v>-0.67391420998053198</v>
      </c>
      <c r="F316" s="10">
        <v>0.352500671551705</v>
      </c>
      <c r="G316" s="10">
        <f t="shared" si="16"/>
        <v>1.0264148815322369</v>
      </c>
      <c r="H316">
        <f t="shared" si="17"/>
        <v>0</v>
      </c>
      <c r="J316" s="10">
        <f t="shared" si="18"/>
        <v>-1.0264148815322369</v>
      </c>
      <c r="K316">
        <f t="shared" si="19"/>
        <v>0</v>
      </c>
    </row>
    <row r="317" spans="1:12">
      <c r="A317" s="29" t="s">
        <v>663</v>
      </c>
      <c r="B317" s="29" t="s">
        <v>664</v>
      </c>
      <c r="C317" s="8">
        <f>'[1]TS#1_Orthog_SFP_Step 1'!G316</f>
        <v>2226.3130000000001</v>
      </c>
      <c r="D317" s="9">
        <v>1536.97</v>
      </c>
      <c r="E317" s="10">
        <v>4.4603903959209203</v>
      </c>
      <c r="F317" s="10">
        <v>3.0470850424218101</v>
      </c>
      <c r="G317" s="10">
        <f t="shared" si="16"/>
        <v>-1.4133053534991102</v>
      </c>
      <c r="H317">
        <f t="shared" si="17"/>
        <v>0</v>
      </c>
      <c r="J317" s="10">
        <f t="shared" si="18"/>
        <v>1.4133053534991102</v>
      </c>
      <c r="K317">
        <f t="shared" si="19"/>
        <v>0</v>
      </c>
    </row>
    <row r="318" spans="1:12">
      <c r="A318" s="29" t="s">
        <v>665</v>
      </c>
      <c r="B318" s="29" t="s">
        <v>666</v>
      </c>
      <c r="C318" s="8">
        <f>'[1]TS#1_Orthog_SFP_Step 1'!G317</f>
        <v>1420.933</v>
      </c>
      <c r="D318" s="9">
        <v>1123.9269999999999</v>
      </c>
      <c r="E318" s="10">
        <v>-0.19818828548124101</v>
      </c>
      <c r="F318" s="10">
        <v>-0.35259121040306302</v>
      </c>
      <c r="G318" s="10">
        <f t="shared" si="16"/>
        <v>-0.154402924921822</v>
      </c>
      <c r="H318">
        <f t="shared" si="17"/>
        <v>0</v>
      </c>
      <c r="J318" s="10">
        <f t="shared" si="18"/>
        <v>0.154402924921822</v>
      </c>
      <c r="K318">
        <f t="shared" si="19"/>
        <v>0</v>
      </c>
    </row>
    <row r="319" spans="1:12">
      <c r="A319" s="29" t="s">
        <v>667</v>
      </c>
      <c r="B319" s="29" t="s">
        <v>668</v>
      </c>
      <c r="C319" s="8">
        <f>'[1]TS#1_Orthog_SFP_Step 1'!G318</f>
        <v>1591.1010000000001</v>
      </c>
      <c r="D319" s="9">
        <v>1187.9090000000001</v>
      </c>
      <c r="E319" s="10">
        <v>0.78611852255576398</v>
      </c>
      <c r="F319" s="10">
        <v>0.174032133917604</v>
      </c>
      <c r="G319" s="10">
        <f t="shared" si="16"/>
        <v>-0.61208638863816001</v>
      </c>
      <c r="H319">
        <f t="shared" si="17"/>
        <v>0</v>
      </c>
      <c r="J319" s="10">
        <f t="shared" si="18"/>
        <v>0.61208638863816001</v>
      </c>
      <c r="K319">
        <f t="shared" si="19"/>
        <v>0</v>
      </c>
      <c r="L319" t="s">
        <v>8</v>
      </c>
    </row>
    <row r="320" spans="1:12">
      <c r="A320" s="29" t="s">
        <v>669</v>
      </c>
      <c r="B320" s="29" t="s">
        <v>670</v>
      </c>
      <c r="C320" s="8">
        <f>'[1]TS#1_Orthog_SFP_Step 1'!G319</f>
        <v>1623.8920000000001</v>
      </c>
      <c r="D320" s="9">
        <v>1170.0609999999999</v>
      </c>
      <c r="E320" s="10">
        <v>0.975792283441133</v>
      </c>
      <c r="F320" s="10">
        <v>2.71287321884408E-2</v>
      </c>
      <c r="G320" s="10">
        <f t="shared" si="16"/>
        <v>-0.94866355125269219</v>
      </c>
      <c r="H320">
        <f t="shared" si="17"/>
        <v>0</v>
      </c>
      <c r="J320" s="10">
        <f t="shared" si="18"/>
        <v>0.94866355125269219</v>
      </c>
      <c r="K320">
        <f t="shared" si="19"/>
        <v>0</v>
      </c>
      <c r="L320" t="s">
        <v>8</v>
      </c>
    </row>
    <row r="321" spans="1:12">
      <c r="A321" s="29" t="s">
        <v>671</v>
      </c>
      <c r="B321" s="29" t="s">
        <v>672</v>
      </c>
      <c r="C321" s="8">
        <f>'[1]TS#1_Orthog_SFP_Step 1'!G320</f>
        <v>1572.7929999999999</v>
      </c>
      <c r="D321" s="9">
        <v>1133.836</v>
      </c>
      <c r="E321" s="10">
        <v>0.68021912289459596</v>
      </c>
      <c r="F321" s="10">
        <v>-0.27103216693969001</v>
      </c>
      <c r="G321" s="10">
        <f t="shared" si="16"/>
        <v>-0.95125128983428597</v>
      </c>
      <c r="H321">
        <f t="shared" si="17"/>
        <v>0</v>
      </c>
      <c r="J321" s="10">
        <f t="shared" si="18"/>
        <v>0.95125128983428597</v>
      </c>
      <c r="K321">
        <f t="shared" si="19"/>
        <v>0</v>
      </c>
      <c r="L321" t="s">
        <v>8</v>
      </c>
    </row>
    <row r="322" spans="1:12">
      <c r="A322" s="29" t="s">
        <v>673</v>
      </c>
      <c r="B322" s="29" t="s">
        <v>674</v>
      </c>
      <c r="C322" s="8">
        <f>'[1]TS#1_Orthog_SFP_Step 1'!G321</f>
        <v>1422.846</v>
      </c>
      <c r="D322" s="9">
        <v>1293.6579999999999</v>
      </c>
      <c r="E322" s="10">
        <v>-0.187122874100871</v>
      </c>
      <c r="F322" s="10">
        <v>1.04443149684102</v>
      </c>
      <c r="G322" s="10">
        <f t="shared" si="16"/>
        <v>1.231554370941891</v>
      </c>
      <c r="H322">
        <f t="shared" si="17"/>
        <v>0</v>
      </c>
      <c r="I322" s="14" t="s">
        <v>11</v>
      </c>
      <c r="J322" s="10">
        <f t="shared" si="18"/>
        <v>-1.231554370941891</v>
      </c>
      <c r="K322">
        <f t="shared" si="19"/>
        <v>0</v>
      </c>
    </row>
    <row r="323" spans="1:12">
      <c r="A323" s="29" t="s">
        <v>675</v>
      </c>
      <c r="B323" s="29" t="s">
        <v>676</v>
      </c>
      <c r="C323" s="8">
        <f>'[1]TS#1_Orthog_SFP_Step 1'!G322</f>
        <v>1589.336</v>
      </c>
      <c r="D323" s="9">
        <v>1127.8820000000001</v>
      </c>
      <c r="E323" s="10">
        <v>0.77590919109400003</v>
      </c>
      <c r="F323" s="10">
        <v>-0.32003837793786499</v>
      </c>
      <c r="G323" s="10">
        <f t="shared" si="16"/>
        <v>-1.095947569031865</v>
      </c>
      <c r="H323">
        <f t="shared" si="17"/>
        <v>0</v>
      </c>
      <c r="J323" s="10">
        <f t="shared" si="18"/>
        <v>1.095947569031865</v>
      </c>
      <c r="K323">
        <f t="shared" si="19"/>
        <v>0</v>
      </c>
    </row>
    <row r="324" spans="1:12">
      <c r="A324" s="29" t="s">
        <v>677</v>
      </c>
      <c r="B324" s="29" t="s">
        <v>678</v>
      </c>
      <c r="C324" s="8">
        <f>'[1]TS#1_Orthog_SFP_Step 1'!G323</f>
        <v>1581.59</v>
      </c>
      <c r="D324" s="9">
        <v>1155.384</v>
      </c>
      <c r="E324" s="10">
        <v>0.73110381913772904</v>
      </c>
      <c r="F324" s="10">
        <v>-9.3674787935881104E-2</v>
      </c>
      <c r="G324" s="10">
        <f t="shared" si="16"/>
        <v>-0.82477860707361017</v>
      </c>
      <c r="H324">
        <f t="shared" si="17"/>
        <v>0</v>
      </c>
      <c r="J324" s="10">
        <f t="shared" si="18"/>
        <v>0.82477860707361017</v>
      </c>
      <c r="K324">
        <f t="shared" si="19"/>
        <v>0</v>
      </c>
    </row>
    <row r="325" spans="1:12">
      <c r="A325" s="29" t="s">
        <v>679</v>
      </c>
      <c r="B325" s="29" t="s">
        <v>680</v>
      </c>
      <c r="C325" s="8">
        <f>'[1]TS#1_Orthog_SFP_Step 1'!G324</f>
        <v>1751.6690000000001</v>
      </c>
      <c r="D325" s="9">
        <v>1267.1569999999999</v>
      </c>
      <c r="E325" s="10">
        <v>1.71489582235882</v>
      </c>
      <c r="F325" s="10">
        <v>0.82630694231252899</v>
      </c>
      <c r="G325" s="10">
        <f t="shared" si="16"/>
        <v>-0.888588880046291</v>
      </c>
      <c r="H325">
        <f t="shared" si="17"/>
        <v>0</v>
      </c>
      <c r="J325" s="10">
        <f t="shared" si="18"/>
        <v>0.888588880046291</v>
      </c>
      <c r="K325">
        <f t="shared" si="19"/>
        <v>1</v>
      </c>
      <c r="L325" t="s">
        <v>8</v>
      </c>
    </row>
    <row r="326" spans="1:12">
      <c r="A326" s="29" t="s">
        <v>681</v>
      </c>
      <c r="B326" s="29" t="s">
        <v>682</v>
      </c>
      <c r="C326" s="8">
        <f>'[1]TS#1_Orthog_SFP_Step 1'!G325</f>
        <v>1715.672</v>
      </c>
      <c r="D326" s="9">
        <v>1271.521</v>
      </c>
      <c r="E326" s="10">
        <v>1.5066775194528199</v>
      </c>
      <c r="F326" s="10">
        <v>0.86222617388727496</v>
      </c>
      <c r="G326" s="10">
        <f t="shared" si="16"/>
        <v>-0.64445134556554495</v>
      </c>
      <c r="H326">
        <f t="shared" si="17"/>
        <v>0</v>
      </c>
      <c r="J326" s="10">
        <f t="shared" si="18"/>
        <v>0.64445134556554495</v>
      </c>
      <c r="K326">
        <f t="shared" si="19"/>
        <v>1</v>
      </c>
      <c r="L326" t="s">
        <v>8</v>
      </c>
    </row>
    <row r="327" spans="1:12">
      <c r="A327" s="29" t="s">
        <v>683</v>
      </c>
      <c r="B327" s="29" t="s">
        <v>684</v>
      </c>
      <c r="C327" s="8">
        <f>'[1]TS#1_Orthog_SFP_Step 1'!G326</f>
        <v>1616.0250000000001</v>
      </c>
      <c r="D327" s="9">
        <v>1108.3869999999999</v>
      </c>
      <c r="E327" s="10">
        <v>0.93028700830816302</v>
      </c>
      <c r="F327" s="10">
        <v>-0.48049791495658101</v>
      </c>
      <c r="G327" s="10">
        <f t="shared" ref="G327:G390" si="20">F327-E327</f>
        <v>-1.410784923264744</v>
      </c>
      <c r="H327">
        <f t="shared" ref="H327:H390" si="21">IF(E327&lt;$O$5,1,0) * IF(F327&gt;$P$5,1,0) * IF(G327&gt;$Q$5,1,0)</f>
        <v>0</v>
      </c>
      <c r="J327" s="10">
        <f t="shared" ref="J327:J390" si="22">E327-F327</f>
        <v>1.410784923264744</v>
      </c>
      <c r="K327">
        <f t="shared" ref="K327:K390" si="23">IF(E327&gt;$O$6,1,0) * IF(F327&lt;$P$6,1,0) * IF(J327&gt;$Q$6,1,0)</f>
        <v>0</v>
      </c>
    </row>
    <row r="328" spans="1:12">
      <c r="A328" s="29" t="s">
        <v>685</v>
      </c>
      <c r="B328" s="29" t="s">
        <v>686</v>
      </c>
      <c r="C328" s="8">
        <f>'[1]TS#1_Orthog_SFP_Step 1'!G327</f>
        <v>1717.982</v>
      </c>
      <c r="D328" s="9">
        <v>1184.817</v>
      </c>
      <c r="E328" s="10">
        <v>1.5200393073716101</v>
      </c>
      <c r="F328" s="10">
        <v>0.148582485881601</v>
      </c>
      <c r="G328" s="10">
        <f t="shared" si="20"/>
        <v>-1.3714568214900091</v>
      </c>
      <c r="H328">
        <f t="shared" si="21"/>
        <v>0</v>
      </c>
      <c r="J328" s="10">
        <f t="shared" si="22"/>
        <v>1.3714568214900091</v>
      </c>
      <c r="K328">
        <f t="shared" si="23"/>
        <v>1</v>
      </c>
    </row>
    <row r="329" spans="1:12">
      <c r="A329" s="29" t="s">
        <v>687</v>
      </c>
      <c r="B329" s="29" t="s">
        <v>688</v>
      </c>
      <c r="C329" s="8">
        <f>'[1]TS#1_Orthog_SFP_Step 1'!G328</f>
        <v>2240.8820000000001</v>
      </c>
      <c r="D329" s="9">
        <v>2359.6039999999998</v>
      </c>
      <c r="E329" s="10">
        <v>4.5446622089897204</v>
      </c>
      <c r="F329" s="10">
        <v>9.8180248103547694</v>
      </c>
      <c r="G329" s="10">
        <f t="shared" si="20"/>
        <v>5.273362601365049</v>
      </c>
      <c r="H329">
        <f t="shared" si="21"/>
        <v>0</v>
      </c>
      <c r="J329" s="10">
        <f t="shared" si="22"/>
        <v>-5.273362601365049</v>
      </c>
      <c r="K329">
        <f t="shared" si="23"/>
        <v>0</v>
      </c>
    </row>
    <row r="330" spans="1:12">
      <c r="A330" s="29" t="s">
        <v>689</v>
      </c>
      <c r="B330" s="29" t="s">
        <v>690</v>
      </c>
      <c r="C330" s="8">
        <f>'[1]TS#1_Orthog_SFP_Step 1'!G329</f>
        <v>1708.7929999999999</v>
      </c>
      <c r="D330" s="9">
        <v>1224.6199999999999</v>
      </c>
      <c r="E330" s="10">
        <v>1.4668871562089201</v>
      </c>
      <c r="F330" s="10">
        <v>0.476193204114783</v>
      </c>
      <c r="G330" s="10">
        <f t="shared" si="20"/>
        <v>-0.99069395209413713</v>
      </c>
      <c r="H330">
        <f t="shared" si="21"/>
        <v>0</v>
      </c>
      <c r="J330" s="10">
        <f t="shared" si="22"/>
        <v>0.99069395209413713</v>
      </c>
      <c r="K330">
        <f t="shared" si="23"/>
        <v>0</v>
      </c>
    </row>
    <row r="331" spans="1:12">
      <c r="A331" s="29" t="s">
        <v>691</v>
      </c>
      <c r="B331" s="29" t="s">
        <v>692</v>
      </c>
      <c r="C331" s="8">
        <f>'[1]TS#1_Orthog_SFP_Step 1'!G330</f>
        <v>1629.568</v>
      </c>
      <c r="D331" s="9">
        <v>1188.0540000000001</v>
      </c>
      <c r="E331" s="10">
        <v>1.00862410518446</v>
      </c>
      <c r="F331" s="10">
        <v>0.175225600594584</v>
      </c>
      <c r="G331" s="10">
        <f t="shared" si="20"/>
        <v>-0.83339850458987597</v>
      </c>
      <c r="H331">
        <f t="shared" si="21"/>
        <v>0</v>
      </c>
      <c r="J331" s="10">
        <f t="shared" si="22"/>
        <v>0.83339850458987597</v>
      </c>
      <c r="K331">
        <f t="shared" si="23"/>
        <v>0</v>
      </c>
    </row>
    <row r="332" spans="1:12">
      <c r="A332" s="29" t="s">
        <v>693</v>
      </c>
      <c r="B332" s="29" t="s">
        <v>694</v>
      </c>
      <c r="C332" s="8">
        <f>'[1]TS#1_Orthog_SFP_Step 1'!G331</f>
        <v>1747.2909999999999</v>
      </c>
      <c r="D332" s="9">
        <v>1209.4690000000001</v>
      </c>
      <c r="E332" s="10">
        <v>1.6895720528746201</v>
      </c>
      <c r="F332" s="10">
        <v>0.35148828257743903</v>
      </c>
      <c r="G332" s="10">
        <f t="shared" si="20"/>
        <v>-1.3380837702971811</v>
      </c>
      <c r="H332">
        <f t="shared" si="21"/>
        <v>0</v>
      </c>
      <c r="J332" s="10">
        <f t="shared" si="22"/>
        <v>1.3380837702971811</v>
      </c>
      <c r="K332">
        <f t="shared" si="23"/>
        <v>1</v>
      </c>
      <c r="L332" t="s">
        <v>8</v>
      </c>
    </row>
    <row r="333" spans="1:12">
      <c r="A333" s="29" t="s">
        <v>695</v>
      </c>
      <c r="B333" s="29" t="s">
        <v>696</v>
      </c>
      <c r="C333" s="8">
        <f>'[1]TS#1_Orthog_SFP_Step 1'!G332</f>
        <v>1547.289</v>
      </c>
      <c r="D333" s="9">
        <v>1157.502</v>
      </c>
      <c r="E333" s="10">
        <v>0.53269572935306198</v>
      </c>
      <c r="F333" s="10">
        <v>-7.6241943647313404E-2</v>
      </c>
      <c r="G333" s="10">
        <f t="shared" si="20"/>
        <v>-0.60893767300037538</v>
      </c>
      <c r="H333">
        <f t="shared" si="21"/>
        <v>0</v>
      </c>
      <c r="J333" s="10">
        <f t="shared" si="22"/>
        <v>0.60893767300037538</v>
      </c>
      <c r="K333">
        <f t="shared" si="23"/>
        <v>0</v>
      </c>
    </row>
    <row r="334" spans="1:12">
      <c r="A334" s="29" t="s">
        <v>697</v>
      </c>
      <c r="B334" s="29" t="s">
        <v>698</v>
      </c>
      <c r="C334" s="8">
        <f>'[1]TS#1_Orthog_SFP_Step 1'!G333</f>
        <v>3187.63</v>
      </c>
      <c r="D334" s="9">
        <v>1612.0889999999999</v>
      </c>
      <c r="E334" s="10">
        <v>10.020959173727</v>
      </c>
      <c r="F334" s="10">
        <v>3.6653748583391601</v>
      </c>
      <c r="G334" s="10">
        <f t="shared" si="20"/>
        <v>-6.3555843153878406</v>
      </c>
      <c r="H334">
        <f t="shared" si="21"/>
        <v>0</v>
      </c>
      <c r="J334" s="10">
        <f t="shared" si="22"/>
        <v>6.3555843153878406</v>
      </c>
      <c r="K334">
        <f t="shared" si="23"/>
        <v>0</v>
      </c>
    </row>
    <row r="335" spans="1:12">
      <c r="A335" s="29" t="s">
        <v>699</v>
      </c>
      <c r="B335" s="29" t="s">
        <v>700</v>
      </c>
      <c r="C335" s="8">
        <f>'[1]TS#1_Orthog_SFP_Step 1'!G334</f>
        <v>2464.3200000000002</v>
      </c>
      <c r="D335" s="9">
        <v>1506.568</v>
      </c>
      <c r="E335" s="10">
        <v>5.8370999444874103</v>
      </c>
      <c r="F335" s="10">
        <v>2.7968521188802402</v>
      </c>
      <c r="G335" s="10">
        <f t="shared" si="20"/>
        <v>-3.0402478256071701</v>
      </c>
      <c r="H335">
        <f t="shared" si="21"/>
        <v>0</v>
      </c>
      <c r="J335" s="10">
        <f t="shared" si="22"/>
        <v>3.0402478256071701</v>
      </c>
      <c r="K335">
        <f t="shared" si="23"/>
        <v>0</v>
      </c>
    </row>
    <row r="336" spans="1:12">
      <c r="A336" s="29" t="s">
        <v>701</v>
      </c>
      <c r="B336" s="29" t="s">
        <v>702</v>
      </c>
      <c r="C336" s="8">
        <f>'[1]TS#1_Orthog_SFP_Step 1'!G335</f>
        <v>1207.855</v>
      </c>
      <c r="D336" s="9">
        <v>978.94100000000003</v>
      </c>
      <c r="E336" s="10">
        <v>-1.43070042667646</v>
      </c>
      <c r="F336" s="10">
        <v>-1.5459426561171099</v>
      </c>
      <c r="G336" s="10">
        <f t="shared" si="20"/>
        <v>-0.11524222944064988</v>
      </c>
      <c r="H336">
        <f t="shared" si="21"/>
        <v>0</v>
      </c>
      <c r="J336" s="10">
        <f t="shared" si="22"/>
        <v>0.11524222944064988</v>
      </c>
      <c r="K336">
        <f t="shared" si="23"/>
        <v>0</v>
      </c>
    </row>
    <row r="337" spans="1:12">
      <c r="A337" s="29" t="s">
        <v>703</v>
      </c>
      <c r="B337" s="29" t="s">
        <v>704</v>
      </c>
      <c r="C337" s="8">
        <f>'[1]TS#1_Orthog_SFP_Step 1'!G336</f>
        <v>1230.538</v>
      </c>
      <c r="D337" s="9">
        <v>1042.17</v>
      </c>
      <c r="E337" s="10">
        <v>-1.2994946105024301</v>
      </c>
      <c r="F337" s="10">
        <v>-1.0255171077120699</v>
      </c>
      <c r="G337" s="10">
        <f t="shared" si="20"/>
        <v>0.27397750279036015</v>
      </c>
      <c r="H337">
        <f t="shared" si="21"/>
        <v>0</v>
      </c>
      <c r="J337" s="10">
        <f t="shared" si="22"/>
        <v>-0.27397750279036015</v>
      </c>
      <c r="K337">
        <f t="shared" si="23"/>
        <v>0</v>
      </c>
    </row>
    <row r="338" spans="1:12">
      <c r="A338" s="29" t="s">
        <v>705</v>
      </c>
      <c r="B338" s="29" t="s">
        <v>706</v>
      </c>
      <c r="C338" s="8">
        <f>'[1]TS#1_Orthog_SFP_Step 1'!G337</f>
        <v>1384.913</v>
      </c>
      <c r="D338" s="9">
        <v>999.39</v>
      </c>
      <c r="E338" s="10">
        <v>-0.40653962783405001</v>
      </c>
      <c r="F338" s="10">
        <v>-1.37763093144434</v>
      </c>
      <c r="G338" s="10">
        <f t="shared" si="20"/>
        <v>-0.97109130361028995</v>
      </c>
      <c r="H338">
        <f t="shared" si="21"/>
        <v>0</v>
      </c>
      <c r="J338" s="10">
        <f t="shared" si="22"/>
        <v>0.97109130361028995</v>
      </c>
      <c r="K338">
        <f t="shared" si="23"/>
        <v>0</v>
      </c>
    </row>
    <row r="339" spans="1:12">
      <c r="A339" s="29" t="s">
        <v>707</v>
      </c>
      <c r="B339" s="29" t="s">
        <v>708</v>
      </c>
      <c r="C339" s="8">
        <f>'[1]TS#1_Orthog_SFP_Step 1'!G338</f>
        <v>1283.769</v>
      </c>
      <c r="D339" s="9">
        <v>957.18299999999999</v>
      </c>
      <c r="E339" s="10">
        <v>-0.99158927166893596</v>
      </c>
      <c r="F339" s="10">
        <v>-1.72502850410137</v>
      </c>
      <c r="G339" s="10">
        <f t="shared" si="20"/>
        <v>-0.73343923243243403</v>
      </c>
      <c r="H339">
        <f t="shared" si="21"/>
        <v>0</v>
      </c>
      <c r="J339" s="10">
        <f t="shared" si="22"/>
        <v>0.73343923243243403</v>
      </c>
      <c r="K339">
        <f t="shared" si="23"/>
        <v>0</v>
      </c>
    </row>
    <row r="340" spans="1:12">
      <c r="A340" s="29" t="s">
        <v>709</v>
      </c>
      <c r="B340" s="29" t="s">
        <v>710</v>
      </c>
      <c r="C340" s="8">
        <f>'[1]TS#1_Orthog_SFP_Step 1'!G339</f>
        <v>1331.4</v>
      </c>
      <c r="D340" s="9">
        <v>979.75300000000004</v>
      </c>
      <c r="E340" s="10">
        <v>-0.71607614597191505</v>
      </c>
      <c r="F340" s="10">
        <v>-1.5392592427260201</v>
      </c>
      <c r="G340" s="10">
        <f t="shared" si="20"/>
        <v>-0.82318309675410506</v>
      </c>
      <c r="H340">
        <f t="shared" si="21"/>
        <v>0</v>
      </c>
      <c r="J340" s="10">
        <f t="shared" si="22"/>
        <v>0.82318309675410506</v>
      </c>
      <c r="K340">
        <f t="shared" si="23"/>
        <v>0</v>
      </c>
    </row>
    <row r="341" spans="1:12">
      <c r="A341" s="29" t="s">
        <v>711</v>
      </c>
      <c r="B341" s="29" t="s">
        <v>712</v>
      </c>
      <c r="C341" s="8">
        <f>'[1]TS#1_Orthog_SFP_Step 1'!G340</f>
        <v>1532.7149999999999</v>
      </c>
      <c r="D341" s="9">
        <v>1150.9880000000001</v>
      </c>
      <c r="E341" s="10">
        <v>0.44839499466539301</v>
      </c>
      <c r="F341" s="10">
        <v>-0.12985740526002901</v>
      </c>
      <c r="G341" s="10">
        <f t="shared" si="20"/>
        <v>-0.57825239992542199</v>
      </c>
      <c r="H341">
        <f t="shared" si="21"/>
        <v>0</v>
      </c>
      <c r="J341" s="10">
        <f t="shared" si="22"/>
        <v>0.57825239992542199</v>
      </c>
      <c r="K341">
        <f t="shared" si="23"/>
        <v>0</v>
      </c>
      <c r="L341" t="s">
        <v>8</v>
      </c>
    </row>
    <row r="342" spans="1:12">
      <c r="A342" s="29" t="s">
        <v>713</v>
      </c>
      <c r="B342" s="29" t="s">
        <v>714</v>
      </c>
      <c r="C342" s="8">
        <f>'[1]TS#1_Orthog_SFP_Step 1'!G341</f>
        <v>1389.8679999999999</v>
      </c>
      <c r="D342" s="9">
        <v>996.00900000000001</v>
      </c>
      <c r="E342" s="10">
        <v>-0.37787830353204699</v>
      </c>
      <c r="F342" s="10">
        <v>-1.4054592820296301</v>
      </c>
      <c r="G342" s="10">
        <f t="shared" si="20"/>
        <v>-1.0275809784975831</v>
      </c>
      <c r="H342">
        <f t="shared" si="21"/>
        <v>0</v>
      </c>
      <c r="J342" s="10">
        <f t="shared" si="22"/>
        <v>1.0275809784975831</v>
      </c>
      <c r="K342">
        <f t="shared" si="23"/>
        <v>0</v>
      </c>
    </row>
    <row r="343" spans="1:12">
      <c r="A343" s="29" t="s">
        <v>715</v>
      </c>
      <c r="B343" s="29" t="s">
        <v>716</v>
      </c>
      <c r="C343" s="8">
        <f>'[1]TS#1_Orthog_SFP_Step 1'!G342</f>
        <v>2619.375</v>
      </c>
      <c r="D343" s="9">
        <v>1960.222</v>
      </c>
      <c r="E343" s="10">
        <v>6.7339882673223599</v>
      </c>
      <c r="F343" s="10">
        <v>6.5307895801107003</v>
      </c>
      <c r="G343" s="10">
        <f t="shared" si="20"/>
        <v>-0.20319868721165957</v>
      </c>
      <c r="H343">
        <f t="shared" si="21"/>
        <v>0</v>
      </c>
      <c r="J343" s="10">
        <f t="shared" si="22"/>
        <v>0.20319868721165957</v>
      </c>
      <c r="K343">
        <f t="shared" si="23"/>
        <v>0</v>
      </c>
    </row>
    <row r="344" spans="1:12">
      <c r="A344" s="29" t="s">
        <v>717</v>
      </c>
      <c r="B344" s="29" t="s">
        <v>718</v>
      </c>
      <c r="C344" s="8">
        <f>'[1]TS#1_Orthog_SFP_Step 1'!G343</f>
        <v>1427.2739999999999</v>
      </c>
      <c r="D344" s="9">
        <v>1105.2909999999999</v>
      </c>
      <c r="E344" s="10">
        <v>-0.16150988842796099</v>
      </c>
      <c r="F344" s="10">
        <v>-0.50598048621125802</v>
      </c>
      <c r="G344" s="10">
        <f t="shared" si="20"/>
        <v>-0.34447059778329703</v>
      </c>
      <c r="H344">
        <f t="shared" si="21"/>
        <v>0</v>
      </c>
      <c r="J344" s="10">
        <f t="shared" si="22"/>
        <v>0.34447059778329703</v>
      </c>
      <c r="K344">
        <f t="shared" si="23"/>
        <v>0</v>
      </c>
    </row>
    <row r="345" spans="1:12">
      <c r="A345" s="29" t="s">
        <v>719</v>
      </c>
      <c r="B345" s="29" t="s">
        <v>720</v>
      </c>
      <c r="C345" s="8">
        <f>'[1]TS#1_Orthog_SFP_Step 1'!G344</f>
        <v>3266.953</v>
      </c>
      <c r="D345" s="9">
        <v>2330.692</v>
      </c>
      <c r="E345" s="10">
        <v>10.4797890884814</v>
      </c>
      <c r="F345" s="10">
        <v>9.5800557857697495</v>
      </c>
      <c r="G345" s="10">
        <f t="shared" si="20"/>
        <v>-0.89973330271165075</v>
      </c>
      <c r="H345">
        <f t="shared" si="21"/>
        <v>0</v>
      </c>
      <c r="J345" s="10">
        <f t="shared" si="22"/>
        <v>0.89973330271165075</v>
      </c>
      <c r="K345">
        <f t="shared" si="23"/>
        <v>0</v>
      </c>
    </row>
    <row r="346" spans="1:12">
      <c r="A346" s="29" t="s">
        <v>721</v>
      </c>
      <c r="B346" s="29" t="s">
        <v>722</v>
      </c>
      <c r="C346" s="8">
        <f>'[1]TS#1_Orthog_SFP_Step 1'!G345</f>
        <v>1578.76</v>
      </c>
      <c r="D346" s="9">
        <v>1317.0530000000001</v>
      </c>
      <c r="E346" s="10">
        <v>0.714734182856263</v>
      </c>
      <c r="F346" s="10">
        <v>1.2369911720681499</v>
      </c>
      <c r="G346" s="10">
        <f t="shared" si="20"/>
        <v>0.5222569892118869</v>
      </c>
      <c r="H346">
        <f t="shared" si="21"/>
        <v>0</v>
      </c>
      <c r="J346" s="10">
        <f t="shared" si="22"/>
        <v>-0.5222569892118869</v>
      </c>
      <c r="K346">
        <f t="shared" si="23"/>
        <v>0</v>
      </c>
      <c r="L346" t="s">
        <v>8</v>
      </c>
    </row>
    <row r="347" spans="1:12">
      <c r="A347" s="29" t="s">
        <v>723</v>
      </c>
      <c r="B347" s="29" t="s">
        <v>724</v>
      </c>
      <c r="C347" s="8">
        <f>'[1]TS#1_Orthog_SFP_Step 1'!G346</f>
        <v>1544.739</v>
      </c>
      <c r="D347" s="9">
        <v>1286.0730000000001</v>
      </c>
      <c r="E347" s="10">
        <v>0.51794570372841897</v>
      </c>
      <c r="F347" s="10">
        <v>0.98200084342799598</v>
      </c>
      <c r="G347" s="10">
        <f t="shared" si="20"/>
        <v>0.46405513969957701</v>
      </c>
      <c r="H347">
        <f t="shared" si="21"/>
        <v>0</v>
      </c>
      <c r="J347" s="10">
        <f t="shared" si="22"/>
        <v>-0.46405513969957701</v>
      </c>
      <c r="K347">
        <f t="shared" si="23"/>
        <v>0</v>
      </c>
      <c r="L347" t="s">
        <v>8</v>
      </c>
    </row>
    <row r="348" spans="1:12">
      <c r="A348" s="29" t="s">
        <v>725</v>
      </c>
      <c r="B348" s="29" t="s">
        <v>726</v>
      </c>
      <c r="C348" s="8">
        <f>'[1]TS#1_Orthog_SFP_Step 1'!G347</f>
        <v>1651.81</v>
      </c>
      <c r="D348" s="9">
        <v>1418.3</v>
      </c>
      <c r="E348" s="10">
        <v>1.137279034574</v>
      </c>
      <c r="F348" s="10">
        <v>2.0703354523725199</v>
      </c>
      <c r="G348" s="10">
        <f t="shared" si="20"/>
        <v>0.93305641779851989</v>
      </c>
      <c r="H348">
        <f t="shared" si="21"/>
        <v>1</v>
      </c>
      <c r="J348" s="10">
        <f t="shared" si="22"/>
        <v>-0.93305641779851989</v>
      </c>
      <c r="K348">
        <f t="shared" si="23"/>
        <v>0</v>
      </c>
    </row>
    <row r="349" spans="1:12">
      <c r="A349" s="29" t="s">
        <v>727</v>
      </c>
      <c r="B349" s="29" t="s">
        <v>728</v>
      </c>
      <c r="C349" s="8">
        <f>'[1]TS#1_Orthog_SFP_Step 1'!G348</f>
        <v>1373.818</v>
      </c>
      <c r="D349" s="9">
        <v>1140.193</v>
      </c>
      <c r="E349" s="10">
        <v>-0.470716700110686</v>
      </c>
      <c r="F349" s="10">
        <v>-0.21870894165997901</v>
      </c>
      <c r="G349" s="10">
        <f t="shared" si="20"/>
        <v>0.252007758450707</v>
      </c>
      <c r="H349">
        <f t="shared" si="21"/>
        <v>0</v>
      </c>
      <c r="J349" s="10">
        <f t="shared" si="22"/>
        <v>-0.252007758450707</v>
      </c>
      <c r="K349">
        <f t="shared" si="23"/>
        <v>0</v>
      </c>
    </row>
    <row r="350" spans="1:12">
      <c r="A350" s="29" t="s">
        <v>729</v>
      </c>
      <c r="B350" s="29" t="s">
        <v>730</v>
      </c>
      <c r="C350" s="8">
        <f>'[1]TS#1_Orthog_SFP_Step 1'!G349</f>
        <v>1518.7190000000001</v>
      </c>
      <c r="D350" s="9">
        <v>1242.8720000000001</v>
      </c>
      <c r="E350" s="10">
        <v>0.36743759911931001</v>
      </c>
      <c r="F350" s="10">
        <v>0.62642185093015101</v>
      </c>
      <c r="G350" s="10">
        <f t="shared" si="20"/>
        <v>0.258984251810841</v>
      </c>
      <c r="H350">
        <f t="shared" si="21"/>
        <v>0</v>
      </c>
      <c r="J350" s="10">
        <f t="shared" si="22"/>
        <v>-0.258984251810841</v>
      </c>
      <c r="K350">
        <f t="shared" si="23"/>
        <v>0</v>
      </c>
    </row>
    <row r="351" spans="1:12">
      <c r="A351" s="29" t="s">
        <v>731</v>
      </c>
      <c r="B351" s="29" t="s">
        <v>732</v>
      </c>
      <c r="C351" s="8">
        <f>'[1]TS#1_Orthog_SFP_Step 1'!G350</f>
        <v>1488.3389999999999</v>
      </c>
      <c r="D351" s="9">
        <v>1114.7660000000001</v>
      </c>
      <c r="E351" s="10">
        <v>0.19170984285394699</v>
      </c>
      <c r="F351" s="10">
        <v>-0.42799361197415398</v>
      </c>
      <c r="G351" s="10">
        <f t="shared" si="20"/>
        <v>-0.61970345482810096</v>
      </c>
      <c r="H351">
        <f t="shared" si="21"/>
        <v>0</v>
      </c>
      <c r="J351" s="10">
        <f t="shared" si="22"/>
        <v>0.61970345482810096</v>
      </c>
      <c r="K351">
        <f t="shared" si="23"/>
        <v>0</v>
      </c>
    </row>
    <row r="352" spans="1:12">
      <c r="A352" s="29" t="s">
        <v>733</v>
      </c>
      <c r="B352" s="29" t="s">
        <v>734</v>
      </c>
      <c r="C352" s="8">
        <f>'[1]TS#1_Orthog_SFP_Step 1'!G351</f>
        <v>1626.3489999999999</v>
      </c>
      <c r="D352" s="9">
        <v>1106.614</v>
      </c>
      <c r="E352" s="10">
        <v>0.99000436695475902</v>
      </c>
      <c r="F352" s="10">
        <v>-0.49509113163440399</v>
      </c>
      <c r="G352" s="10">
        <f t="shared" si="20"/>
        <v>-1.4850954985891631</v>
      </c>
      <c r="H352">
        <f t="shared" si="21"/>
        <v>0</v>
      </c>
      <c r="J352" s="10">
        <f t="shared" si="22"/>
        <v>1.4850954985891631</v>
      </c>
      <c r="K352">
        <f t="shared" si="23"/>
        <v>0</v>
      </c>
      <c r="L352" t="s">
        <v>8</v>
      </c>
    </row>
    <row r="353" spans="1:12">
      <c r="A353" s="29" t="s">
        <v>735</v>
      </c>
      <c r="B353" s="29" t="s">
        <v>736</v>
      </c>
      <c r="C353" s="8">
        <f>'[1]TS#1_Orthog_SFP_Step 1'!G352</f>
        <v>2696.8910000000001</v>
      </c>
      <c r="D353" s="9">
        <v>1602.79</v>
      </c>
      <c r="E353" s="10">
        <v>7.18236590901643</v>
      </c>
      <c r="F353" s="10">
        <v>3.5888366057237699</v>
      </c>
      <c r="G353" s="10">
        <f t="shared" si="20"/>
        <v>-3.5935293032926601</v>
      </c>
      <c r="H353">
        <f t="shared" si="21"/>
        <v>0</v>
      </c>
      <c r="J353" s="10">
        <f t="shared" si="22"/>
        <v>3.5935293032926601</v>
      </c>
      <c r="K353">
        <f t="shared" si="23"/>
        <v>0</v>
      </c>
    </row>
    <row r="354" spans="1:12">
      <c r="A354" s="29" t="s">
        <v>737</v>
      </c>
      <c r="B354" s="29" t="s">
        <v>738</v>
      </c>
      <c r="C354" s="8">
        <f>'[1]TS#1_Orthog_SFP_Step 1'!G353</f>
        <v>1626.915</v>
      </c>
      <c r="D354" s="9">
        <v>1182.8620000000001</v>
      </c>
      <c r="E354" s="10">
        <v>0.99327829421105296</v>
      </c>
      <c r="F354" s="10">
        <v>0.13249126275405201</v>
      </c>
      <c r="G354" s="10">
        <f t="shared" si="20"/>
        <v>-0.86078703145700097</v>
      </c>
      <c r="H354">
        <f t="shared" si="21"/>
        <v>0</v>
      </c>
      <c r="J354" s="10">
        <f t="shared" si="22"/>
        <v>0.86078703145700097</v>
      </c>
      <c r="K354">
        <f t="shared" si="23"/>
        <v>0</v>
      </c>
    </row>
    <row r="355" spans="1:12">
      <c r="A355" s="29" t="s">
        <v>739</v>
      </c>
      <c r="B355" s="29" t="s">
        <v>740</v>
      </c>
      <c r="C355" s="8">
        <f>'[1]TS#1_Orthog_SFP_Step 1'!G354</f>
        <v>1630.684</v>
      </c>
      <c r="D355" s="9">
        <v>1071.4159999999999</v>
      </c>
      <c r="E355" s="10">
        <v>1.0150794105166501</v>
      </c>
      <c r="F355" s="10">
        <v>-0.78479899436765499</v>
      </c>
      <c r="G355" s="10">
        <f t="shared" si="20"/>
        <v>-1.7998784048843051</v>
      </c>
      <c r="H355">
        <f t="shared" si="21"/>
        <v>0</v>
      </c>
      <c r="J355" s="10">
        <f t="shared" si="22"/>
        <v>1.7998784048843051</v>
      </c>
      <c r="K355">
        <f t="shared" si="23"/>
        <v>0</v>
      </c>
    </row>
    <row r="356" spans="1:12">
      <c r="A356" s="29" t="s">
        <v>741</v>
      </c>
      <c r="B356" s="29" t="s">
        <v>742</v>
      </c>
      <c r="C356" s="8">
        <f>'[1]TS#1_Orthog_SFP_Step 1'!G355</f>
        <v>2603.63</v>
      </c>
      <c r="D356" s="9">
        <v>1789.5530000000001</v>
      </c>
      <c r="E356" s="10">
        <v>6.6429140894949104</v>
      </c>
      <c r="F356" s="10">
        <v>5.1260463780872598</v>
      </c>
      <c r="G356" s="10">
        <f t="shared" si="20"/>
        <v>-1.5168677114076505</v>
      </c>
      <c r="H356">
        <f t="shared" si="21"/>
        <v>0</v>
      </c>
      <c r="J356" s="10">
        <f t="shared" si="22"/>
        <v>1.5168677114076505</v>
      </c>
      <c r="K356">
        <f t="shared" si="23"/>
        <v>0</v>
      </c>
    </row>
    <row r="357" spans="1:12">
      <c r="A357" s="29" t="s">
        <v>743</v>
      </c>
      <c r="B357" s="29" t="s">
        <v>744</v>
      </c>
      <c r="C357" s="8">
        <f>'[1]TS#1_Orthog_SFP_Step 1'!G356</f>
        <v>1590.662</v>
      </c>
      <c r="D357" s="9">
        <v>1111.3040000000001</v>
      </c>
      <c r="E357" s="10">
        <v>0.78357920441881501</v>
      </c>
      <c r="F357" s="10">
        <v>-0.45648865773762098</v>
      </c>
      <c r="G357" s="10">
        <f t="shared" si="20"/>
        <v>-1.2400678621564361</v>
      </c>
      <c r="H357">
        <f t="shared" si="21"/>
        <v>0</v>
      </c>
      <c r="J357" s="10">
        <f t="shared" si="22"/>
        <v>1.2400678621564361</v>
      </c>
      <c r="K357">
        <f t="shared" si="23"/>
        <v>0</v>
      </c>
    </row>
    <row r="358" spans="1:12">
      <c r="A358" s="29" t="s">
        <v>745</v>
      </c>
      <c r="B358" s="29" t="s">
        <v>746</v>
      </c>
      <c r="C358" s="8">
        <f>'[1]TS#1_Orthog_SFP_Step 1'!G357</f>
        <v>1637.9349999999999</v>
      </c>
      <c r="D358" s="9">
        <v>1122.835</v>
      </c>
      <c r="E358" s="10">
        <v>1.0570215422046101</v>
      </c>
      <c r="F358" s="10">
        <v>-0.36157924910141798</v>
      </c>
      <c r="G358" s="10">
        <f t="shared" si="20"/>
        <v>-1.4186007913060281</v>
      </c>
      <c r="H358">
        <f t="shared" si="21"/>
        <v>0</v>
      </c>
      <c r="J358" s="10">
        <f t="shared" si="22"/>
        <v>1.4186007913060281</v>
      </c>
      <c r="K358">
        <f t="shared" si="23"/>
        <v>0</v>
      </c>
    </row>
    <row r="359" spans="1:12">
      <c r="A359" s="29" t="s">
        <v>747</v>
      </c>
      <c r="B359" s="29" t="s">
        <v>748</v>
      </c>
      <c r="C359" s="8">
        <f>'[1]TS#1_Orthog_SFP_Step 1'!G358</f>
        <v>1682.616</v>
      </c>
      <c r="D359" s="9">
        <v>1437.7049999999999</v>
      </c>
      <c r="E359" s="10">
        <v>1.3154709127672399</v>
      </c>
      <c r="F359" s="10">
        <v>2.2300542169710398</v>
      </c>
      <c r="G359" s="10">
        <f t="shared" si="20"/>
        <v>0.91458330420379985</v>
      </c>
      <c r="H359">
        <f t="shared" si="21"/>
        <v>1</v>
      </c>
      <c r="J359" s="10">
        <f t="shared" si="22"/>
        <v>-0.91458330420379985</v>
      </c>
      <c r="K359">
        <f t="shared" si="23"/>
        <v>0</v>
      </c>
    </row>
    <row r="360" spans="1:12">
      <c r="A360" s="29" t="s">
        <v>749</v>
      </c>
      <c r="B360" s="29" t="s">
        <v>750</v>
      </c>
      <c r="C360" s="8">
        <f>'[1]TS#1_Orthog_SFP_Step 1'!G359</f>
        <v>1604.6679999999999</v>
      </c>
      <c r="D360" s="9">
        <v>1188.05</v>
      </c>
      <c r="E360" s="10">
        <v>0.864594443202642</v>
      </c>
      <c r="F360" s="10">
        <v>0.17519267737590699</v>
      </c>
      <c r="G360" s="10">
        <f t="shared" si="20"/>
        <v>-0.68940176582673507</v>
      </c>
      <c r="H360">
        <f t="shared" si="21"/>
        <v>0</v>
      </c>
      <c r="J360" s="10">
        <f t="shared" si="22"/>
        <v>0.68940176582673507</v>
      </c>
      <c r="K360">
        <f t="shared" si="23"/>
        <v>0</v>
      </c>
    </row>
    <row r="361" spans="1:12">
      <c r="A361" s="29" t="s">
        <v>751</v>
      </c>
      <c r="B361" s="29" t="s">
        <v>752</v>
      </c>
      <c r="C361" s="8">
        <f>'[1]TS#1_Orthog_SFP_Step 1'!G360</f>
        <v>1541.777</v>
      </c>
      <c r="D361" s="9">
        <v>1207.134</v>
      </c>
      <c r="E361" s="10">
        <v>0.50081253670873505</v>
      </c>
      <c r="F361" s="10">
        <v>0.33226935367573601</v>
      </c>
      <c r="G361" s="10">
        <f t="shared" si="20"/>
        <v>-0.16854318303299903</v>
      </c>
      <c r="H361">
        <f t="shared" si="21"/>
        <v>0</v>
      </c>
      <c r="J361" s="10">
        <f t="shared" si="22"/>
        <v>0.16854318303299903</v>
      </c>
      <c r="K361">
        <f t="shared" si="23"/>
        <v>0</v>
      </c>
    </row>
    <row r="362" spans="1:12">
      <c r="A362" s="29" t="s">
        <v>753</v>
      </c>
      <c r="B362" s="29" t="s">
        <v>754</v>
      </c>
      <c r="C362" s="8">
        <f>'[1]TS#1_Orthog_SFP_Step 1'!G361</f>
        <v>2717.8690000000001</v>
      </c>
      <c r="D362" s="9">
        <v>1791.2070000000001</v>
      </c>
      <c r="E362" s="10">
        <v>7.3037094531551698</v>
      </c>
      <c r="F362" s="10">
        <v>5.1396601290094903</v>
      </c>
      <c r="G362" s="10">
        <f t="shared" si="20"/>
        <v>-2.1640493241456795</v>
      </c>
      <c r="H362">
        <f t="shared" si="21"/>
        <v>0</v>
      </c>
      <c r="J362" s="10">
        <f t="shared" si="22"/>
        <v>2.1640493241456795</v>
      </c>
      <c r="K362">
        <f t="shared" si="23"/>
        <v>0</v>
      </c>
    </row>
    <row r="363" spans="1:12">
      <c r="A363" s="29" t="s">
        <v>755</v>
      </c>
      <c r="B363" s="29" t="s">
        <v>756</v>
      </c>
      <c r="C363" s="8">
        <f>'[1]TS#1_Orthog_SFP_Step 1'!G362</f>
        <v>1513.096</v>
      </c>
      <c r="D363" s="9">
        <v>1078.366</v>
      </c>
      <c r="E363" s="10">
        <v>0.33491234653602697</v>
      </c>
      <c r="F363" s="10">
        <v>-0.72759490191933096</v>
      </c>
      <c r="G363" s="10">
        <f t="shared" si="20"/>
        <v>-1.0625072484553579</v>
      </c>
      <c r="H363">
        <f t="shared" si="21"/>
        <v>0</v>
      </c>
      <c r="J363" s="10">
        <f t="shared" si="22"/>
        <v>1.0625072484553579</v>
      </c>
      <c r="K363">
        <f t="shared" si="23"/>
        <v>0</v>
      </c>
      <c r="L363" t="s">
        <v>8</v>
      </c>
    </row>
    <row r="364" spans="1:12">
      <c r="A364" s="29" t="s">
        <v>757</v>
      </c>
      <c r="B364" s="29" t="s">
        <v>758</v>
      </c>
      <c r="C364" s="8">
        <f>'[1]TS#1_Orthog_SFP_Step 1'!G363</f>
        <v>1662.4159999999999</v>
      </c>
      <c r="D364" s="9">
        <v>1104.328</v>
      </c>
      <c r="E364" s="10">
        <v>1.19862757252496</v>
      </c>
      <c r="F364" s="10">
        <v>-0.51390675110733497</v>
      </c>
      <c r="G364" s="10">
        <f t="shared" si="20"/>
        <v>-1.712534323632295</v>
      </c>
      <c r="H364">
        <f t="shared" si="21"/>
        <v>0</v>
      </c>
      <c r="J364" s="10">
        <f t="shared" si="22"/>
        <v>1.712534323632295</v>
      </c>
      <c r="K364">
        <f t="shared" si="23"/>
        <v>0</v>
      </c>
    </row>
    <row r="365" spans="1:12">
      <c r="A365" s="29" t="s">
        <v>759</v>
      </c>
      <c r="B365" s="29" t="s">
        <v>760</v>
      </c>
      <c r="C365" s="8">
        <f>'[1]TS#1_Orthog_SFP_Step 1'!G364</f>
        <v>3427.5590000000002</v>
      </c>
      <c r="D365" s="9">
        <v>2201.0349999999999</v>
      </c>
      <c r="E365" s="10">
        <v>11.4087861925879</v>
      </c>
      <c r="F365" s="10">
        <v>8.5128743448241</v>
      </c>
      <c r="G365" s="10">
        <f t="shared" si="20"/>
        <v>-2.8959118477638004</v>
      </c>
      <c r="H365">
        <f t="shared" si="21"/>
        <v>0</v>
      </c>
      <c r="J365" s="10">
        <f t="shared" si="22"/>
        <v>2.8959118477638004</v>
      </c>
      <c r="K365">
        <f t="shared" si="23"/>
        <v>0</v>
      </c>
    </row>
    <row r="366" spans="1:12">
      <c r="A366" s="29" t="s">
        <v>761</v>
      </c>
      <c r="B366" s="29" t="s">
        <v>762</v>
      </c>
      <c r="C366" s="8">
        <f>'[1]TS#1_Orthog_SFP_Step 1'!G365</f>
        <v>1275.2380000000001</v>
      </c>
      <c r="D366" s="9">
        <v>905.76900000000001</v>
      </c>
      <c r="E366" s="10">
        <v>-1.0409353377880901</v>
      </c>
      <c r="F366" s="10">
        <v>-2.1482070953442598</v>
      </c>
      <c r="G366" s="10">
        <f t="shared" si="20"/>
        <v>-1.1072717575561697</v>
      </c>
      <c r="H366">
        <f t="shared" si="21"/>
        <v>0</v>
      </c>
      <c r="J366" s="10">
        <f t="shared" si="22"/>
        <v>1.1072717575561697</v>
      </c>
      <c r="K366">
        <f t="shared" si="23"/>
        <v>0</v>
      </c>
    </row>
    <row r="367" spans="1:12">
      <c r="A367" s="29" t="s">
        <v>763</v>
      </c>
      <c r="B367" s="29" t="s">
        <v>764</v>
      </c>
      <c r="C367" s="8">
        <f>'[1]TS#1_Orthog_SFP_Step 1'!G366</f>
        <v>1344.558</v>
      </c>
      <c r="D367" s="9">
        <v>960.42700000000002</v>
      </c>
      <c r="E367" s="10">
        <v>-0.63996601374875395</v>
      </c>
      <c r="F367" s="10">
        <v>-1.6983277737557101</v>
      </c>
      <c r="G367" s="10">
        <f t="shared" si="20"/>
        <v>-1.0583617600069561</v>
      </c>
      <c r="H367">
        <f t="shared" si="21"/>
        <v>0</v>
      </c>
      <c r="J367" s="10">
        <f t="shared" si="22"/>
        <v>1.0583617600069561</v>
      </c>
      <c r="K367">
        <f t="shared" si="23"/>
        <v>0</v>
      </c>
      <c r="L367" t="s">
        <v>8</v>
      </c>
    </row>
    <row r="368" spans="1:12">
      <c r="A368" s="29" t="s">
        <v>765</v>
      </c>
      <c r="B368" s="29" t="s">
        <v>766</v>
      </c>
      <c r="C368" s="8">
        <f>'[1]TS#1_Orthog_SFP_Step 1'!G367</f>
        <v>1698.875</v>
      </c>
      <c r="D368" s="9">
        <v>1103.277</v>
      </c>
      <c r="E368" s="10">
        <v>1.40951823301472</v>
      </c>
      <c r="F368" s="10">
        <v>-0.52255732681426803</v>
      </c>
      <c r="G368" s="10">
        <f t="shared" si="20"/>
        <v>-1.932075559828988</v>
      </c>
      <c r="H368">
        <f t="shared" si="21"/>
        <v>0</v>
      </c>
      <c r="J368" s="10">
        <f t="shared" si="22"/>
        <v>1.932075559828988</v>
      </c>
      <c r="K368">
        <f t="shared" si="23"/>
        <v>0</v>
      </c>
      <c r="L368" s="14" t="s">
        <v>8</v>
      </c>
    </row>
    <row r="369" spans="1:12">
      <c r="A369" s="29" t="s">
        <v>767</v>
      </c>
      <c r="B369" s="29" t="s">
        <v>768</v>
      </c>
      <c r="C369" s="8">
        <f>'[1]TS#1_Orthog_SFP_Step 1'!G368</f>
        <v>1435.595</v>
      </c>
      <c r="D369" s="9">
        <v>1078.7739999999999</v>
      </c>
      <c r="E369" s="10">
        <v>-0.113378530301427</v>
      </c>
      <c r="F369" s="10">
        <v>-0.72423673361445196</v>
      </c>
      <c r="G369" s="10">
        <f t="shared" si="20"/>
        <v>-0.61085820331302498</v>
      </c>
      <c r="H369">
        <f t="shared" si="21"/>
        <v>0</v>
      </c>
      <c r="J369" s="10">
        <f t="shared" si="22"/>
        <v>0.61085820331302498</v>
      </c>
      <c r="K369">
        <f t="shared" si="23"/>
        <v>0</v>
      </c>
      <c r="L369" t="s">
        <v>8</v>
      </c>
    </row>
    <row r="370" spans="1:12">
      <c r="A370" s="29" t="s">
        <v>769</v>
      </c>
      <c r="B370" s="29" t="s">
        <v>770</v>
      </c>
      <c r="C370" s="8">
        <f>'[1]TS#1_Orthog_SFP_Step 1'!G369</f>
        <v>1301.027</v>
      </c>
      <c r="D370" s="9">
        <v>988.56700000000001</v>
      </c>
      <c r="E370" s="10">
        <v>-0.89176341197085696</v>
      </c>
      <c r="F370" s="10">
        <v>-1.4667129303750099</v>
      </c>
      <c r="G370" s="10">
        <f t="shared" si="20"/>
        <v>-0.57494951840415298</v>
      </c>
      <c r="H370">
        <f t="shared" si="21"/>
        <v>0</v>
      </c>
      <c r="J370" s="10">
        <f t="shared" si="22"/>
        <v>0.57494951840415298</v>
      </c>
      <c r="K370">
        <f t="shared" si="23"/>
        <v>0</v>
      </c>
    </row>
    <row r="371" spans="1:12">
      <c r="A371" s="29" t="s">
        <v>771</v>
      </c>
      <c r="B371" s="29" t="s">
        <v>772</v>
      </c>
      <c r="C371" s="8">
        <f>'[1]TS#1_Orthog_SFP_Step 1'!G370</f>
        <v>2203.0219999999999</v>
      </c>
      <c r="D371" s="9">
        <v>1265.934</v>
      </c>
      <c r="E371" s="10">
        <v>4.32566771089206</v>
      </c>
      <c r="F371" s="10">
        <v>0.81624066820255803</v>
      </c>
      <c r="G371" s="10">
        <f t="shared" si="20"/>
        <v>-3.5094270426895022</v>
      </c>
      <c r="H371">
        <f t="shared" si="21"/>
        <v>0</v>
      </c>
      <c r="J371" s="10">
        <f t="shared" si="22"/>
        <v>3.5094270426895022</v>
      </c>
      <c r="K371">
        <f t="shared" si="23"/>
        <v>1</v>
      </c>
      <c r="L371" s="14" t="s">
        <v>8</v>
      </c>
    </row>
    <row r="372" spans="1:12">
      <c r="A372" s="29" t="s">
        <v>773</v>
      </c>
      <c r="B372" s="29" t="s">
        <v>774</v>
      </c>
      <c r="C372" s="8">
        <f>'[1]TS#1_Orthog_SFP_Step 1'!G371</f>
        <v>1689.877</v>
      </c>
      <c r="D372" s="9">
        <v>1019.082</v>
      </c>
      <c r="E372" s="10">
        <v>1.35747088769294</v>
      </c>
      <c r="F372" s="10">
        <v>-1.21554992590586</v>
      </c>
      <c r="G372" s="10">
        <f t="shared" si="20"/>
        <v>-2.5730208135988</v>
      </c>
      <c r="H372">
        <f t="shared" si="21"/>
        <v>0</v>
      </c>
      <c r="J372" s="10">
        <f t="shared" si="22"/>
        <v>2.5730208135988</v>
      </c>
      <c r="K372">
        <f t="shared" si="23"/>
        <v>0</v>
      </c>
      <c r="L372" s="14" t="s">
        <v>8</v>
      </c>
    </row>
    <row r="373" spans="1:12">
      <c r="A373" s="29" t="s">
        <v>775</v>
      </c>
      <c r="B373" s="29" t="s">
        <v>776</v>
      </c>
      <c r="C373" s="8">
        <f>'[1]TS#1_Orthog_SFP_Step 1'!G372</f>
        <v>1649.77</v>
      </c>
      <c r="D373" s="9">
        <v>1134.1759999999999</v>
      </c>
      <c r="E373" s="10">
        <v>1.1254790140742801</v>
      </c>
      <c r="F373" s="10">
        <v>-0.26823369335229102</v>
      </c>
      <c r="G373" s="10">
        <f t="shared" si="20"/>
        <v>-1.3937127074265712</v>
      </c>
      <c r="H373">
        <f t="shared" si="21"/>
        <v>0</v>
      </c>
      <c r="J373" s="10">
        <f t="shared" si="22"/>
        <v>1.3937127074265712</v>
      </c>
      <c r="K373">
        <f t="shared" si="23"/>
        <v>0</v>
      </c>
      <c r="L373" s="14" t="s">
        <v>8</v>
      </c>
    </row>
    <row r="374" spans="1:12">
      <c r="A374" s="29" t="s">
        <v>777</v>
      </c>
      <c r="B374" s="29" t="s">
        <v>778</v>
      </c>
      <c r="C374" s="8">
        <f>'[1]TS#1_Orthog_SFP_Step 1'!G373</f>
        <v>3041.4209999999998</v>
      </c>
      <c r="D374" s="9">
        <v>3739.8440000000001</v>
      </c>
      <c r="E374" s="10">
        <v>9.1752389790001505</v>
      </c>
      <c r="F374" s="10">
        <v>21.178510646451699</v>
      </c>
      <c r="G374" s="10">
        <f t="shared" si="20"/>
        <v>12.003271667451548</v>
      </c>
      <c r="H374">
        <f t="shared" si="21"/>
        <v>0</v>
      </c>
      <c r="J374" s="10">
        <f t="shared" si="22"/>
        <v>-12.003271667451548</v>
      </c>
      <c r="K374">
        <f t="shared" si="23"/>
        <v>0</v>
      </c>
    </row>
    <row r="375" spans="1:12">
      <c r="A375" s="29" t="s">
        <v>779</v>
      </c>
      <c r="B375" s="29" t="s">
        <v>780</v>
      </c>
      <c r="C375" s="8">
        <f>'[1]TS#1_Orthog_SFP_Step 1'!G374</f>
        <v>1752.076</v>
      </c>
      <c r="D375" s="9">
        <v>1508.175</v>
      </c>
      <c r="E375" s="10">
        <v>1.7172500421349799</v>
      </c>
      <c r="F375" s="10">
        <v>2.8100790219830398</v>
      </c>
      <c r="G375" s="10">
        <f t="shared" si="20"/>
        <v>1.0928289798480599</v>
      </c>
      <c r="H375">
        <f t="shared" si="21"/>
        <v>0</v>
      </c>
      <c r="J375" s="10">
        <f t="shared" si="22"/>
        <v>-1.0928289798480599</v>
      </c>
      <c r="K375">
        <f t="shared" si="23"/>
        <v>0</v>
      </c>
    </row>
    <row r="376" spans="1:12">
      <c r="A376" s="29" t="s">
        <v>781</v>
      </c>
      <c r="B376" s="29" t="s">
        <v>782</v>
      </c>
      <c r="C376" s="8">
        <f>'[1]TS#1_Orthog_SFP_Step 1'!G375</f>
        <v>1503.604</v>
      </c>
      <c r="D376" s="9">
        <v>1272.4870000000001</v>
      </c>
      <c r="E376" s="10">
        <v>0.280007545269707</v>
      </c>
      <c r="F376" s="10">
        <v>0.87017713119735995</v>
      </c>
      <c r="G376" s="10">
        <f t="shared" si="20"/>
        <v>0.59016958592765301</v>
      </c>
      <c r="H376">
        <f t="shared" si="21"/>
        <v>0</v>
      </c>
      <c r="J376" s="10">
        <f t="shared" si="22"/>
        <v>-0.59016958592765301</v>
      </c>
      <c r="K376">
        <f t="shared" si="23"/>
        <v>0</v>
      </c>
    </row>
    <row r="377" spans="1:12">
      <c r="A377" s="29" t="s">
        <v>783</v>
      </c>
      <c r="B377" s="29" t="s">
        <v>784</v>
      </c>
      <c r="C377" s="8">
        <f>'[1]TS#1_Orthog_SFP_Step 1'!G376</f>
        <v>1583.1320000000001</v>
      </c>
      <c r="D377" s="9">
        <v>1326.319</v>
      </c>
      <c r="E377" s="10">
        <v>0.74002324639780903</v>
      </c>
      <c r="F377" s="10">
        <v>1.3132578081294699</v>
      </c>
      <c r="G377" s="10">
        <f t="shared" si="20"/>
        <v>0.57323456173166087</v>
      </c>
      <c r="H377">
        <f t="shared" si="21"/>
        <v>0</v>
      </c>
      <c r="J377" s="10">
        <f t="shared" si="22"/>
        <v>-0.57323456173166087</v>
      </c>
      <c r="K377">
        <f t="shared" si="23"/>
        <v>0</v>
      </c>
      <c r="L377" t="s">
        <v>8</v>
      </c>
    </row>
    <row r="378" spans="1:12">
      <c r="A378" s="29" t="s">
        <v>785</v>
      </c>
      <c r="B378" s="29" t="s">
        <v>786</v>
      </c>
      <c r="C378" s="8">
        <f>'[1]TS#1_Orthog_SFP_Step 1'!G377</f>
        <v>2071.2600000000002</v>
      </c>
      <c r="D378" s="9">
        <v>1809.9780000000001</v>
      </c>
      <c r="E378" s="10">
        <v>3.56351364173352</v>
      </c>
      <c r="F378" s="10">
        <v>5.2941605634479796</v>
      </c>
      <c r="G378" s="10">
        <f t="shared" si="20"/>
        <v>1.7306469217144596</v>
      </c>
      <c r="H378">
        <f t="shared" si="21"/>
        <v>0</v>
      </c>
      <c r="J378" s="10">
        <f t="shared" si="22"/>
        <v>-1.7306469217144596</v>
      </c>
      <c r="K378">
        <f t="shared" si="23"/>
        <v>0</v>
      </c>
    </row>
    <row r="379" spans="1:12">
      <c r="A379" s="29" t="s">
        <v>787</v>
      </c>
      <c r="B379" s="29" t="s">
        <v>788</v>
      </c>
      <c r="C379" s="8">
        <f>'[1]TS#1_Orthog_SFP_Step 1'!G378</f>
        <v>1655.8240000000001</v>
      </c>
      <c r="D379" s="9">
        <v>1329.463</v>
      </c>
      <c r="E379" s="10">
        <v>1.1604973102043199</v>
      </c>
      <c r="F379" s="10">
        <v>1.33913545800825</v>
      </c>
      <c r="G379" s="10">
        <f t="shared" si="20"/>
        <v>0.17863814780393006</v>
      </c>
      <c r="H379">
        <f t="shared" si="21"/>
        <v>0</v>
      </c>
      <c r="J379" s="10">
        <f t="shared" si="22"/>
        <v>-0.17863814780393006</v>
      </c>
      <c r="K379">
        <f t="shared" si="23"/>
        <v>0</v>
      </c>
    </row>
    <row r="380" spans="1:12">
      <c r="A380" s="29" t="s">
        <v>789</v>
      </c>
      <c r="B380" s="29" t="s">
        <v>790</v>
      </c>
      <c r="C380" s="8">
        <f>'[1]TS#1_Orthog_SFP_Step 1'!G379</f>
        <v>1528.462</v>
      </c>
      <c r="D380" s="9">
        <v>1308.8889999999999</v>
      </c>
      <c r="E380" s="10">
        <v>0.42379426565299699</v>
      </c>
      <c r="F380" s="10">
        <v>1.16979488275187</v>
      </c>
      <c r="G380" s="10">
        <f t="shared" si="20"/>
        <v>0.74600061709887311</v>
      </c>
      <c r="H380">
        <f t="shared" si="21"/>
        <v>0</v>
      </c>
      <c r="J380" s="10">
        <f t="shared" si="22"/>
        <v>-0.74600061709887311</v>
      </c>
      <c r="K380">
        <f t="shared" si="23"/>
        <v>0</v>
      </c>
    </row>
    <row r="381" spans="1:12">
      <c r="A381" s="29" t="s">
        <v>791</v>
      </c>
      <c r="B381" s="29" t="s">
        <v>792</v>
      </c>
      <c r="C381" s="8">
        <f>'[1]TS#1_Orthog_SFP_Step 1'!G380</f>
        <v>1548.6220000000001</v>
      </c>
      <c r="D381" s="9">
        <v>1235.296</v>
      </c>
      <c r="E381" s="10">
        <v>0.54040623294429802</v>
      </c>
      <c r="F381" s="10">
        <v>0.56406527475914403</v>
      </c>
      <c r="G381" s="10">
        <f t="shared" si="20"/>
        <v>2.3659041814846016E-2</v>
      </c>
      <c r="H381">
        <f t="shared" si="21"/>
        <v>0</v>
      </c>
      <c r="J381" s="10">
        <f t="shared" si="22"/>
        <v>-2.3659041814846016E-2</v>
      </c>
      <c r="K381">
        <f t="shared" si="23"/>
        <v>0</v>
      </c>
    </row>
    <row r="382" spans="1:12">
      <c r="A382" s="29" t="s">
        <v>793</v>
      </c>
      <c r="B382" s="29" t="s">
        <v>794</v>
      </c>
      <c r="C382" s="8">
        <f>'[1]TS#1_Orthog_SFP_Step 1'!G381</f>
        <v>1270.3489999999999</v>
      </c>
      <c r="D382" s="9">
        <v>1020.794</v>
      </c>
      <c r="E382" s="10">
        <v>-1.06921489672098</v>
      </c>
      <c r="F382" s="10">
        <v>-1.20145878831284</v>
      </c>
      <c r="G382" s="10">
        <f t="shared" si="20"/>
        <v>-0.13224389159186001</v>
      </c>
      <c r="H382">
        <f t="shared" si="21"/>
        <v>0</v>
      </c>
      <c r="J382" s="10">
        <f t="shared" si="22"/>
        <v>0.13224389159186001</v>
      </c>
      <c r="K382">
        <f t="shared" si="23"/>
        <v>0</v>
      </c>
      <c r="L382" t="s">
        <v>8</v>
      </c>
    </row>
    <row r="383" spans="1:12">
      <c r="A383" s="29" t="s">
        <v>795</v>
      </c>
      <c r="B383" s="29" t="s">
        <v>796</v>
      </c>
      <c r="C383" s="8">
        <f>'[1]TS#1_Orthog_SFP_Step 1'!G382</f>
        <v>1694.9829999999999</v>
      </c>
      <c r="D383" s="9">
        <v>1454.088</v>
      </c>
      <c r="E383" s="10">
        <v>1.38700564488487</v>
      </c>
      <c r="F383" s="10">
        <v>2.3648994898603801</v>
      </c>
      <c r="G383" s="10">
        <f t="shared" si="20"/>
        <v>0.97789384497551013</v>
      </c>
      <c r="H383">
        <f t="shared" si="21"/>
        <v>1</v>
      </c>
      <c r="J383" s="10">
        <f t="shared" si="22"/>
        <v>-0.97789384497551013</v>
      </c>
      <c r="K383">
        <f t="shared" si="23"/>
        <v>0</v>
      </c>
    </row>
    <row r="384" spans="1:12">
      <c r="A384" s="29" t="s">
        <v>797</v>
      </c>
      <c r="B384" s="29" t="s">
        <v>798</v>
      </c>
      <c r="C384" s="8">
        <f>'[1]TS#1_Orthog_SFP_Step 1'!G383</f>
        <v>1707.2439999999999</v>
      </c>
      <c r="D384" s="9">
        <v>1359.3889999999999</v>
      </c>
      <c r="E384" s="10">
        <v>1.45792723868242</v>
      </c>
      <c r="F384" s="10">
        <v>1.5854505185274601</v>
      </c>
      <c r="G384" s="10">
        <f t="shared" si="20"/>
        <v>0.12752327984504008</v>
      </c>
      <c r="H384">
        <f t="shared" si="21"/>
        <v>0</v>
      </c>
      <c r="J384" s="10">
        <f t="shared" si="22"/>
        <v>-0.12752327984504008</v>
      </c>
      <c r="K384">
        <f t="shared" si="23"/>
        <v>0</v>
      </c>
    </row>
    <row r="385" spans="1:12">
      <c r="A385" s="29" t="s">
        <v>799</v>
      </c>
      <c r="B385" s="29" t="s">
        <v>800</v>
      </c>
      <c r="C385" s="8">
        <f>'[1]TS#1_Orthog_SFP_Step 1'!G384</f>
        <v>1464.7449999999999</v>
      </c>
      <c r="D385" s="9">
        <v>1283.8399999999999</v>
      </c>
      <c r="E385" s="10">
        <v>5.5234507721459603E-2</v>
      </c>
      <c r="F385" s="10">
        <v>0.96362145660251197</v>
      </c>
      <c r="G385" s="10">
        <f t="shared" si="20"/>
        <v>0.90838694888105231</v>
      </c>
      <c r="H385">
        <f t="shared" si="21"/>
        <v>0</v>
      </c>
      <c r="J385" s="10">
        <f t="shared" si="22"/>
        <v>-0.90838694888105231</v>
      </c>
      <c r="K385">
        <f t="shared" si="23"/>
        <v>0</v>
      </c>
    </row>
    <row r="386" spans="1:12">
      <c r="A386" s="29" t="s">
        <v>801</v>
      </c>
      <c r="B386" s="29" t="s">
        <v>802</v>
      </c>
      <c r="C386" s="8">
        <f>'[1]TS#1_Orthog_SFP_Step 1'!G385</f>
        <v>1822.7950000000001</v>
      </c>
      <c r="D386" s="9">
        <v>1407.2829999999999</v>
      </c>
      <c r="E386" s="10">
        <v>2.1263116351346598</v>
      </c>
      <c r="F386" s="10">
        <v>1.97965667733609</v>
      </c>
      <c r="G386" s="10">
        <f t="shared" si="20"/>
        <v>-0.14665495779856985</v>
      </c>
      <c r="H386">
        <f t="shared" si="21"/>
        <v>0</v>
      </c>
      <c r="J386" s="10">
        <f t="shared" si="22"/>
        <v>0.14665495779856985</v>
      </c>
      <c r="K386">
        <f t="shared" si="23"/>
        <v>0</v>
      </c>
    </row>
    <row r="387" spans="1:12">
      <c r="A387" s="29" t="s">
        <v>803</v>
      </c>
      <c r="B387" s="29" t="s">
        <v>804</v>
      </c>
      <c r="C387" s="8">
        <f>'[1]TS#1_Orthog_SFP_Step 1'!G386</f>
        <v>1662.7560000000001</v>
      </c>
      <c r="D387" s="9">
        <v>1362.768</v>
      </c>
      <c r="E387" s="10">
        <v>1.2005942426082501</v>
      </c>
      <c r="F387" s="10">
        <v>1.6132624075034201</v>
      </c>
      <c r="G387" s="10">
        <f t="shared" si="20"/>
        <v>0.41266816489517</v>
      </c>
      <c r="H387">
        <f t="shared" si="21"/>
        <v>0</v>
      </c>
      <c r="J387" s="10">
        <f t="shared" si="22"/>
        <v>-0.41266816489517</v>
      </c>
      <c r="K387">
        <f t="shared" si="23"/>
        <v>0</v>
      </c>
    </row>
    <row r="388" spans="1:12">
      <c r="A388" s="29" t="s">
        <v>805</v>
      </c>
      <c r="B388" s="29" t="s">
        <v>806</v>
      </c>
      <c r="C388" s="8">
        <f>'[1]TS#1_Orthog_SFP_Step 1'!G387</f>
        <v>1570.2840000000001</v>
      </c>
      <c r="D388" s="9">
        <v>1262.4839999999999</v>
      </c>
      <c r="E388" s="10">
        <v>0.665706254544703</v>
      </c>
      <c r="F388" s="10">
        <v>0.78784439209511703</v>
      </c>
      <c r="G388" s="10">
        <f t="shared" si="20"/>
        <v>0.12213813755041403</v>
      </c>
      <c r="H388">
        <f t="shared" si="21"/>
        <v>0</v>
      </c>
      <c r="J388" s="10">
        <f t="shared" si="22"/>
        <v>-0.12213813755041403</v>
      </c>
      <c r="K388">
        <f t="shared" si="23"/>
        <v>0</v>
      </c>
    </row>
    <row r="389" spans="1:12">
      <c r="A389" s="29" t="s">
        <v>807</v>
      </c>
      <c r="B389" s="29" t="s">
        <v>808</v>
      </c>
      <c r="C389" s="8">
        <f>'[1]TS#1_Orthog_SFP_Step 1'!G388</f>
        <v>1885.12</v>
      </c>
      <c r="D389" s="9">
        <v>1593.502</v>
      </c>
      <c r="E389" s="10">
        <v>2.4868196143722701</v>
      </c>
      <c r="F389" s="10">
        <v>3.5123888919597399</v>
      </c>
      <c r="G389" s="10">
        <f t="shared" si="20"/>
        <v>1.0255692775874699</v>
      </c>
      <c r="H389">
        <f t="shared" si="21"/>
        <v>0</v>
      </c>
      <c r="J389" s="10">
        <f t="shared" si="22"/>
        <v>-1.0255692775874699</v>
      </c>
      <c r="K389">
        <f t="shared" si="23"/>
        <v>0</v>
      </c>
    </row>
    <row r="390" spans="1:12">
      <c r="A390" s="29" t="s">
        <v>809</v>
      </c>
      <c r="B390" s="29" t="s">
        <v>810</v>
      </c>
      <c r="C390" s="8">
        <f>'[1]TS#1_Orthog_SFP_Step 1'!G389</f>
        <v>1601.0550000000001</v>
      </c>
      <c r="D390" s="9">
        <v>1331.519</v>
      </c>
      <c r="E390" s="10">
        <v>0.84369568140584394</v>
      </c>
      <c r="F390" s="10">
        <v>1.3560579924073499</v>
      </c>
      <c r="G390" s="10">
        <f t="shared" si="20"/>
        <v>0.51236231100150598</v>
      </c>
      <c r="H390">
        <f t="shared" si="21"/>
        <v>0</v>
      </c>
      <c r="J390" s="10">
        <f t="shared" si="22"/>
        <v>-0.51236231100150598</v>
      </c>
      <c r="K390">
        <f t="shared" si="23"/>
        <v>0</v>
      </c>
    </row>
    <row r="391" spans="1:12">
      <c r="A391" s="29" t="s">
        <v>811</v>
      </c>
      <c r="B391" s="29" t="s">
        <v>812</v>
      </c>
      <c r="C391" s="8">
        <f>'[1]TS#1_Orthog_SFP_Step 1'!G390</f>
        <v>1509.404</v>
      </c>
      <c r="D391" s="9">
        <v>1284.0650000000001</v>
      </c>
      <c r="E391" s="10">
        <v>0.31355662316105298</v>
      </c>
      <c r="F391" s="10">
        <v>0.96547338765299795</v>
      </c>
      <c r="G391" s="10">
        <f t="shared" ref="G391:G454" si="24">F391-E391</f>
        <v>0.65191676449194502</v>
      </c>
      <c r="H391">
        <f t="shared" ref="H391:H454" si="25">IF(E391&lt;$O$5,1,0) * IF(F391&gt;$P$5,1,0) * IF(G391&gt;$Q$5,1,0)</f>
        <v>0</v>
      </c>
      <c r="J391" s="10">
        <f t="shared" ref="J391:J454" si="26">E391-F391</f>
        <v>-0.65191676449194502</v>
      </c>
      <c r="K391">
        <f t="shared" ref="K391:K454" si="27">IF(E391&gt;$O$6,1,0) * IF(F391&lt;$P$6,1,0) * IF(J391&gt;$Q$6,1,0)</f>
        <v>0</v>
      </c>
    </row>
    <row r="392" spans="1:12">
      <c r="A392" s="29" t="s">
        <v>813</v>
      </c>
      <c r="B392" s="29" t="s">
        <v>814</v>
      </c>
      <c r="C392" s="8">
        <f>'[1]TS#1_Orthog_SFP_Step 1'!G391</f>
        <v>1672.6849999999999</v>
      </c>
      <c r="D392" s="9">
        <v>1351.0250000000001</v>
      </c>
      <c r="E392" s="10">
        <v>1.2580267933639699</v>
      </c>
      <c r="F392" s="10">
        <v>1.5166080682774199</v>
      </c>
      <c r="G392" s="10">
        <f t="shared" si="24"/>
        <v>0.25858127491344995</v>
      </c>
      <c r="H392">
        <f t="shared" si="25"/>
        <v>0</v>
      </c>
      <c r="J392" s="10">
        <f t="shared" si="26"/>
        <v>-0.25858127491344995</v>
      </c>
      <c r="K392">
        <f t="shared" si="27"/>
        <v>0</v>
      </c>
    </row>
    <row r="393" spans="1:12">
      <c r="A393" s="29" t="s">
        <v>815</v>
      </c>
      <c r="B393" s="29" t="s">
        <v>816</v>
      </c>
      <c r="C393" s="8">
        <f>'[1]TS#1_Orthog_SFP_Step 1'!G392</f>
        <v>1725.05</v>
      </c>
      <c r="D393" s="9">
        <v>1197.692</v>
      </c>
      <c r="E393" s="10">
        <v>1.56092290780886</v>
      </c>
      <c r="F393" s="10">
        <v>0.25455409599270401</v>
      </c>
      <c r="G393" s="10">
        <f t="shared" si="24"/>
        <v>-1.3063688118161561</v>
      </c>
      <c r="H393">
        <f t="shared" si="25"/>
        <v>0</v>
      </c>
      <c r="J393" s="10">
        <f t="shared" si="26"/>
        <v>1.3063688118161561</v>
      </c>
      <c r="K393">
        <f t="shared" si="27"/>
        <v>1</v>
      </c>
      <c r="L393" t="s">
        <v>8</v>
      </c>
    </row>
    <row r="394" spans="1:12">
      <c r="A394" s="29" t="s">
        <v>817</v>
      </c>
      <c r="B394" s="29" t="s">
        <v>818</v>
      </c>
      <c r="C394" s="8">
        <f>'[1]TS#1_Orthog_SFP_Step 1'!G393</f>
        <v>1868.325</v>
      </c>
      <c r="D394" s="9">
        <v>1264.126</v>
      </c>
      <c r="E394" s="10">
        <v>2.3896718965817301</v>
      </c>
      <c r="F394" s="10">
        <v>0.80135937336132501</v>
      </c>
      <c r="G394" s="10">
        <f t="shared" si="24"/>
        <v>-1.5883125232204049</v>
      </c>
      <c r="H394">
        <f t="shared" si="25"/>
        <v>0</v>
      </c>
      <c r="J394" s="10">
        <f t="shared" si="26"/>
        <v>1.5883125232204049</v>
      </c>
      <c r="K394">
        <f t="shared" si="27"/>
        <v>1</v>
      </c>
    </row>
    <row r="395" spans="1:12">
      <c r="A395" s="29" t="s">
        <v>819</v>
      </c>
      <c r="B395" s="29" t="s">
        <v>820</v>
      </c>
      <c r="C395" s="8">
        <f>'[1]TS#1_Orthog_SFP_Step 1'!G394</f>
        <v>1879.896</v>
      </c>
      <c r="D395" s="9">
        <v>1168.9780000000001</v>
      </c>
      <c r="E395" s="10">
        <v>2.4566023069749598</v>
      </c>
      <c r="F395" s="10">
        <v>1.82147707321062E-2</v>
      </c>
      <c r="G395" s="10">
        <f t="shared" si="24"/>
        <v>-2.4383875362428538</v>
      </c>
      <c r="H395">
        <f t="shared" si="25"/>
        <v>0</v>
      </c>
      <c r="J395" s="10">
        <f t="shared" si="26"/>
        <v>2.4383875362428538</v>
      </c>
      <c r="K395">
        <f t="shared" si="27"/>
        <v>1</v>
      </c>
    </row>
    <row r="396" spans="1:12">
      <c r="A396" s="29" t="s">
        <v>821</v>
      </c>
      <c r="B396" s="29" t="s">
        <v>822</v>
      </c>
      <c r="C396" s="8">
        <f>'[1]TS#1_Orthog_SFP_Step 1'!G395</f>
        <v>1459.076</v>
      </c>
      <c r="D396" s="9">
        <v>876.42600000000004</v>
      </c>
      <c r="E396" s="10">
        <v>2.2443176244556499E-2</v>
      </c>
      <c r="F396" s="10">
        <v>-2.38972359674155</v>
      </c>
      <c r="G396" s="10">
        <f t="shared" si="24"/>
        <v>-2.4121667729861067</v>
      </c>
      <c r="H396">
        <f t="shared" si="25"/>
        <v>0</v>
      </c>
      <c r="J396" s="10">
        <f t="shared" si="26"/>
        <v>2.4121667729861067</v>
      </c>
      <c r="K396">
        <f t="shared" si="27"/>
        <v>0</v>
      </c>
    </row>
    <row r="397" spans="1:12">
      <c r="A397" s="29" t="s">
        <v>823</v>
      </c>
      <c r="B397" s="29" t="s">
        <v>824</v>
      </c>
      <c r="C397" s="8">
        <f>'[1]TS#1_Orthog_SFP_Step 1'!G396</f>
        <v>1268.1099999999999</v>
      </c>
      <c r="D397" s="9">
        <v>763.51400000000001</v>
      </c>
      <c r="E397" s="10">
        <v>-1.0821659976518001</v>
      </c>
      <c r="F397" s="10">
        <v>-3.3190802135077502</v>
      </c>
      <c r="G397" s="10">
        <f t="shared" si="24"/>
        <v>-2.2369142158559501</v>
      </c>
      <c r="H397">
        <f t="shared" si="25"/>
        <v>0</v>
      </c>
      <c r="J397" s="10">
        <f t="shared" si="26"/>
        <v>2.2369142158559501</v>
      </c>
      <c r="K397">
        <f t="shared" si="27"/>
        <v>0</v>
      </c>
    </row>
    <row r="398" spans="1:12">
      <c r="A398" s="29" t="s">
        <v>825</v>
      </c>
      <c r="B398" s="29" t="s">
        <v>826</v>
      </c>
      <c r="C398" s="8">
        <f>'[1]TS#1_Orthog_SFP_Step 1'!G397</f>
        <v>1515.5160000000001</v>
      </c>
      <c r="D398" s="9">
        <v>1032.3779999999999</v>
      </c>
      <c r="E398" s="10">
        <v>0.34891041007000301</v>
      </c>
      <c r="F398" s="10">
        <v>-1.1061131470291901</v>
      </c>
      <c r="G398" s="10">
        <f t="shared" si="24"/>
        <v>-1.4550235570991932</v>
      </c>
      <c r="H398">
        <f t="shared" si="25"/>
        <v>0</v>
      </c>
      <c r="J398" s="10">
        <f t="shared" si="26"/>
        <v>1.4550235570991932</v>
      </c>
      <c r="K398">
        <f t="shared" si="27"/>
        <v>0</v>
      </c>
      <c r="L398" t="s">
        <v>8</v>
      </c>
    </row>
    <row r="399" spans="1:12">
      <c r="A399" s="29" t="s">
        <v>827</v>
      </c>
      <c r="B399" s="29" t="s">
        <v>828</v>
      </c>
      <c r="C399" s="8">
        <f>'[1]TS#1_Orthog_SFP_Step 1'!G398</f>
        <v>1431.7809999999999</v>
      </c>
      <c r="D399" s="9">
        <v>1065.932</v>
      </c>
      <c r="E399" s="10">
        <v>-0.135439941176875</v>
      </c>
      <c r="F399" s="10">
        <v>-0.82993672717148204</v>
      </c>
      <c r="G399" s="10">
        <f t="shared" si="24"/>
        <v>-0.69449678599460707</v>
      </c>
      <c r="H399">
        <f t="shared" si="25"/>
        <v>0</v>
      </c>
      <c r="J399" s="10">
        <f t="shared" si="26"/>
        <v>0.69449678599460707</v>
      </c>
      <c r="K399">
        <f t="shared" si="27"/>
        <v>0</v>
      </c>
      <c r="L399" t="s">
        <v>8</v>
      </c>
    </row>
    <row r="400" spans="1:12">
      <c r="A400" s="29" t="s">
        <v>829</v>
      </c>
      <c r="B400" s="29" t="s">
        <v>830</v>
      </c>
      <c r="C400" s="8">
        <f>'[1]TS#1_Orthog_SFP_Step 1'!G399</f>
        <v>1718.3510000000001</v>
      </c>
      <c r="D400" s="9">
        <v>1274.403</v>
      </c>
      <c r="E400" s="10">
        <v>1.5221737228443499</v>
      </c>
      <c r="F400" s="10">
        <v>0.88594735294282501</v>
      </c>
      <c r="G400" s="10">
        <f t="shared" si="24"/>
        <v>-0.63622636990152492</v>
      </c>
      <c r="H400">
        <f t="shared" si="25"/>
        <v>0</v>
      </c>
      <c r="J400" s="10">
        <f t="shared" si="26"/>
        <v>0.63622636990152492</v>
      </c>
      <c r="K400">
        <f t="shared" si="27"/>
        <v>1</v>
      </c>
      <c r="L400" t="s">
        <v>8</v>
      </c>
    </row>
    <row r="401" spans="1:12">
      <c r="A401" s="29" t="s">
        <v>831</v>
      </c>
      <c r="B401" s="29" t="s">
        <v>832</v>
      </c>
      <c r="C401" s="8">
        <f>'[1]TS#1_Orthog_SFP_Step 1'!G400</f>
        <v>1369.115</v>
      </c>
      <c r="D401" s="9">
        <v>1059.798</v>
      </c>
      <c r="E401" s="10">
        <v>-0.49792037482154899</v>
      </c>
      <c r="F401" s="10">
        <v>-0.88042448301004606</v>
      </c>
      <c r="G401" s="10">
        <f t="shared" si="24"/>
        <v>-0.38250410818849706</v>
      </c>
      <c r="H401">
        <f t="shared" si="25"/>
        <v>0</v>
      </c>
      <c r="J401" s="10">
        <f t="shared" si="26"/>
        <v>0.38250410818849706</v>
      </c>
      <c r="K401">
        <f t="shared" si="27"/>
        <v>0</v>
      </c>
    </row>
    <row r="402" spans="1:12">
      <c r="A402" s="29" t="s">
        <v>833</v>
      </c>
      <c r="B402" s="29" t="s">
        <v>834</v>
      </c>
      <c r="C402" s="8">
        <f>'[1]TS#1_Orthog_SFP_Step 1'!G401</f>
        <v>1487.875</v>
      </c>
      <c r="D402" s="9">
        <v>1349.3140000000001</v>
      </c>
      <c r="E402" s="10">
        <v>0.18902591662264001</v>
      </c>
      <c r="F402" s="10">
        <v>1.50252516148906</v>
      </c>
      <c r="G402" s="10">
        <f t="shared" si="24"/>
        <v>1.31349924486642</v>
      </c>
      <c r="H402">
        <f t="shared" si="25"/>
        <v>1</v>
      </c>
      <c r="J402" s="10">
        <f t="shared" si="26"/>
        <v>-1.31349924486642</v>
      </c>
      <c r="K402">
        <f t="shared" si="27"/>
        <v>0</v>
      </c>
    </row>
    <row r="403" spans="1:12">
      <c r="A403" s="29" t="s">
        <v>835</v>
      </c>
      <c r="B403" s="29" t="s">
        <v>836</v>
      </c>
      <c r="C403" s="8">
        <f>'[1]TS#1_Orthog_SFP_Step 1'!G402</f>
        <v>1492.579</v>
      </c>
      <c r="D403" s="9">
        <v>1187.7819999999999</v>
      </c>
      <c r="E403" s="10">
        <v>0.21623537565727599</v>
      </c>
      <c r="F403" s="10">
        <v>0.17298682172466201</v>
      </c>
      <c r="G403" s="10">
        <f t="shared" si="24"/>
        <v>-4.3248553932613981E-2</v>
      </c>
      <c r="H403">
        <f t="shared" si="25"/>
        <v>0</v>
      </c>
      <c r="J403" s="10">
        <f t="shared" si="26"/>
        <v>4.3248553932613981E-2</v>
      </c>
      <c r="K403">
        <f t="shared" si="27"/>
        <v>0</v>
      </c>
    </row>
    <row r="404" spans="1:12">
      <c r="A404" s="29" t="s">
        <v>837</v>
      </c>
      <c r="B404" s="29" t="s">
        <v>838</v>
      </c>
      <c r="C404" s="8">
        <f>'[1]TS#1_Orthog_SFP_Step 1'!G403</f>
        <v>1493.874</v>
      </c>
      <c r="D404" s="9">
        <v>1231.124</v>
      </c>
      <c r="E404" s="10">
        <v>0.22372607494508601</v>
      </c>
      <c r="F404" s="10">
        <v>0.529726357680812</v>
      </c>
      <c r="G404" s="10">
        <f t="shared" si="24"/>
        <v>0.30600028273572599</v>
      </c>
      <c r="H404">
        <f t="shared" si="25"/>
        <v>0</v>
      </c>
      <c r="J404" s="10">
        <f t="shared" si="26"/>
        <v>-0.30600028273572599</v>
      </c>
      <c r="K404">
        <f t="shared" si="27"/>
        <v>0</v>
      </c>
    </row>
    <row r="405" spans="1:12">
      <c r="A405" s="29" t="s">
        <v>839</v>
      </c>
      <c r="B405" s="29" t="s">
        <v>840</v>
      </c>
      <c r="C405" s="8">
        <f>'[1]TS#1_Orthog_SFP_Step 1'!G404</f>
        <v>1788.184</v>
      </c>
      <c r="D405" s="9">
        <v>1384.56</v>
      </c>
      <c r="E405" s="10">
        <v>1.92611040497994</v>
      </c>
      <c r="F405" s="10">
        <v>1.7926281028464199</v>
      </c>
      <c r="G405" s="10">
        <f t="shared" si="24"/>
        <v>-0.13348230213352008</v>
      </c>
      <c r="H405">
        <f t="shared" si="25"/>
        <v>0</v>
      </c>
      <c r="J405" s="10">
        <f t="shared" si="26"/>
        <v>0.13348230213352008</v>
      </c>
      <c r="K405">
        <f t="shared" si="27"/>
        <v>0</v>
      </c>
    </row>
    <row r="406" spans="1:12">
      <c r="A406" s="29" t="s">
        <v>841</v>
      </c>
      <c r="B406" s="29" t="s">
        <v>842</v>
      </c>
      <c r="C406" s="8">
        <f>'[1]TS#1_Orthog_SFP_Step 1'!G405</f>
        <v>1470.9690000000001</v>
      </c>
      <c r="D406" s="9">
        <v>1303.4749999999999</v>
      </c>
      <c r="E406" s="10">
        <v>9.1236138893139807E-2</v>
      </c>
      <c r="F406" s="10">
        <v>1.1252333062748601</v>
      </c>
      <c r="G406" s="10">
        <f t="shared" si="24"/>
        <v>1.0339971673817203</v>
      </c>
      <c r="H406">
        <f t="shared" si="25"/>
        <v>0</v>
      </c>
      <c r="J406" s="10">
        <f t="shared" si="26"/>
        <v>-1.0339971673817203</v>
      </c>
      <c r="K406">
        <f t="shared" si="27"/>
        <v>0</v>
      </c>
    </row>
    <row r="407" spans="1:12">
      <c r="A407" s="29" t="s">
        <v>843</v>
      </c>
      <c r="B407" s="29" t="s">
        <v>844</v>
      </c>
      <c r="C407" s="8">
        <f>'[1]TS#1_Orthog_SFP_Step 1'!G406</f>
        <v>1382.742</v>
      </c>
      <c r="D407" s="9">
        <v>1191.9549999999999</v>
      </c>
      <c r="E407" s="10">
        <v>-0.41909739474820801</v>
      </c>
      <c r="F407" s="10">
        <v>0.20733396960766301</v>
      </c>
      <c r="G407" s="10">
        <f t="shared" si="24"/>
        <v>0.62643136435587099</v>
      </c>
      <c r="H407">
        <f t="shared" si="25"/>
        <v>0</v>
      </c>
      <c r="J407" s="10">
        <f t="shared" si="26"/>
        <v>-0.62643136435587099</v>
      </c>
      <c r="K407">
        <f t="shared" si="27"/>
        <v>0</v>
      </c>
    </row>
    <row r="408" spans="1:12">
      <c r="A408" s="29" t="s">
        <v>845</v>
      </c>
      <c r="B408" s="29" t="s">
        <v>846</v>
      </c>
      <c r="C408" s="8">
        <f>'[1]TS#1_Orthog_SFP_Step 1'!G407</f>
        <v>1419.5429999999999</v>
      </c>
      <c r="D408" s="9">
        <v>1170.865</v>
      </c>
      <c r="E408" s="10">
        <v>-0.20622849552761599</v>
      </c>
      <c r="F408" s="10">
        <v>3.3746299142175702E-2</v>
      </c>
      <c r="G408" s="10">
        <f t="shared" si="24"/>
        <v>0.23997479466979169</v>
      </c>
      <c r="H408">
        <f t="shared" si="25"/>
        <v>0</v>
      </c>
      <c r="J408" s="10">
        <f t="shared" si="26"/>
        <v>-0.23997479466979169</v>
      </c>
      <c r="K408">
        <f t="shared" si="27"/>
        <v>0</v>
      </c>
    </row>
    <row r="409" spans="1:12">
      <c r="A409" s="29" t="s">
        <v>847</v>
      </c>
      <c r="B409" s="29" t="s">
        <v>848</v>
      </c>
      <c r="C409" s="8">
        <f>'[1]TS#1_Orthog_SFP_Step 1'!G408</f>
        <v>1504.348</v>
      </c>
      <c r="D409" s="9">
        <v>1165.095</v>
      </c>
      <c r="E409" s="10">
        <v>0.28431108215783701</v>
      </c>
      <c r="F409" s="10">
        <v>-1.3745443796935901E-2</v>
      </c>
      <c r="G409" s="10">
        <f t="shared" si="24"/>
        <v>-0.29805652595477289</v>
      </c>
      <c r="H409">
        <f t="shared" si="25"/>
        <v>0</v>
      </c>
      <c r="J409" s="10">
        <f t="shared" si="26"/>
        <v>0.29805652595477289</v>
      </c>
      <c r="K409">
        <f t="shared" si="27"/>
        <v>0</v>
      </c>
    </row>
    <row r="410" spans="1:12">
      <c r="A410" s="29" t="s">
        <v>849</v>
      </c>
      <c r="B410" s="29" t="s">
        <v>850</v>
      </c>
      <c r="C410" s="8">
        <f>'[1]TS#1_Orthog_SFP_Step 1'!G409</f>
        <v>1481.143</v>
      </c>
      <c r="D410" s="9">
        <v>1150.761</v>
      </c>
      <c r="E410" s="10">
        <v>0.15008584897358099</v>
      </c>
      <c r="F410" s="10">
        <v>-0.131725797919853</v>
      </c>
      <c r="G410" s="10">
        <f t="shared" si="24"/>
        <v>-0.28181164689343396</v>
      </c>
      <c r="H410">
        <f t="shared" si="25"/>
        <v>0</v>
      </c>
      <c r="J410" s="10">
        <f t="shared" si="26"/>
        <v>0.28181164689343396</v>
      </c>
      <c r="K410">
        <f t="shared" si="27"/>
        <v>0</v>
      </c>
    </row>
    <row r="411" spans="1:12">
      <c r="A411" s="29" t="s">
        <v>851</v>
      </c>
      <c r="B411" s="29" t="s">
        <v>852</v>
      </c>
      <c r="C411" s="8">
        <f>'[1]TS#1_Orthog_SFP_Step 1'!G410</f>
        <v>1643.9069999999999</v>
      </c>
      <c r="D411" s="9">
        <v>1420.384</v>
      </c>
      <c r="E411" s="10">
        <v>1.09156552378515</v>
      </c>
      <c r="F411" s="10">
        <v>2.08748844930235</v>
      </c>
      <c r="G411" s="10">
        <f t="shared" si="24"/>
        <v>0.99592292551719996</v>
      </c>
      <c r="H411">
        <f t="shared" si="25"/>
        <v>1</v>
      </c>
      <c r="J411" s="10">
        <f t="shared" si="26"/>
        <v>-0.99592292551719996</v>
      </c>
      <c r="K411">
        <f t="shared" si="27"/>
        <v>0</v>
      </c>
    </row>
    <row r="412" spans="1:12">
      <c r="A412" s="29" t="s">
        <v>853</v>
      </c>
      <c r="B412" s="29" t="s">
        <v>854</v>
      </c>
      <c r="C412" s="8">
        <f>'[1]TS#1_Orthog_SFP_Step 1'!G411</f>
        <v>2320.2069999999999</v>
      </c>
      <c r="D412" s="9">
        <v>1385.8409999999999</v>
      </c>
      <c r="E412" s="10">
        <v>5.0035036923916199</v>
      </c>
      <c r="F412" s="10">
        <v>1.80317176362718</v>
      </c>
      <c r="G412" s="10">
        <f t="shared" si="24"/>
        <v>-3.2003319287644398</v>
      </c>
      <c r="H412">
        <f t="shared" si="25"/>
        <v>0</v>
      </c>
      <c r="J412" s="10">
        <f t="shared" si="26"/>
        <v>3.2003319287644398</v>
      </c>
      <c r="K412">
        <f t="shared" si="27"/>
        <v>0</v>
      </c>
    </row>
    <row r="413" spans="1:12">
      <c r="A413" s="29" t="s">
        <v>855</v>
      </c>
      <c r="B413" s="29" t="s">
        <v>856</v>
      </c>
      <c r="C413" s="8">
        <f>'[1]TS#1_Orthog_SFP_Step 1'!G412</f>
        <v>1552.7280000000001</v>
      </c>
      <c r="D413" s="9">
        <v>1251.135</v>
      </c>
      <c r="E413" s="10">
        <v>0.56415666636186201</v>
      </c>
      <c r="F413" s="10">
        <v>0.694432989908639</v>
      </c>
      <c r="G413" s="10">
        <f t="shared" si="24"/>
        <v>0.13027632354677698</v>
      </c>
      <c r="H413">
        <f t="shared" si="25"/>
        <v>0</v>
      </c>
      <c r="J413" s="10">
        <f t="shared" si="26"/>
        <v>-0.13027632354677698</v>
      </c>
      <c r="K413">
        <f t="shared" si="27"/>
        <v>0</v>
      </c>
      <c r="L413" t="s">
        <v>8</v>
      </c>
    </row>
    <row r="414" spans="1:12">
      <c r="A414" s="29" t="s">
        <v>857</v>
      </c>
      <c r="B414" s="29" t="s">
        <v>858</v>
      </c>
      <c r="C414" s="8">
        <f>'[1]TS#1_Orthog_SFP_Step 1'!G413</f>
        <v>1513.963</v>
      </c>
      <c r="D414" s="9">
        <v>1210.377</v>
      </c>
      <c r="E414" s="10">
        <v>0.339927355248406</v>
      </c>
      <c r="F414" s="10">
        <v>0.35896185321673002</v>
      </c>
      <c r="G414" s="10">
        <f t="shared" si="24"/>
        <v>1.9034497968324016E-2</v>
      </c>
      <c r="H414">
        <f t="shared" si="25"/>
        <v>0</v>
      </c>
      <c r="J414" s="10">
        <f t="shared" si="26"/>
        <v>-1.9034497968324016E-2</v>
      </c>
      <c r="K414">
        <f t="shared" si="27"/>
        <v>0</v>
      </c>
      <c r="L414" t="s">
        <v>8</v>
      </c>
    </row>
    <row r="415" spans="1:12">
      <c r="A415" s="29" t="s">
        <v>859</v>
      </c>
      <c r="B415" s="29" t="s">
        <v>860</v>
      </c>
      <c r="C415" s="8">
        <f>'[1]TS#1_Orthog_SFP_Step 1'!G414</f>
        <v>1478.913</v>
      </c>
      <c r="D415" s="9">
        <v>1223.635</v>
      </c>
      <c r="E415" s="10">
        <v>0.13718680695673499</v>
      </c>
      <c r="F415" s="10">
        <v>0.46808586151599302</v>
      </c>
      <c r="G415" s="10">
        <f t="shared" si="24"/>
        <v>0.33089905455925805</v>
      </c>
      <c r="H415">
        <f t="shared" si="25"/>
        <v>0</v>
      </c>
      <c r="J415" s="10">
        <f t="shared" si="26"/>
        <v>-0.33089905455925805</v>
      </c>
      <c r="K415">
        <f t="shared" si="27"/>
        <v>0</v>
      </c>
      <c r="L415" t="s">
        <v>8</v>
      </c>
    </row>
    <row r="416" spans="1:12">
      <c r="A416" s="29" t="s">
        <v>861</v>
      </c>
      <c r="B416" s="29" t="s">
        <v>862</v>
      </c>
      <c r="C416" s="8">
        <f>'[1]TS#1_Orthog_SFP_Step 1'!G415</f>
        <v>1415.847</v>
      </c>
      <c r="D416" s="9">
        <v>1159.586</v>
      </c>
      <c r="E416" s="10">
        <v>-0.22760735619768699</v>
      </c>
      <c r="F416" s="10">
        <v>-5.90889467174847E-2</v>
      </c>
      <c r="G416" s="10">
        <f t="shared" si="24"/>
        <v>0.1685184094802023</v>
      </c>
      <c r="H416">
        <f t="shared" si="25"/>
        <v>0</v>
      </c>
      <c r="J416" s="10">
        <f t="shared" si="26"/>
        <v>-0.1685184094802023</v>
      </c>
      <c r="K416">
        <f t="shared" si="27"/>
        <v>0</v>
      </c>
    </row>
    <row r="417" spans="1:11">
      <c r="A417" s="29" t="s">
        <v>863</v>
      </c>
      <c r="B417" s="29" t="s">
        <v>864</v>
      </c>
      <c r="C417" s="8">
        <f>'[1]TS#1_Orthog_SFP_Step 1'!G416</f>
        <v>1792.673</v>
      </c>
      <c r="D417" s="9">
        <v>1427.973</v>
      </c>
      <c r="E417" s="10">
        <v>1.95207623440309</v>
      </c>
      <c r="F417" s="10">
        <v>2.1499520259340499</v>
      </c>
      <c r="G417" s="10">
        <f t="shared" si="24"/>
        <v>0.19787579153095991</v>
      </c>
      <c r="H417">
        <f t="shared" si="25"/>
        <v>0</v>
      </c>
      <c r="J417" s="10">
        <f t="shared" si="26"/>
        <v>-0.19787579153095991</v>
      </c>
      <c r="K417">
        <f t="shared" si="27"/>
        <v>0</v>
      </c>
    </row>
    <row r="418" spans="1:11">
      <c r="A418" s="29" t="s">
        <v>865</v>
      </c>
      <c r="B418" s="29" t="s">
        <v>866</v>
      </c>
      <c r="C418" s="8">
        <f>'[1]TS#1_Orthog_SFP_Step 1'!G417</f>
        <v>1465.3009999999999</v>
      </c>
      <c r="D418" s="9">
        <v>1323.0360000000001</v>
      </c>
      <c r="E418" s="10">
        <v>5.8450591740009598E-2</v>
      </c>
      <c r="F418" s="10">
        <v>1.28623607640172</v>
      </c>
      <c r="G418" s="10">
        <f t="shared" si="24"/>
        <v>1.2277854846617104</v>
      </c>
      <c r="H418">
        <f t="shared" si="25"/>
        <v>0</v>
      </c>
      <c r="J418" s="10">
        <f t="shared" si="26"/>
        <v>-1.2277854846617104</v>
      </c>
      <c r="K418">
        <f t="shared" si="27"/>
        <v>0</v>
      </c>
    </row>
    <row r="419" spans="1:11">
      <c r="A419" s="29" t="s">
        <v>867</v>
      </c>
      <c r="B419" s="29" t="s">
        <v>868</v>
      </c>
      <c r="C419" s="8">
        <f>'[1]TS#1_Orthog_SFP_Step 1'!G418</f>
        <v>1560.971</v>
      </c>
      <c r="D419" s="9">
        <v>1291.52</v>
      </c>
      <c r="E419" s="10">
        <v>0.61183684723399401</v>
      </c>
      <c r="F419" s="10">
        <v>1.02683403645908</v>
      </c>
      <c r="G419" s="10">
        <f t="shared" si="24"/>
        <v>0.41499718922508599</v>
      </c>
      <c r="H419">
        <f t="shared" si="25"/>
        <v>0</v>
      </c>
      <c r="J419" s="10">
        <f t="shared" si="26"/>
        <v>-0.41499718922508599</v>
      </c>
      <c r="K419">
        <f t="shared" si="27"/>
        <v>0</v>
      </c>
    </row>
    <row r="420" spans="1:11">
      <c r="A420" s="29" t="s">
        <v>869</v>
      </c>
      <c r="B420" s="29" t="s">
        <v>870</v>
      </c>
      <c r="C420" s="8">
        <f>'[1]TS#1_Orthog_SFP_Step 1'!G419</f>
        <v>2499.5030000000002</v>
      </c>
      <c r="D420" s="9">
        <v>1825.8150000000001</v>
      </c>
      <c r="E420" s="10">
        <v>6.0406098078410801</v>
      </c>
      <c r="F420" s="10">
        <v>5.4245118169881401</v>
      </c>
      <c r="G420" s="10">
        <f t="shared" si="24"/>
        <v>-0.61609799085294004</v>
      </c>
      <c r="H420">
        <f t="shared" si="25"/>
        <v>0</v>
      </c>
      <c r="J420" s="10">
        <f t="shared" si="26"/>
        <v>0.61609799085294004</v>
      </c>
      <c r="K420">
        <f t="shared" si="27"/>
        <v>0</v>
      </c>
    </row>
    <row r="421" spans="1:11">
      <c r="A421" s="29" t="s">
        <v>871</v>
      </c>
      <c r="B421" s="29" t="s">
        <v>872</v>
      </c>
      <c r="C421" s="8">
        <f>'[1]TS#1_Orthog_SFP_Step 1'!G420</f>
        <v>1657.2070000000001</v>
      </c>
      <c r="D421" s="9">
        <v>1273.5340000000001</v>
      </c>
      <c r="E421" s="10">
        <v>1.1684970299842701</v>
      </c>
      <c r="F421" s="10">
        <v>0.87879478368561803</v>
      </c>
      <c r="G421" s="10">
        <f t="shared" si="24"/>
        <v>-0.28970224629865204</v>
      </c>
      <c r="H421">
        <f t="shared" si="25"/>
        <v>0</v>
      </c>
      <c r="J421" s="10">
        <f t="shared" si="26"/>
        <v>0.28970224629865204</v>
      </c>
      <c r="K421">
        <f t="shared" si="27"/>
        <v>0</v>
      </c>
    </row>
    <row r="422" spans="1:11">
      <c r="A422" s="29" t="s">
        <v>873</v>
      </c>
      <c r="B422" s="29" t="s">
        <v>874</v>
      </c>
      <c r="C422" s="8">
        <f>'[1]TS#1_Orthog_SFP_Step 1'!G421</f>
        <v>3074.732</v>
      </c>
      <c r="D422" s="9">
        <v>2808.5770000000002</v>
      </c>
      <c r="E422" s="10">
        <v>9.3679205882481895</v>
      </c>
      <c r="F422" s="10">
        <v>13.513433874930501</v>
      </c>
      <c r="G422" s="10">
        <f t="shared" si="24"/>
        <v>4.145513286682311</v>
      </c>
      <c r="H422">
        <f t="shared" si="25"/>
        <v>0</v>
      </c>
      <c r="J422" s="10">
        <f t="shared" si="26"/>
        <v>-4.145513286682311</v>
      </c>
      <c r="K422">
        <f t="shared" si="27"/>
        <v>0</v>
      </c>
    </row>
    <row r="423" spans="1:11">
      <c r="A423" s="29" t="s">
        <v>875</v>
      </c>
      <c r="B423" s="29" t="s">
        <v>876</v>
      </c>
      <c r="C423" s="8">
        <f>'[1]TS#1_Orthog_SFP_Step 1'!G422</f>
        <v>1731.5229999999999</v>
      </c>
      <c r="D423" s="9">
        <v>1239.5429999999999</v>
      </c>
      <c r="E423" s="10">
        <v>1.5983648356003599</v>
      </c>
      <c r="F423" s="10">
        <v>0.59902150218763595</v>
      </c>
      <c r="G423" s="10">
        <f t="shared" si="24"/>
        <v>-0.99934333341272397</v>
      </c>
      <c r="H423">
        <f t="shared" si="25"/>
        <v>0</v>
      </c>
      <c r="J423" s="10">
        <f t="shared" si="26"/>
        <v>0.99934333341272397</v>
      </c>
      <c r="K423">
        <f t="shared" si="27"/>
        <v>1</v>
      </c>
    </row>
    <row r="424" spans="1:11">
      <c r="A424" s="29" t="s">
        <v>877</v>
      </c>
      <c r="B424" s="29" t="s">
        <v>878</v>
      </c>
      <c r="C424" s="8">
        <f>'[1]TS#1_Orthog_SFP_Step 1'!G423</f>
        <v>1936.345</v>
      </c>
      <c r="D424" s="9">
        <v>1281.6890000000001</v>
      </c>
      <c r="E424" s="10">
        <v>2.7831215997143799</v>
      </c>
      <c r="F424" s="10">
        <v>0.94591699575987398</v>
      </c>
      <c r="G424" s="10">
        <f t="shared" si="24"/>
        <v>-1.8372046039545058</v>
      </c>
      <c r="H424">
        <f t="shared" si="25"/>
        <v>0</v>
      </c>
      <c r="J424" s="10">
        <f t="shared" si="26"/>
        <v>1.8372046039545058</v>
      </c>
      <c r="K424">
        <f t="shared" si="27"/>
        <v>1</v>
      </c>
    </row>
    <row r="425" spans="1:11">
      <c r="A425" s="29" t="s">
        <v>879</v>
      </c>
      <c r="B425" s="29" t="s">
        <v>880</v>
      </c>
      <c r="C425" s="8">
        <f>'[1]TS#1_Orthog_SFP_Step 1'!G424</f>
        <v>3319.5569999999998</v>
      </c>
      <c r="D425" s="9">
        <v>2287.5030000000002</v>
      </c>
      <c r="E425" s="10">
        <v>10.7840676563083</v>
      </c>
      <c r="F425" s="10">
        <v>9.2245755629279298</v>
      </c>
      <c r="G425" s="10">
        <f t="shared" si="24"/>
        <v>-1.5594920933803706</v>
      </c>
      <c r="H425">
        <f t="shared" si="25"/>
        <v>0</v>
      </c>
      <c r="J425" s="10">
        <f t="shared" si="26"/>
        <v>1.5594920933803706</v>
      </c>
      <c r="K425">
        <f t="shared" si="27"/>
        <v>0</v>
      </c>
    </row>
    <row r="426" spans="1:11">
      <c r="A426" s="29" t="s">
        <v>881</v>
      </c>
      <c r="B426" s="29" t="s">
        <v>882</v>
      </c>
      <c r="C426" s="8">
        <f>'[1]TS#1_Orthog_SFP_Step 1'!G425</f>
        <v>1420.722</v>
      </c>
      <c r="D426" s="9">
        <v>901.35900000000004</v>
      </c>
      <c r="E426" s="10">
        <v>-0.199408777797633</v>
      </c>
      <c r="F426" s="10">
        <v>-2.1845049439337698</v>
      </c>
      <c r="G426" s="10">
        <f t="shared" si="24"/>
        <v>-1.9850961661361368</v>
      </c>
      <c r="H426">
        <f t="shared" si="25"/>
        <v>0</v>
      </c>
      <c r="J426" s="10">
        <f t="shared" si="26"/>
        <v>1.9850961661361368</v>
      </c>
      <c r="K426">
        <f t="shared" si="27"/>
        <v>0</v>
      </c>
    </row>
    <row r="427" spans="1:11">
      <c r="A427" s="29" t="s">
        <v>883</v>
      </c>
      <c r="B427" s="29" t="s">
        <v>884</v>
      </c>
      <c r="C427" s="8">
        <f>'[1]TS#1_Orthog_SFP_Step 1'!G426</f>
        <v>1520.6610000000001</v>
      </c>
      <c r="D427" s="9">
        <v>1035.578</v>
      </c>
      <c r="E427" s="10">
        <v>0.37867075588913701</v>
      </c>
      <c r="F427" s="10">
        <v>-1.07977457208895</v>
      </c>
      <c r="G427" s="10">
        <f t="shared" si="24"/>
        <v>-1.4584453279780871</v>
      </c>
      <c r="H427">
        <f t="shared" si="25"/>
        <v>0</v>
      </c>
      <c r="J427" s="10">
        <f t="shared" si="26"/>
        <v>1.4584453279780871</v>
      </c>
      <c r="K427">
        <f t="shared" si="27"/>
        <v>0</v>
      </c>
    </row>
    <row r="428" spans="1:11">
      <c r="A428" s="29" t="s">
        <v>885</v>
      </c>
      <c r="B428" s="29" t="s">
        <v>886</v>
      </c>
      <c r="C428" s="8">
        <f>'[1]TS#1_Orthog_SFP_Step 1'!G427</f>
        <v>1380.547</v>
      </c>
      <c r="D428" s="9">
        <v>957.32</v>
      </c>
      <c r="E428" s="10">
        <v>-0.43179398543295</v>
      </c>
      <c r="F428" s="10">
        <v>-1.72390088386174</v>
      </c>
      <c r="G428" s="10">
        <f t="shared" si="24"/>
        <v>-1.29210689842879</v>
      </c>
      <c r="H428">
        <f t="shared" si="25"/>
        <v>0</v>
      </c>
      <c r="J428" s="10">
        <f t="shared" si="26"/>
        <v>1.29210689842879</v>
      </c>
      <c r="K428">
        <f t="shared" si="27"/>
        <v>0</v>
      </c>
    </row>
    <row r="429" spans="1:11">
      <c r="A429" s="29" t="s">
        <v>887</v>
      </c>
      <c r="B429" s="29" t="s">
        <v>888</v>
      </c>
      <c r="C429" s="8">
        <f>'[1]TS#1_Orthog_SFP_Step 1'!G428</f>
        <v>1365.6969999999999</v>
      </c>
      <c r="D429" s="9">
        <v>1093.4590000000001</v>
      </c>
      <c r="E429" s="10">
        <v>-0.51769119348234605</v>
      </c>
      <c r="F429" s="10">
        <v>-0.60336736705277705</v>
      </c>
      <c r="G429" s="10">
        <f t="shared" si="24"/>
        <v>-8.5676173570431002E-2</v>
      </c>
      <c r="H429">
        <f t="shared" si="25"/>
        <v>0</v>
      </c>
      <c r="J429" s="10">
        <f t="shared" si="26"/>
        <v>8.5676173570431002E-2</v>
      </c>
      <c r="K429">
        <f t="shared" si="27"/>
        <v>0</v>
      </c>
    </row>
    <row r="430" spans="1:11">
      <c r="A430" s="29" t="s">
        <v>889</v>
      </c>
      <c r="B430" s="29" t="s">
        <v>890</v>
      </c>
      <c r="C430" s="8">
        <f>'[1]TS#1_Orthog_SFP_Step 1'!G429</f>
        <v>1982.5540000000001</v>
      </c>
      <c r="D430" s="9">
        <v>1626.6569999999999</v>
      </c>
      <c r="E430" s="10">
        <v>3.0504094170042499</v>
      </c>
      <c r="F430" s="10">
        <v>3.7852812207545798</v>
      </c>
      <c r="G430" s="10">
        <f t="shared" si="24"/>
        <v>0.7348718037503299</v>
      </c>
      <c r="H430">
        <f t="shared" si="25"/>
        <v>0</v>
      </c>
      <c r="J430" s="10">
        <f t="shared" si="26"/>
        <v>-0.7348718037503299</v>
      </c>
      <c r="K430">
        <f t="shared" si="27"/>
        <v>0</v>
      </c>
    </row>
    <row r="431" spans="1:11">
      <c r="A431" s="29" t="s">
        <v>891</v>
      </c>
      <c r="B431" s="29" t="s">
        <v>892</v>
      </c>
      <c r="C431" s="8">
        <f>'[1]TS#1_Orthog_SFP_Step 1'!G430</f>
        <v>2175.8629999999998</v>
      </c>
      <c r="D431" s="9">
        <v>1750.8330000000001</v>
      </c>
      <c r="E431" s="10">
        <v>4.1685712615039501</v>
      </c>
      <c r="F431" s="10">
        <v>4.8073496213104097</v>
      </c>
      <c r="G431" s="10">
        <f t="shared" si="24"/>
        <v>0.63877835980645958</v>
      </c>
      <c r="H431">
        <f t="shared" si="25"/>
        <v>0</v>
      </c>
      <c r="J431" s="10">
        <f t="shared" si="26"/>
        <v>-0.63877835980645958</v>
      </c>
      <c r="K431">
        <f t="shared" si="27"/>
        <v>0</v>
      </c>
    </row>
    <row r="432" spans="1:11">
      <c r="A432" s="29" t="s">
        <v>893</v>
      </c>
      <c r="B432" s="29" t="s">
        <v>894</v>
      </c>
      <c r="C432" s="8">
        <f>'[1]TS#1_Orthog_SFP_Step 1'!G431</f>
        <v>1435.9549999999999</v>
      </c>
      <c r="D432" s="9">
        <v>1108.5719999999999</v>
      </c>
      <c r="E432" s="10">
        <v>-0.11129617374265401</v>
      </c>
      <c r="F432" s="10">
        <v>-0.47897521609284899</v>
      </c>
      <c r="G432" s="10">
        <f t="shared" si="24"/>
        <v>-0.367679042350195</v>
      </c>
      <c r="H432">
        <f t="shared" si="25"/>
        <v>0</v>
      </c>
      <c r="J432" s="10">
        <f t="shared" si="26"/>
        <v>0.367679042350195</v>
      </c>
      <c r="K432">
        <f t="shared" si="27"/>
        <v>0</v>
      </c>
    </row>
    <row r="433" spans="1:12">
      <c r="A433" s="29" t="s">
        <v>895</v>
      </c>
      <c r="B433" s="29" t="s">
        <v>896</v>
      </c>
      <c r="C433" s="8">
        <f>'[1]TS#1_Orthog_SFP_Step 1'!G432</f>
        <v>1381.9949999999999</v>
      </c>
      <c r="D433" s="9">
        <v>1178.626</v>
      </c>
      <c r="E433" s="10">
        <v>-0.42341828460766301</v>
      </c>
      <c r="F433" s="10">
        <v>9.7625574176914698E-2</v>
      </c>
      <c r="G433" s="10">
        <f t="shared" si="24"/>
        <v>0.52104385878457771</v>
      </c>
      <c r="H433">
        <f t="shared" si="25"/>
        <v>0</v>
      </c>
      <c r="J433" s="10">
        <f t="shared" si="26"/>
        <v>-0.52104385878457771</v>
      </c>
      <c r="K433">
        <f t="shared" si="27"/>
        <v>0</v>
      </c>
    </row>
    <row r="434" spans="1:12">
      <c r="A434" s="29" t="s">
        <v>897</v>
      </c>
      <c r="B434" s="29" t="s">
        <v>898</v>
      </c>
      <c r="C434" s="8">
        <f>'[1]TS#1_Orthog_SFP_Step 1'!G433</f>
        <v>1353.933</v>
      </c>
      <c r="D434" s="9">
        <v>1176.578</v>
      </c>
      <c r="E434" s="10">
        <v>-0.58573797836403496</v>
      </c>
      <c r="F434" s="10">
        <v>8.0768886215164107E-2</v>
      </c>
      <c r="G434" s="10">
        <f t="shared" si="24"/>
        <v>0.66650686457919905</v>
      </c>
      <c r="H434">
        <f t="shared" si="25"/>
        <v>0</v>
      </c>
      <c r="J434" s="10">
        <f t="shared" si="26"/>
        <v>-0.66650686457919905</v>
      </c>
      <c r="K434">
        <f t="shared" si="27"/>
        <v>0</v>
      </c>
    </row>
    <row r="435" spans="1:12">
      <c r="A435" s="29" t="s">
        <v>899</v>
      </c>
      <c r="B435" s="29" t="s">
        <v>900</v>
      </c>
      <c r="C435" s="8">
        <f>'[1]TS#1_Orthog_SFP_Step 1'!G434</f>
        <v>1554.1089999999999</v>
      </c>
      <c r="D435" s="9">
        <v>1372.6310000000001</v>
      </c>
      <c r="E435" s="10">
        <v>0.57214481749426604</v>
      </c>
      <c r="F435" s="10">
        <v>1.6944428339520199</v>
      </c>
      <c r="G435" s="10">
        <f t="shared" si="24"/>
        <v>1.1222980164577538</v>
      </c>
      <c r="H435">
        <f t="shared" si="25"/>
        <v>1</v>
      </c>
      <c r="J435" s="10">
        <f t="shared" si="26"/>
        <v>-1.1222980164577538</v>
      </c>
      <c r="K435">
        <f t="shared" si="27"/>
        <v>0</v>
      </c>
    </row>
    <row r="436" spans="1:12">
      <c r="A436" s="29" t="s">
        <v>901</v>
      </c>
      <c r="B436" s="29" t="s">
        <v>902</v>
      </c>
      <c r="C436" s="8">
        <f>'[1]TS#1_Orthog_SFP_Step 1'!G435</f>
        <v>1366.2159999999999</v>
      </c>
      <c r="D436" s="9">
        <v>1262.4269999999999</v>
      </c>
      <c r="E436" s="10">
        <v>-0.51468912944344802</v>
      </c>
      <c r="F436" s="10">
        <v>0.78737523622899397</v>
      </c>
      <c r="G436" s="10">
        <f t="shared" si="24"/>
        <v>1.302064365672442</v>
      </c>
      <c r="H436">
        <f t="shared" si="25"/>
        <v>0</v>
      </c>
      <c r="J436" s="10">
        <f t="shared" si="26"/>
        <v>-1.302064365672442</v>
      </c>
      <c r="K436">
        <f t="shared" si="27"/>
        <v>0</v>
      </c>
    </row>
    <row r="437" spans="1:12">
      <c r="A437" s="29" t="s">
        <v>903</v>
      </c>
      <c r="B437" s="29" t="s">
        <v>904</v>
      </c>
      <c r="C437" s="8">
        <f>'[1]TS#1_Orthog_SFP_Step 1'!G436</f>
        <v>1668.5039999999999</v>
      </c>
      <c r="D437" s="9">
        <v>1281.675</v>
      </c>
      <c r="E437" s="10">
        <v>1.23384253566333</v>
      </c>
      <c r="F437" s="10">
        <v>0.94580176449450903</v>
      </c>
      <c r="G437" s="10">
        <f t="shared" si="24"/>
        <v>-0.28804077116882099</v>
      </c>
      <c r="H437">
        <f t="shared" si="25"/>
        <v>0</v>
      </c>
      <c r="J437" s="10">
        <f t="shared" si="26"/>
        <v>0.28804077116882099</v>
      </c>
      <c r="K437">
        <f t="shared" si="27"/>
        <v>0</v>
      </c>
      <c r="L437" s="14" t="s">
        <v>8</v>
      </c>
    </row>
    <row r="438" spans="1:12">
      <c r="A438" s="29" t="s">
        <v>905</v>
      </c>
      <c r="B438" s="29" t="s">
        <v>906</v>
      </c>
      <c r="C438" s="8">
        <f>'[1]TS#1_Orthog_SFP_Step 1'!G437</f>
        <v>1550.825</v>
      </c>
      <c r="D438" s="9">
        <v>1305.4480000000001</v>
      </c>
      <c r="E438" s="10">
        <v>0.55314909821923497</v>
      </c>
      <c r="F438" s="10">
        <v>1.14147268388645</v>
      </c>
      <c r="G438" s="10">
        <f t="shared" si="24"/>
        <v>0.58832358566721499</v>
      </c>
      <c r="H438">
        <f t="shared" si="25"/>
        <v>0</v>
      </c>
      <c r="J438" s="10">
        <f t="shared" si="26"/>
        <v>-0.58832358566721499</v>
      </c>
      <c r="K438">
        <f t="shared" si="27"/>
        <v>0</v>
      </c>
      <c r="L438" t="s">
        <v>8</v>
      </c>
    </row>
    <row r="439" spans="1:12">
      <c r="A439" s="29" t="s">
        <v>907</v>
      </c>
      <c r="B439" s="29" t="s">
        <v>908</v>
      </c>
      <c r="C439" s="8">
        <f>'[1]TS#1_Orthog_SFP_Step 1'!G438</f>
        <v>1338.596</v>
      </c>
      <c r="D439" s="9">
        <v>1085.383</v>
      </c>
      <c r="E439" s="10">
        <v>-0.67445215209154896</v>
      </c>
      <c r="F439" s="10">
        <v>-0.66983934555819602</v>
      </c>
      <c r="G439" s="10">
        <f t="shared" si="24"/>
        <v>4.6128065333529422E-3</v>
      </c>
      <c r="H439">
        <f t="shared" si="25"/>
        <v>0</v>
      </c>
      <c r="J439" s="10">
        <f t="shared" si="26"/>
        <v>-4.6128065333529422E-3</v>
      </c>
      <c r="K439">
        <f t="shared" si="27"/>
        <v>0</v>
      </c>
    </row>
    <row r="440" spans="1:12">
      <c r="A440" s="29" t="s">
        <v>909</v>
      </c>
      <c r="B440" s="29" t="s">
        <v>910</v>
      </c>
      <c r="C440" s="8">
        <f>'[1]TS#1_Orthog_SFP_Step 1'!G439</f>
        <v>1611.85</v>
      </c>
      <c r="D440" s="9">
        <v>1334.2460000000001</v>
      </c>
      <c r="E440" s="10">
        <v>0.90613745655016698</v>
      </c>
      <c r="F440" s="10">
        <v>1.3785033967392299</v>
      </c>
      <c r="G440" s="10">
        <f t="shared" si="24"/>
        <v>0.47236594018906297</v>
      </c>
      <c r="H440">
        <f t="shared" si="25"/>
        <v>0</v>
      </c>
      <c r="J440" s="10">
        <f t="shared" si="26"/>
        <v>-0.47236594018906297</v>
      </c>
      <c r="K440">
        <f t="shared" si="27"/>
        <v>0</v>
      </c>
    </row>
    <row r="441" spans="1:12">
      <c r="A441" s="29" t="s">
        <v>911</v>
      </c>
      <c r="B441" s="29" t="s">
        <v>912</v>
      </c>
      <c r="C441" s="8">
        <f>'[1]TS#1_Orthog_SFP_Step 1'!G440</f>
        <v>1522.6890000000001</v>
      </c>
      <c r="D441" s="9">
        <v>1304.838</v>
      </c>
      <c r="E441" s="10">
        <v>0.390401364503559</v>
      </c>
      <c r="F441" s="10">
        <v>1.1364518930384699</v>
      </c>
      <c r="G441" s="10">
        <f t="shared" si="24"/>
        <v>0.74605052853491094</v>
      </c>
      <c r="H441">
        <f t="shared" si="25"/>
        <v>0</v>
      </c>
      <c r="J441" s="10">
        <f t="shared" si="26"/>
        <v>-0.74605052853491094</v>
      </c>
      <c r="K441">
        <f t="shared" si="27"/>
        <v>0</v>
      </c>
    </row>
    <row r="442" spans="1:12">
      <c r="A442" s="29" t="s">
        <v>913</v>
      </c>
      <c r="B442" s="29" t="s">
        <v>914</v>
      </c>
      <c r="C442" s="8">
        <f>'[1]TS#1_Orthog_SFP_Step 1'!G441</f>
        <v>1279.518</v>
      </c>
      <c r="D442" s="9">
        <v>1156.451</v>
      </c>
      <c r="E442" s="10">
        <v>-1.0161784320337801</v>
      </c>
      <c r="F442" s="10">
        <v>-8.4892519354246396E-2</v>
      </c>
      <c r="G442" s="10">
        <f t="shared" si="24"/>
        <v>0.93128591267953376</v>
      </c>
      <c r="H442">
        <f t="shared" si="25"/>
        <v>0</v>
      </c>
      <c r="J442" s="10">
        <f t="shared" si="26"/>
        <v>-0.93128591267953376</v>
      </c>
      <c r="K442">
        <f t="shared" si="27"/>
        <v>0</v>
      </c>
    </row>
    <row r="443" spans="1:12">
      <c r="A443" s="29" t="s">
        <v>915</v>
      </c>
      <c r="B443" s="29" t="s">
        <v>916</v>
      </c>
      <c r="C443" s="8">
        <f>'[1]TS#1_Orthog_SFP_Step 1'!G442</f>
        <v>1537.9970000000001</v>
      </c>
      <c r="D443" s="9">
        <v>1432.519</v>
      </c>
      <c r="E443" s="10">
        <v>0.47894779284161598</v>
      </c>
      <c r="F443" s="10">
        <v>2.1873692639585198</v>
      </c>
      <c r="G443" s="10">
        <f t="shared" si="24"/>
        <v>1.7084214711169039</v>
      </c>
      <c r="H443">
        <f t="shared" si="25"/>
        <v>1</v>
      </c>
      <c r="J443" s="10">
        <f t="shared" si="26"/>
        <v>-1.7084214711169039</v>
      </c>
      <c r="K443">
        <f t="shared" si="27"/>
        <v>0</v>
      </c>
    </row>
    <row r="444" spans="1:12">
      <c r="A444" s="29" t="s">
        <v>917</v>
      </c>
      <c r="B444" s="29" t="s">
        <v>918</v>
      </c>
      <c r="C444" s="8">
        <f>'[1]TS#1_Orthog_SFP_Step 1'!G443</f>
        <v>1477.066</v>
      </c>
      <c r="D444" s="9">
        <v>1240.9559999999999</v>
      </c>
      <c r="E444" s="10">
        <v>0.12650316094547401</v>
      </c>
      <c r="F444" s="10">
        <v>0.61065162918468396</v>
      </c>
      <c r="G444" s="10">
        <f t="shared" si="24"/>
        <v>0.48414846823920998</v>
      </c>
      <c r="H444">
        <f t="shared" si="25"/>
        <v>0</v>
      </c>
      <c r="J444" s="10">
        <f t="shared" si="26"/>
        <v>-0.48414846823920998</v>
      </c>
      <c r="K444">
        <f t="shared" si="27"/>
        <v>0</v>
      </c>
    </row>
    <row r="445" spans="1:12">
      <c r="A445" s="29" t="s">
        <v>919</v>
      </c>
      <c r="B445" s="29" t="s">
        <v>920</v>
      </c>
      <c r="C445" s="8">
        <f>'[1]TS#1_Orthog_SFP_Step 1'!G444</f>
        <v>1370.84</v>
      </c>
      <c r="D445" s="9">
        <v>1180.383</v>
      </c>
      <c r="E445" s="10">
        <v>-0.48794241631076102</v>
      </c>
      <c r="F445" s="10">
        <v>0.11208709798003801</v>
      </c>
      <c r="G445" s="10">
        <f t="shared" si="24"/>
        <v>0.60002951429079898</v>
      </c>
      <c r="H445">
        <f t="shared" si="25"/>
        <v>0</v>
      </c>
      <c r="J445" s="10">
        <f t="shared" si="26"/>
        <v>-0.60002951429079898</v>
      </c>
      <c r="K445">
        <f t="shared" si="27"/>
        <v>0</v>
      </c>
    </row>
    <row r="446" spans="1:12">
      <c r="A446" s="29" t="s">
        <v>921</v>
      </c>
      <c r="B446" s="29" t="s">
        <v>922</v>
      </c>
      <c r="C446" s="8">
        <f>'[1]TS#1_Orthog_SFP_Step 1'!G445</f>
        <v>2233.1019999999999</v>
      </c>
      <c r="D446" s="9">
        <v>1807.021</v>
      </c>
      <c r="E446" s="10">
        <v>4.4996601700251198</v>
      </c>
      <c r="F446" s="10">
        <v>5.2698220740422697</v>
      </c>
      <c r="G446" s="10">
        <f t="shared" si="24"/>
        <v>0.7701619040171499</v>
      </c>
      <c r="H446">
        <f t="shared" si="25"/>
        <v>0</v>
      </c>
      <c r="J446" s="10">
        <f t="shared" si="26"/>
        <v>-0.7701619040171499</v>
      </c>
      <c r="K446">
        <f t="shared" si="27"/>
        <v>0</v>
      </c>
    </row>
    <row r="447" spans="1:12">
      <c r="A447" s="29" t="s">
        <v>923</v>
      </c>
      <c r="B447" s="29" t="s">
        <v>924</v>
      </c>
      <c r="C447" s="8">
        <f>'[1]TS#1_Orthog_SFP_Step 1'!G446</f>
        <v>1757.91</v>
      </c>
      <c r="D447" s="9">
        <v>1609.595</v>
      </c>
      <c r="E447" s="10">
        <v>1.75099578703466</v>
      </c>
      <c r="F447" s="10">
        <v>3.6448472314951199</v>
      </c>
      <c r="G447" s="10">
        <f t="shared" si="24"/>
        <v>1.8938514444604599</v>
      </c>
      <c r="H447">
        <f t="shared" si="25"/>
        <v>0</v>
      </c>
      <c r="J447" s="10">
        <f t="shared" si="26"/>
        <v>-1.8938514444604599</v>
      </c>
      <c r="K447">
        <f t="shared" si="27"/>
        <v>0</v>
      </c>
    </row>
    <row r="448" spans="1:12">
      <c r="A448" s="29" t="s">
        <v>925</v>
      </c>
      <c r="B448" s="29" t="s">
        <v>926</v>
      </c>
      <c r="C448" s="8">
        <f>'[1]TS#1_Orthog_SFP_Step 1'!G447</f>
        <v>1679.6389999999999</v>
      </c>
      <c r="D448" s="9">
        <v>1354.961</v>
      </c>
      <c r="E448" s="10">
        <v>1.2982509808909399</v>
      </c>
      <c r="F448" s="10">
        <v>1.54900451545391</v>
      </c>
      <c r="G448" s="10">
        <f t="shared" si="24"/>
        <v>0.25075353456297012</v>
      </c>
      <c r="H448">
        <f t="shared" si="25"/>
        <v>0</v>
      </c>
      <c r="J448" s="10">
        <f t="shared" si="26"/>
        <v>-0.25075353456297012</v>
      </c>
      <c r="K448">
        <f t="shared" si="27"/>
        <v>0</v>
      </c>
    </row>
    <row r="449" spans="1:12">
      <c r="A449" s="29" t="s">
        <v>927</v>
      </c>
      <c r="B449" s="29" t="s">
        <v>928</v>
      </c>
      <c r="C449" s="8">
        <f>'[1]TS#1_Orthog_SFP_Step 1'!G448</f>
        <v>1733.1210000000001</v>
      </c>
      <c r="D449" s="9">
        <v>1247.6769999999999</v>
      </c>
      <c r="E449" s="10">
        <v>1.6076081849918</v>
      </c>
      <c r="F449" s="10">
        <v>0.66597086736384703</v>
      </c>
      <c r="G449" s="10">
        <f t="shared" si="24"/>
        <v>-0.941637317627953</v>
      </c>
      <c r="H449">
        <f t="shared" si="25"/>
        <v>0</v>
      </c>
      <c r="J449" s="10">
        <f t="shared" si="26"/>
        <v>0.941637317627953</v>
      </c>
      <c r="K449">
        <f t="shared" si="27"/>
        <v>1</v>
      </c>
      <c r="L449" t="s">
        <v>8</v>
      </c>
    </row>
    <row r="450" spans="1:12">
      <c r="A450" s="29" t="s">
        <v>929</v>
      </c>
      <c r="B450" s="29" t="s">
        <v>930</v>
      </c>
      <c r="C450" s="8">
        <f>'[1]TS#1_Orthog_SFP_Step 1'!G449</f>
        <v>1731.9829999999999</v>
      </c>
      <c r="D450" s="9">
        <v>1161.828</v>
      </c>
      <c r="E450" s="10">
        <v>1.6010256245365699</v>
      </c>
      <c r="F450" s="10">
        <v>-4.06354826499827E-2</v>
      </c>
      <c r="G450" s="10">
        <f t="shared" si="24"/>
        <v>-1.6416611071865526</v>
      </c>
      <c r="H450">
        <f t="shared" si="25"/>
        <v>0</v>
      </c>
      <c r="J450" s="10">
        <f t="shared" si="26"/>
        <v>1.6416611071865526</v>
      </c>
      <c r="K450">
        <f t="shared" si="27"/>
        <v>1</v>
      </c>
      <c r="L450" t="s">
        <v>8</v>
      </c>
    </row>
    <row r="451" spans="1:12">
      <c r="A451" s="29" t="s">
        <v>931</v>
      </c>
      <c r="B451" s="29" t="s">
        <v>932</v>
      </c>
      <c r="C451" s="8">
        <f>'[1]TS#1_Orthog_SFP_Step 1'!G450</f>
        <v>1614.8820000000001</v>
      </c>
      <c r="D451" s="9">
        <v>1121.6600000000001</v>
      </c>
      <c r="E451" s="10">
        <v>0.92367552623405802</v>
      </c>
      <c r="F451" s="10">
        <v>-0.37125044458728501</v>
      </c>
      <c r="G451" s="10">
        <f t="shared" si="24"/>
        <v>-1.294925970821343</v>
      </c>
      <c r="H451">
        <f t="shared" si="25"/>
        <v>0</v>
      </c>
      <c r="J451" s="10">
        <f t="shared" si="26"/>
        <v>1.294925970821343</v>
      </c>
      <c r="K451">
        <f t="shared" si="27"/>
        <v>0</v>
      </c>
    </row>
    <row r="452" spans="1:12">
      <c r="A452" s="29" t="s">
        <v>933</v>
      </c>
      <c r="B452" s="29" t="s">
        <v>934</v>
      </c>
      <c r="C452" s="8">
        <f>'[1]TS#1_Orthog_SFP_Step 1'!G451</f>
        <v>1883.902</v>
      </c>
      <c r="D452" s="9">
        <v>1247.626</v>
      </c>
      <c r="E452" s="10">
        <v>2.4797743080150898</v>
      </c>
      <c r="F452" s="10">
        <v>0.66555109632573695</v>
      </c>
      <c r="G452" s="10">
        <f t="shared" si="24"/>
        <v>-1.8142232116893529</v>
      </c>
      <c r="H452">
        <f t="shared" si="25"/>
        <v>0</v>
      </c>
      <c r="J452" s="10">
        <f t="shared" si="26"/>
        <v>1.8142232116893529</v>
      </c>
      <c r="K452">
        <f t="shared" si="27"/>
        <v>1</v>
      </c>
    </row>
    <row r="453" spans="1:12">
      <c r="A453" s="29" t="s">
        <v>935</v>
      </c>
      <c r="B453" s="29" t="s">
        <v>936</v>
      </c>
      <c r="C453" s="8">
        <f>'[1]TS#1_Orthog_SFP_Step 1'!G452</f>
        <v>1838.7190000000001</v>
      </c>
      <c r="D453" s="9">
        <v>1116.6479999999999</v>
      </c>
      <c r="E453" s="10">
        <v>2.2184212069177298</v>
      </c>
      <c r="F453" s="10">
        <v>-0.41250323758743002</v>
      </c>
      <c r="G453" s="10">
        <f t="shared" si="24"/>
        <v>-2.6309244445051601</v>
      </c>
      <c r="H453">
        <f t="shared" si="25"/>
        <v>0</v>
      </c>
      <c r="J453" s="10">
        <f t="shared" si="26"/>
        <v>2.6309244445051601</v>
      </c>
      <c r="K453">
        <f t="shared" si="27"/>
        <v>1</v>
      </c>
    </row>
    <row r="454" spans="1:12">
      <c r="A454" s="29" t="s">
        <v>937</v>
      </c>
      <c r="B454" s="29" t="s">
        <v>938</v>
      </c>
      <c r="C454" s="8">
        <f>'[1]TS#1_Orthog_SFP_Step 1'!G453</f>
        <v>3232.0839999999998</v>
      </c>
      <c r="D454" s="9">
        <v>2175.643</v>
      </c>
      <c r="E454" s="10">
        <v>10.278095502792899</v>
      </c>
      <c r="F454" s="10">
        <v>8.3038777526733298</v>
      </c>
      <c r="G454" s="10">
        <f t="shared" si="24"/>
        <v>-1.9742177501195695</v>
      </c>
      <c r="H454">
        <f t="shared" si="25"/>
        <v>0</v>
      </c>
      <c r="J454" s="10">
        <f t="shared" si="26"/>
        <v>1.9742177501195695</v>
      </c>
      <c r="K454">
        <f t="shared" si="27"/>
        <v>0</v>
      </c>
    </row>
    <row r="455" spans="1:12">
      <c r="A455" s="29" t="s">
        <v>939</v>
      </c>
      <c r="B455" s="29" t="s">
        <v>940</v>
      </c>
      <c r="C455" s="8">
        <f>'[1]TS#1_Orthog_SFP_Step 1'!G454</f>
        <v>3142.761</v>
      </c>
      <c r="D455" s="9">
        <v>1887.8</v>
      </c>
      <c r="E455" s="10">
        <v>9.7614223502948096</v>
      </c>
      <c r="F455" s="10">
        <v>5.9346982443851601</v>
      </c>
      <c r="G455" s="10">
        <f t="shared" ref="G455:G518" si="28">F455-E455</f>
        <v>-3.8267241059096495</v>
      </c>
      <c r="H455">
        <f t="shared" ref="H455:H518" si="29">IF(E455&lt;$O$5,1,0) * IF(F455&gt;$P$5,1,0) * IF(G455&gt;$Q$5,1,0)</f>
        <v>0</v>
      </c>
      <c r="J455" s="10">
        <f t="shared" ref="J455:J518" si="30">E455-F455</f>
        <v>3.8267241059096495</v>
      </c>
      <c r="K455">
        <f t="shared" ref="K455:K518" si="31">IF(E455&gt;$O$6,1,0) * IF(F455&lt;$P$6,1,0) * IF(J455&gt;$Q$6,1,0)</f>
        <v>0</v>
      </c>
    </row>
    <row r="456" spans="1:12">
      <c r="A456" s="29" t="s">
        <v>941</v>
      </c>
      <c r="B456" s="29" t="s">
        <v>942</v>
      </c>
      <c r="C456" s="8">
        <f>'[1]TS#1_Orthog_SFP_Step 1'!G455</f>
        <v>1629.0409999999999</v>
      </c>
      <c r="D456" s="9">
        <v>1111.085</v>
      </c>
      <c r="E456" s="10">
        <v>1.00557576655536</v>
      </c>
      <c r="F456" s="10">
        <v>-0.45829120396009398</v>
      </c>
      <c r="G456" s="10">
        <f t="shared" si="28"/>
        <v>-1.4638669705154539</v>
      </c>
      <c r="H456">
        <f t="shared" si="29"/>
        <v>0</v>
      </c>
      <c r="J456" s="10">
        <f t="shared" si="30"/>
        <v>1.4638669705154539</v>
      </c>
      <c r="K456">
        <f t="shared" si="31"/>
        <v>0</v>
      </c>
    </row>
    <row r="457" spans="1:12">
      <c r="A457" s="29" t="s">
        <v>943</v>
      </c>
      <c r="B457" s="29" t="s">
        <v>944</v>
      </c>
      <c r="C457" s="8">
        <f>'[1]TS#1_Orthog_SFP_Step 1'!G456</f>
        <v>3026.6889999999999</v>
      </c>
      <c r="D457" s="9">
        <v>2577.3589999999999</v>
      </c>
      <c r="E457" s="10">
        <v>9.0900243211561307</v>
      </c>
      <c r="F457" s="10">
        <v>11.6103236810144</v>
      </c>
      <c r="G457" s="10">
        <f t="shared" si="28"/>
        <v>2.520299359858269</v>
      </c>
      <c r="H457">
        <f t="shared" si="29"/>
        <v>0</v>
      </c>
      <c r="J457" s="10">
        <f t="shared" si="30"/>
        <v>-2.520299359858269</v>
      </c>
      <c r="K457">
        <f t="shared" si="31"/>
        <v>0</v>
      </c>
    </row>
    <row r="458" spans="1:12">
      <c r="A458" s="29" t="s">
        <v>945</v>
      </c>
      <c r="B458" s="29" t="s">
        <v>946</v>
      </c>
      <c r="C458" s="8">
        <f>'[1]TS#1_Orthog_SFP_Step 1'!G457</f>
        <v>1314.56</v>
      </c>
      <c r="D458" s="9">
        <v>1099.144</v>
      </c>
      <c r="E458" s="10">
        <v>-0.81348415833230803</v>
      </c>
      <c r="F458" s="10">
        <v>-0.55657524251051604</v>
      </c>
      <c r="G458" s="10">
        <f t="shared" si="28"/>
        <v>0.25690891582179198</v>
      </c>
      <c r="H458">
        <f t="shared" si="29"/>
        <v>0</v>
      </c>
      <c r="J458" s="10">
        <f t="shared" si="30"/>
        <v>-0.25690891582179198</v>
      </c>
      <c r="K458">
        <f t="shared" si="31"/>
        <v>0</v>
      </c>
    </row>
    <row r="459" spans="1:12">
      <c r="A459" s="29" t="s">
        <v>947</v>
      </c>
      <c r="B459" s="29" t="s">
        <v>948</v>
      </c>
      <c r="C459" s="8">
        <f>'[1]TS#1_Orthog_SFP_Step 1'!G458</f>
        <v>1134.0070000000001</v>
      </c>
      <c r="D459" s="9">
        <v>1003.076</v>
      </c>
      <c r="E459" s="10">
        <v>-1.8578611687661399</v>
      </c>
      <c r="F459" s="10">
        <v>-1.3472921854350499</v>
      </c>
      <c r="G459" s="10">
        <f t="shared" si="28"/>
        <v>0.51056898333109002</v>
      </c>
      <c r="H459">
        <f t="shared" si="29"/>
        <v>0</v>
      </c>
      <c r="J459" s="10">
        <f t="shared" si="30"/>
        <v>-0.51056898333109002</v>
      </c>
      <c r="K459">
        <f t="shared" si="31"/>
        <v>0</v>
      </c>
    </row>
    <row r="460" spans="1:12">
      <c r="A460" s="29" t="s">
        <v>949</v>
      </c>
      <c r="B460" s="29" t="s">
        <v>950</v>
      </c>
      <c r="C460" s="8">
        <f>'[1]TS#1_Orthog_SFP_Step 1'!G459</f>
        <v>1153.5920000000001</v>
      </c>
      <c r="D460" s="9">
        <v>1110.46</v>
      </c>
      <c r="E460" s="10">
        <v>-1.7445751876451101</v>
      </c>
      <c r="F460" s="10">
        <v>-0.463435456878109</v>
      </c>
      <c r="G460" s="10">
        <f t="shared" si="28"/>
        <v>1.2811397307670012</v>
      </c>
      <c r="H460">
        <f t="shared" si="29"/>
        <v>0</v>
      </c>
      <c r="J460" s="10">
        <f t="shared" si="30"/>
        <v>-1.2811397307670012</v>
      </c>
      <c r="K460">
        <f t="shared" si="31"/>
        <v>0</v>
      </c>
    </row>
    <row r="461" spans="1:12">
      <c r="A461" s="29" t="s">
        <v>951</v>
      </c>
      <c r="B461" s="29" t="s">
        <v>952</v>
      </c>
      <c r="C461" s="8">
        <f>'[1]TS#1_Orthog_SFP_Step 1'!G460</f>
        <v>1283.2940000000001</v>
      </c>
      <c r="D461" s="9">
        <v>1145.721</v>
      </c>
      <c r="E461" s="10">
        <v>-0.99433682546176105</v>
      </c>
      <c r="F461" s="10">
        <v>-0.17320905345072299</v>
      </c>
      <c r="G461" s="10">
        <f t="shared" si="28"/>
        <v>0.82112777201103804</v>
      </c>
      <c r="H461">
        <f t="shared" si="29"/>
        <v>0</v>
      </c>
      <c r="J461" s="10">
        <f t="shared" si="30"/>
        <v>-0.82112777201103804</v>
      </c>
      <c r="K461">
        <f t="shared" si="31"/>
        <v>0</v>
      </c>
    </row>
    <row r="462" spans="1:12">
      <c r="A462" s="29" t="s">
        <v>953</v>
      </c>
      <c r="B462" s="29" t="s">
        <v>954</v>
      </c>
      <c r="C462" s="8">
        <f>'[1]TS#1_Orthog_SFP_Step 1'!G461</f>
        <v>1341.8420000000001</v>
      </c>
      <c r="D462" s="9">
        <v>1072.077</v>
      </c>
      <c r="E462" s="10">
        <v>-0.65567623711994305</v>
      </c>
      <c r="F462" s="10">
        <v>-0.779358432481562</v>
      </c>
      <c r="G462" s="10">
        <f t="shared" si="28"/>
        <v>-0.12368219536161895</v>
      </c>
      <c r="H462">
        <f t="shared" si="29"/>
        <v>0</v>
      </c>
      <c r="J462" s="10">
        <f t="shared" si="30"/>
        <v>0.12368219536161895</v>
      </c>
      <c r="K462">
        <f t="shared" si="31"/>
        <v>0</v>
      </c>
    </row>
    <row r="463" spans="1:12">
      <c r="A463" s="29" t="s">
        <v>955</v>
      </c>
      <c r="B463" s="29" t="s">
        <v>956</v>
      </c>
      <c r="C463" s="8">
        <f>'[1]TS#1_Orthog_SFP_Step 1'!G462</f>
        <v>2128.471</v>
      </c>
      <c r="D463" s="9">
        <v>1282.1569999999999</v>
      </c>
      <c r="E463" s="10">
        <v>3.8944405891890002</v>
      </c>
      <c r="F463" s="10">
        <v>0.94976901234488198</v>
      </c>
      <c r="G463" s="10">
        <f t="shared" si="28"/>
        <v>-2.9446715768441183</v>
      </c>
      <c r="H463">
        <f t="shared" si="29"/>
        <v>0</v>
      </c>
      <c r="J463" s="10">
        <f t="shared" si="30"/>
        <v>2.9446715768441183</v>
      </c>
      <c r="K463">
        <f t="shared" si="31"/>
        <v>1</v>
      </c>
      <c r="L463" s="14" t="s">
        <v>8</v>
      </c>
    </row>
    <row r="464" spans="1:12">
      <c r="A464" s="29" t="s">
        <v>957</v>
      </c>
      <c r="B464" s="29" t="s">
        <v>958</v>
      </c>
      <c r="C464" s="8">
        <f>'[1]TS#1_Orthog_SFP_Step 1'!G463</f>
        <v>1472.413</v>
      </c>
      <c r="D464" s="9">
        <v>1281.3109999999999</v>
      </c>
      <c r="E464" s="10">
        <v>9.95887024233299E-2</v>
      </c>
      <c r="F464" s="10">
        <v>0.94280575159505697</v>
      </c>
      <c r="G464" s="10">
        <f t="shared" si="28"/>
        <v>0.84321704917172702</v>
      </c>
      <c r="H464">
        <f t="shared" si="29"/>
        <v>0</v>
      </c>
      <c r="J464" s="10">
        <f t="shared" si="30"/>
        <v>-0.84321704917172702</v>
      </c>
      <c r="K464">
        <f t="shared" si="31"/>
        <v>0</v>
      </c>
    </row>
    <row r="465" spans="1:12">
      <c r="A465" s="29" t="s">
        <v>959</v>
      </c>
      <c r="B465" s="29" t="s">
        <v>960</v>
      </c>
      <c r="C465" s="8">
        <f>'[1]TS#1_Orthog_SFP_Step 1'!G464</f>
        <v>1387.3009999999999</v>
      </c>
      <c r="D465" s="9">
        <v>1155.7470000000001</v>
      </c>
      <c r="E465" s="10">
        <v>-0.39272666266085499</v>
      </c>
      <c r="F465" s="10">
        <v>-9.0687005841097706E-2</v>
      </c>
      <c r="G465" s="10">
        <f t="shared" si="28"/>
        <v>0.30203965681975731</v>
      </c>
      <c r="H465">
        <f t="shared" si="29"/>
        <v>0</v>
      </c>
      <c r="J465" s="10">
        <f t="shared" si="30"/>
        <v>-0.30203965681975731</v>
      </c>
      <c r="K465">
        <f t="shared" si="31"/>
        <v>0</v>
      </c>
    </row>
    <row r="466" spans="1:12">
      <c r="A466" s="29" t="s">
        <v>961</v>
      </c>
      <c r="B466" s="29" t="s">
        <v>962</v>
      </c>
      <c r="C466" s="8">
        <f>'[1]TS#1_Orthog_SFP_Step 1'!G465</f>
        <v>4183.7259999999997</v>
      </c>
      <c r="D466" s="9">
        <v>3265.97</v>
      </c>
      <c r="E466" s="10">
        <v>15.782700948081899</v>
      </c>
      <c r="F466" s="10">
        <v>17.2781463148177</v>
      </c>
      <c r="G466" s="10">
        <f t="shared" si="28"/>
        <v>1.495445366735801</v>
      </c>
      <c r="H466">
        <f t="shared" si="29"/>
        <v>0</v>
      </c>
      <c r="J466" s="10">
        <f t="shared" si="30"/>
        <v>-1.495445366735801</v>
      </c>
      <c r="K466">
        <f t="shared" si="31"/>
        <v>0</v>
      </c>
    </row>
    <row r="467" spans="1:12">
      <c r="A467" s="29" t="s">
        <v>963</v>
      </c>
      <c r="B467" s="29" t="s">
        <v>964</v>
      </c>
      <c r="C467" s="8">
        <f>'[1]TS#1_Orthog_SFP_Step 1'!G466</f>
        <v>1766.76</v>
      </c>
      <c r="D467" s="9">
        <v>1408.2809999999999</v>
      </c>
      <c r="E467" s="10">
        <v>1.8021870524378301</v>
      </c>
      <c r="F467" s="10">
        <v>1.9878710203955801</v>
      </c>
      <c r="G467" s="10">
        <f t="shared" si="28"/>
        <v>0.18568396795775</v>
      </c>
      <c r="H467">
        <f t="shared" si="29"/>
        <v>0</v>
      </c>
      <c r="J467" s="10">
        <f t="shared" si="30"/>
        <v>-0.18568396795775</v>
      </c>
      <c r="K467">
        <f t="shared" si="31"/>
        <v>0</v>
      </c>
    </row>
    <row r="468" spans="1:12">
      <c r="A468" s="29" t="s">
        <v>965</v>
      </c>
      <c r="B468" s="29" t="s">
        <v>966</v>
      </c>
      <c r="C468" s="8">
        <f>'[1]TS#1_Orthog_SFP_Step 1'!G467</f>
        <v>1365.51</v>
      </c>
      <c r="D468" s="9">
        <v>1211.499</v>
      </c>
      <c r="E468" s="10">
        <v>-0.51877286202815298</v>
      </c>
      <c r="F468" s="10">
        <v>0.36819681605515098</v>
      </c>
      <c r="G468" s="10">
        <f t="shared" si="28"/>
        <v>0.88696967808330396</v>
      </c>
      <c r="H468">
        <f t="shared" si="29"/>
        <v>0</v>
      </c>
      <c r="J468" s="10">
        <f t="shared" si="30"/>
        <v>-0.88696967808330396</v>
      </c>
      <c r="K468">
        <f t="shared" si="31"/>
        <v>0</v>
      </c>
    </row>
    <row r="469" spans="1:12">
      <c r="A469" s="29" t="s">
        <v>967</v>
      </c>
      <c r="B469" s="29" t="s">
        <v>968</v>
      </c>
      <c r="C469" s="8">
        <f>'[1]TS#1_Orthog_SFP_Step 1'!G468</f>
        <v>1549.1579999999999</v>
      </c>
      <c r="D469" s="9">
        <v>1315.2850000000001</v>
      </c>
      <c r="E469" s="10">
        <v>0.54350663048736003</v>
      </c>
      <c r="F469" s="10">
        <v>1.22243910941367</v>
      </c>
      <c r="G469" s="10">
        <f t="shared" si="28"/>
        <v>0.67893247892630992</v>
      </c>
      <c r="H469">
        <f t="shared" si="29"/>
        <v>0</v>
      </c>
      <c r="J469" s="10">
        <f t="shared" si="30"/>
        <v>-0.67893247892630992</v>
      </c>
      <c r="K469">
        <f t="shared" si="31"/>
        <v>0</v>
      </c>
      <c r="L469" t="s">
        <v>8</v>
      </c>
    </row>
    <row r="470" spans="1:12">
      <c r="A470" s="29" t="s">
        <v>969</v>
      </c>
      <c r="B470" s="29" t="s">
        <v>970</v>
      </c>
      <c r="C470" s="8">
        <f>'[1]TS#1_Orthog_SFP_Step 1'!G469</f>
        <v>2961.444</v>
      </c>
      <c r="D470" s="9">
        <v>3881.1869999999999</v>
      </c>
      <c r="E470" s="10">
        <v>8.7126261164973506</v>
      </c>
      <c r="F470" s="10">
        <v>22.341877270757301</v>
      </c>
      <c r="G470" s="10">
        <f t="shared" si="28"/>
        <v>13.629251154259951</v>
      </c>
      <c r="H470">
        <f t="shared" si="29"/>
        <v>0</v>
      </c>
      <c r="J470" s="10">
        <f t="shared" si="30"/>
        <v>-13.629251154259951</v>
      </c>
      <c r="K470">
        <f t="shared" si="31"/>
        <v>0</v>
      </c>
    </row>
    <row r="471" spans="1:12">
      <c r="A471" s="29" t="s">
        <v>971</v>
      </c>
      <c r="B471" s="29" t="s">
        <v>972</v>
      </c>
      <c r="C471" s="8">
        <f>'[1]TS#1_Orthog_SFP_Step 1'!G470</f>
        <v>1882.579</v>
      </c>
      <c r="D471" s="9">
        <v>1610.123</v>
      </c>
      <c r="E471" s="10">
        <v>2.4721216476615999</v>
      </c>
      <c r="F471" s="10">
        <v>3.6491930963602601</v>
      </c>
      <c r="G471" s="10">
        <f t="shared" si="28"/>
        <v>1.1770714486986602</v>
      </c>
      <c r="H471">
        <f t="shared" si="29"/>
        <v>0</v>
      </c>
      <c r="J471" s="10">
        <f t="shared" si="30"/>
        <v>-1.1770714486986602</v>
      </c>
      <c r="K471">
        <f t="shared" si="31"/>
        <v>0</v>
      </c>
    </row>
    <row r="472" spans="1:12">
      <c r="A472" s="29" t="s">
        <v>973</v>
      </c>
      <c r="B472" s="29" t="s">
        <v>974</v>
      </c>
      <c r="C472" s="8">
        <f>'[1]TS#1_Orthog_SFP_Step 1'!G471</f>
        <v>1780.94</v>
      </c>
      <c r="D472" s="9">
        <v>2082.3049999999998</v>
      </c>
      <c r="E472" s="10">
        <v>1.8842087635583999</v>
      </c>
      <c r="F472" s="10">
        <v>7.5356309064946796</v>
      </c>
      <c r="G472" s="10">
        <f t="shared" si="28"/>
        <v>5.6514221429362799</v>
      </c>
      <c r="H472">
        <f t="shared" si="29"/>
        <v>0</v>
      </c>
      <c r="J472" s="10">
        <f t="shared" si="30"/>
        <v>-5.6514221429362799</v>
      </c>
      <c r="K472">
        <f t="shared" si="31"/>
        <v>0</v>
      </c>
    </row>
    <row r="473" spans="1:12">
      <c r="A473" s="29" t="s">
        <v>975</v>
      </c>
      <c r="B473" s="29" t="s">
        <v>976</v>
      </c>
      <c r="C473" s="8">
        <f>'[1]TS#1_Orthog_SFP_Step 1'!G472</f>
        <v>2360.5459999999998</v>
      </c>
      <c r="D473" s="9">
        <v>1978.8779999999999</v>
      </c>
      <c r="E473" s="10">
        <v>5.2368375291259301</v>
      </c>
      <c r="F473" s="10">
        <v>6.6843434720122703</v>
      </c>
      <c r="G473" s="10">
        <f t="shared" si="28"/>
        <v>1.4475059428863402</v>
      </c>
      <c r="H473">
        <f t="shared" si="29"/>
        <v>0</v>
      </c>
      <c r="J473" s="10">
        <f t="shared" si="30"/>
        <v>-1.4475059428863402</v>
      </c>
      <c r="K473">
        <f t="shared" si="31"/>
        <v>0</v>
      </c>
    </row>
    <row r="474" spans="1:12">
      <c r="A474" s="29" t="s">
        <v>977</v>
      </c>
      <c r="B474" s="29" t="s">
        <v>978</v>
      </c>
      <c r="C474" s="8">
        <f>'[1]TS#1_Orthog_SFP_Step 1'!G473</f>
        <v>1803.8920000000001</v>
      </c>
      <c r="D474" s="9">
        <v>1773.998</v>
      </c>
      <c r="E474" s="10">
        <v>2.0169705628277401</v>
      </c>
      <c r="F474" s="10">
        <v>4.9980162114637103</v>
      </c>
      <c r="G474" s="10">
        <f t="shared" si="28"/>
        <v>2.9810456486359702</v>
      </c>
      <c r="H474">
        <f t="shared" si="29"/>
        <v>0</v>
      </c>
      <c r="J474" s="10">
        <f t="shared" si="30"/>
        <v>-2.9810456486359702</v>
      </c>
      <c r="K474">
        <f t="shared" si="31"/>
        <v>0</v>
      </c>
    </row>
    <row r="475" spans="1:12">
      <c r="A475" s="29" t="s">
        <v>979</v>
      </c>
      <c r="B475" s="29" t="s">
        <v>980</v>
      </c>
      <c r="C475" s="8">
        <f>'[1]TS#1_Orthog_SFP_Step 1'!G474</f>
        <v>1437.521</v>
      </c>
      <c r="D475" s="9">
        <v>1311.079</v>
      </c>
      <c r="E475" s="10">
        <v>-0.102237922711991</v>
      </c>
      <c r="F475" s="10">
        <v>1.1878203449766001</v>
      </c>
      <c r="G475" s="10">
        <f t="shared" si="28"/>
        <v>1.290058267688591</v>
      </c>
      <c r="H475">
        <f t="shared" si="29"/>
        <v>0</v>
      </c>
      <c r="J475" s="10">
        <f t="shared" si="30"/>
        <v>-1.290058267688591</v>
      </c>
      <c r="K475">
        <f t="shared" si="31"/>
        <v>0</v>
      </c>
    </row>
    <row r="476" spans="1:12">
      <c r="A476" s="29" t="s">
        <v>981</v>
      </c>
      <c r="B476" s="29" t="s">
        <v>982</v>
      </c>
      <c r="C476" s="8">
        <f>'[1]TS#1_Orthog_SFP_Step 1'!G475</f>
        <v>1445.4680000000001</v>
      </c>
      <c r="D476" s="9">
        <v>1150.99</v>
      </c>
      <c r="E476" s="10">
        <v>-5.6269901677071001E-2</v>
      </c>
      <c r="F476" s="10">
        <v>-0.12984094365069199</v>
      </c>
      <c r="G476" s="10">
        <f t="shared" si="28"/>
        <v>-7.3571041973620993E-2</v>
      </c>
      <c r="H476">
        <f t="shared" si="29"/>
        <v>0</v>
      </c>
      <c r="J476" s="10">
        <f t="shared" si="30"/>
        <v>7.3571041973620993E-2</v>
      </c>
      <c r="K476">
        <f t="shared" si="31"/>
        <v>0</v>
      </c>
    </row>
    <row r="477" spans="1:12">
      <c r="A477" s="29" t="s">
        <v>983</v>
      </c>
      <c r="B477" s="29" t="s">
        <v>984</v>
      </c>
      <c r="C477" s="8">
        <f>'[1]TS#1_Orthog_SFP_Step 1'!G476</f>
        <v>1568.54</v>
      </c>
      <c r="D477" s="9">
        <v>1218.1500000000001</v>
      </c>
      <c r="E477" s="10">
        <v>0.6556183938822</v>
      </c>
      <c r="F477" s="10">
        <v>0.42293989790749598</v>
      </c>
      <c r="G477" s="10">
        <f t="shared" si="28"/>
        <v>-0.23267849597470402</v>
      </c>
      <c r="H477">
        <f t="shared" si="29"/>
        <v>0</v>
      </c>
      <c r="J477" s="10">
        <f t="shared" si="30"/>
        <v>0.23267849597470402</v>
      </c>
      <c r="K477">
        <f t="shared" si="31"/>
        <v>0</v>
      </c>
    </row>
    <row r="478" spans="1:12">
      <c r="A478" s="29" t="s">
        <v>985</v>
      </c>
      <c r="B478" s="29" t="s">
        <v>986</v>
      </c>
      <c r="C478" s="8">
        <f>'[1]TS#1_Orthog_SFP_Step 1'!G477</f>
        <v>1683.175</v>
      </c>
      <c r="D478" s="9">
        <v>1292.4590000000001</v>
      </c>
      <c r="E478" s="10">
        <v>1.31870434975711</v>
      </c>
      <c r="F478" s="10">
        <v>1.0345627620430999</v>
      </c>
      <c r="G478" s="10">
        <f t="shared" si="28"/>
        <v>-0.2841415877140101</v>
      </c>
      <c r="H478">
        <f t="shared" si="29"/>
        <v>0</v>
      </c>
      <c r="J478" s="10">
        <f t="shared" si="30"/>
        <v>0.2841415877140101</v>
      </c>
      <c r="K478">
        <f t="shared" si="31"/>
        <v>0</v>
      </c>
    </row>
    <row r="479" spans="1:12">
      <c r="A479" s="29" t="s">
        <v>987</v>
      </c>
      <c r="B479" s="29" t="s">
        <v>988</v>
      </c>
      <c r="C479" s="8">
        <f>'[1]TS#1_Orthog_SFP_Step 1'!G478</f>
        <v>1802.4380000000001</v>
      </c>
      <c r="D479" s="9">
        <v>1239.5730000000001</v>
      </c>
      <c r="E479" s="10">
        <v>2.0085601560598101</v>
      </c>
      <c r="F479" s="10">
        <v>0.59926842632770205</v>
      </c>
      <c r="G479" s="10">
        <f t="shared" si="28"/>
        <v>-1.4092917297321081</v>
      </c>
      <c r="H479">
        <f t="shared" si="29"/>
        <v>0</v>
      </c>
      <c r="J479" s="10">
        <f t="shared" si="30"/>
        <v>1.4092917297321081</v>
      </c>
      <c r="K479">
        <f t="shared" si="31"/>
        <v>1</v>
      </c>
    </row>
    <row r="480" spans="1:12">
      <c r="A480" s="29" t="s">
        <v>989</v>
      </c>
      <c r="B480" s="29" t="s">
        <v>990</v>
      </c>
      <c r="C480" s="8">
        <f>'[1]TS#1_Orthog_SFP_Step 1'!G479</f>
        <v>1779.4449999999999</v>
      </c>
      <c r="D480" s="9">
        <v>1126.2639999999999</v>
      </c>
      <c r="E480" s="10">
        <v>1.87556119951572</v>
      </c>
      <c r="F480" s="10">
        <v>-0.33335581989202301</v>
      </c>
      <c r="G480" s="10">
        <f t="shared" si="28"/>
        <v>-2.208917019407743</v>
      </c>
      <c r="H480">
        <f t="shared" si="29"/>
        <v>0</v>
      </c>
      <c r="J480" s="10">
        <f t="shared" si="30"/>
        <v>2.208917019407743</v>
      </c>
      <c r="K480">
        <f t="shared" si="31"/>
        <v>1</v>
      </c>
    </row>
    <row r="481" spans="1:12">
      <c r="A481" s="29" t="s">
        <v>991</v>
      </c>
      <c r="B481" s="29" t="s">
        <v>992</v>
      </c>
      <c r="C481" s="8">
        <f>'[1]TS#1_Orthog_SFP_Step 1'!G480</f>
        <v>1810.723</v>
      </c>
      <c r="D481" s="9">
        <v>1292.3050000000001</v>
      </c>
      <c r="E481" s="10">
        <v>2.0564832785304601</v>
      </c>
      <c r="F481" s="10">
        <v>1.0332952181241</v>
      </c>
      <c r="G481" s="10">
        <f t="shared" si="28"/>
        <v>-1.0231880604063601</v>
      </c>
      <c r="H481">
        <f t="shared" si="29"/>
        <v>0</v>
      </c>
      <c r="J481" s="10">
        <f t="shared" si="30"/>
        <v>1.0231880604063601</v>
      </c>
      <c r="K481">
        <f t="shared" si="31"/>
        <v>1</v>
      </c>
    </row>
    <row r="482" spans="1:12">
      <c r="A482" s="29" t="s">
        <v>993</v>
      </c>
      <c r="B482" s="29" t="s">
        <v>994</v>
      </c>
      <c r="C482" s="8">
        <f>'[1]TS#1_Orthog_SFP_Step 1'!G481</f>
        <v>1507.597</v>
      </c>
      <c r="D482" s="9">
        <v>1082.3040000000001</v>
      </c>
      <c r="E482" s="10">
        <v>0.30310435010076597</v>
      </c>
      <c r="F482" s="10">
        <v>-0.69518199313350304</v>
      </c>
      <c r="G482" s="10">
        <f t="shared" si="28"/>
        <v>-0.99828634323426901</v>
      </c>
      <c r="H482">
        <f t="shared" si="29"/>
        <v>0</v>
      </c>
      <c r="J482" s="10">
        <f t="shared" si="30"/>
        <v>0.99828634323426901</v>
      </c>
      <c r="K482">
        <f t="shared" si="31"/>
        <v>0</v>
      </c>
    </row>
    <row r="483" spans="1:12">
      <c r="A483" s="29" t="s">
        <v>995</v>
      </c>
      <c r="B483" s="29" t="s">
        <v>996</v>
      </c>
      <c r="C483" s="8">
        <f>'[1]TS#1_Orthog_SFP_Step 1'!G482</f>
        <v>1584.0360000000001</v>
      </c>
      <c r="D483" s="9">
        <v>1071.2080000000001</v>
      </c>
      <c r="E483" s="10">
        <v>0.74525227508983904</v>
      </c>
      <c r="F483" s="10">
        <v>-0.78651100173876898</v>
      </c>
      <c r="G483" s="10">
        <f t="shared" si="28"/>
        <v>-1.531763276828608</v>
      </c>
      <c r="H483">
        <f t="shared" si="29"/>
        <v>0</v>
      </c>
      <c r="J483" s="10">
        <f t="shared" si="30"/>
        <v>1.531763276828608</v>
      </c>
      <c r="K483">
        <f t="shared" si="31"/>
        <v>0</v>
      </c>
    </row>
    <row r="484" spans="1:12">
      <c r="A484" s="29" t="s">
        <v>997</v>
      </c>
      <c r="B484" s="29" t="s">
        <v>998</v>
      </c>
      <c r="C484" s="8">
        <f>'[1]TS#1_Orthog_SFP_Step 1'!G483</f>
        <v>1893.5630000000001</v>
      </c>
      <c r="D484" s="9">
        <v>1223.7850000000001</v>
      </c>
      <c r="E484" s="10">
        <v>2.53565665999928</v>
      </c>
      <c r="F484" s="10">
        <v>0.469320482216317</v>
      </c>
      <c r="G484" s="10">
        <f t="shared" si="28"/>
        <v>-2.0663361777829632</v>
      </c>
      <c r="H484">
        <f t="shared" si="29"/>
        <v>0</v>
      </c>
      <c r="J484" s="10">
        <f t="shared" si="30"/>
        <v>2.0663361777829632</v>
      </c>
      <c r="K484">
        <f t="shared" si="31"/>
        <v>1</v>
      </c>
      <c r="L484" s="14" t="s">
        <v>8</v>
      </c>
    </row>
    <row r="485" spans="1:12">
      <c r="A485" s="29" t="s">
        <v>999</v>
      </c>
      <c r="B485" s="29" t="s">
        <v>1000</v>
      </c>
      <c r="C485" s="8">
        <f>'[1]TS#1_Orthog_SFP_Step 1'!G484</f>
        <v>1995.711</v>
      </c>
      <c r="D485" s="9">
        <v>1108.7070000000001</v>
      </c>
      <c r="E485" s="10">
        <v>3.1265137649036299</v>
      </c>
      <c r="F485" s="10">
        <v>-0.477864057462556</v>
      </c>
      <c r="G485" s="10">
        <f t="shared" si="28"/>
        <v>-3.6043778223661858</v>
      </c>
      <c r="H485">
        <f t="shared" si="29"/>
        <v>0</v>
      </c>
      <c r="J485" s="10">
        <f t="shared" si="30"/>
        <v>3.6043778223661858</v>
      </c>
      <c r="K485">
        <f t="shared" si="31"/>
        <v>1</v>
      </c>
    </row>
    <row r="486" spans="1:12">
      <c r="A486" s="29" t="s">
        <v>1001</v>
      </c>
      <c r="B486" s="29" t="s">
        <v>1002</v>
      </c>
      <c r="C486" s="8">
        <f>'[1]TS#1_Orthog_SFP_Step 1'!G485</f>
        <v>1694.0509999999999</v>
      </c>
      <c r="D486" s="9">
        <v>1326.288</v>
      </c>
      <c r="E486" s="10">
        <v>1.38161465512716</v>
      </c>
      <c r="F486" s="10">
        <v>1.3130026531847301</v>
      </c>
      <c r="G486" s="10">
        <f t="shared" si="28"/>
        <v>-6.861200194242989E-2</v>
      </c>
      <c r="H486">
        <f t="shared" si="29"/>
        <v>0</v>
      </c>
      <c r="J486" s="10">
        <f t="shared" si="30"/>
        <v>6.861200194242989E-2</v>
      </c>
      <c r="K486">
        <f t="shared" si="31"/>
        <v>0</v>
      </c>
    </row>
    <row r="487" spans="1:12">
      <c r="A487" s="29" t="s">
        <v>1003</v>
      </c>
      <c r="B487" s="29" t="s">
        <v>1004</v>
      </c>
      <c r="C487" s="8">
        <f>'[1]TS#1_Orthog_SFP_Step 1'!G486</f>
        <v>1493.9939999999999</v>
      </c>
      <c r="D487" s="9">
        <v>1097.33</v>
      </c>
      <c r="E487" s="10">
        <v>0.22442019379801001</v>
      </c>
      <c r="F487" s="10">
        <v>-0.57150592217976204</v>
      </c>
      <c r="G487" s="10">
        <f t="shared" si="28"/>
        <v>-0.79592611597777208</v>
      </c>
      <c r="H487">
        <f t="shared" si="29"/>
        <v>0</v>
      </c>
      <c r="J487" s="10">
        <f t="shared" si="30"/>
        <v>0.79592611597777208</v>
      </c>
      <c r="K487">
        <f t="shared" si="31"/>
        <v>0</v>
      </c>
    </row>
    <row r="488" spans="1:12">
      <c r="A488" s="29" t="s">
        <v>1005</v>
      </c>
      <c r="B488" s="29" t="s">
        <v>1006</v>
      </c>
      <c r="C488" s="8">
        <f>'[1]TS#1_Orthog_SFP_Step 1'!G487</f>
        <v>1331.8520000000001</v>
      </c>
      <c r="D488" s="9">
        <v>1110.729</v>
      </c>
      <c r="E488" s="10">
        <v>-0.71346163162590004</v>
      </c>
      <c r="F488" s="10">
        <v>-0.46122137042219502</v>
      </c>
      <c r="G488" s="10">
        <f t="shared" si="28"/>
        <v>0.25224026120370502</v>
      </c>
      <c r="H488">
        <f t="shared" si="29"/>
        <v>0</v>
      </c>
      <c r="J488" s="10">
        <f t="shared" si="30"/>
        <v>-0.25224026120370502</v>
      </c>
      <c r="K488">
        <f t="shared" si="31"/>
        <v>0</v>
      </c>
    </row>
    <row r="489" spans="1:12">
      <c r="A489" s="29" t="s">
        <v>1007</v>
      </c>
      <c r="B489" s="29" t="s">
        <v>1008</v>
      </c>
      <c r="C489" s="8">
        <f>'[1]TS#1_Orthog_SFP_Step 1'!G488</f>
        <v>1111.9549999999999</v>
      </c>
      <c r="D489" s="9">
        <v>1142.92</v>
      </c>
      <c r="E489" s="10">
        <v>-1.9854170766385499</v>
      </c>
      <c r="F489" s="10">
        <v>-0.19626353732809701</v>
      </c>
      <c r="G489" s="10">
        <f t="shared" si="28"/>
        <v>1.789153539310453</v>
      </c>
      <c r="H489">
        <f t="shared" si="29"/>
        <v>0</v>
      </c>
      <c r="J489" s="10">
        <f t="shared" si="30"/>
        <v>-1.789153539310453</v>
      </c>
      <c r="K489">
        <f t="shared" si="31"/>
        <v>0</v>
      </c>
    </row>
    <row r="490" spans="1:12">
      <c r="A490" s="29" t="s">
        <v>1009</v>
      </c>
      <c r="B490" s="29" t="s">
        <v>1010</v>
      </c>
      <c r="C490" s="8">
        <f>'[1]TS#1_Orthog_SFP_Step 1'!G489</f>
        <v>1117.665</v>
      </c>
      <c r="D490" s="9">
        <v>1192.0640000000001</v>
      </c>
      <c r="E490" s="10">
        <v>-1.9523885878869001</v>
      </c>
      <c r="F490" s="10">
        <v>0.20823112731656601</v>
      </c>
      <c r="G490" s="10">
        <f t="shared" si="28"/>
        <v>2.1606197152034659</v>
      </c>
      <c r="H490">
        <f t="shared" si="29"/>
        <v>0</v>
      </c>
      <c r="J490" s="10">
        <f t="shared" si="30"/>
        <v>-2.1606197152034659</v>
      </c>
      <c r="K490">
        <f t="shared" si="31"/>
        <v>0</v>
      </c>
    </row>
    <row r="491" spans="1:12">
      <c r="A491" s="29" t="s">
        <v>1011</v>
      </c>
      <c r="B491" s="29" t="s">
        <v>1012</v>
      </c>
      <c r="C491" s="8">
        <f>'[1]TS#1_Orthog_SFP_Step 1'!G490</f>
        <v>1174.73</v>
      </c>
      <c r="D491" s="9">
        <v>1156.2260000000001</v>
      </c>
      <c r="E491" s="10">
        <v>-1.6223061517024699</v>
      </c>
      <c r="F491" s="10">
        <v>-8.6744450404730902E-2</v>
      </c>
      <c r="G491" s="10">
        <f t="shared" si="28"/>
        <v>1.5355617012977389</v>
      </c>
      <c r="H491">
        <f t="shared" si="29"/>
        <v>0</v>
      </c>
      <c r="J491" s="10">
        <f t="shared" si="30"/>
        <v>-1.5355617012977389</v>
      </c>
      <c r="K491">
        <f t="shared" si="31"/>
        <v>0</v>
      </c>
    </row>
    <row r="492" spans="1:12">
      <c r="A492" s="29" t="s">
        <v>1013</v>
      </c>
      <c r="B492" s="29" t="s">
        <v>1014</v>
      </c>
      <c r="C492" s="8">
        <f>'[1]TS#1_Orthog_SFP_Step 1'!G491</f>
        <v>1390.442</v>
      </c>
      <c r="D492" s="9">
        <v>1173.047</v>
      </c>
      <c r="E492" s="10">
        <v>-0.37455810168555798</v>
      </c>
      <c r="F492" s="10">
        <v>5.1705914929548701E-2</v>
      </c>
      <c r="G492" s="10">
        <f t="shared" si="28"/>
        <v>0.42626401661510666</v>
      </c>
      <c r="H492">
        <f t="shared" si="29"/>
        <v>0</v>
      </c>
      <c r="J492" s="10">
        <f t="shared" si="30"/>
        <v>-0.42626401661510666</v>
      </c>
      <c r="K492">
        <f t="shared" si="31"/>
        <v>0</v>
      </c>
    </row>
    <row r="493" spans="1:12">
      <c r="A493" s="29" t="s">
        <v>1015</v>
      </c>
      <c r="B493" s="29" t="s">
        <v>1016</v>
      </c>
      <c r="C493" s="8">
        <f>'[1]TS#1_Orthog_SFP_Step 1'!G492</f>
        <v>1508.2829999999999</v>
      </c>
      <c r="D493" s="9">
        <v>1265.0340000000001</v>
      </c>
      <c r="E493" s="10">
        <v>0.307072396209983</v>
      </c>
      <c r="F493" s="10">
        <v>0.808832944000618</v>
      </c>
      <c r="G493" s="10">
        <f t="shared" si="28"/>
        <v>0.50176054779063506</v>
      </c>
      <c r="H493">
        <f t="shared" si="29"/>
        <v>0</v>
      </c>
      <c r="J493" s="10">
        <f t="shared" si="30"/>
        <v>-0.50176054779063506</v>
      </c>
      <c r="K493">
        <f t="shared" si="31"/>
        <v>0</v>
      </c>
      <c r="L493" t="s">
        <v>8</v>
      </c>
    </row>
    <row r="494" spans="1:12">
      <c r="A494" s="29" t="s">
        <v>1017</v>
      </c>
      <c r="B494" s="29" t="s">
        <v>1018</v>
      </c>
      <c r="C494" s="8">
        <f>'[1]TS#1_Orthog_SFP_Step 1'!G493</f>
        <v>1611.308</v>
      </c>
      <c r="D494" s="9">
        <v>1466.364</v>
      </c>
      <c r="E494" s="10">
        <v>0.90300235306445897</v>
      </c>
      <c r="F494" s="10">
        <v>2.4659408479748599</v>
      </c>
      <c r="G494" s="10">
        <f t="shared" si="28"/>
        <v>1.562938494910401</v>
      </c>
      <c r="H494">
        <f t="shared" si="29"/>
        <v>1</v>
      </c>
      <c r="J494" s="10">
        <f t="shared" si="30"/>
        <v>-1.562938494910401</v>
      </c>
      <c r="K494">
        <f t="shared" si="31"/>
        <v>0</v>
      </c>
    </row>
    <row r="495" spans="1:12">
      <c r="A495" s="29" t="s">
        <v>1019</v>
      </c>
      <c r="B495" s="29" t="s">
        <v>1020</v>
      </c>
      <c r="C495" s="8">
        <f>'[1]TS#1_Orthog_SFP_Step 1'!G494</f>
        <v>1305.51</v>
      </c>
      <c r="D495" s="9">
        <v>1151.9169999999999</v>
      </c>
      <c r="E495" s="10">
        <v>-0.86583228849035598</v>
      </c>
      <c r="F495" s="10">
        <v>-0.122210987722693</v>
      </c>
      <c r="G495" s="10">
        <f t="shared" si="28"/>
        <v>0.74362130076766297</v>
      </c>
      <c r="H495">
        <f t="shared" si="29"/>
        <v>0</v>
      </c>
      <c r="J495" s="10">
        <f t="shared" si="30"/>
        <v>-0.74362130076766297</v>
      </c>
      <c r="K495">
        <f t="shared" si="31"/>
        <v>0</v>
      </c>
    </row>
    <row r="496" spans="1:12">
      <c r="A496" s="29" t="s">
        <v>1021</v>
      </c>
      <c r="B496" s="29" t="s">
        <v>1022</v>
      </c>
      <c r="C496" s="8">
        <f>'[1]TS#1_Orthog_SFP_Step 1'!G495</f>
        <v>1750.1669999999999</v>
      </c>
      <c r="D496" s="9">
        <v>1415.97</v>
      </c>
      <c r="E496" s="10">
        <v>1.7062077680497101</v>
      </c>
      <c r="F496" s="10">
        <v>2.0511576774941598</v>
      </c>
      <c r="G496" s="10">
        <f t="shared" si="28"/>
        <v>0.3449499094444497</v>
      </c>
      <c r="H496">
        <f t="shared" si="29"/>
        <v>0</v>
      </c>
      <c r="J496" s="10">
        <f t="shared" si="30"/>
        <v>-0.3449499094444497</v>
      </c>
      <c r="K496">
        <f t="shared" si="31"/>
        <v>0</v>
      </c>
    </row>
    <row r="497" spans="1:12">
      <c r="A497" s="29" t="s">
        <v>1023</v>
      </c>
      <c r="B497" s="29" t="s">
        <v>1024</v>
      </c>
      <c r="C497" s="8">
        <f>'[1]TS#1_Orthog_SFP_Step 1'!G496</f>
        <v>1628.6220000000001</v>
      </c>
      <c r="D497" s="9">
        <v>1332.2570000000001</v>
      </c>
      <c r="E497" s="10">
        <v>1.0031521348939001</v>
      </c>
      <c r="F497" s="10">
        <v>1.3621323262529399</v>
      </c>
      <c r="G497" s="10">
        <f t="shared" si="28"/>
        <v>0.3589801913590398</v>
      </c>
      <c r="H497">
        <f t="shared" si="29"/>
        <v>0</v>
      </c>
      <c r="J497" s="10">
        <f t="shared" si="30"/>
        <v>-0.3589801913590398</v>
      </c>
      <c r="K497">
        <f t="shared" si="31"/>
        <v>0</v>
      </c>
    </row>
    <row r="498" spans="1:12">
      <c r="A498" s="29" t="s">
        <v>1025</v>
      </c>
      <c r="B498" s="29" t="s">
        <v>1026</v>
      </c>
      <c r="C498" s="8">
        <f>'[1]TS#1_Orthog_SFP_Step 1'!G497</f>
        <v>1545.481</v>
      </c>
      <c r="D498" s="9">
        <v>1325.9059999999999</v>
      </c>
      <c r="E498" s="10">
        <v>0.52223767196900095</v>
      </c>
      <c r="F498" s="10">
        <v>1.3098584858012401</v>
      </c>
      <c r="G498" s="10">
        <f t="shared" si="28"/>
        <v>0.78762081383223914</v>
      </c>
      <c r="H498">
        <f t="shared" si="29"/>
        <v>0</v>
      </c>
      <c r="J498" s="10">
        <f t="shared" si="30"/>
        <v>-0.78762081383223914</v>
      </c>
      <c r="K498">
        <f t="shared" si="31"/>
        <v>0</v>
      </c>
    </row>
    <row r="499" spans="1:12">
      <c r="A499" s="29" t="s">
        <v>1027</v>
      </c>
      <c r="B499" s="29" t="s">
        <v>1028</v>
      </c>
      <c r="C499" s="8">
        <f>'[1]TS#1_Orthog_SFP_Step 1'!G498</f>
        <v>1487.104</v>
      </c>
      <c r="D499" s="9">
        <v>1254.0060000000001</v>
      </c>
      <c r="E499" s="10">
        <v>0.18456620299260099</v>
      </c>
      <c r="F499" s="10">
        <v>0.71806363011283203</v>
      </c>
      <c r="G499" s="10">
        <f t="shared" si="28"/>
        <v>0.53349742712023107</v>
      </c>
      <c r="H499">
        <f t="shared" si="29"/>
        <v>0</v>
      </c>
      <c r="J499" s="10">
        <f t="shared" si="30"/>
        <v>-0.53349742712023107</v>
      </c>
      <c r="K499">
        <f t="shared" si="31"/>
        <v>0</v>
      </c>
      <c r="L499" t="s">
        <v>8</v>
      </c>
    </row>
    <row r="500" spans="1:12">
      <c r="A500" s="29" t="s">
        <v>1029</v>
      </c>
      <c r="B500" s="29" t="s">
        <v>1030</v>
      </c>
      <c r="C500" s="8">
        <f>'[1]TS#1_Orthog_SFP_Step 1'!G499</f>
        <v>1396.7570000000001</v>
      </c>
      <c r="D500" s="9">
        <v>1204.367</v>
      </c>
      <c r="E500" s="10">
        <v>-0.33803009705041098</v>
      </c>
      <c r="F500" s="10">
        <v>0.30949471715710097</v>
      </c>
      <c r="G500" s="10">
        <f t="shared" si="28"/>
        <v>0.64752481420751196</v>
      </c>
      <c r="H500">
        <f t="shared" si="29"/>
        <v>0</v>
      </c>
      <c r="J500" s="10">
        <f t="shared" si="30"/>
        <v>-0.64752481420751196</v>
      </c>
      <c r="K500">
        <f t="shared" si="31"/>
        <v>0</v>
      </c>
    </row>
    <row r="501" spans="1:12">
      <c r="A501" s="29" t="s">
        <v>1031</v>
      </c>
      <c r="B501" s="29" t="s">
        <v>1032</v>
      </c>
      <c r="C501" s="8">
        <f>'[1]TS#1_Orthog_SFP_Step 1'!G500</f>
        <v>1575.9970000000001</v>
      </c>
      <c r="D501" s="9">
        <v>1373.182</v>
      </c>
      <c r="E501" s="10">
        <v>0.69875209626767898</v>
      </c>
      <c r="F501" s="10">
        <v>1.69897800732454</v>
      </c>
      <c r="G501" s="10">
        <f t="shared" si="28"/>
        <v>1.000225911056861</v>
      </c>
      <c r="H501">
        <f t="shared" si="29"/>
        <v>1</v>
      </c>
      <c r="J501" s="10">
        <f t="shared" si="30"/>
        <v>-1.000225911056861</v>
      </c>
      <c r="K501">
        <f t="shared" si="31"/>
        <v>0</v>
      </c>
    </row>
    <row r="502" spans="1:12">
      <c r="A502" s="29" t="s">
        <v>1033</v>
      </c>
      <c r="B502" s="29" t="s">
        <v>1034</v>
      </c>
      <c r="C502" s="8">
        <f>'[1]TS#1_Orthog_SFP_Step 1'!G501</f>
        <v>1406.941</v>
      </c>
      <c r="D502" s="9">
        <v>1131.0550000000001</v>
      </c>
      <c r="E502" s="10">
        <v>-0.279122543732227</v>
      </c>
      <c r="F502" s="10">
        <v>-0.293922034723688</v>
      </c>
      <c r="G502" s="10">
        <f t="shared" si="28"/>
        <v>-1.4799490991460995E-2</v>
      </c>
      <c r="H502">
        <f t="shared" si="29"/>
        <v>0</v>
      </c>
      <c r="J502" s="10">
        <f t="shared" si="30"/>
        <v>1.4799490991460995E-2</v>
      </c>
      <c r="K502">
        <f t="shared" si="31"/>
        <v>0</v>
      </c>
    </row>
    <row r="503" spans="1:12">
      <c r="A503" s="29" t="s">
        <v>1035</v>
      </c>
      <c r="B503" s="29" t="s">
        <v>1036</v>
      </c>
      <c r="C503" s="8">
        <f>'[1]TS#1_Orthog_SFP_Step 1'!G502</f>
        <v>2836.817</v>
      </c>
      <c r="D503" s="9">
        <v>2516.4110000000001</v>
      </c>
      <c r="E503" s="10">
        <v>7.9917431974689404</v>
      </c>
      <c r="F503" s="10">
        <v>11.108672598059</v>
      </c>
      <c r="G503" s="10">
        <f t="shared" si="28"/>
        <v>3.1169294005900596</v>
      </c>
      <c r="H503">
        <f t="shared" si="29"/>
        <v>0</v>
      </c>
      <c r="J503" s="10">
        <f t="shared" si="30"/>
        <v>-3.1169294005900596</v>
      </c>
      <c r="K503">
        <f t="shared" si="31"/>
        <v>0</v>
      </c>
    </row>
    <row r="504" spans="1:12">
      <c r="A504" s="29" t="s">
        <v>1037</v>
      </c>
      <c r="B504" s="29" t="s">
        <v>1038</v>
      </c>
      <c r="C504" s="8">
        <f>'[1]TS#1_Orthog_SFP_Step 1'!G503</f>
        <v>1902.384</v>
      </c>
      <c r="D504" s="9">
        <v>1154.671</v>
      </c>
      <c r="E504" s="10">
        <v>2.5866801800129999</v>
      </c>
      <c r="F504" s="10">
        <v>-9.9543351664752006E-2</v>
      </c>
      <c r="G504" s="10">
        <f t="shared" si="28"/>
        <v>-2.6862235316777521</v>
      </c>
      <c r="H504">
        <f t="shared" si="29"/>
        <v>0</v>
      </c>
      <c r="J504" s="10">
        <f t="shared" si="30"/>
        <v>2.6862235316777521</v>
      </c>
      <c r="K504">
        <f t="shared" si="31"/>
        <v>1</v>
      </c>
    </row>
    <row r="505" spans="1:12">
      <c r="A505" s="29" t="s">
        <v>1039</v>
      </c>
      <c r="B505" s="29" t="s">
        <v>1040</v>
      </c>
      <c r="C505" s="8">
        <f>'[1]TS#1_Orthog_SFP_Step 1'!G504</f>
        <v>1415.1010000000001</v>
      </c>
      <c r="D505" s="9">
        <v>1139.7349999999999</v>
      </c>
      <c r="E505" s="10">
        <v>-0.231922461733366</v>
      </c>
      <c r="F505" s="10">
        <v>-0.22247865019830099</v>
      </c>
      <c r="G505" s="10">
        <f t="shared" si="28"/>
        <v>9.4438115350650165E-3</v>
      </c>
      <c r="H505">
        <f t="shared" si="29"/>
        <v>0</v>
      </c>
      <c r="J505" s="10">
        <f t="shared" si="30"/>
        <v>-9.4438115350650165E-3</v>
      </c>
      <c r="K505">
        <f t="shared" si="31"/>
        <v>0</v>
      </c>
    </row>
    <row r="506" spans="1:12">
      <c r="A506" s="29" t="s">
        <v>1041</v>
      </c>
      <c r="B506" s="29" t="s">
        <v>1042</v>
      </c>
      <c r="C506" s="8">
        <f>'[1]TS#1_Orthog_SFP_Step 1'!G505</f>
        <v>1470.9390000000001</v>
      </c>
      <c r="D506" s="9">
        <v>1226.454</v>
      </c>
      <c r="E506" s="10">
        <v>9.1062609179908799E-2</v>
      </c>
      <c r="F506" s="10">
        <v>0.49128849987740603</v>
      </c>
      <c r="G506" s="10">
        <f t="shared" si="28"/>
        <v>0.40022589069749726</v>
      </c>
      <c r="H506">
        <f t="shared" si="29"/>
        <v>0</v>
      </c>
      <c r="J506" s="10">
        <f t="shared" si="30"/>
        <v>-0.40022589069749726</v>
      </c>
      <c r="K506">
        <f t="shared" si="31"/>
        <v>0</v>
      </c>
    </row>
    <row r="507" spans="1:12">
      <c r="A507" s="29" t="s">
        <v>1043</v>
      </c>
      <c r="B507" s="29" t="s">
        <v>1044</v>
      </c>
      <c r="C507" s="8">
        <f>'[1]TS#1_Orthog_SFP_Step 1'!G506</f>
        <v>1421.7850000000001</v>
      </c>
      <c r="D507" s="9">
        <v>1200.1690000000001</v>
      </c>
      <c r="E507" s="10">
        <v>-0.193260041625477</v>
      </c>
      <c r="F507" s="10">
        <v>0.27494179915738098</v>
      </c>
      <c r="G507" s="10">
        <f t="shared" si="28"/>
        <v>0.46820184078285798</v>
      </c>
      <c r="H507">
        <f t="shared" si="29"/>
        <v>0</v>
      </c>
      <c r="J507" s="10">
        <f t="shared" si="30"/>
        <v>-0.46820184078285798</v>
      </c>
      <c r="K507">
        <f t="shared" si="31"/>
        <v>0</v>
      </c>
    </row>
    <row r="508" spans="1:12">
      <c r="A508" s="29" t="s">
        <v>1045</v>
      </c>
      <c r="B508" s="29" t="s">
        <v>1046</v>
      </c>
      <c r="C508" s="8">
        <f>'[1]TS#1_Orthog_SFP_Step 1'!G507</f>
        <v>1685.7329999999999</v>
      </c>
      <c r="D508" s="9">
        <v>1282.508</v>
      </c>
      <c r="E508" s="10">
        <v>1.3335006499719499</v>
      </c>
      <c r="F508" s="10">
        <v>0.95265802478364003</v>
      </c>
      <c r="G508" s="10">
        <f t="shared" si="28"/>
        <v>-0.38084262518830991</v>
      </c>
      <c r="H508">
        <f t="shared" si="29"/>
        <v>0</v>
      </c>
      <c r="J508" s="10">
        <f t="shared" si="30"/>
        <v>0.38084262518830991</v>
      </c>
      <c r="K508">
        <f t="shared" si="31"/>
        <v>0</v>
      </c>
    </row>
    <row r="509" spans="1:12">
      <c r="A509" s="29" t="s">
        <v>1047</v>
      </c>
      <c r="B509" s="29" t="s">
        <v>1048</v>
      </c>
      <c r="C509" s="8">
        <f>'[1]TS#1_Orthog_SFP_Step 1'!G508</f>
        <v>2110.2249999999999</v>
      </c>
      <c r="D509" s="9">
        <v>1377.212</v>
      </c>
      <c r="E509" s="10">
        <v>3.78889981760185</v>
      </c>
      <c r="F509" s="10">
        <v>1.7321481501399001</v>
      </c>
      <c r="G509" s="10">
        <f t="shared" si="28"/>
        <v>-2.0567516674619499</v>
      </c>
      <c r="H509">
        <f t="shared" si="29"/>
        <v>0</v>
      </c>
      <c r="J509" s="10">
        <f t="shared" si="30"/>
        <v>2.0567516674619499</v>
      </c>
      <c r="K509">
        <f t="shared" si="31"/>
        <v>0</v>
      </c>
    </row>
    <row r="510" spans="1:12">
      <c r="A510" s="29" t="s">
        <v>1049</v>
      </c>
      <c r="B510" s="29" t="s">
        <v>1050</v>
      </c>
      <c r="C510" s="8">
        <f>'[1]TS#1_Orthog_SFP_Step 1'!G509</f>
        <v>2344.0720000000001</v>
      </c>
      <c r="D510" s="9">
        <v>1915.365</v>
      </c>
      <c r="E510" s="10">
        <v>5.1415465792669597</v>
      </c>
      <c r="F510" s="10">
        <v>6.1615803750812796</v>
      </c>
      <c r="G510" s="10">
        <f t="shared" si="28"/>
        <v>1.02003379581432</v>
      </c>
      <c r="H510">
        <f t="shared" si="29"/>
        <v>0</v>
      </c>
      <c r="J510" s="10">
        <f t="shared" si="30"/>
        <v>-1.02003379581432</v>
      </c>
      <c r="K510">
        <f t="shared" si="31"/>
        <v>0</v>
      </c>
    </row>
    <row r="511" spans="1:12">
      <c r="A511" s="29" t="s">
        <v>1051</v>
      </c>
      <c r="B511" s="29" t="s">
        <v>1052</v>
      </c>
      <c r="C511" s="8">
        <f>'[1]TS#1_Orthog_SFP_Step 1'!G510</f>
        <v>1749.3040000000001</v>
      </c>
      <c r="D511" s="9">
        <v>1195.3889999999999</v>
      </c>
      <c r="E511" s="10">
        <v>1.70121589663243</v>
      </c>
      <c r="F511" s="10">
        <v>0.23559855284040301</v>
      </c>
      <c r="G511" s="10">
        <f t="shared" si="28"/>
        <v>-1.465617343792027</v>
      </c>
      <c r="H511">
        <f t="shared" si="29"/>
        <v>0</v>
      </c>
      <c r="J511" s="10">
        <f t="shared" si="30"/>
        <v>1.465617343792027</v>
      </c>
      <c r="K511">
        <f t="shared" si="31"/>
        <v>1</v>
      </c>
      <c r="L511" t="s">
        <v>8</v>
      </c>
    </row>
    <row r="512" spans="1:12">
      <c r="A512" s="29" t="s">
        <v>1053</v>
      </c>
      <c r="B512" s="29" t="s">
        <v>1054</v>
      </c>
      <c r="C512" s="8">
        <f>'[1]TS#1_Orthog_SFP_Step 1'!G511</f>
        <v>1608.0909999999999</v>
      </c>
      <c r="D512" s="9">
        <v>1051.883</v>
      </c>
      <c r="E512" s="10">
        <v>0.88439418348231003</v>
      </c>
      <c r="F512" s="10">
        <v>-0.94557130196378403</v>
      </c>
      <c r="G512" s="10">
        <f t="shared" si="28"/>
        <v>-1.8299654854460941</v>
      </c>
      <c r="H512">
        <f t="shared" si="29"/>
        <v>0</v>
      </c>
      <c r="J512" s="10">
        <f t="shared" si="30"/>
        <v>1.8299654854460941</v>
      </c>
      <c r="K512">
        <f t="shared" si="31"/>
        <v>0</v>
      </c>
    </row>
    <row r="513" spans="1:12">
      <c r="A513" s="29" t="s">
        <v>1055</v>
      </c>
      <c r="B513" s="29" t="s">
        <v>1056</v>
      </c>
      <c r="C513" s="8">
        <f>'[1]TS#1_Orthog_SFP_Step 1'!G512</f>
        <v>1649.8330000000001</v>
      </c>
      <c r="D513" s="9">
        <v>1105.9469999999999</v>
      </c>
      <c r="E513" s="10">
        <v>1.12584342647207</v>
      </c>
      <c r="F513" s="10">
        <v>-0.50058107834850996</v>
      </c>
      <c r="G513" s="10">
        <f t="shared" si="28"/>
        <v>-1.6264245048205801</v>
      </c>
      <c r="H513">
        <f t="shared" si="29"/>
        <v>0</v>
      </c>
      <c r="J513" s="10">
        <f t="shared" si="30"/>
        <v>1.6264245048205801</v>
      </c>
      <c r="K513">
        <f t="shared" si="31"/>
        <v>0</v>
      </c>
    </row>
    <row r="514" spans="1:12">
      <c r="A514" s="29" t="s">
        <v>1057</v>
      </c>
      <c r="B514" s="29" t="s">
        <v>1058</v>
      </c>
      <c r="C514" s="8">
        <f>'[1]TS#1_Orthog_SFP_Step 1'!G513</f>
        <v>1832.9749999999999</v>
      </c>
      <c r="D514" s="9">
        <v>1164.578</v>
      </c>
      <c r="E514" s="10">
        <v>2.18519605115775</v>
      </c>
      <c r="F514" s="10">
        <v>-1.80007698107181E-2</v>
      </c>
      <c r="G514" s="10">
        <f t="shared" si="28"/>
        <v>-2.203196820968468</v>
      </c>
      <c r="H514">
        <f t="shared" si="29"/>
        <v>0</v>
      </c>
      <c r="J514" s="10">
        <f t="shared" si="30"/>
        <v>2.203196820968468</v>
      </c>
      <c r="K514">
        <f t="shared" si="31"/>
        <v>1</v>
      </c>
      <c r="L514" t="s">
        <v>8</v>
      </c>
    </row>
    <row r="515" spans="1:12">
      <c r="A515" s="29" t="s">
        <v>1059</v>
      </c>
      <c r="B515" s="29" t="s">
        <v>1060</v>
      </c>
      <c r="C515" s="8">
        <f>'[1]TS#1_Orthog_SFP_Step 1'!G514</f>
        <v>1827.258</v>
      </c>
      <c r="D515" s="9">
        <v>1151.0250000000001</v>
      </c>
      <c r="E515" s="10">
        <v>2.1521270721396699</v>
      </c>
      <c r="F515" s="10">
        <v>-0.12955286548728201</v>
      </c>
      <c r="G515" s="10">
        <f t="shared" si="28"/>
        <v>-2.2816799376269521</v>
      </c>
      <c r="H515">
        <f t="shared" si="29"/>
        <v>0</v>
      </c>
      <c r="J515" s="10">
        <f t="shared" si="30"/>
        <v>2.2816799376269521</v>
      </c>
      <c r="K515">
        <f t="shared" si="31"/>
        <v>1</v>
      </c>
    </row>
    <row r="516" spans="1:12">
      <c r="A516" s="29" t="s">
        <v>1061</v>
      </c>
      <c r="B516" s="29" t="s">
        <v>1062</v>
      </c>
      <c r="C516" s="8">
        <f>'[1]TS#1_Orthog_SFP_Step 1'!G515</f>
        <v>1523.702</v>
      </c>
      <c r="D516" s="9">
        <v>1144.7860000000001</v>
      </c>
      <c r="E516" s="10">
        <v>0.39626088448699598</v>
      </c>
      <c r="F516" s="10">
        <v>-0.18090485581607199</v>
      </c>
      <c r="G516" s="10">
        <f t="shared" si="28"/>
        <v>-0.577165740303068</v>
      </c>
      <c r="H516">
        <f t="shared" si="29"/>
        <v>0</v>
      </c>
      <c r="J516" s="10">
        <f t="shared" si="30"/>
        <v>0.577165740303068</v>
      </c>
      <c r="K516">
        <f t="shared" si="31"/>
        <v>0</v>
      </c>
    </row>
    <row r="517" spans="1:12">
      <c r="A517" s="29" t="s">
        <v>1063</v>
      </c>
      <c r="B517" s="29" t="s">
        <v>1064</v>
      </c>
      <c r="C517" s="8">
        <f>'[1]TS#1_Orthog_SFP_Step 1'!G516</f>
        <v>1461.328</v>
      </c>
      <c r="D517" s="9">
        <v>1173.9780000000001</v>
      </c>
      <c r="E517" s="10">
        <v>3.5469473384437601E-2</v>
      </c>
      <c r="F517" s="10">
        <v>5.9368794076223697E-2</v>
      </c>
      <c r="G517" s="10">
        <f t="shared" si="28"/>
        <v>2.3899320691786095E-2</v>
      </c>
      <c r="H517">
        <f t="shared" si="29"/>
        <v>0</v>
      </c>
      <c r="J517" s="10">
        <f t="shared" si="30"/>
        <v>-2.3899320691786095E-2</v>
      </c>
      <c r="K517">
        <f t="shared" si="31"/>
        <v>0</v>
      </c>
    </row>
    <row r="518" spans="1:12">
      <c r="A518" s="29" t="s">
        <v>1065</v>
      </c>
      <c r="B518" s="29" t="s">
        <v>1066</v>
      </c>
      <c r="C518" s="8">
        <f>'[1]TS#1_Orthog_SFP_Step 1'!G517</f>
        <v>1488.7139999999999</v>
      </c>
      <c r="D518" s="9">
        <v>1203.0360000000001</v>
      </c>
      <c r="E518" s="10">
        <v>0.19387896426933601</v>
      </c>
      <c r="F518" s="10">
        <v>0.29853951614289698</v>
      </c>
      <c r="G518" s="10">
        <f t="shared" si="28"/>
        <v>0.10466055187356096</v>
      </c>
      <c r="H518">
        <f t="shared" si="29"/>
        <v>0</v>
      </c>
      <c r="J518" s="10">
        <f t="shared" si="30"/>
        <v>-0.10466055187356096</v>
      </c>
      <c r="K518">
        <f t="shared" si="31"/>
        <v>0</v>
      </c>
      <c r="L518" t="s">
        <v>8</v>
      </c>
    </row>
    <row r="519" spans="1:12">
      <c r="A519" s="29" t="s">
        <v>1067</v>
      </c>
      <c r="B519" s="29" t="s">
        <v>1068</v>
      </c>
      <c r="C519" s="8">
        <f>'[1]TS#1_Orthog_SFP_Step 1'!G518</f>
        <v>1230.9659999999999</v>
      </c>
      <c r="D519" s="9">
        <v>1342.2139999999999</v>
      </c>
      <c r="E519" s="10">
        <v>-1.2970189199269999</v>
      </c>
      <c r="F519" s="10">
        <v>1.4440864483404201</v>
      </c>
      <c r="G519" s="10">
        <f t="shared" ref="G519:G575" si="32">F519-E519</f>
        <v>2.7411053682674202</v>
      </c>
      <c r="H519">
        <f t="shared" ref="H519:H575" si="33">IF(E519&lt;$O$5,1,0) * IF(F519&gt;$P$5,1,0) * IF(G519&gt;$Q$5,1,0)</f>
        <v>0</v>
      </c>
      <c r="J519" s="10">
        <f t="shared" ref="J519:J575" si="34">E519-F519</f>
        <v>-2.7411053682674202</v>
      </c>
      <c r="K519">
        <f t="shared" ref="K519:K575" si="35">IF(E519&gt;$O$6,1,0) * IF(F519&lt;$P$6,1,0) * IF(J519&gt;$Q$6,1,0)</f>
        <v>0</v>
      </c>
    </row>
    <row r="520" spans="1:12">
      <c r="A520" s="29" t="s">
        <v>1069</v>
      </c>
      <c r="B520" s="29" t="s">
        <v>1070</v>
      </c>
      <c r="C520" s="8">
        <f>'[1]TS#1_Orthog_SFP_Step 1'!G519</f>
        <v>1649.973</v>
      </c>
      <c r="D520" s="9">
        <v>1706.162</v>
      </c>
      <c r="E520" s="10">
        <v>1.12665323180048</v>
      </c>
      <c r="F520" s="10">
        <v>4.4396713459494004</v>
      </c>
      <c r="G520" s="10">
        <f t="shared" si="32"/>
        <v>3.3130181141489201</v>
      </c>
      <c r="H520">
        <f t="shared" si="33"/>
        <v>1</v>
      </c>
      <c r="J520" s="10">
        <f t="shared" si="34"/>
        <v>-3.3130181141489201</v>
      </c>
      <c r="K520">
        <f t="shared" si="35"/>
        <v>0</v>
      </c>
    </row>
    <row r="521" spans="1:12">
      <c r="A521" s="29" t="s">
        <v>1071</v>
      </c>
      <c r="B521" s="29" t="s">
        <v>1072</v>
      </c>
      <c r="C521" s="8">
        <f>'[1]TS#1_Orthog_SFP_Step 1'!G520</f>
        <v>2209.9180000000001</v>
      </c>
      <c r="D521" s="9">
        <v>2086.9760000000001</v>
      </c>
      <c r="E521" s="10">
        <v>4.3655564076401197</v>
      </c>
      <c r="F521" s="10">
        <v>7.57407699510276</v>
      </c>
      <c r="G521" s="10">
        <f t="shared" si="32"/>
        <v>3.2085205874626403</v>
      </c>
      <c r="H521">
        <f t="shared" si="33"/>
        <v>0</v>
      </c>
      <c r="J521" s="10">
        <f t="shared" si="34"/>
        <v>-3.2085205874626403</v>
      </c>
      <c r="K521">
        <f t="shared" si="35"/>
        <v>0</v>
      </c>
    </row>
    <row r="522" spans="1:12">
      <c r="A522" s="29" t="s">
        <v>1073</v>
      </c>
      <c r="B522" s="29" t="s">
        <v>1074</v>
      </c>
      <c r="C522" s="8">
        <f>'[1]TS#1_Orthog_SFP_Step 1'!G521</f>
        <v>1312.559</v>
      </c>
      <c r="D522" s="9">
        <v>1186.5329999999999</v>
      </c>
      <c r="E522" s="10">
        <v>-0.82505859020482197</v>
      </c>
      <c r="F522" s="10">
        <v>0.16270654669330201</v>
      </c>
      <c r="G522" s="10">
        <f t="shared" si="32"/>
        <v>0.98776513689812395</v>
      </c>
      <c r="H522">
        <f t="shared" si="33"/>
        <v>0</v>
      </c>
      <c r="J522" s="10">
        <f t="shared" si="34"/>
        <v>-0.98776513689812395</v>
      </c>
      <c r="K522">
        <f t="shared" si="35"/>
        <v>0</v>
      </c>
    </row>
    <row r="523" spans="1:12">
      <c r="A523" s="29" t="s">
        <v>1075</v>
      </c>
      <c r="B523" s="29" t="s">
        <v>1076</v>
      </c>
      <c r="C523" s="8">
        <f>'[1]TS#1_Orthog_SFP_Step 1'!G522</f>
        <v>1328.4349999999999</v>
      </c>
      <c r="D523" s="9">
        <v>1231.7940000000001</v>
      </c>
      <c r="E523" s="10">
        <v>-0.73322666596292296</v>
      </c>
      <c r="F523" s="10">
        <v>0.53524099680892401</v>
      </c>
      <c r="G523" s="10">
        <f t="shared" si="32"/>
        <v>1.268467662771847</v>
      </c>
      <c r="H523">
        <f t="shared" si="33"/>
        <v>0</v>
      </c>
      <c r="J523" s="10">
        <f t="shared" si="34"/>
        <v>-1.268467662771847</v>
      </c>
      <c r="K523">
        <f t="shared" si="35"/>
        <v>0</v>
      </c>
    </row>
    <row r="524" spans="1:12">
      <c r="A524" s="29" t="s">
        <v>1077</v>
      </c>
      <c r="B524" s="29" t="s">
        <v>1078</v>
      </c>
      <c r="C524" s="8">
        <f>'[1]TS#1_Orthog_SFP_Step 1'!G523</f>
        <v>1424.9870000000001</v>
      </c>
      <c r="D524" s="9">
        <v>1221.8489999999999</v>
      </c>
      <c r="E524" s="10">
        <v>-0.17473863689994401</v>
      </c>
      <c r="F524" s="10">
        <v>0.45338564437747297</v>
      </c>
      <c r="G524" s="10">
        <f t="shared" si="32"/>
        <v>0.62812428127741704</v>
      </c>
      <c r="H524">
        <f t="shared" si="33"/>
        <v>0</v>
      </c>
      <c r="J524" s="10">
        <f t="shared" si="34"/>
        <v>-0.62812428127741704</v>
      </c>
      <c r="K524">
        <f t="shared" si="35"/>
        <v>0</v>
      </c>
    </row>
    <row r="525" spans="1:12">
      <c r="A525" s="29" t="s">
        <v>1079</v>
      </c>
      <c r="B525" s="29" t="s">
        <v>1080</v>
      </c>
      <c r="C525" s="8">
        <f>'[1]TS#1_Orthog_SFP_Step 1'!G524</f>
        <v>1573.739</v>
      </c>
      <c r="D525" s="9">
        <v>1372.202</v>
      </c>
      <c r="E525" s="10">
        <v>0.68569109318515098</v>
      </c>
      <c r="F525" s="10">
        <v>1.6909118187490999</v>
      </c>
      <c r="G525" s="10">
        <f t="shared" si="32"/>
        <v>1.0052207255639489</v>
      </c>
      <c r="H525">
        <f t="shared" si="33"/>
        <v>1</v>
      </c>
      <c r="J525" s="10">
        <f t="shared" si="34"/>
        <v>-1.0052207255639489</v>
      </c>
      <c r="K525">
        <f t="shared" si="35"/>
        <v>0</v>
      </c>
    </row>
    <row r="526" spans="1:12">
      <c r="A526" s="29" t="s">
        <v>1081</v>
      </c>
      <c r="B526" s="29" t="s">
        <v>1082</v>
      </c>
      <c r="C526" s="8">
        <f>'[1]TS#1_Orthog_SFP_Step 1'!G525</f>
        <v>1541.4169999999999</v>
      </c>
      <c r="D526" s="9">
        <v>1263.6289999999999</v>
      </c>
      <c r="E526" s="10">
        <v>0.49873018014996101</v>
      </c>
      <c r="F526" s="10">
        <v>0.79726866344091996</v>
      </c>
      <c r="G526" s="10">
        <f t="shared" si="32"/>
        <v>0.29853848329095894</v>
      </c>
      <c r="H526">
        <f t="shared" si="33"/>
        <v>0</v>
      </c>
      <c r="J526" s="10">
        <f t="shared" si="34"/>
        <v>-0.29853848329095894</v>
      </c>
      <c r="K526">
        <f t="shared" si="35"/>
        <v>0</v>
      </c>
    </row>
    <row r="527" spans="1:12">
      <c r="A527" s="29" t="s">
        <v>1083</v>
      </c>
      <c r="B527" s="29" t="s">
        <v>1084</v>
      </c>
      <c r="C527" s="8">
        <f>'[1]TS#1_Orthog_SFP_Step 1'!G526</f>
        <v>3204.259</v>
      </c>
      <c r="D527" s="9">
        <v>2323.252</v>
      </c>
      <c r="E527" s="10">
        <v>10.117146693771</v>
      </c>
      <c r="F527" s="10">
        <v>9.5188185990337004</v>
      </c>
      <c r="G527" s="10">
        <f t="shared" si="32"/>
        <v>-0.59832809473729931</v>
      </c>
      <c r="H527">
        <f t="shared" si="33"/>
        <v>0</v>
      </c>
      <c r="J527" s="10">
        <f t="shared" si="34"/>
        <v>0.59832809473729931</v>
      </c>
      <c r="K527">
        <f t="shared" si="35"/>
        <v>0</v>
      </c>
    </row>
    <row r="528" spans="1:12">
      <c r="A528" s="29" t="s">
        <v>1085</v>
      </c>
      <c r="B528" s="29" t="s">
        <v>1086</v>
      </c>
      <c r="C528" s="8">
        <f>'[1]TS#1_Orthog_SFP_Step 1'!G527</f>
        <v>1455.777</v>
      </c>
      <c r="D528" s="9">
        <v>1295.607</v>
      </c>
      <c r="E528" s="10">
        <v>3.3606921129097599E-3</v>
      </c>
      <c r="F528" s="10">
        <v>1.06047333514056</v>
      </c>
      <c r="G528" s="10">
        <f t="shared" si="32"/>
        <v>1.0571126430276503</v>
      </c>
      <c r="H528">
        <f t="shared" si="33"/>
        <v>0</v>
      </c>
      <c r="J528" s="10">
        <f t="shared" si="34"/>
        <v>-1.0571126430276503</v>
      </c>
      <c r="K528">
        <f t="shared" si="35"/>
        <v>0</v>
      </c>
    </row>
    <row r="529" spans="1:12">
      <c r="A529" s="29" t="s">
        <v>1087</v>
      </c>
      <c r="B529" s="29" t="s">
        <v>1088</v>
      </c>
      <c r="C529" s="8">
        <f>'[1]TS#1_Orthog_SFP_Step 1'!G528</f>
        <v>1430.748</v>
      </c>
      <c r="D529" s="9">
        <v>1308.174</v>
      </c>
      <c r="E529" s="10">
        <v>-0.14141514763579799</v>
      </c>
      <c r="F529" s="10">
        <v>1.1639098574136599</v>
      </c>
      <c r="G529" s="10">
        <f t="shared" si="32"/>
        <v>1.305325005049458</v>
      </c>
      <c r="H529">
        <f t="shared" si="33"/>
        <v>0</v>
      </c>
      <c r="J529" s="10">
        <f t="shared" si="34"/>
        <v>-1.305325005049458</v>
      </c>
      <c r="K529">
        <f t="shared" si="35"/>
        <v>0</v>
      </c>
    </row>
    <row r="530" spans="1:12">
      <c r="A530" s="29" t="s">
        <v>1089</v>
      </c>
      <c r="B530" s="29" t="s">
        <v>1090</v>
      </c>
      <c r="C530" s="8">
        <f>'[1]TS#1_Orthog_SFP_Step 1'!G529</f>
        <v>1514.5029999999999</v>
      </c>
      <c r="D530" s="9">
        <v>1242.6659999999999</v>
      </c>
      <c r="E530" s="10">
        <v>0.34305089008656497</v>
      </c>
      <c r="F530" s="10">
        <v>0.62472630516837202</v>
      </c>
      <c r="G530" s="10">
        <f t="shared" si="32"/>
        <v>0.28167541508180705</v>
      </c>
      <c r="H530">
        <f t="shared" si="33"/>
        <v>0</v>
      </c>
      <c r="J530" s="10">
        <f t="shared" si="34"/>
        <v>-0.28167541508180705</v>
      </c>
      <c r="K530">
        <f t="shared" si="35"/>
        <v>0</v>
      </c>
    </row>
    <row r="531" spans="1:12">
      <c r="A531" s="29" t="s">
        <v>1091</v>
      </c>
      <c r="B531" s="29" t="s">
        <v>1092</v>
      </c>
      <c r="C531" s="8">
        <f>'[1]TS#1_Orthog_SFP_Step 1'!G530</f>
        <v>1953.2840000000001</v>
      </c>
      <c r="D531" s="9">
        <v>1546.3040000000001</v>
      </c>
      <c r="E531" s="10">
        <v>2.88110226012844</v>
      </c>
      <c r="F531" s="10">
        <v>3.1239113732006101</v>
      </c>
      <c r="G531" s="10">
        <f t="shared" si="32"/>
        <v>0.24280911307217012</v>
      </c>
      <c r="H531">
        <f t="shared" si="33"/>
        <v>0</v>
      </c>
      <c r="J531" s="10">
        <f t="shared" si="34"/>
        <v>-0.24280911307217012</v>
      </c>
      <c r="K531">
        <f t="shared" si="35"/>
        <v>0</v>
      </c>
    </row>
    <row r="532" spans="1:12">
      <c r="A532" s="29" t="s">
        <v>1093</v>
      </c>
      <c r="B532" s="29" t="s">
        <v>1094</v>
      </c>
      <c r="C532" s="8">
        <f>'[1]TS#1_Orthog_SFP_Step 1'!G531</f>
        <v>2222.377</v>
      </c>
      <c r="D532" s="9">
        <v>1377.808</v>
      </c>
      <c r="E532" s="10">
        <v>4.4376232975449996</v>
      </c>
      <c r="F532" s="10">
        <v>1.73705370972252</v>
      </c>
      <c r="G532" s="10">
        <f t="shared" si="32"/>
        <v>-2.7005695878224794</v>
      </c>
      <c r="H532">
        <f t="shared" si="33"/>
        <v>0</v>
      </c>
      <c r="J532" s="10">
        <f t="shared" si="34"/>
        <v>2.7005695878224794</v>
      </c>
      <c r="K532">
        <f t="shared" si="35"/>
        <v>0</v>
      </c>
    </row>
    <row r="533" spans="1:12">
      <c r="A533" s="29" t="s">
        <v>1095</v>
      </c>
      <c r="B533" s="29" t="s">
        <v>1096</v>
      </c>
      <c r="C533" s="8">
        <f>'[1]TS#1_Orthog_SFP_Step 1'!G532</f>
        <v>2350.86</v>
      </c>
      <c r="D533" s="9">
        <v>1714.116</v>
      </c>
      <c r="E533" s="10">
        <v>5.1808105690473898</v>
      </c>
      <c r="F533" s="10">
        <v>4.50513916628522</v>
      </c>
      <c r="G533" s="10">
        <f t="shared" si="32"/>
        <v>-0.67567140276216975</v>
      </c>
      <c r="H533">
        <f t="shared" si="33"/>
        <v>0</v>
      </c>
      <c r="J533" s="10">
        <f t="shared" si="34"/>
        <v>0.67567140276216975</v>
      </c>
      <c r="K533">
        <f t="shared" si="35"/>
        <v>0</v>
      </c>
    </row>
    <row r="534" spans="1:12">
      <c r="A534" s="29" t="s">
        <v>1097</v>
      </c>
      <c r="B534" s="29" t="s">
        <v>1098</v>
      </c>
      <c r="C534" s="8">
        <f>'[1]TS#1_Orthog_SFP_Step 1'!G533</f>
        <v>1714.9770000000001</v>
      </c>
      <c r="D534" s="9">
        <v>1192.559</v>
      </c>
      <c r="E534" s="10">
        <v>1.5026574144296301</v>
      </c>
      <c r="F534" s="10">
        <v>0.21230537562763299</v>
      </c>
      <c r="G534" s="10">
        <f t="shared" si="32"/>
        <v>-1.2903520388019971</v>
      </c>
      <c r="H534">
        <f t="shared" si="33"/>
        <v>0</v>
      </c>
      <c r="J534" s="10">
        <f t="shared" si="34"/>
        <v>1.2903520388019971</v>
      </c>
      <c r="K534">
        <f t="shared" si="35"/>
        <v>1</v>
      </c>
    </row>
    <row r="535" spans="1:12">
      <c r="A535" s="29" t="s">
        <v>1099</v>
      </c>
      <c r="B535" s="29" t="s">
        <v>1100</v>
      </c>
      <c r="C535" s="8">
        <f>'[1]TS#1_Orthog_SFP_Step 1'!G534</f>
        <v>1421.885</v>
      </c>
      <c r="D535" s="9">
        <v>1211.422</v>
      </c>
      <c r="E535" s="10">
        <v>-0.19268160924804101</v>
      </c>
      <c r="F535" s="10">
        <v>0.36756304409565099</v>
      </c>
      <c r="G535" s="10">
        <f t="shared" si="32"/>
        <v>0.560244653343692</v>
      </c>
      <c r="H535">
        <f t="shared" si="33"/>
        <v>0</v>
      </c>
      <c r="J535" s="10">
        <f t="shared" si="34"/>
        <v>-0.560244653343692</v>
      </c>
      <c r="K535">
        <f t="shared" si="35"/>
        <v>0</v>
      </c>
    </row>
    <row r="536" spans="1:12">
      <c r="A536" s="29" t="s">
        <v>1101</v>
      </c>
      <c r="B536" s="29" t="s">
        <v>1102</v>
      </c>
      <c r="C536" s="8">
        <f>'[1]TS#1_Orthog_SFP_Step 1'!G535</f>
        <v>1696.577</v>
      </c>
      <c r="D536" s="9">
        <v>1426.9169999999999</v>
      </c>
      <c r="E536" s="10">
        <v>1.39622585698122</v>
      </c>
      <c r="F536" s="10">
        <v>2.1412602962037699</v>
      </c>
      <c r="G536" s="10">
        <f t="shared" si="32"/>
        <v>0.74503443922254986</v>
      </c>
      <c r="H536">
        <f t="shared" si="33"/>
        <v>1</v>
      </c>
      <c r="J536" s="10">
        <f t="shared" si="34"/>
        <v>-0.74503443922254986</v>
      </c>
      <c r="K536">
        <f t="shared" si="35"/>
        <v>0</v>
      </c>
    </row>
    <row r="537" spans="1:12">
      <c r="A537" s="29" t="s">
        <v>1103</v>
      </c>
      <c r="B537" s="29" t="s">
        <v>1104</v>
      </c>
      <c r="C537" s="8">
        <f>'[1]TS#1_Orthog_SFP_Step 1'!G536</f>
        <v>1668.7139999999999</v>
      </c>
      <c r="D537" s="9">
        <v>1354.941</v>
      </c>
      <c r="E537" s="10">
        <v>1.2350572436559499</v>
      </c>
      <c r="F537" s="10">
        <v>1.5488398993605299</v>
      </c>
      <c r="G537" s="10">
        <f t="shared" si="32"/>
        <v>0.31378265570457997</v>
      </c>
      <c r="H537">
        <f t="shared" si="33"/>
        <v>0</v>
      </c>
      <c r="J537" s="10">
        <f t="shared" si="34"/>
        <v>-0.31378265570457997</v>
      </c>
      <c r="K537">
        <f t="shared" si="35"/>
        <v>0</v>
      </c>
    </row>
    <row r="538" spans="1:12">
      <c r="A538" s="29" t="s">
        <v>1105</v>
      </c>
      <c r="B538" s="29" t="s">
        <v>1106</v>
      </c>
      <c r="C538" s="8">
        <f>'[1]TS#1_Orthog_SFP_Step 1'!G537</f>
        <v>1732.471</v>
      </c>
      <c r="D538" s="9">
        <v>1460.4949999999999</v>
      </c>
      <c r="E538" s="10">
        <v>1.60384837453846</v>
      </c>
      <c r="F538" s="10">
        <v>2.4176342553735299</v>
      </c>
      <c r="G538" s="10">
        <f t="shared" si="32"/>
        <v>0.81378588083506997</v>
      </c>
      <c r="H538">
        <f t="shared" si="33"/>
        <v>0</v>
      </c>
      <c r="J538" s="10">
        <f t="shared" si="34"/>
        <v>-0.81378588083506997</v>
      </c>
      <c r="K538">
        <f t="shared" si="35"/>
        <v>0</v>
      </c>
    </row>
    <row r="539" spans="1:12">
      <c r="A539" s="29" t="s">
        <v>1107</v>
      </c>
      <c r="B539" s="29" t="s">
        <v>1108</v>
      </c>
      <c r="C539" s="8">
        <f>'[1]TS#1_Orthog_SFP_Step 1'!G538</f>
        <v>1941.7059999999999</v>
      </c>
      <c r="D539" s="9">
        <v>1409.0909999999999</v>
      </c>
      <c r="E539" s="10">
        <v>2.8141313594687798</v>
      </c>
      <c r="F539" s="10">
        <v>1.99453797217733</v>
      </c>
      <c r="G539" s="10">
        <f t="shared" si="32"/>
        <v>-0.81959338729144982</v>
      </c>
      <c r="H539">
        <f t="shared" si="33"/>
        <v>0</v>
      </c>
      <c r="J539" s="10">
        <f t="shared" si="34"/>
        <v>0.81959338729144982</v>
      </c>
      <c r="K539">
        <f t="shared" si="35"/>
        <v>0</v>
      </c>
    </row>
    <row r="540" spans="1:12">
      <c r="A540" s="29" t="s">
        <v>1109</v>
      </c>
      <c r="B540" s="29" t="s">
        <v>1110</v>
      </c>
      <c r="C540" s="8">
        <f>'[1]TS#1_Orthog_SFP_Step 1'!G539</f>
        <v>1771.2550000000001</v>
      </c>
      <c r="D540" s="9">
        <v>1250.4690000000001</v>
      </c>
      <c r="E540" s="10">
        <v>1.82818758780363</v>
      </c>
      <c r="F540" s="10">
        <v>0.68895127399920297</v>
      </c>
      <c r="G540" s="10">
        <f t="shared" si="32"/>
        <v>-1.139236313804427</v>
      </c>
      <c r="H540">
        <f t="shared" si="33"/>
        <v>0</v>
      </c>
      <c r="J540" s="10">
        <f t="shared" si="34"/>
        <v>1.139236313804427</v>
      </c>
      <c r="K540">
        <f t="shared" si="35"/>
        <v>1</v>
      </c>
      <c r="L540" t="s">
        <v>8</v>
      </c>
    </row>
    <row r="541" spans="1:12">
      <c r="A541" s="29" t="s">
        <v>1111</v>
      </c>
      <c r="B541" s="29" t="s">
        <v>1112</v>
      </c>
      <c r="C541" s="8">
        <f>'[1]TS#1_Orthog_SFP_Step 1'!G540</f>
        <v>1792.5450000000001</v>
      </c>
      <c r="D541" s="9">
        <v>1296.354</v>
      </c>
      <c r="E541" s="10">
        <v>1.9513358409599699</v>
      </c>
      <c r="F541" s="10">
        <v>1.06662174622817</v>
      </c>
      <c r="G541" s="10">
        <f t="shared" si="32"/>
        <v>-0.88471409473179996</v>
      </c>
      <c r="H541">
        <f t="shared" si="33"/>
        <v>0</v>
      </c>
      <c r="J541" s="10">
        <f t="shared" si="34"/>
        <v>0.88471409473179996</v>
      </c>
      <c r="K541">
        <f t="shared" si="35"/>
        <v>1</v>
      </c>
    </row>
    <row r="542" spans="1:12">
      <c r="A542" s="29" t="s">
        <v>1113</v>
      </c>
      <c r="B542" s="29" t="s">
        <v>1114</v>
      </c>
      <c r="C542" s="8">
        <f>'[1]TS#1_Orthog_SFP_Step 1'!G541</f>
        <v>1866.665</v>
      </c>
      <c r="D542" s="9">
        <v>1328.204</v>
      </c>
      <c r="E542" s="10">
        <v>2.38006991911627</v>
      </c>
      <c r="F542" s="10">
        <v>1.3287728749301999</v>
      </c>
      <c r="G542" s="10">
        <f t="shared" si="32"/>
        <v>-1.0512970441860701</v>
      </c>
      <c r="H542">
        <f t="shared" si="33"/>
        <v>0</v>
      </c>
      <c r="J542" s="10">
        <f t="shared" si="34"/>
        <v>1.0512970441860701</v>
      </c>
      <c r="K542">
        <f t="shared" si="35"/>
        <v>1</v>
      </c>
      <c r="L542" t="s">
        <v>8</v>
      </c>
    </row>
    <row r="543" spans="1:12">
      <c r="A543" s="29" t="s">
        <v>1115</v>
      </c>
      <c r="B543" s="29" t="s">
        <v>1116</v>
      </c>
      <c r="C543" s="8">
        <f>'[1]TS#1_Orthog_SFP_Step 1'!G542</f>
        <v>1703.8910000000001</v>
      </c>
      <c r="D543" s="9">
        <v>1084.2529999999999</v>
      </c>
      <c r="E543" s="10">
        <v>1.43853240106696</v>
      </c>
      <c r="F543" s="10">
        <v>-0.67914015483396695</v>
      </c>
      <c r="G543" s="10">
        <f t="shared" si="32"/>
        <v>-2.1176725559009268</v>
      </c>
      <c r="H543">
        <f t="shared" si="33"/>
        <v>0</v>
      </c>
      <c r="J543" s="10">
        <f t="shared" si="34"/>
        <v>2.1176725559009268</v>
      </c>
      <c r="K543">
        <f t="shared" si="35"/>
        <v>0</v>
      </c>
    </row>
    <row r="544" spans="1:12">
      <c r="A544" s="29" t="s">
        <v>1117</v>
      </c>
      <c r="B544" s="29" t="s">
        <v>1118</v>
      </c>
      <c r="C544" s="8">
        <f>'[1]TS#1_Orthog_SFP_Step 1'!G543</f>
        <v>2260.4380000000001</v>
      </c>
      <c r="D544" s="9">
        <v>1325.501</v>
      </c>
      <c r="E544" s="10">
        <v>4.6577804447212996</v>
      </c>
      <c r="F544" s="10">
        <v>1.30652500991037</v>
      </c>
      <c r="G544" s="10">
        <f t="shared" si="32"/>
        <v>-3.3512554348109296</v>
      </c>
      <c r="H544">
        <f t="shared" si="33"/>
        <v>0</v>
      </c>
      <c r="J544" s="10">
        <f t="shared" si="34"/>
        <v>3.3512554348109296</v>
      </c>
      <c r="K544">
        <f t="shared" si="35"/>
        <v>1</v>
      </c>
    </row>
    <row r="545" spans="1:12">
      <c r="A545" s="29" t="s">
        <v>1119</v>
      </c>
      <c r="B545" s="29" t="s">
        <v>1120</v>
      </c>
      <c r="C545" s="8">
        <f>'[1]TS#1_Orthog_SFP_Step 1'!G544</f>
        <v>1653.691</v>
      </c>
      <c r="D545" s="9">
        <v>1036.7560000000001</v>
      </c>
      <c r="E545" s="10">
        <v>1.1481593475935901</v>
      </c>
      <c r="F545" s="10">
        <v>-1.0700786841890799</v>
      </c>
      <c r="G545" s="10">
        <f t="shared" si="32"/>
        <v>-2.2182380317826702</v>
      </c>
      <c r="H545">
        <f t="shared" si="33"/>
        <v>0</v>
      </c>
      <c r="J545" s="10">
        <f t="shared" si="34"/>
        <v>2.2182380317826702</v>
      </c>
      <c r="K545">
        <f t="shared" si="35"/>
        <v>0</v>
      </c>
    </row>
    <row r="546" spans="1:12">
      <c r="A546" s="29" t="s">
        <v>1121</v>
      </c>
      <c r="B546" s="29" t="s">
        <v>1122</v>
      </c>
      <c r="C546" s="8">
        <f>'[1]TS#1_Orthog_SFP_Step 1'!G545</f>
        <v>1545.81</v>
      </c>
      <c r="D546" s="9">
        <v>1219</v>
      </c>
      <c r="E546" s="10">
        <v>0.52414071449076904</v>
      </c>
      <c r="F546" s="10">
        <v>0.42993608187599602</v>
      </c>
      <c r="G546" s="10">
        <f t="shared" si="32"/>
        <v>-9.4204632614773021E-2</v>
      </c>
      <c r="H546">
        <f t="shared" si="33"/>
        <v>0</v>
      </c>
      <c r="J546" s="10">
        <f t="shared" si="34"/>
        <v>9.4204632614773021E-2</v>
      </c>
      <c r="K546">
        <f t="shared" si="35"/>
        <v>0</v>
      </c>
    </row>
    <row r="547" spans="1:12">
      <c r="A547" s="29" t="s">
        <v>1123</v>
      </c>
      <c r="B547" s="29" t="s">
        <v>1124</v>
      </c>
      <c r="C547" s="8">
        <f>'[1]TS#1_Orthog_SFP_Step 1'!G546</f>
        <v>1432.212</v>
      </c>
      <c r="D547" s="9">
        <v>1260.2</v>
      </c>
      <c r="E547" s="10">
        <v>-0.13294689763012099</v>
      </c>
      <c r="F547" s="10">
        <v>0.76904523423152504</v>
      </c>
      <c r="G547" s="10">
        <f t="shared" si="32"/>
        <v>0.90199213186164606</v>
      </c>
      <c r="H547">
        <f t="shared" si="33"/>
        <v>0</v>
      </c>
      <c r="J547" s="10">
        <f t="shared" si="34"/>
        <v>-0.90199213186164606</v>
      </c>
      <c r="K547">
        <f t="shared" si="35"/>
        <v>0</v>
      </c>
    </row>
    <row r="548" spans="1:12">
      <c r="A548" s="29" t="s">
        <v>1125</v>
      </c>
      <c r="B548" s="29" t="s">
        <v>1126</v>
      </c>
      <c r="C548" s="8">
        <f>'[1]TS#1_Orthog_SFP_Step 1'!G547</f>
        <v>1182.3109999999999</v>
      </c>
      <c r="D548" s="9">
        <v>1105.913</v>
      </c>
      <c r="E548" s="10">
        <v>-1.5784551931689701</v>
      </c>
      <c r="F548" s="10">
        <v>-0.50086092570724905</v>
      </c>
      <c r="G548" s="10">
        <f t="shared" si="32"/>
        <v>1.0775942674617212</v>
      </c>
      <c r="H548">
        <f t="shared" si="33"/>
        <v>0</v>
      </c>
      <c r="J548" s="10">
        <f t="shared" si="34"/>
        <v>-1.0775942674617212</v>
      </c>
      <c r="K548">
        <f t="shared" si="35"/>
        <v>0</v>
      </c>
    </row>
    <row r="549" spans="1:12">
      <c r="A549" s="29" t="s">
        <v>1127</v>
      </c>
      <c r="B549" s="29" t="s">
        <v>1128</v>
      </c>
      <c r="C549" s="8">
        <f>'[1]TS#1_Orthog_SFP_Step 1'!G548</f>
        <v>1446.4190000000001</v>
      </c>
      <c r="D549" s="9">
        <v>1231.673</v>
      </c>
      <c r="E549" s="10">
        <v>-5.0769009767645E-2</v>
      </c>
      <c r="F549" s="10">
        <v>0.53424506944399597</v>
      </c>
      <c r="G549" s="10">
        <f t="shared" si="32"/>
        <v>0.58501407921164095</v>
      </c>
      <c r="H549">
        <f t="shared" si="33"/>
        <v>0</v>
      </c>
      <c r="J549" s="10">
        <f t="shared" si="34"/>
        <v>-0.58501407921164095</v>
      </c>
      <c r="K549">
        <f t="shared" si="35"/>
        <v>0</v>
      </c>
      <c r="L549" t="s">
        <v>8</v>
      </c>
    </row>
    <row r="550" spans="1:12">
      <c r="A550" s="29" t="s">
        <v>1129</v>
      </c>
      <c r="B550" s="29" t="s">
        <v>1130</v>
      </c>
      <c r="C550" s="8">
        <f>'[1]TS#1_Orthog_SFP_Step 1'!G549</f>
        <v>1187.2809999999999</v>
      </c>
      <c r="D550" s="9">
        <v>1274.5509999999999</v>
      </c>
      <c r="E550" s="10">
        <v>-1.5497071040103501</v>
      </c>
      <c r="F550" s="10">
        <v>0.88716551203381</v>
      </c>
      <c r="G550" s="10">
        <f t="shared" si="32"/>
        <v>2.4368726160441598</v>
      </c>
      <c r="H550">
        <f t="shared" si="33"/>
        <v>0</v>
      </c>
      <c r="J550" s="10">
        <f t="shared" si="34"/>
        <v>-2.4368726160441598</v>
      </c>
      <c r="K550">
        <f t="shared" si="35"/>
        <v>0</v>
      </c>
    </row>
    <row r="551" spans="1:12">
      <c r="A551" s="29" t="s">
        <v>1131</v>
      </c>
      <c r="B551" s="29" t="s">
        <v>1132</v>
      </c>
      <c r="C551" s="8">
        <f>'[1]TS#1_Orthog_SFP_Step 1'!G550</f>
        <v>1139.742</v>
      </c>
      <c r="D551" s="9">
        <v>1207.921</v>
      </c>
      <c r="E551" s="10">
        <v>-1.8246880719201299</v>
      </c>
      <c r="F551" s="10">
        <v>0.33874699695010002</v>
      </c>
      <c r="G551" s="10">
        <f t="shared" si="32"/>
        <v>2.1634350688702302</v>
      </c>
      <c r="H551">
        <f t="shared" si="33"/>
        <v>0</v>
      </c>
      <c r="J551" s="10">
        <f t="shared" si="34"/>
        <v>-2.1634350688702302</v>
      </c>
      <c r="K551">
        <f t="shared" si="35"/>
        <v>0</v>
      </c>
    </row>
    <row r="552" spans="1:12">
      <c r="A552" s="29" t="s">
        <v>1133</v>
      </c>
      <c r="B552" s="29" t="s">
        <v>1134</v>
      </c>
      <c r="C552" s="8">
        <f>'[1]TS#1_Orthog_SFP_Step 1'!G551</f>
        <v>2585.5239999999999</v>
      </c>
      <c r="D552" s="9">
        <v>2711.152</v>
      </c>
      <c r="E552" s="10">
        <v>6.53818312323616</v>
      </c>
      <c r="F552" s="10">
        <v>12.711547730070301</v>
      </c>
      <c r="G552" s="10">
        <f t="shared" si="32"/>
        <v>6.1733646068341406</v>
      </c>
      <c r="H552">
        <f t="shared" si="33"/>
        <v>0</v>
      </c>
      <c r="J552" s="10">
        <f t="shared" si="34"/>
        <v>-6.1733646068341406</v>
      </c>
      <c r="K552">
        <f t="shared" si="35"/>
        <v>0</v>
      </c>
    </row>
    <row r="553" spans="1:12">
      <c r="A553" s="29" t="s">
        <v>1135</v>
      </c>
      <c r="B553" s="29" t="s">
        <v>1136</v>
      </c>
      <c r="C553" s="8">
        <f>'[1]TS#1_Orthog_SFP_Step 1'!G552</f>
        <v>1484.2529999999999</v>
      </c>
      <c r="D553" s="9">
        <v>1206.3720000000001</v>
      </c>
      <c r="E553" s="10">
        <v>0.168075095911871</v>
      </c>
      <c r="F553" s="10">
        <v>0.32599748051809302</v>
      </c>
      <c r="G553" s="10">
        <f t="shared" si="32"/>
        <v>0.15792238460622202</v>
      </c>
      <c r="H553">
        <f t="shared" si="33"/>
        <v>0</v>
      </c>
      <c r="J553" s="10">
        <f t="shared" si="34"/>
        <v>-0.15792238460622202</v>
      </c>
      <c r="K553">
        <f t="shared" si="35"/>
        <v>0</v>
      </c>
      <c r="L553" t="s">
        <v>8</v>
      </c>
    </row>
    <row r="554" spans="1:12">
      <c r="A554" s="29" t="s">
        <v>1137</v>
      </c>
      <c r="B554" s="29" t="s">
        <v>1138</v>
      </c>
      <c r="C554" s="8">
        <f>'[1]TS#1_Orthog_SFP_Step 1'!G553</f>
        <v>1334.7570000000001</v>
      </c>
      <c r="D554" s="9">
        <v>1178.3579999999999</v>
      </c>
      <c r="E554" s="10">
        <v>-0.69665817106135497</v>
      </c>
      <c r="F554" s="10">
        <v>9.54197185256698E-2</v>
      </c>
      <c r="G554" s="10">
        <f t="shared" si="32"/>
        <v>0.79207788958702474</v>
      </c>
      <c r="H554">
        <f t="shared" si="33"/>
        <v>0</v>
      </c>
      <c r="J554" s="10">
        <f t="shared" si="34"/>
        <v>-0.79207788958702474</v>
      </c>
      <c r="K554">
        <f t="shared" si="35"/>
        <v>0</v>
      </c>
    </row>
    <row r="555" spans="1:12">
      <c r="A555" s="29" t="s">
        <v>1139</v>
      </c>
      <c r="B555" s="29" t="s">
        <v>1140</v>
      </c>
      <c r="C555" s="8">
        <f>'[1]TS#1_Orthog_SFP_Step 1'!G554</f>
        <v>1427.0650000000001</v>
      </c>
      <c r="D555" s="9">
        <v>1275.3019999999999</v>
      </c>
      <c r="E555" s="10">
        <v>-0.162718812096803</v>
      </c>
      <c r="F555" s="10">
        <v>0.89334684634009598</v>
      </c>
      <c r="G555" s="10">
        <f t="shared" si="32"/>
        <v>1.056065658436899</v>
      </c>
      <c r="H555">
        <f t="shared" si="33"/>
        <v>0</v>
      </c>
      <c r="J555" s="10">
        <f t="shared" si="34"/>
        <v>-1.056065658436899</v>
      </c>
      <c r="K555">
        <f t="shared" si="35"/>
        <v>0</v>
      </c>
    </row>
    <row r="556" spans="1:12">
      <c r="A556" s="29" t="s">
        <v>1141</v>
      </c>
      <c r="B556" s="29" t="s">
        <v>1142</v>
      </c>
      <c r="C556" s="8">
        <f>'[1]TS#1_Orthog_SFP_Step 1'!G555</f>
        <v>1469.806</v>
      </c>
      <c r="D556" s="9">
        <v>1191.2829999999999</v>
      </c>
      <c r="E556" s="10">
        <v>8.4508970343547304E-2</v>
      </c>
      <c r="F556" s="10">
        <v>0.20180286887021301</v>
      </c>
      <c r="G556" s="10">
        <f t="shared" si="32"/>
        <v>0.1172938985266657</v>
      </c>
      <c r="H556">
        <f t="shared" si="33"/>
        <v>0</v>
      </c>
      <c r="J556" s="10">
        <f t="shared" si="34"/>
        <v>-0.1172938985266657</v>
      </c>
      <c r="K556">
        <f t="shared" si="35"/>
        <v>0</v>
      </c>
    </row>
    <row r="557" spans="1:12">
      <c r="A557" s="29" t="s">
        <v>1143</v>
      </c>
      <c r="B557" s="29" t="s">
        <v>1144</v>
      </c>
      <c r="C557" s="8">
        <f>'[1]TS#1_Orthog_SFP_Step 1'!G556</f>
        <v>1463.1510000000001</v>
      </c>
      <c r="D557" s="9">
        <v>1257.4780000000001</v>
      </c>
      <c r="E557" s="10">
        <v>4.60142956251147E-2</v>
      </c>
      <c r="F557" s="10">
        <v>0.74664098392298694</v>
      </c>
      <c r="G557" s="10">
        <f t="shared" si="32"/>
        <v>0.70062668829787222</v>
      </c>
      <c r="H557">
        <f t="shared" si="33"/>
        <v>0</v>
      </c>
      <c r="J557" s="10">
        <f t="shared" si="34"/>
        <v>-0.70062668829787222</v>
      </c>
      <c r="K557">
        <f t="shared" si="35"/>
        <v>0</v>
      </c>
    </row>
    <row r="558" spans="1:12">
      <c r="A558" s="29" t="s">
        <v>1145</v>
      </c>
      <c r="B558" s="29" t="s">
        <v>1146</v>
      </c>
      <c r="C558" s="8">
        <f>'[1]TS#1_Orthog_SFP_Step 1'!G557</f>
        <v>1391.8820000000001</v>
      </c>
      <c r="D558" s="9">
        <v>1217.6310000000001</v>
      </c>
      <c r="E558" s="10">
        <v>-0.366228675450465</v>
      </c>
      <c r="F558" s="10">
        <v>0.418668110284377</v>
      </c>
      <c r="G558" s="10">
        <f t="shared" si="32"/>
        <v>0.78489678573484201</v>
      </c>
      <c r="H558">
        <f t="shared" si="33"/>
        <v>0</v>
      </c>
      <c r="J558" s="10">
        <f t="shared" si="34"/>
        <v>-0.78489678573484201</v>
      </c>
      <c r="K558">
        <f t="shared" si="35"/>
        <v>0</v>
      </c>
    </row>
    <row r="559" spans="1:12">
      <c r="A559" s="29" t="s">
        <v>1147</v>
      </c>
      <c r="B559" s="29" t="s">
        <v>1148</v>
      </c>
      <c r="C559" s="8">
        <f>'[1]TS#1_Orthog_SFP_Step 1'!G558</f>
        <v>1419.623</v>
      </c>
      <c r="D559" s="9">
        <v>1293.6410000000001</v>
      </c>
      <c r="E559" s="10">
        <v>-0.20576574962566499</v>
      </c>
      <c r="F559" s="10">
        <v>1.04429157316165</v>
      </c>
      <c r="G559" s="10">
        <f t="shared" si="32"/>
        <v>1.2500573227873151</v>
      </c>
      <c r="H559">
        <f t="shared" si="33"/>
        <v>0</v>
      </c>
      <c r="J559" s="10">
        <f t="shared" si="34"/>
        <v>-1.2500573227873151</v>
      </c>
      <c r="K559">
        <f t="shared" si="35"/>
        <v>0</v>
      </c>
    </row>
    <row r="560" spans="1:12">
      <c r="A560" s="29" t="s">
        <v>1149</v>
      </c>
      <c r="B560" s="29" t="s">
        <v>1150</v>
      </c>
      <c r="C560" s="8">
        <f>'[1]TS#1_Orthog_SFP_Step 1'!G559</f>
        <v>1371.135</v>
      </c>
      <c r="D560" s="9">
        <v>1121.183</v>
      </c>
      <c r="E560" s="10">
        <v>-0.48623604079732102</v>
      </c>
      <c r="F560" s="10">
        <v>-0.37517653841431398</v>
      </c>
      <c r="G560" s="10">
        <f t="shared" si="32"/>
        <v>0.11105950238300705</v>
      </c>
      <c r="H560">
        <f t="shared" si="33"/>
        <v>0</v>
      </c>
      <c r="J560" s="10">
        <f t="shared" si="34"/>
        <v>-0.11105950238300705</v>
      </c>
      <c r="K560">
        <f t="shared" si="35"/>
        <v>0</v>
      </c>
    </row>
    <row r="561" spans="1:11">
      <c r="A561" s="29" t="s">
        <v>1151</v>
      </c>
      <c r="B561" s="29" t="s">
        <v>1152</v>
      </c>
      <c r="C561" s="8">
        <f>'[1]TS#1_Orthog_SFP_Step 1'!G560</f>
        <v>1615.069</v>
      </c>
      <c r="D561" s="9">
        <v>1282.201</v>
      </c>
      <c r="E561" s="10">
        <v>0.92475719477986495</v>
      </c>
      <c r="F561" s="10">
        <v>0.95013116775031103</v>
      </c>
      <c r="G561" s="10">
        <f t="shared" si="32"/>
        <v>2.5373972970446079E-2</v>
      </c>
      <c r="H561">
        <f t="shared" si="33"/>
        <v>0</v>
      </c>
      <c r="J561" s="10">
        <f t="shared" si="34"/>
        <v>-2.5373972970446079E-2</v>
      </c>
      <c r="K561">
        <f t="shared" si="35"/>
        <v>0</v>
      </c>
    </row>
    <row r="562" spans="1:11">
      <c r="A562" s="29" t="s">
        <v>1153</v>
      </c>
      <c r="B562" s="29" t="s">
        <v>1154</v>
      </c>
      <c r="C562" s="8">
        <f>'[1]TS#1_Orthog_SFP_Step 1'!G561</f>
        <v>2809.2570000000001</v>
      </c>
      <c r="D562" s="9">
        <v>1385.529</v>
      </c>
      <c r="E562" s="10">
        <v>7.8323272342473</v>
      </c>
      <c r="F562" s="10">
        <v>1.8006037525705101</v>
      </c>
      <c r="G562" s="10">
        <f t="shared" si="32"/>
        <v>-6.0317234816767904</v>
      </c>
      <c r="H562">
        <f t="shared" si="33"/>
        <v>0</v>
      </c>
      <c r="J562" s="10">
        <f t="shared" si="34"/>
        <v>6.0317234816767904</v>
      </c>
      <c r="K562">
        <f t="shared" si="35"/>
        <v>0</v>
      </c>
    </row>
    <row r="563" spans="1:11">
      <c r="A563" s="29" t="s">
        <v>1155</v>
      </c>
      <c r="B563" s="29" t="s">
        <v>1156</v>
      </c>
      <c r="C563" s="8">
        <f>'[1]TS#1_Orthog_SFP_Step 1'!G562</f>
        <v>3836.0039999999999</v>
      </c>
      <c r="D563" s="9">
        <v>3215.8310000000001</v>
      </c>
      <c r="E563" s="10">
        <v>13.7713643166104</v>
      </c>
      <c r="F563" s="10">
        <v>16.865461999527501</v>
      </c>
      <c r="G563" s="10">
        <f t="shared" si="32"/>
        <v>3.0940976829171003</v>
      </c>
      <c r="H563">
        <f t="shared" si="33"/>
        <v>0</v>
      </c>
      <c r="J563" s="10">
        <f t="shared" si="34"/>
        <v>-3.0940976829171003</v>
      </c>
      <c r="K563">
        <f t="shared" si="35"/>
        <v>0</v>
      </c>
    </row>
    <row r="564" spans="1:11">
      <c r="A564" s="29" t="s">
        <v>1157</v>
      </c>
      <c r="B564" s="29" t="s">
        <v>1158</v>
      </c>
      <c r="C564" s="8">
        <f>'[1]TS#1_Orthog_SFP_Step 1'!G563</f>
        <v>1925.509</v>
      </c>
      <c r="D564" s="9">
        <v>1685.8589999999999</v>
      </c>
      <c r="E564" s="10">
        <v>2.7204426672953099</v>
      </c>
      <c r="F564" s="10">
        <v>4.2725613187582701</v>
      </c>
      <c r="G564" s="10">
        <f t="shared" si="32"/>
        <v>1.5521186514629601</v>
      </c>
      <c r="H564">
        <f t="shared" si="33"/>
        <v>0</v>
      </c>
      <c r="I564" s="14" t="s">
        <v>8</v>
      </c>
      <c r="J564" s="10">
        <f t="shared" si="34"/>
        <v>-1.5521186514629601</v>
      </c>
      <c r="K564">
        <f t="shared" si="35"/>
        <v>0</v>
      </c>
    </row>
    <row r="565" spans="1:11">
      <c r="A565" s="29" t="s">
        <v>1159</v>
      </c>
      <c r="B565" s="29" t="s">
        <v>1160</v>
      </c>
      <c r="C565" s="8">
        <f>'[1]TS#1_Orthog_SFP_Step 1'!G564</f>
        <v>1636.7080000000001</v>
      </c>
      <c r="D565" s="9">
        <v>1199.7809999999999</v>
      </c>
      <c r="E565" s="10">
        <v>1.04992417693346</v>
      </c>
      <c r="F565" s="10">
        <v>0.27174824694587602</v>
      </c>
      <c r="G565" s="10">
        <f t="shared" si="32"/>
        <v>-0.77817592998758389</v>
      </c>
      <c r="H565">
        <f t="shared" si="33"/>
        <v>0</v>
      </c>
      <c r="J565" s="10">
        <f t="shared" si="34"/>
        <v>0.77817592998758389</v>
      </c>
      <c r="K565">
        <f t="shared" si="35"/>
        <v>0</v>
      </c>
    </row>
    <row r="566" spans="1:11">
      <c r="A566" s="29" t="s">
        <v>1161</v>
      </c>
      <c r="B566" s="29" t="s">
        <v>1162</v>
      </c>
      <c r="C566" s="8">
        <f>'[1]TS#1_Orthog_SFP_Step 1'!G565</f>
        <v>1530.944</v>
      </c>
      <c r="D566" s="9">
        <v>1286.3920000000001</v>
      </c>
      <c r="E566" s="10">
        <v>0.43815095726098402</v>
      </c>
      <c r="F566" s="10">
        <v>0.98462647011735005</v>
      </c>
      <c r="G566" s="10">
        <f t="shared" si="32"/>
        <v>0.54647551285636609</v>
      </c>
      <c r="H566">
        <f t="shared" si="33"/>
        <v>0</v>
      </c>
      <c r="J566" s="10">
        <f t="shared" si="34"/>
        <v>-0.54647551285636609</v>
      </c>
      <c r="K566">
        <f t="shared" si="35"/>
        <v>0</v>
      </c>
    </row>
    <row r="567" spans="1:11">
      <c r="A567" s="29" t="s">
        <v>1163</v>
      </c>
      <c r="B567" s="29" t="s">
        <v>1164</v>
      </c>
      <c r="C567" s="8">
        <f>'[1]TS#1_Orthog_SFP_Step 1'!G566</f>
        <v>1475.7429999999999</v>
      </c>
      <c r="D567" s="9">
        <v>1201.684</v>
      </c>
      <c r="E567" s="10">
        <v>0.118850500591982</v>
      </c>
      <c r="F567" s="10">
        <v>0.287411468230647</v>
      </c>
      <c r="G567" s="10">
        <f t="shared" si="32"/>
        <v>0.16856096763866502</v>
      </c>
      <c r="H567">
        <f t="shared" si="33"/>
        <v>0</v>
      </c>
      <c r="J567" s="10">
        <f t="shared" si="34"/>
        <v>-0.16856096763866502</v>
      </c>
      <c r="K567">
        <f t="shared" si="35"/>
        <v>0</v>
      </c>
    </row>
    <row r="568" spans="1:11">
      <c r="A568" s="29" t="s">
        <v>1165</v>
      </c>
      <c r="B568" s="29" t="s">
        <v>1166</v>
      </c>
      <c r="C568" s="8">
        <f>'[1]TS#1_Orthog_SFP_Step 1'!G567</f>
        <v>1574.577</v>
      </c>
      <c r="D568" s="9">
        <v>1270.096</v>
      </c>
      <c r="E568" s="10">
        <v>0.69053835650807305</v>
      </c>
      <c r="F568" s="10">
        <v>0.85049727723420199</v>
      </c>
      <c r="G568" s="10">
        <f t="shared" si="32"/>
        <v>0.15995892072612894</v>
      </c>
      <c r="H568">
        <f t="shared" si="33"/>
        <v>0</v>
      </c>
      <c r="J568" s="10">
        <f t="shared" si="34"/>
        <v>-0.15995892072612894</v>
      </c>
      <c r="K568">
        <f t="shared" si="35"/>
        <v>0</v>
      </c>
    </row>
    <row r="569" spans="1:11">
      <c r="A569" s="29" t="s">
        <v>1167</v>
      </c>
      <c r="B569" s="29" t="s">
        <v>1168</v>
      </c>
      <c r="C569" s="8">
        <f>'[1]TS#1_Orthog_SFP_Step 1'!G568</f>
        <v>1834.865</v>
      </c>
      <c r="D569" s="9">
        <v>1370.5619999999999</v>
      </c>
      <c r="E569" s="10">
        <v>2.1961284230913098</v>
      </c>
      <c r="F569" s="10">
        <v>1.6774132990922199</v>
      </c>
      <c r="G569" s="10">
        <f t="shared" si="32"/>
        <v>-0.51871512399908992</v>
      </c>
      <c r="H569">
        <f t="shared" si="33"/>
        <v>0</v>
      </c>
      <c r="J569" s="10">
        <f t="shared" si="34"/>
        <v>0.51871512399908992</v>
      </c>
      <c r="K569">
        <f t="shared" si="35"/>
        <v>0</v>
      </c>
    </row>
    <row r="570" spans="1:11">
      <c r="A570" s="29" t="s">
        <v>1169</v>
      </c>
      <c r="B570" s="29" t="s">
        <v>1170</v>
      </c>
      <c r="C570" s="8">
        <f>'[1]TS#1_Orthog_SFP_Step 1'!G569</f>
        <v>3085.8580000000002</v>
      </c>
      <c r="D570" s="9">
        <v>2214.6</v>
      </c>
      <c r="E570" s="10">
        <v>9.4322769745618302</v>
      </c>
      <c r="F570" s="10">
        <v>8.6245252101566905</v>
      </c>
      <c r="G570" s="10">
        <f t="shared" si="32"/>
        <v>-0.80775176440513974</v>
      </c>
      <c r="H570">
        <f t="shared" si="33"/>
        <v>0</v>
      </c>
      <c r="J570" s="10">
        <f t="shared" si="34"/>
        <v>0.80775176440513974</v>
      </c>
      <c r="K570">
        <f t="shared" si="35"/>
        <v>0</v>
      </c>
    </row>
    <row r="571" spans="1:11">
      <c r="A571" s="29" t="s">
        <v>1171</v>
      </c>
      <c r="B571" s="29" t="s">
        <v>1172</v>
      </c>
      <c r="C571" s="8">
        <f>'[1]TS#1_Orthog_SFP_Step 1'!G570</f>
        <v>1788.203</v>
      </c>
      <c r="D571" s="9">
        <v>1247.817</v>
      </c>
      <c r="E571" s="10">
        <v>1.9262203071316499</v>
      </c>
      <c r="F571" s="10">
        <v>0.66712318001748305</v>
      </c>
      <c r="G571" s="10">
        <f t="shared" si="32"/>
        <v>-1.2590971271141669</v>
      </c>
      <c r="H571">
        <f t="shared" si="33"/>
        <v>0</v>
      </c>
      <c r="J571" s="10">
        <f t="shared" si="34"/>
        <v>1.2590971271141669</v>
      </c>
      <c r="K571">
        <f t="shared" si="35"/>
        <v>1</v>
      </c>
    </row>
    <row r="572" spans="1:11">
      <c r="A572" s="29" t="s">
        <v>1173</v>
      </c>
      <c r="B572" s="29" t="s">
        <v>1174</v>
      </c>
      <c r="C572" s="8">
        <f>'[1]TS#1_Orthog_SFP_Step 1'!G571</f>
        <v>1755.2260000000001</v>
      </c>
      <c r="D572" s="9">
        <v>1157.2819999999999</v>
      </c>
      <c r="E572" s="10">
        <v>1.7354706620242499</v>
      </c>
      <c r="F572" s="10">
        <v>-7.8052720674454804E-2</v>
      </c>
      <c r="G572" s="10">
        <f t="shared" si="32"/>
        <v>-1.8135233826987047</v>
      </c>
      <c r="H572">
        <f t="shared" si="33"/>
        <v>0</v>
      </c>
      <c r="J572" s="10">
        <f t="shared" si="34"/>
        <v>1.8135233826987047</v>
      </c>
      <c r="K572">
        <f t="shared" si="35"/>
        <v>1</v>
      </c>
    </row>
    <row r="573" spans="1:11">
      <c r="A573" s="29" t="s">
        <v>1175</v>
      </c>
      <c r="B573" s="29" t="s">
        <v>1176</v>
      </c>
      <c r="C573" s="8">
        <f>'[1]TS#1_Orthog_SFP_Step 1'!G572</f>
        <v>1835.453</v>
      </c>
      <c r="D573" s="9">
        <v>1224.0889999999999</v>
      </c>
      <c r="E573" s="10">
        <v>2.1995296054706399</v>
      </c>
      <c r="F573" s="10">
        <v>0.47182264683563802</v>
      </c>
      <c r="G573" s="10">
        <f t="shared" si="32"/>
        <v>-1.727706958635002</v>
      </c>
      <c r="H573">
        <f t="shared" si="33"/>
        <v>0</v>
      </c>
      <c r="J573" s="10">
        <f t="shared" si="34"/>
        <v>1.727706958635002</v>
      </c>
      <c r="K573">
        <f t="shared" si="35"/>
        <v>1</v>
      </c>
    </row>
    <row r="574" spans="1:11">
      <c r="A574" s="29" t="s">
        <v>1177</v>
      </c>
      <c r="B574" s="29" t="s">
        <v>1178</v>
      </c>
      <c r="C574" s="8">
        <f>'[1]TS#1_Orthog_SFP_Step 1'!G573</f>
        <v>1590.4090000000001</v>
      </c>
      <c r="D574" s="9">
        <v>1057.4780000000001</v>
      </c>
      <c r="E574" s="10">
        <v>0.78211577050390002</v>
      </c>
      <c r="F574" s="10">
        <v>-0.89951994984171602</v>
      </c>
      <c r="G574" s="10">
        <f t="shared" si="32"/>
        <v>-1.681635720345616</v>
      </c>
      <c r="H574">
        <f t="shared" si="33"/>
        <v>0</v>
      </c>
      <c r="J574" s="10">
        <f t="shared" si="34"/>
        <v>1.681635720345616</v>
      </c>
      <c r="K574">
        <f t="shared" si="35"/>
        <v>0</v>
      </c>
    </row>
    <row r="575" spans="1:11">
      <c r="A575" s="29" t="s">
        <v>1179</v>
      </c>
      <c r="B575" s="29" t="s">
        <v>1180</v>
      </c>
      <c r="C575" s="8">
        <f>'[1]TS#1_Orthog_SFP_Step 1'!G574</f>
        <v>1308.1289999999999</v>
      </c>
      <c r="D575" s="9">
        <v>979.68899999999996</v>
      </c>
      <c r="E575" s="10">
        <v>-0.85068314452528204</v>
      </c>
      <c r="F575" s="10">
        <v>-1.5397860142248301</v>
      </c>
      <c r="G575" s="10">
        <f t="shared" si="32"/>
        <v>-0.68910286969954804</v>
      </c>
      <c r="H575">
        <f t="shared" si="33"/>
        <v>0</v>
      </c>
      <c r="J575" s="10">
        <f t="shared" si="34"/>
        <v>0.68910286969954804</v>
      </c>
      <c r="K575">
        <f t="shared" si="35"/>
        <v>0</v>
      </c>
    </row>
  </sheetData>
  <conditionalFormatting sqref="E6:F5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575">
    <cfRule type="cellIs" dxfId="7" priority="3" operator="equal">
      <formula>1</formula>
    </cfRule>
    <cfRule type="cellIs" dxfId="6" priority="5" operator="equal">
      <formula>1</formula>
    </cfRule>
  </conditionalFormatting>
  <conditionalFormatting sqref="K6:K575">
    <cfRule type="cellIs" dxfId="5" priority="1" operator="equal">
      <formula>1</formula>
    </cfRule>
    <cfRule type="cellIs" dxfId="4" priority="2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6"/>
  <sheetViews>
    <sheetView tabSelected="1" topLeftCell="E1" workbookViewId="0">
      <selection activeCell="P16" sqref="P16"/>
    </sheetView>
  </sheetViews>
  <sheetFormatPr baseColWidth="10" defaultRowHeight="15" x14ac:dyDescent="0"/>
  <cols>
    <col min="1" max="1" width="18.5" bestFit="1" customWidth="1"/>
    <col min="2" max="2" width="32.83203125" bestFit="1" customWidth="1"/>
    <col min="5" max="5" width="10.1640625" style="10" customWidth="1"/>
    <col min="6" max="6" width="11" style="10" customWidth="1"/>
    <col min="7" max="7" width="18.6640625" bestFit="1" customWidth="1"/>
    <col min="8" max="8" width="23.33203125" bestFit="1" customWidth="1"/>
    <col min="9" max="9" width="19.6640625" bestFit="1" customWidth="1"/>
    <col min="10" max="10" width="20.6640625" bestFit="1" customWidth="1"/>
    <col min="11" max="11" width="17.6640625" customWidth="1"/>
    <col min="12" max="12" width="21.1640625" style="20" bestFit="1" customWidth="1"/>
    <col min="15" max="15" width="12" bestFit="1" customWidth="1"/>
    <col min="16" max="16" width="14.6640625" bestFit="1" customWidth="1"/>
  </cols>
  <sheetData>
    <row r="1" spans="1:16" ht="16" thickBot="1">
      <c r="C1" s="1" t="s">
        <v>19</v>
      </c>
      <c r="D1" s="2" t="s">
        <v>20</v>
      </c>
      <c r="E1" s="1" t="s">
        <v>19</v>
      </c>
      <c r="F1" s="2" t="s">
        <v>20</v>
      </c>
      <c r="G1" s="1" t="s">
        <v>23</v>
      </c>
      <c r="H1" s="12" t="s">
        <v>24</v>
      </c>
      <c r="I1" s="12" t="s">
        <v>24</v>
      </c>
      <c r="J1" s="11" t="s">
        <v>33</v>
      </c>
      <c r="K1" s="11" t="s">
        <v>30</v>
      </c>
      <c r="L1" s="11" t="s">
        <v>30</v>
      </c>
    </row>
    <row r="2" spans="1:16" ht="16" thickBot="1">
      <c r="A2" s="3" t="str">
        <f>'[1]TS#1_Orthog_SFP_Step 1'!A1</f>
        <v>LCT CELL ASSIGNMENT</v>
      </c>
      <c r="B2" s="4" t="s">
        <v>2</v>
      </c>
      <c r="C2" s="5" t="s">
        <v>3</v>
      </c>
      <c r="D2" s="6" t="s">
        <v>3</v>
      </c>
      <c r="E2" s="5" t="s">
        <v>4</v>
      </c>
      <c r="F2" s="6" t="s">
        <v>4</v>
      </c>
      <c r="H2" s="19" t="s">
        <v>26</v>
      </c>
      <c r="I2" s="19" t="s">
        <v>41</v>
      </c>
      <c r="K2" s="11" t="s">
        <v>26</v>
      </c>
      <c r="L2" s="19" t="s">
        <v>41</v>
      </c>
    </row>
    <row r="3" spans="1:16">
      <c r="A3" s="7"/>
      <c r="E3" s="18" t="s">
        <v>21</v>
      </c>
      <c r="F3" s="18"/>
      <c r="H3" s="19" t="s">
        <v>28</v>
      </c>
      <c r="I3" s="19" t="s">
        <v>18</v>
      </c>
      <c r="K3" s="19" t="s">
        <v>31</v>
      </c>
      <c r="L3" s="19" t="s">
        <v>18</v>
      </c>
      <c r="O3" s="24" t="s">
        <v>1194</v>
      </c>
    </row>
    <row r="4" spans="1:16">
      <c r="A4" s="7"/>
      <c r="E4" s="18">
        <v>1109.3</v>
      </c>
      <c r="F4" s="18">
        <v>1185.0999999999999</v>
      </c>
      <c r="H4" s="19" t="s">
        <v>27</v>
      </c>
      <c r="I4" s="20" t="s">
        <v>25</v>
      </c>
      <c r="K4" s="19" t="s">
        <v>32</v>
      </c>
      <c r="L4" s="20" t="s">
        <v>25</v>
      </c>
      <c r="O4" s="30"/>
      <c r="P4" s="30" t="s">
        <v>1183</v>
      </c>
    </row>
    <row r="5" spans="1:16">
      <c r="A5" s="7"/>
      <c r="E5" s="18" t="s">
        <v>22</v>
      </c>
      <c r="F5" s="18"/>
      <c r="H5" s="19" t="s">
        <v>29</v>
      </c>
      <c r="K5" s="19" t="s">
        <v>29</v>
      </c>
      <c r="O5" s="30" t="s">
        <v>1192</v>
      </c>
      <c r="P5" s="30">
        <v>0.5</v>
      </c>
    </row>
    <row r="6" spans="1:16">
      <c r="A6" s="25"/>
      <c r="B6" s="25"/>
      <c r="E6" s="18">
        <v>85.5</v>
      </c>
      <c r="F6" s="18">
        <v>122.27</v>
      </c>
      <c r="H6" s="24">
        <f>SUM(H7:H576)</f>
        <v>23</v>
      </c>
      <c r="K6" s="24">
        <f>SUM(K7:K576)</f>
        <v>4</v>
      </c>
      <c r="O6" s="30" t="s">
        <v>1193</v>
      </c>
      <c r="P6" s="30">
        <v>0.5</v>
      </c>
    </row>
    <row r="7" spans="1:16">
      <c r="A7" s="26" t="s">
        <v>42</v>
      </c>
      <c r="B7" s="26" t="s">
        <v>43</v>
      </c>
      <c r="C7" s="16">
        <v>2072.864</v>
      </c>
      <c r="D7" s="17">
        <v>1647.1969999999999</v>
      </c>
      <c r="E7" s="10">
        <f>(C7-$E$4)/$E$6</f>
        <v>11.269754385964914</v>
      </c>
      <c r="F7" s="10">
        <f>(D7-$F$4)/$F$6</f>
        <v>3.7793162672773368</v>
      </c>
      <c r="G7" s="10">
        <f>'RAW &amp; NORM Labeling'!E6-'RAW &amp; NORM Sfp, AcpS vs PfAcpH'!E7</f>
        <v>-6.6147619853028639</v>
      </c>
      <c r="H7">
        <f>IF('RAW &amp; NORM Labeling'!K6=1,1,0) * IF(G7&gt;$P$6,1,0)</f>
        <v>0</v>
      </c>
      <c r="J7" s="10">
        <f>'RAW &amp; NORM Labeling'!F6-'RAW &amp; NORM Sfp, AcpS vs PfAcpH'!F7</f>
        <v>-0.12912724355215666</v>
      </c>
      <c r="K7">
        <f>IF('RAW &amp; NORM Labeling'!H6=1,1,0) * IF('RAW &amp; NORM Sfp, AcpS vs PfAcpH'!J7&gt;$P$5,1,0)</f>
        <v>0</v>
      </c>
    </row>
    <row r="8" spans="1:16">
      <c r="A8" s="26" t="s">
        <v>44</v>
      </c>
      <c r="B8" s="27" t="s">
        <v>45</v>
      </c>
      <c r="C8" s="16">
        <v>1385.7650000000001</v>
      </c>
      <c r="D8" s="17">
        <v>1372.788</v>
      </c>
      <c r="E8" s="10">
        <f t="shared" ref="E8:E71" si="0">(C8-$E$4)/$E$6</f>
        <v>3.2335087719298263</v>
      </c>
      <c r="F8" s="10">
        <f t="shared" ref="F8:F71" si="1">(D8-$F$4)/$F$6</f>
        <v>1.5350290341048507</v>
      </c>
      <c r="G8" s="10">
        <f>'RAW &amp; NORM Labeling'!E7-'RAW &amp; NORM Sfp, AcpS vs PfAcpH'!E8</f>
        <v>-1.3885697824756262</v>
      </c>
      <c r="H8">
        <f>IF('RAW &amp; NORM Labeling'!K7=1,1,0) * IF(G8&gt;$P$6,1,0)</f>
        <v>0</v>
      </c>
      <c r="J8" s="10">
        <f>'RAW &amp; NORM Labeling'!F7-'RAW &amp; NORM Sfp, AcpS vs PfAcpH'!F8</f>
        <v>0.55095317794310938</v>
      </c>
      <c r="K8">
        <f>IF('RAW &amp; NORM Labeling'!H7=1,1,0) * IF('RAW &amp; NORM Sfp, AcpS vs PfAcpH'!J8&gt;$P$5,1,0)</f>
        <v>0</v>
      </c>
    </row>
    <row r="9" spans="1:16">
      <c r="A9" s="26" t="s">
        <v>46</v>
      </c>
      <c r="B9" s="27" t="s">
        <v>47</v>
      </c>
      <c r="C9" s="16">
        <v>1469.518</v>
      </c>
      <c r="D9" s="17">
        <v>1430.9290000000001</v>
      </c>
      <c r="E9" s="10">
        <f t="shared" si="0"/>
        <v>4.2130760233918139</v>
      </c>
      <c r="F9" s="10">
        <f t="shared" si="1"/>
        <v>2.0105422425779027</v>
      </c>
      <c r="G9" s="10">
        <f>'RAW &amp; NORM Labeling'!E8-'RAW &amp; NORM Sfp, AcpS vs PfAcpH'!E9</f>
        <v>-1.789548479758694</v>
      </c>
      <c r="H9">
        <f>IF('RAW &amp; NORM Labeling'!K8=1,1,0) * IF(G9&gt;$P$6,1,0)</f>
        <v>0</v>
      </c>
      <c r="J9" s="10">
        <f>'RAW &amp; NORM Labeling'!F8-'RAW &amp; NORM Sfp, AcpS vs PfAcpH'!F9</f>
        <v>0.92206053770523733</v>
      </c>
      <c r="K9">
        <f>IF('RAW &amp; NORM Labeling'!H8=1,1,0) * IF('RAW &amp; NORM Sfp, AcpS vs PfAcpH'!J9&gt;$P$5,1,0)</f>
        <v>0</v>
      </c>
    </row>
    <row r="10" spans="1:16">
      <c r="A10" s="26" t="s">
        <v>48</v>
      </c>
      <c r="B10" s="26" t="s">
        <v>49</v>
      </c>
      <c r="C10" s="16">
        <v>1373.799</v>
      </c>
      <c r="D10" s="17">
        <v>1486.808</v>
      </c>
      <c r="E10" s="10">
        <f t="shared" si="0"/>
        <v>3.0935555555555556</v>
      </c>
      <c r="F10" s="10">
        <f t="shared" si="1"/>
        <v>2.4675554101578481</v>
      </c>
      <c r="G10" s="10">
        <f>'RAW &amp; NORM Labeling'!E9-'RAW &amp; NORM Sfp, AcpS vs PfAcpH'!E10</f>
        <v>-2.8737165461868468</v>
      </c>
      <c r="H10">
        <f>IF('RAW &amp; NORM Labeling'!K9=1,1,0) * IF(G10&gt;$P$6,1,0)</f>
        <v>0</v>
      </c>
      <c r="I10" s="21" t="s">
        <v>34</v>
      </c>
      <c r="J10" s="10">
        <f>'RAW &amp; NORM Labeling'!F9-'RAW &amp; NORM Sfp, AcpS vs PfAcpH'!F10</f>
        <v>-1.5576481848240771</v>
      </c>
      <c r="K10">
        <f>IF('RAW &amp; NORM Labeling'!H9=1,1,0) * IF('RAW &amp; NORM Sfp, AcpS vs PfAcpH'!J10&gt;$P$5,1,0)</f>
        <v>0</v>
      </c>
    </row>
    <row r="11" spans="1:16">
      <c r="A11" s="26" t="s">
        <v>50</v>
      </c>
      <c r="B11" s="27" t="s">
        <v>51</v>
      </c>
      <c r="C11" s="16">
        <v>1035.683</v>
      </c>
      <c r="D11" s="17">
        <v>1118.6669999999999</v>
      </c>
      <c r="E11" s="10">
        <f t="shared" si="0"/>
        <v>-0.86101754385964868</v>
      </c>
      <c r="F11" s="10">
        <f t="shared" si="1"/>
        <v>-0.54333033450560231</v>
      </c>
      <c r="G11" s="10">
        <f>'RAW &amp; NORM Labeling'!E10-'RAW &amp; NORM Sfp, AcpS vs PfAcpH'!E11</f>
        <v>-0.40517093034996121</v>
      </c>
      <c r="H11">
        <f>IF('RAW &amp; NORM Labeling'!K10=1,1,0) * IF(G11&gt;$P$6,1,0)</f>
        <v>0</v>
      </c>
      <c r="I11" s="20"/>
      <c r="J11" s="10">
        <f>'RAW &amp; NORM Labeling'!F10-'RAW &amp; NORM Sfp, AcpS vs PfAcpH'!F11</f>
        <v>0.25237962026735833</v>
      </c>
      <c r="K11">
        <f>IF('RAW &amp; NORM Labeling'!H10=1,1,0) * IF('RAW &amp; NORM Sfp, AcpS vs PfAcpH'!J11&gt;$P$5,1,0)</f>
        <v>0</v>
      </c>
    </row>
    <row r="12" spans="1:16">
      <c r="A12" s="26" t="s">
        <v>52</v>
      </c>
      <c r="B12" s="27" t="s">
        <v>53</v>
      </c>
      <c r="C12" s="16">
        <v>1366.931</v>
      </c>
      <c r="D12" s="17">
        <v>1574.2539999999999</v>
      </c>
      <c r="E12" s="10">
        <f t="shared" si="0"/>
        <v>3.0132280701754395</v>
      </c>
      <c r="F12" s="10">
        <f t="shared" si="1"/>
        <v>3.1827431095117364</v>
      </c>
      <c r="G12" s="10">
        <f>'RAW &amp; NORM Labeling'!E11-'RAW &amp; NORM Sfp, AcpS vs PfAcpH'!E12</f>
        <v>-2.5832503624076404</v>
      </c>
      <c r="H12">
        <f>IF('RAW &amp; NORM Labeling'!K11=1,1,0) * IF(G12&gt;$P$6,1,0)</f>
        <v>0</v>
      </c>
      <c r="I12" s="21" t="s">
        <v>34</v>
      </c>
      <c r="J12" s="10">
        <f>'RAW &amp; NORM Labeling'!F11-'RAW &amp; NORM Sfp, AcpS vs PfAcpH'!F12</f>
        <v>-1.9397105268166766</v>
      </c>
      <c r="K12">
        <f>IF('RAW &amp; NORM Labeling'!H11=1,1,0) * IF('RAW &amp; NORM Sfp, AcpS vs PfAcpH'!J12&gt;$P$5,1,0)</f>
        <v>0</v>
      </c>
    </row>
    <row r="13" spans="1:16">
      <c r="A13" s="26" t="s">
        <v>54</v>
      </c>
      <c r="B13" s="27" t="s">
        <v>55</v>
      </c>
      <c r="C13" s="16">
        <v>999.59199999999998</v>
      </c>
      <c r="D13" s="17">
        <v>1170.723</v>
      </c>
      <c r="E13" s="10">
        <f t="shared" si="0"/>
        <v>-1.2831345029239762</v>
      </c>
      <c r="F13" s="10">
        <f t="shared" si="1"/>
        <v>-0.1175840353316427</v>
      </c>
      <c r="G13" s="10">
        <f>'RAW &amp; NORM Labeling'!E12-'RAW &amp; NORM Sfp, AcpS vs PfAcpH'!E13</f>
        <v>-0.21118770094678374</v>
      </c>
      <c r="H13">
        <f>IF('RAW &amp; NORM Labeling'!K12=1,1,0) * IF(G13&gt;$P$6,1,0)</f>
        <v>0</v>
      </c>
      <c r="I13" s="20"/>
      <c r="J13" s="10">
        <f>'RAW &amp; NORM Labeling'!F12-'RAW &amp; NORM Sfp, AcpS vs PfAcpH'!F13</f>
        <v>8.9862685207043699E-2</v>
      </c>
      <c r="K13">
        <f>IF('RAW &amp; NORM Labeling'!H12=1,1,0) * IF('RAW &amp; NORM Sfp, AcpS vs PfAcpH'!J13&gt;$P$5,1,0)</f>
        <v>0</v>
      </c>
    </row>
    <row r="14" spans="1:16">
      <c r="A14" s="26" t="s">
        <v>56</v>
      </c>
      <c r="B14" s="27" t="s">
        <v>57</v>
      </c>
      <c r="C14" s="16">
        <v>1748.13</v>
      </c>
      <c r="D14" s="17">
        <v>1263.597</v>
      </c>
      <c r="E14" s="10">
        <f t="shared" si="0"/>
        <v>7.4716959064327506</v>
      </c>
      <c r="F14" s="10">
        <f t="shared" si="1"/>
        <v>0.64199721926883191</v>
      </c>
      <c r="G14" s="10">
        <f>'RAW &amp; NORM Labeling'!E13-'RAW &amp; NORM Sfp, AcpS vs PfAcpH'!E14</f>
        <v>-4.9390991537101101</v>
      </c>
      <c r="H14">
        <f>IF('RAW &amp; NORM Labeling'!K13=1,1,0) * IF(G14&gt;$P$6,1,0)</f>
        <v>0</v>
      </c>
      <c r="I14" s="21" t="s">
        <v>34</v>
      </c>
      <c r="J14" s="10">
        <f>'RAW &amp; NORM Labeling'!F13-'RAW &amp; NORM Sfp, AcpS vs PfAcpH'!F14</f>
        <v>6.009864978648205E-2</v>
      </c>
      <c r="K14">
        <f>IF('RAW &amp; NORM Labeling'!H13=1,1,0) * IF('RAW &amp; NORM Sfp, AcpS vs PfAcpH'!J14&gt;$P$5,1,0)</f>
        <v>0</v>
      </c>
    </row>
    <row r="15" spans="1:16">
      <c r="A15" s="26" t="s">
        <v>58</v>
      </c>
      <c r="B15" s="27" t="s">
        <v>59</v>
      </c>
      <c r="C15" s="16">
        <v>1240.778</v>
      </c>
      <c r="D15" s="17">
        <v>1325.2529999999999</v>
      </c>
      <c r="E15" s="10">
        <f t="shared" si="0"/>
        <v>1.537754385964913</v>
      </c>
      <c r="F15" s="10">
        <f t="shared" si="1"/>
        <v>1.1462582808538482</v>
      </c>
      <c r="G15" s="10">
        <f>'RAW &amp; NORM Labeling'!E14-'RAW &amp; NORM Sfp, AcpS vs PfAcpH'!E15</f>
        <v>-1.177408367792981</v>
      </c>
      <c r="H15">
        <f>IF('RAW &amp; NORM Labeling'!K14=1,1,0) * IF(G15&gt;$P$6,1,0)</f>
        <v>0</v>
      </c>
      <c r="I15" s="21" t="s">
        <v>35</v>
      </c>
      <c r="J15" s="10">
        <f>'RAW &amp; NORM Labeling'!F14-'RAW &amp; NORM Sfp, AcpS vs PfAcpH'!F15</f>
        <v>0.20602177221051177</v>
      </c>
      <c r="K15">
        <f>IF('RAW &amp; NORM Labeling'!H14=1,1,0) * IF('RAW &amp; NORM Sfp, AcpS vs PfAcpH'!J15&gt;$P$5,1,0)</f>
        <v>0</v>
      </c>
    </row>
    <row r="16" spans="1:16">
      <c r="A16" s="26" t="s">
        <v>60</v>
      </c>
      <c r="B16" s="27" t="s">
        <v>61</v>
      </c>
      <c r="C16" s="16">
        <v>1744.114</v>
      </c>
      <c r="D16" s="17">
        <v>1362.4259999999999</v>
      </c>
      <c r="E16" s="10">
        <f t="shared" si="0"/>
        <v>7.4247251461988313</v>
      </c>
      <c r="F16" s="10">
        <f t="shared" si="1"/>
        <v>1.4502821624274149</v>
      </c>
      <c r="G16" s="10">
        <f>'RAW &amp; NORM Labeling'!E15-'RAW &amp; NORM Sfp, AcpS vs PfAcpH'!E16</f>
        <v>-4.2489000211186916</v>
      </c>
      <c r="H16">
        <f>IF('RAW &amp; NORM Labeling'!K15=1,1,0) * IF(G16&gt;$P$6,1,0)</f>
        <v>0</v>
      </c>
      <c r="I16" s="20"/>
      <c r="J16" s="10">
        <f>'RAW &amp; NORM Labeling'!F15-'RAW &amp; NORM Sfp, AcpS vs PfAcpH'!F16</f>
        <v>0.25760980635346509</v>
      </c>
      <c r="K16">
        <f>IF('RAW &amp; NORM Labeling'!H15=1,1,0) * IF('RAW &amp; NORM Sfp, AcpS vs PfAcpH'!J16&gt;$P$5,1,0)</f>
        <v>0</v>
      </c>
    </row>
    <row r="17" spans="1:11">
      <c r="A17" s="26" t="s">
        <v>62</v>
      </c>
      <c r="B17" s="27" t="s">
        <v>63</v>
      </c>
      <c r="C17" s="16">
        <v>1186.8579999999999</v>
      </c>
      <c r="D17" s="17">
        <v>1276.5219999999999</v>
      </c>
      <c r="E17" s="10">
        <f t="shared" si="0"/>
        <v>0.90711111111111098</v>
      </c>
      <c r="F17" s="10">
        <f t="shared" si="1"/>
        <v>0.74770589678580213</v>
      </c>
      <c r="G17" s="10">
        <f>'RAW &amp; NORM Labeling'!E16-'RAW &amp; NORM Sfp, AcpS vs PfAcpH'!E17</f>
        <v>-0.91567769462095305</v>
      </c>
      <c r="H17">
        <f>IF('RAW &amp; NORM Labeling'!K16=1,1,0) * IF(G17&gt;$P$6,1,0)</f>
        <v>0</v>
      </c>
      <c r="I17" s="21" t="s">
        <v>35</v>
      </c>
      <c r="J17" s="10">
        <f>'RAW &amp; NORM Labeling'!F16-'RAW &amp; NORM Sfp, AcpS vs PfAcpH'!F17</f>
        <v>0.3751898609631179</v>
      </c>
      <c r="K17">
        <f>IF('RAW &amp; NORM Labeling'!H16=1,1,0) * IF('RAW &amp; NORM Sfp, AcpS vs PfAcpH'!J17&gt;$P$5,1,0)</f>
        <v>0</v>
      </c>
    </row>
    <row r="18" spans="1:11">
      <c r="A18" s="26" t="s">
        <v>64</v>
      </c>
      <c r="B18" s="26" t="s">
        <v>65</v>
      </c>
      <c r="C18" s="16">
        <v>1277.095</v>
      </c>
      <c r="D18" s="17">
        <v>1510.893</v>
      </c>
      <c r="E18" s="10">
        <f t="shared" si="0"/>
        <v>1.9625146198830419</v>
      </c>
      <c r="F18" s="10">
        <f t="shared" si="1"/>
        <v>2.6645374989776736</v>
      </c>
      <c r="G18" s="10">
        <f>'RAW &amp; NORM Labeling'!E17-'RAW &amp; NORM Sfp, AcpS vs PfAcpH'!E18</f>
        <v>-1.095577525551779</v>
      </c>
      <c r="H18">
        <f>IF('RAW &amp; NORM Labeling'!K17=1,1,0) * IF(G18&gt;$P$6,1,0)</f>
        <v>0</v>
      </c>
      <c r="I18" s="20"/>
      <c r="J18" s="10">
        <f>'RAW &amp; NORM Labeling'!F17-'RAW &amp; NORM Sfp, AcpS vs PfAcpH'!F18</f>
        <v>0.2780163241500766</v>
      </c>
      <c r="K18">
        <f>IF('RAW &amp; NORM Labeling'!H17=1,1,0) * IF('RAW &amp; NORM Sfp, AcpS vs PfAcpH'!J18&gt;$P$5,1,0)</f>
        <v>0</v>
      </c>
    </row>
    <row r="19" spans="1:11">
      <c r="A19" s="26" t="s">
        <v>66</v>
      </c>
      <c r="B19" s="27" t="s">
        <v>67</v>
      </c>
      <c r="C19" s="16">
        <v>1208.2449999999999</v>
      </c>
      <c r="D19" s="17">
        <v>1452.1849999999999</v>
      </c>
      <c r="E19" s="10">
        <f t="shared" si="0"/>
        <v>1.1572514619883034</v>
      </c>
      <c r="F19" s="10">
        <f t="shared" si="1"/>
        <v>2.1843870123497182</v>
      </c>
      <c r="G19" s="10">
        <f>'RAW &amp; NORM Labeling'!E18-'RAW &amp; NORM Sfp, AcpS vs PfAcpH'!E19</f>
        <v>-0.64637420191216444</v>
      </c>
      <c r="H19">
        <f>IF('RAW &amp; NORM Labeling'!K18=1,1,0) * IF(G19&gt;$P$6,1,0)</f>
        <v>0</v>
      </c>
      <c r="I19" s="20"/>
      <c r="J19" s="10">
        <f>'RAW &amp; NORM Labeling'!F18-'RAW &amp; NORM Sfp, AcpS vs PfAcpH'!F19</f>
        <v>0.35038805507051185</v>
      </c>
      <c r="K19">
        <f>IF('RAW &amp; NORM Labeling'!H18=1,1,0) * IF('RAW &amp; NORM Sfp, AcpS vs PfAcpH'!J19&gt;$P$5,1,0)</f>
        <v>0</v>
      </c>
    </row>
    <row r="20" spans="1:11">
      <c r="A20" s="26" t="s">
        <v>68</v>
      </c>
      <c r="B20" s="27" t="s">
        <v>69</v>
      </c>
      <c r="C20" s="16">
        <v>1252.6120000000001</v>
      </c>
      <c r="D20" s="17">
        <v>1306.125</v>
      </c>
      <c r="E20" s="10">
        <f t="shared" si="0"/>
        <v>1.67616374269006</v>
      </c>
      <c r="F20" s="10">
        <f t="shared" si="1"/>
        <v>0.98981761674981672</v>
      </c>
      <c r="G20" s="10">
        <f>'RAW &amp; NORM Labeling'!E19-'RAW &amp; NORM Sfp, AcpS vs PfAcpH'!E20</f>
        <v>-1.0532441311043739</v>
      </c>
      <c r="H20">
        <f>IF('RAW &amp; NORM Labeling'!K19=1,1,0) * IF(G20&gt;$P$6,1,0)</f>
        <v>0</v>
      </c>
      <c r="I20" s="20"/>
      <c r="J20" s="10">
        <f>'RAW &amp; NORM Labeling'!F19-'RAW &amp; NORM Sfp, AcpS vs PfAcpH'!F20</f>
        <v>0.33911987427375334</v>
      </c>
      <c r="K20">
        <f>IF('RAW &amp; NORM Labeling'!H19=1,1,0) * IF('RAW &amp; NORM Sfp, AcpS vs PfAcpH'!J20&gt;$P$5,1,0)</f>
        <v>0</v>
      </c>
    </row>
    <row r="21" spans="1:11">
      <c r="A21" s="26" t="s">
        <v>70</v>
      </c>
      <c r="B21" s="27" t="s">
        <v>71</v>
      </c>
      <c r="C21" s="16">
        <v>1125.25</v>
      </c>
      <c r="D21" s="17">
        <v>1119.94</v>
      </c>
      <c r="E21" s="10">
        <f t="shared" si="0"/>
        <v>0.18654970760233971</v>
      </c>
      <c r="F21" s="10">
        <f t="shared" si="1"/>
        <v>-0.53291894986505162</v>
      </c>
      <c r="G21" s="10">
        <f>'RAW &amp; NORM Labeling'!E20-'RAW &amp; NORM Sfp, AcpS vs PfAcpH'!E21</f>
        <v>-0.59235472631704567</v>
      </c>
      <c r="H21">
        <f>IF('RAW &amp; NORM Labeling'!K20=1,1,0) * IF(G21&gt;$P$6,1,0)</f>
        <v>0</v>
      </c>
      <c r="I21" s="20"/>
      <c r="J21" s="10">
        <f>'RAW &amp; NORM Labeling'!F20-'RAW &amp; NORM Sfp, AcpS vs PfAcpH'!F21</f>
        <v>0.53291894986505162</v>
      </c>
      <c r="K21">
        <f>IF('RAW &amp; NORM Labeling'!H20=1,1,0) * IF('RAW &amp; NORM Sfp, AcpS vs PfAcpH'!J21&gt;$P$5,1,0)</f>
        <v>0</v>
      </c>
    </row>
    <row r="22" spans="1:11">
      <c r="A22" s="26" t="s">
        <v>72</v>
      </c>
      <c r="B22" s="27" t="s">
        <v>73</v>
      </c>
      <c r="C22" s="16">
        <v>1097.7819999999999</v>
      </c>
      <c r="D22" s="17">
        <v>1084.1310000000001</v>
      </c>
      <c r="E22" s="10">
        <f t="shared" si="0"/>
        <v>-0.13471345029239801</v>
      </c>
      <c r="F22" s="10">
        <f t="shared" si="1"/>
        <v>-0.82578719227938024</v>
      </c>
      <c r="G22" s="10">
        <f>'RAW &amp; NORM Labeling'!E21-'RAW &amp; NORM Sfp, AcpS vs PfAcpH'!E22</f>
        <v>-0.57080052046751695</v>
      </c>
      <c r="H22">
        <f>IF('RAW &amp; NORM Labeling'!K21=1,1,0) * IF(G22&gt;$P$6,1,0)</f>
        <v>0</v>
      </c>
      <c r="I22" s="20"/>
      <c r="J22" s="10">
        <f>'RAW &amp; NORM Labeling'!F21-'RAW &amp; NORM Sfp, AcpS vs PfAcpH'!F22</f>
        <v>0.20148888895378425</v>
      </c>
      <c r="K22">
        <f>IF('RAW &amp; NORM Labeling'!H21=1,1,0) * IF('RAW &amp; NORM Sfp, AcpS vs PfAcpH'!J22&gt;$P$5,1,0)</f>
        <v>0</v>
      </c>
    </row>
    <row r="23" spans="1:11">
      <c r="A23" s="26" t="s">
        <v>74</v>
      </c>
      <c r="B23" s="27" t="s">
        <v>75</v>
      </c>
      <c r="C23" s="16">
        <v>1449.9259999999999</v>
      </c>
      <c r="D23" s="17">
        <v>1326.0039999999999</v>
      </c>
      <c r="E23" s="10">
        <f t="shared" si="0"/>
        <v>3.9839298245614034</v>
      </c>
      <c r="F23" s="10">
        <f t="shared" si="1"/>
        <v>1.1524004252882964</v>
      </c>
      <c r="G23" s="10">
        <f>'RAW &amp; NORM Labeling'!E22-'RAW &amp; NORM Sfp, AcpS vs PfAcpH'!E23</f>
        <v>-1.9458985388711834</v>
      </c>
      <c r="H23">
        <f>IF('RAW &amp; NORM Labeling'!K22=1,1,0) * IF(G23&gt;$P$6,1,0)</f>
        <v>0</v>
      </c>
      <c r="I23" s="20"/>
      <c r="J23" s="10">
        <f>'RAW &amp; NORM Labeling'!F22-'RAW &amp; NORM Sfp, AcpS vs PfAcpH'!F23</f>
        <v>0.44028497054306359</v>
      </c>
      <c r="K23">
        <f>IF('RAW &amp; NORM Labeling'!H22=1,1,0) * IF('RAW &amp; NORM Sfp, AcpS vs PfAcpH'!J23&gt;$P$5,1,0)</f>
        <v>0</v>
      </c>
    </row>
    <row r="24" spans="1:11">
      <c r="A24" s="26" t="s">
        <v>76</v>
      </c>
      <c r="B24" s="27" t="s">
        <v>77</v>
      </c>
      <c r="C24" s="16">
        <v>1110.0260000000001</v>
      </c>
      <c r="D24" s="17">
        <v>1091.482</v>
      </c>
      <c r="E24" s="10">
        <f t="shared" si="0"/>
        <v>8.4912280701767585E-3</v>
      </c>
      <c r="F24" s="10">
        <f t="shared" si="1"/>
        <v>-0.76566614868733085</v>
      </c>
      <c r="G24" s="10">
        <f>'RAW &amp; NORM Labeling'!E23-'RAW &amp; NORM Sfp, AcpS vs PfAcpH'!E24</f>
        <v>-0.49122775298400378</v>
      </c>
      <c r="H24">
        <f>IF('RAW &amp; NORM Labeling'!K23=1,1,0) * IF(G24&gt;$P$6,1,0)</f>
        <v>0</v>
      </c>
      <c r="I24" s="20"/>
      <c r="J24" s="10">
        <f>'RAW &amp; NORM Labeling'!F23-'RAW &amp; NORM Sfp, AcpS vs PfAcpH'!F24</f>
        <v>0.1104694046349719</v>
      </c>
      <c r="K24">
        <f>IF('RAW &amp; NORM Labeling'!H23=1,1,0) * IF('RAW &amp; NORM Sfp, AcpS vs PfAcpH'!J24&gt;$P$5,1,0)</f>
        <v>0</v>
      </c>
    </row>
    <row r="25" spans="1:11">
      <c r="A25" s="26" t="s">
        <v>78</v>
      </c>
      <c r="B25" s="26" t="s">
        <v>79</v>
      </c>
      <c r="C25" s="16">
        <v>1350.097</v>
      </c>
      <c r="D25" s="17">
        <v>1299.298</v>
      </c>
      <c r="E25" s="10">
        <f t="shared" si="0"/>
        <v>2.8163391812865499</v>
      </c>
      <c r="F25" s="10">
        <f t="shared" si="1"/>
        <v>0.93398217060603661</v>
      </c>
      <c r="G25" s="10">
        <f>'RAW &amp; NORM Labeling'!E24-'RAW &amp; NORM Sfp, AcpS vs PfAcpH'!E25</f>
        <v>-1.6177173930853599</v>
      </c>
      <c r="H25">
        <f>IF('RAW &amp; NORM Labeling'!K24=1,1,0) * IF(G25&gt;$P$6,1,0)</f>
        <v>0</v>
      </c>
      <c r="I25" s="20"/>
      <c r="J25" s="10">
        <f>'RAW &amp; NORM Labeling'!F24-'RAW &amp; NORM Sfp, AcpS vs PfAcpH'!F25</f>
        <v>0.42027327557884331</v>
      </c>
      <c r="K25">
        <f>IF('RAW &amp; NORM Labeling'!H24=1,1,0) * IF('RAW &amp; NORM Sfp, AcpS vs PfAcpH'!J25&gt;$P$5,1,0)</f>
        <v>0</v>
      </c>
    </row>
    <row r="26" spans="1:11">
      <c r="A26" s="26" t="s">
        <v>80</v>
      </c>
      <c r="B26" s="27" t="s">
        <v>81</v>
      </c>
      <c r="C26" s="16">
        <v>1372.865</v>
      </c>
      <c r="D26" s="17">
        <v>1523.7380000000001</v>
      </c>
      <c r="E26" s="10">
        <f t="shared" si="0"/>
        <v>3.0826315789473693</v>
      </c>
      <c r="F26" s="10">
        <f t="shared" si="1"/>
        <v>2.7695918868078855</v>
      </c>
      <c r="G26" s="10">
        <f>'RAW &amp; NORM Labeling'!E25-'RAW &amp; NORM Sfp, AcpS vs PfAcpH'!E26</f>
        <v>-1.5442386122396792</v>
      </c>
      <c r="H26">
        <f>IF('RAW &amp; NORM Labeling'!K25=1,1,0) * IF(G26&gt;$P$6,1,0)</f>
        <v>0</v>
      </c>
      <c r="I26" s="20"/>
      <c r="J26" s="10">
        <f>'RAW &amp; NORM Labeling'!F25-'RAW &amp; NORM Sfp, AcpS vs PfAcpH'!F26</f>
        <v>0.56166168680505457</v>
      </c>
      <c r="K26">
        <f>IF('RAW &amp; NORM Labeling'!H25=1,1,0) * IF('RAW &amp; NORM Sfp, AcpS vs PfAcpH'!J26&gt;$P$5,1,0)</f>
        <v>0</v>
      </c>
    </row>
    <row r="27" spans="1:11">
      <c r="A27" s="26" t="s">
        <v>82</v>
      </c>
      <c r="B27" s="27" t="s">
        <v>83</v>
      </c>
      <c r="C27" s="16">
        <v>1463.796</v>
      </c>
      <c r="D27" s="17">
        <v>1220.4760000000001</v>
      </c>
      <c r="E27" s="10">
        <f t="shared" si="0"/>
        <v>4.1461520467836266</v>
      </c>
      <c r="F27" s="10">
        <f t="shared" si="1"/>
        <v>0.28932689948474855</v>
      </c>
      <c r="G27" s="10">
        <f>'RAW &amp; NORM Labeling'!E26-'RAW &amp; NORM Sfp, AcpS vs PfAcpH'!E27</f>
        <v>-1.8020490528963866</v>
      </c>
      <c r="H27">
        <f>IF('RAW &amp; NORM Labeling'!K26=1,1,0) * IF(G27&gt;$P$6,1,0)</f>
        <v>0</v>
      </c>
      <c r="I27" s="21" t="s">
        <v>34</v>
      </c>
      <c r="J27" s="10">
        <f>'RAW &amp; NORM Labeling'!F26-'RAW &amp; NORM Sfp, AcpS vs PfAcpH'!F27</f>
        <v>0.27041720282326243</v>
      </c>
      <c r="K27">
        <f>IF('RAW &amp; NORM Labeling'!H26=1,1,0) * IF('RAW &amp; NORM Sfp, AcpS vs PfAcpH'!J27&gt;$P$5,1,0)</f>
        <v>0</v>
      </c>
    </row>
    <row r="28" spans="1:11">
      <c r="A28" s="26" t="s">
        <v>84</v>
      </c>
      <c r="B28" s="27" t="s">
        <v>85</v>
      </c>
      <c r="C28" s="16">
        <v>1218.7</v>
      </c>
      <c r="D28" s="17">
        <v>1333.434</v>
      </c>
      <c r="E28" s="10">
        <f t="shared" si="0"/>
        <v>1.2795321637426911</v>
      </c>
      <c r="F28" s="10">
        <f t="shared" si="1"/>
        <v>1.2131675799460215</v>
      </c>
      <c r="G28" s="10">
        <f>'RAW &amp; NORM Labeling'!E27-'RAW &amp; NORM Sfp, AcpS vs PfAcpH'!E28</f>
        <v>-0.45941338604118009</v>
      </c>
      <c r="H28">
        <f>IF('RAW &amp; NORM Labeling'!K27=1,1,0) * IF(G28&gt;$P$6,1,0)</f>
        <v>0</v>
      </c>
      <c r="J28" s="10">
        <f>'RAW &amp; NORM Labeling'!F27-'RAW &amp; NORM Sfp, AcpS vs PfAcpH'!F28</f>
        <v>0.3168566999415785</v>
      </c>
      <c r="K28">
        <f>IF('RAW &amp; NORM Labeling'!H27=1,1,0) * IF('RAW &amp; NORM Sfp, AcpS vs PfAcpH'!J28&gt;$P$5,1,0)</f>
        <v>0</v>
      </c>
    </row>
    <row r="29" spans="1:11">
      <c r="A29" s="26" t="s">
        <v>86</v>
      </c>
      <c r="B29" s="27" t="s">
        <v>87</v>
      </c>
      <c r="C29" s="16">
        <v>1110.164</v>
      </c>
      <c r="D29" s="17">
        <v>1551.904</v>
      </c>
      <c r="E29" s="10">
        <f t="shared" si="0"/>
        <v>1.010526315789512E-2</v>
      </c>
      <c r="F29" s="10">
        <f t="shared" si="1"/>
        <v>2.9999509282734937</v>
      </c>
      <c r="G29" s="10">
        <f>'RAW &amp; NORM Labeling'!E28-'RAW &amp; NORM Sfp, AcpS vs PfAcpH'!E29</f>
        <v>0.3068583267062609</v>
      </c>
      <c r="H29">
        <f>IF('RAW &amp; NORM Labeling'!K28=1,1,0) * IF(G29&gt;$P$6,1,0)</f>
        <v>0</v>
      </c>
      <c r="J29" s="10">
        <f>'RAW &amp; NORM Labeling'!F28-'RAW &amp; NORM Sfp, AcpS vs PfAcpH'!F29</f>
        <v>0.51112103493923611</v>
      </c>
      <c r="K29">
        <f>IF('RAW &amp; NORM Labeling'!H28=1,1,0) * IF('RAW &amp; NORM Sfp, AcpS vs PfAcpH'!J29&gt;$P$5,1,0)</f>
        <v>1</v>
      </c>
    </row>
    <row r="30" spans="1:11">
      <c r="A30" s="26" t="s">
        <v>88</v>
      </c>
      <c r="B30" s="27" t="s">
        <v>89</v>
      </c>
      <c r="C30" s="16">
        <v>1132.7180000000001</v>
      </c>
      <c r="D30" s="17">
        <v>1196.973</v>
      </c>
      <c r="E30" s="10">
        <f t="shared" si="0"/>
        <v>0.27389473684210669</v>
      </c>
      <c r="F30" s="10">
        <f t="shared" si="1"/>
        <v>9.7104768136092645E-2</v>
      </c>
      <c r="G30" s="10">
        <f>'RAW &amp; NORM Labeling'!E29-'RAW &amp; NORM Sfp, AcpS vs PfAcpH'!E30</f>
        <v>0.68112025560148837</v>
      </c>
      <c r="H30">
        <f>IF('RAW &amp; NORM Labeling'!K29=1,1,0) * IF(G30&gt;$P$6,1,0)</f>
        <v>0</v>
      </c>
      <c r="J30" s="10">
        <f>'RAW &amp; NORM Labeling'!F29-'RAW &amp; NORM Sfp, AcpS vs PfAcpH'!F30</f>
        <v>0.28366871745302036</v>
      </c>
      <c r="K30">
        <f>IF('RAW &amp; NORM Labeling'!H29=1,1,0) * IF('RAW &amp; NORM Sfp, AcpS vs PfAcpH'!J30&gt;$P$5,1,0)</f>
        <v>0</v>
      </c>
    </row>
    <row r="31" spans="1:11">
      <c r="A31" s="26" t="s">
        <v>90</v>
      </c>
      <c r="B31" s="26" t="s">
        <v>91</v>
      </c>
      <c r="C31" s="16">
        <v>1865.425</v>
      </c>
      <c r="D31" s="17">
        <v>2511.8220000000001</v>
      </c>
      <c r="E31" s="10">
        <f t="shared" si="0"/>
        <v>8.8435672514619892</v>
      </c>
      <c r="F31" s="10">
        <f t="shared" si="1"/>
        <v>10.850756522450316</v>
      </c>
      <c r="G31" s="10">
        <f>'RAW &amp; NORM Labeling'!E30-'RAW &amp; NORM Sfp, AcpS vs PfAcpH'!E31</f>
        <v>-1.6509857736268785E-2</v>
      </c>
      <c r="H31">
        <f>IF('RAW &amp; NORM Labeling'!K30=1,1,0) * IF(G31&gt;$P$6,1,0)</f>
        <v>0</v>
      </c>
      <c r="J31" s="10">
        <f>'RAW &amp; NORM Labeling'!F30-'RAW &amp; NORM Sfp, AcpS vs PfAcpH'!F31</f>
        <v>1.2903305976331829</v>
      </c>
      <c r="K31">
        <f>IF('RAW &amp; NORM Labeling'!H30=1,1,0) * IF('RAW &amp; NORM Sfp, AcpS vs PfAcpH'!J31&gt;$P$5,1,0)</f>
        <v>0</v>
      </c>
    </row>
    <row r="32" spans="1:11">
      <c r="A32" s="26" t="s">
        <v>92</v>
      </c>
      <c r="B32" s="27" t="s">
        <v>93</v>
      </c>
      <c r="C32" s="16">
        <v>2118.2539999999999</v>
      </c>
      <c r="D32" s="17">
        <v>2116.9720000000002</v>
      </c>
      <c r="E32" s="10">
        <f t="shared" si="0"/>
        <v>11.800631578947367</v>
      </c>
      <c r="F32" s="10">
        <f t="shared" si="1"/>
        <v>7.6214279872413542</v>
      </c>
      <c r="G32" s="10">
        <f>'RAW &amp; NORM Labeling'!E31-'RAW &amp; NORM Sfp, AcpS vs PfAcpH'!E32</f>
        <v>-0.17648922791596711</v>
      </c>
      <c r="H32">
        <f>IF('RAW &amp; NORM Labeling'!K31=1,1,0) * IF(G32&gt;$P$6,1,0)</f>
        <v>0</v>
      </c>
      <c r="J32" s="10">
        <f>'RAW &amp; NORM Labeling'!F31-'RAW &amp; NORM Sfp, AcpS vs PfAcpH'!F32</f>
        <v>0.5073311652980852</v>
      </c>
      <c r="K32">
        <f>IF('RAW &amp; NORM Labeling'!H31=1,1,0) * IF('RAW &amp; NORM Sfp, AcpS vs PfAcpH'!J32&gt;$P$5,1,0)</f>
        <v>0</v>
      </c>
    </row>
    <row r="33" spans="1:12">
      <c r="A33" s="26" t="s">
        <v>94</v>
      </c>
      <c r="B33" s="27" t="s">
        <v>95</v>
      </c>
      <c r="C33" s="16">
        <v>2230.5390000000002</v>
      </c>
      <c r="D33" s="17">
        <v>2687.9749999999999</v>
      </c>
      <c r="E33" s="10">
        <f t="shared" si="0"/>
        <v>13.113906432748541</v>
      </c>
      <c r="F33" s="10">
        <f t="shared" si="1"/>
        <v>12.29144516234563</v>
      </c>
      <c r="G33" s="10">
        <f>'RAW &amp; NORM Labeling'!E32-'RAW &amp; NORM Sfp, AcpS vs PfAcpH'!E33</f>
        <v>-0.41956006563074055</v>
      </c>
      <c r="H33">
        <f>IF('RAW &amp; NORM Labeling'!K32=1,1,0) * IF(G33&gt;$P$6,1,0)</f>
        <v>0</v>
      </c>
      <c r="J33" s="10">
        <f>'RAW &amp; NORM Labeling'!F32-'RAW &amp; NORM Sfp, AcpS vs PfAcpH'!F33</f>
        <v>2.5777421652194707</v>
      </c>
      <c r="K33">
        <f>IF('RAW &amp; NORM Labeling'!H32=1,1,0) * IF('RAW &amp; NORM Sfp, AcpS vs PfAcpH'!J33&gt;$P$5,1,0)</f>
        <v>0</v>
      </c>
    </row>
    <row r="34" spans="1:12">
      <c r="A34" s="26" t="s">
        <v>96</v>
      </c>
      <c r="B34" s="27" t="s">
        <v>95</v>
      </c>
      <c r="C34" s="16">
        <v>2112.8789999999999</v>
      </c>
      <c r="D34" s="17">
        <v>2032.4359999999999</v>
      </c>
      <c r="E34" s="10">
        <f t="shared" si="0"/>
        <v>11.737766081871344</v>
      </c>
      <c r="F34" s="10">
        <f t="shared" si="1"/>
        <v>6.9300400752433147</v>
      </c>
      <c r="G34" s="10">
        <f>'RAW &amp; NORM Labeling'!E33-'RAW &amp; NORM Sfp, AcpS vs PfAcpH'!E34</f>
        <v>6.3191478295056669E-2</v>
      </c>
      <c r="H34">
        <f>IF('RAW &amp; NORM Labeling'!K33=1,1,0) * IF(G34&gt;$P$6,1,0)</f>
        <v>0</v>
      </c>
      <c r="J34" s="10">
        <f>'RAW &amp; NORM Labeling'!F33-'RAW &amp; NORM Sfp, AcpS vs PfAcpH'!F34</f>
        <v>0.98699808879997519</v>
      </c>
      <c r="K34">
        <f>IF('RAW &amp; NORM Labeling'!H33=1,1,0) * IF('RAW &amp; NORM Sfp, AcpS vs PfAcpH'!J34&gt;$P$5,1,0)</f>
        <v>0</v>
      </c>
    </row>
    <row r="35" spans="1:12">
      <c r="A35" s="26" t="s">
        <v>97</v>
      </c>
      <c r="B35" s="27" t="s">
        <v>98</v>
      </c>
      <c r="C35" s="16">
        <v>1945.1020000000001</v>
      </c>
      <c r="D35" s="17">
        <v>1982.4670000000001</v>
      </c>
      <c r="E35" s="10">
        <f t="shared" si="0"/>
        <v>9.7754619883040945</v>
      </c>
      <c r="F35" s="10">
        <f t="shared" si="1"/>
        <v>6.5213625582726769</v>
      </c>
      <c r="G35" s="10">
        <f>'RAW &amp; NORM Labeling'!E34-'RAW &amp; NORM Sfp, AcpS vs PfAcpH'!E35</f>
        <v>0.57354353963880556</v>
      </c>
      <c r="H35">
        <f>IF('RAW &amp; NORM Labeling'!K34=1,1,0) * IF(G35&gt;$P$6,1,0)</f>
        <v>0</v>
      </c>
      <c r="J35" s="10">
        <f>'RAW &amp; NORM Labeling'!F34-'RAW &amp; NORM Sfp, AcpS vs PfAcpH'!F35</f>
        <v>1.1768925868686235</v>
      </c>
      <c r="K35">
        <f>IF('RAW &amp; NORM Labeling'!H34=1,1,0) * IF('RAW &amp; NORM Sfp, AcpS vs PfAcpH'!J35&gt;$P$5,1,0)</f>
        <v>0</v>
      </c>
    </row>
    <row r="36" spans="1:12">
      <c r="A36" s="26" t="s">
        <v>99</v>
      </c>
      <c r="B36" s="26" t="s">
        <v>100</v>
      </c>
      <c r="C36" s="16">
        <v>2273</v>
      </c>
      <c r="D36" s="17">
        <v>2125.7800000000002</v>
      </c>
      <c r="E36" s="10">
        <f t="shared" si="0"/>
        <v>13.610526315789475</v>
      </c>
      <c r="F36" s="10">
        <f t="shared" si="1"/>
        <v>7.6934652817534994</v>
      </c>
      <c r="G36" s="10">
        <f>'RAW &amp; NORM Labeling'!E35-'RAW &amp; NORM Sfp, AcpS vs PfAcpH'!E36</f>
        <v>-1.9554783228315742</v>
      </c>
      <c r="H36">
        <f>IF('RAW &amp; NORM Labeling'!K35=1,1,0) * IF(G36&gt;$P$6,1,0)</f>
        <v>0</v>
      </c>
      <c r="J36" s="10">
        <f>'RAW &amp; NORM Labeling'!F35-'RAW &amp; NORM Sfp, AcpS vs PfAcpH'!F36</f>
        <v>-0.40209996541548954</v>
      </c>
      <c r="K36">
        <f>IF('RAW &amp; NORM Labeling'!H35=1,1,0) * IF('RAW &amp; NORM Sfp, AcpS vs PfAcpH'!J36&gt;$P$5,1,0)</f>
        <v>0</v>
      </c>
    </row>
    <row r="37" spans="1:12">
      <c r="A37" s="26" t="s">
        <v>101</v>
      </c>
      <c r="B37" s="26" t="s">
        <v>102</v>
      </c>
      <c r="C37" s="16">
        <v>2122.596</v>
      </c>
      <c r="D37" s="17">
        <v>2426.4929999999999</v>
      </c>
      <c r="E37" s="10">
        <f t="shared" si="0"/>
        <v>11.851415204678363</v>
      </c>
      <c r="F37" s="10">
        <f t="shared" si="1"/>
        <v>10.152882963932282</v>
      </c>
      <c r="G37" s="10">
        <f>'RAW &amp; NORM Labeling'!E36-'RAW &amp; NORM Sfp, AcpS vs PfAcpH'!E37</f>
        <v>-6.0774222325693321</v>
      </c>
      <c r="H37">
        <f>IF('RAW &amp; NORM Labeling'!K36=1,1,0) * IF(G37&gt;$P$6,1,0)</f>
        <v>0</v>
      </c>
      <c r="J37" s="10">
        <f>'RAW &amp; NORM Labeling'!F36-'RAW &amp; NORM Sfp, AcpS vs PfAcpH'!F37</f>
        <v>-0.5812719837527407</v>
      </c>
      <c r="K37">
        <f>IF('RAW &amp; NORM Labeling'!H36=1,1,0) * IF('RAW &amp; NORM Sfp, AcpS vs PfAcpH'!J37&gt;$P$5,1,0)</f>
        <v>0</v>
      </c>
    </row>
    <row r="38" spans="1:12">
      <c r="A38" s="26" t="s">
        <v>103</v>
      </c>
      <c r="B38" s="26" t="s">
        <v>104</v>
      </c>
      <c r="C38" s="16">
        <v>3320.799</v>
      </c>
      <c r="D38" s="17">
        <v>3233.1010000000001</v>
      </c>
      <c r="E38" s="10">
        <f t="shared" si="0"/>
        <v>25.865485380116958</v>
      </c>
      <c r="F38" s="10">
        <f t="shared" si="1"/>
        <v>16.749824159646685</v>
      </c>
      <c r="G38" s="10">
        <f>'RAW &amp; NORM Labeling'!E37-'RAW &amp; NORM Sfp, AcpS vs PfAcpH'!E38</f>
        <v>-15.946341873466398</v>
      </c>
      <c r="H38">
        <f>IF('RAW &amp; NORM Labeling'!K37=1,1,0) * IF(G38&gt;$P$6,1,0)</f>
        <v>0</v>
      </c>
      <c r="J38" s="10">
        <f>'RAW &amp; NORM Labeling'!F37-'RAW &amp; NORM Sfp, AcpS vs PfAcpH'!F38</f>
        <v>-0.54122152671458679</v>
      </c>
      <c r="K38">
        <f>IF('RAW &amp; NORM Labeling'!H37=1,1,0) * IF('RAW &amp; NORM Sfp, AcpS vs PfAcpH'!J38&gt;$P$5,1,0)</f>
        <v>0</v>
      </c>
    </row>
    <row r="39" spans="1:12">
      <c r="A39" s="28" t="s">
        <v>105</v>
      </c>
      <c r="B39" s="28" t="s">
        <v>106</v>
      </c>
      <c r="C39" s="16">
        <v>1144.154</v>
      </c>
      <c r="D39" s="17">
        <v>1102.251</v>
      </c>
      <c r="E39" s="10">
        <f t="shared" si="0"/>
        <v>0.40764912280701804</v>
      </c>
      <c r="F39" s="10">
        <f t="shared" si="1"/>
        <v>-0.6775905782285101</v>
      </c>
      <c r="G39" s="10">
        <f>'RAW &amp; NORM Labeling'!E38-'RAW &amp; NORM Sfp, AcpS vs PfAcpH'!E39</f>
        <v>-1.2483716617928331</v>
      </c>
      <c r="H39">
        <f>IF('RAW &amp; NORM Labeling'!K38=1,1,0) * IF(G39&gt;$P$6,1,0)</f>
        <v>0</v>
      </c>
      <c r="J39" s="10">
        <f>'RAW &amp; NORM Labeling'!F38-'RAW &amp; NORM Sfp, AcpS vs PfAcpH'!F39</f>
        <v>4.1308223305108083E-2</v>
      </c>
      <c r="K39">
        <f>IF('RAW &amp; NORM Labeling'!H38=1,1,0) * IF('RAW &amp; NORM Sfp, AcpS vs PfAcpH'!J39&gt;$P$5,1,0)</f>
        <v>0</v>
      </c>
    </row>
    <row r="40" spans="1:12">
      <c r="A40" s="28" t="s">
        <v>107</v>
      </c>
      <c r="B40" s="28" t="s">
        <v>108</v>
      </c>
      <c r="C40" s="16">
        <v>1520.085</v>
      </c>
      <c r="D40" s="17">
        <v>1302.2860000000001</v>
      </c>
      <c r="E40" s="10">
        <f t="shared" si="0"/>
        <v>4.8045029239766093</v>
      </c>
      <c r="F40" s="10">
        <f t="shared" si="1"/>
        <v>0.95841989040647868</v>
      </c>
      <c r="G40" s="10">
        <f>'RAW &amp; NORM Labeling'!E39-'RAW &amp; NORM Sfp, AcpS vs PfAcpH'!E40</f>
        <v>-2.9940095825987791</v>
      </c>
      <c r="H40">
        <f>IF('RAW &amp; NORM Labeling'!K39=1,1,0) * IF(G40&gt;$P$6,1,0)</f>
        <v>0</v>
      </c>
      <c r="J40" s="10">
        <f>'RAW &amp; NORM Labeling'!F39-'RAW &amp; NORM Sfp, AcpS vs PfAcpH'!F40</f>
        <v>0.40178642755396132</v>
      </c>
      <c r="K40">
        <f>IF('RAW &amp; NORM Labeling'!H39=1,1,0) * IF('RAW &amp; NORM Sfp, AcpS vs PfAcpH'!J40&gt;$P$5,1,0)</f>
        <v>0</v>
      </c>
    </row>
    <row r="41" spans="1:12">
      <c r="A41" s="28" t="s">
        <v>109</v>
      </c>
      <c r="B41" s="28" t="s">
        <v>110</v>
      </c>
      <c r="C41" s="16">
        <v>1284.0509999999999</v>
      </c>
      <c r="D41" s="17">
        <v>1396.155</v>
      </c>
      <c r="E41" s="10">
        <f t="shared" si="0"/>
        <v>2.0438713450292396</v>
      </c>
      <c r="F41" s="10">
        <f t="shared" si="1"/>
        <v>1.7261388729860152</v>
      </c>
      <c r="G41" s="10">
        <f>'RAW &amp; NORM Labeling'!E40-'RAW &amp; NORM Sfp, AcpS vs PfAcpH'!E41</f>
        <v>-1.7391647372429726</v>
      </c>
      <c r="H41">
        <f>IF('RAW &amp; NORM Labeling'!K40=1,1,0) * IF(G41&gt;$P$6,1,0)</f>
        <v>0</v>
      </c>
      <c r="J41" s="10">
        <f>'RAW &amp; NORM Labeling'!F40-'RAW &amp; NORM Sfp, AcpS vs PfAcpH'!F41</f>
        <v>0.21325270791019491</v>
      </c>
      <c r="K41">
        <f>IF('RAW &amp; NORM Labeling'!H40=1,1,0) * IF('RAW &amp; NORM Sfp, AcpS vs PfAcpH'!J41&gt;$P$5,1,0)</f>
        <v>0</v>
      </c>
      <c r="L41" s="23" t="s">
        <v>34</v>
      </c>
    </row>
    <row r="42" spans="1:12">
      <c r="A42" s="28" t="s">
        <v>111</v>
      </c>
      <c r="B42" s="28" t="s">
        <v>112</v>
      </c>
      <c r="C42" s="16">
        <v>1063.663</v>
      </c>
      <c r="D42" s="17">
        <v>1143.3800000000001</v>
      </c>
      <c r="E42" s="10">
        <f t="shared" si="0"/>
        <v>-0.53376608187134433</v>
      </c>
      <c r="F42" s="10">
        <f t="shared" si="1"/>
        <v>-0.34121207164471906</v>
      </c>
      <c r="G42" s="10">
        <f>'RAW &amp; NORM Labeling'!E41-'RAW &amp; NORM Sfp, AcpS vs PfAcpH'!E42</f>
        <v>-0.63590516583912571</v>
      </c>
      <c r="H42">
        <f>IF('RAW &amp; NORM Labeling'!K41=1,1,0) * IF(G42&gt;$P$6,1,0)</f>
        <v>0</v>
      </c>
      <c r="J42" s="10">
        <f>'RAW &amp; NORM Labeling'!F41-'RAW &amp; NORM Sfp, AcpS vs PfAcpH'!F42</f>
        <v>0.16507285173189506</v>
      </c>
      <c r="K42">
        <f>IF('RAW &amp; NORM Labeling'!H41=1,1,0) * IF('RAW &amp; NORM Sfp, AcpS vs PfAcpH'!J42&gt;$P$5,1,0)</f>
        <v>0</v>
      </c>
    </row>
    <row r="43" spans="1:12">
      <c r="A43" s="28" t="s">
        <v>113</v>
      </c>
      <c r="B43" s="28" t="s">
        <v>114</v>
      </c>
      <c r="C43" s="16">
        <v>1034.9739999999999</v>
      </c>
      <c r="D43" s="17">
        <v>1093.5820000000001</v>
      </c>
      <c r="E43" s="10">
        <f t="shared" si="0"/>
        <v>-0.86930994152046814</v>
      </c>
      <c r="F43" s="10">
        <f t="shared" si="1"/>
        <v>-0.74849104440991088</v>
      </c>
      <c r="G43" s="10">
        <f>'RAW &amp; NORM Labeling'!E42-'RAW &amp; NORM Sfp, AcpS vs PfAcpH'!E43</f>
        <v>-0.42707848711512186</v>
      </c>
      <c r="H43">
        <f>IF('RAW &amp; NORM Labeling'!K42=1,1,0) * IF(G43&gt;$P$6,1,0)</f>
        <v>0</v>
      </c>
      <c r="J43" s="10">
        <f>'RAW &amp; NORM Labeling'!F42-'RAW &amp; NORM Sfp, AcpS vs PfAcpH'!F43</f>
        <v>0.25270852518332487</v>
      </c>
      <c r="K43">
        <f>IF('RAW &amp; NORM Labeling'!H42=1,1,0) * IF('RAW &amp; NORM Sfp, AcpS vs PfAcpH'!J43&gt;$P$5,1,0)</f>
        <v>0</v>
      </c>
    </row>
    <row r="44" spans="1:12">
      <c r="A44" s="28" t="s">
        <v>115</v>
      </c>
      <c r="B44" s="28" t="s">
        <v>116</v>
      </c>
      <c r="C44" s="16">
        <v>1070.319</v>
      </c>
      <c r="D44" s="17">
        <v>1112.25</v>
      </c>
      <c r="E44" s="10">
        <f t="shared" si="0"/>
        <v>-0.45591812865497072</v>
      </c>
      <c r="F44" s="10">
        <f t="shared" si="1"/>
        <v>-0.59581254600474287</v>
      </c>
      <c r="G44" s="10">
        <f>'RAW &amp; NORM Labeling'!E43-'RAW &amp; NORM Sfp, AcpS vs PfAcpH'!E44</f>
        <v>-0.58001955339205935</v>
      </c>
      <c r="H44">
        <f>IF('RAW &amp; NORM Labeling'!K43=1,1,0) * IF(G44&gt;$P$6,1,0)</f>
        <v>0</v>
      </c>
      <c r="J44" s="10">
        <f>'RAW &amp; NORM Labeling'!F43-'RAW &amp; NORM Sfp, AcpS vs PfAcpH'!F44</f>
        <v>0.18109522196139988</v>
      </c>
      <c r="K44">
        <f>IF('RAW &amp; NORM Labeling'!H43=1,1,0) * IF('RAW &amp; NORM Sfp, AcpS vs PfAcpH'!J44&gt;$P$5,1,0)</f>
        <v>0</v>
      </c>
    </row>
    <row r="45" spans="1:12">
      <c r="A45" s="28" t="s">
        <v>117</v>
      </c>
      <c r="B45" s="28" t="s">
        <v>118</v>
      </c>
      <c r="C45" s="16">
        <v>1180.3150000000001</v>
      </c>
      <c r="D45" s="17">
        <v>1301.442</v>
      </c>
      <c r="E45" s="10">
        <f t="shared" si="0"/>
        <v>0.83058479532163865</v>
      </c>
      <c r="F45" s="10">
        <f t="shared" si="1"/>
        <v>0.95151713421117279</v>
      </c>
      <c r="G45" s="10">
        <f>'RAW &amp; NORM Labeling'!E44-'RAW &amp; NORM Sfp, AcpS vs PfAcpH'!E45</f>
        <v>-0.78394000840511802</v>
      </c>
      <c r="H45">
        <f>IF('RAW &amp; NORM Labeling'!K44=1,1,0) * IF(G45&gt;$P$6,1,0)</f>
        <v>0</v>
      </c>
      <c r="J45" s="10">
        <f>'RAW &amp; NORM Labeling'!F44-'RAW &amp; NORM Sfp, AcpS vs PfAcpH'!F45</f>
        <v>0.18699245999449721</v>
      </c>
      <c r="K45">
        <f>IF('RAW &amp; NORM Labeling'!H44=1,1,0) * IF('RAW &amp; NORM Sfp, AcpS vs PfAcpH'!J45&gt;$P$5,1,0)</f>
        <v>0</v>
      </c>
    </row>
    <row r="46" spans="1:12">
      <c r="A46" s="28" t="s">
        <v>119</v>
      </c>
      <c r="B46" s="28" t="s">
        <v>120</v>
      </c>
      <c r="C46" s="16">
        <v>1238.528</v>
      </c>
      <c r="D46" s="17">
        <v>1236.884</v>
      </c>
      <c r="E46" s="10">
        <f t="shared" si="0"/>
        <v>1.5114385964912289</v>
      </c>
      <c r="F46" s="10">
        <f t="shared" si="1"/>
        <v>0.42352171423898016</v>
      </c>
      <c r="G46" s="10">
        <f>'RAW &amp; NORM Labeling'!E45-'RAW &amp; NORM Sfp, AcpS vs PfAcpH'!E46</f>
        <v>-1.1112790777803079</v>
      </c>
      <c r="H46">
        <f>IF('RAW &amp; NORM Labeling'!K45=1,1,0) * IF(G46&gt;$P$6,1,0)</f>
        <v>0</v>
      </c>
      <c r="I46" s="21" t="s">
        <v>36</v>
      </c>
      <c r="J46" s="10">
        <f>'RAW &amp; NORM Labeling'!F45-'RAW &amp; NORM Sfp, AcpS vs PfAcpH'!F46</f>
        <v>0.37481695380888685</v>
      </c>
      <c r="K46">
        <f>IF('RAW &amp; NORM Labeling'!H45=1,1,0) * IF('RAW &amp; NORM Sfp, AcpS vs PfAcpH'!J46&gt;$P$5,1,0)</f>
        <v>0</v>
      </c>
    </row>
    <row r="47" spans="1:12">
      <c r="A47" s="28" t="s">
        <v>121</v>
      </c>
      <c r="B47" s="28" t="s">
        <v>122</v>
      </c>
      <c r="C47" s="16">
        <v>1288.511</v>
      </c>
      <c r="D47" s="17">
        <v>1566.893</v>
      </c>
      <c r="E47" s="10">
        <f t="shared" si="0"/>
        <v>2.0960350877192986</v>
      </c>
      <c r="F47" s="10">
        <f t="shared" si="1"/>
        <v>3.1225402797088422</v>
      </c>
      <c r="G47" s="10">
        <f>'RAW &amp; NORM Labeling'!E46-'RAW &amp; NORM Sfp, AcpS vs PfAcpH'!E47</f>
        <v>-1.3528825221595557</v>
      </c>
      <c r="H47">
        <f>IF('RAW &amp; NORM Labeling'!K46=1,1,0) * IF(G47&gt;$P$6,1,0)</f>
        <v>0</v>
      </c>
      <c r="J47" s="10">
        <f>'RAW &amp; NORM Labeling'!F46-'RAW &amp; NORM Sfp, AcpS vs PfAcpH'!F47</f>
        <v>0.46060883998877777</v>
      </c>
      <c r="K47">
        <f>IF('RAW &amp; NORM Labeling'!H46=1,1,0) * IF('RAW &amp; NORM Sfp, AcpS vs PfAcpH'!J47&gt;$P$5,1,0)</f>
        <v>0</v>
      </c>
      <c r="L47" s="23" t="s">
        <v>34</v>
      </c>
    </row>
    <row r="48" spans="1:12">
      <c r="A48" s="28" t="s">
        <v>123</v>
      </c>
      <c r="B48" s="28" t="s">
        <v>124</v>
      </c>
      <c r="C48" s="16">
        <v>1127.009</v>
      </c>
      <c r="D48" s="17">
        <v>1053.9079999999999</v>
      </c>
      <c r="E48" s="10">
        <f t="shared" si="0"/>
        <v>0.20712280701754457</v>
      </c>
      <c r="F48" s="10">
        <f t="shared" si="1"/>
        <v>-1.0729696573157768</v>
      </c>
      <c r="G48" s="10">
        <f>'RAW &amp; NORM Labeling'!E47-'RAW &amp; NORM Sfp, AcpS vs PfAcpH'!E48</f>
        <v>-0.7140493739557876</v>
      </c>
      <c r="H48">
        <f>IF('RAW &amp; NORM Labeling'!K47=1,1,0) * IF(G48&gt;$P$6,1,0)</f>
        <v>0</v>
      </c>
      <c r="J48" s="10">
        <f>'RAW &amp; NORM Labeling'!F47-'RAW &amp; NORM Sfp, AcpS vs PfAcpH'!F48</f>
        <v>0.31418000570160476</v>
      </c>
      <c r="K48">
        <f>IF('RAW &amp; NORM Labeling'!H47=1,1,0) * IF('RAW &amp; NORM Sfp, AcpS vs PfAcpH'!J48&gt;$P$5,1,0)</f>
        <v>0</v>
      </c>
    </row>
    <row r="49" spans="1:11">
      <c r="A49" s="28" t="s">
        <v>125</v>
      </c>
      <c r="B49" s="28" t="s">
        <v>126</v>
      </c>
      <c r="C49" s="16">
        <v>1236.7729999999999</v>
      </c>
      <c r="D49" s="17">
        <v>1092.1659999999999</v>
      </c>
      <c r="E49" s="10">
        <f t="shared" si="0"/>
        <v>1.4909122807017539</v>
      </c>
      <c r="F49" s="10">
        <f t="shared" si="1"/>
        <v>-0.76007197186554321</v>
      </c>
      <c r="G49" s="10">
        <f>'RAW &amp; NORM Labeling'!E48-'RAW &amp; NORM Sfp, AcpS vs PfAcpH'!E49</f>
        <v>-1.3345909306994028</v>
      </c>
      <c r="H49">
        <f>IF('RAW &amp; NORM Labeling'!K48=1,1,0) * IF(G49&gt;$P$6,1,0)</f>
        <v>0</v>
      </c>
      <c r="J49" s="10">
        <f>'RAW &amp; NORM Labeling'!F48-'RAW &amp; NORM Sfp, AcpS vs PfAcpH'!F49</f>
        <v>0.33512375761885321</v>
      </c>
      <c r="K49">
        <f>IF('RAW &amp; NORM Labeling'!H48=1,1,0) * IF('RAW &amp; NORM Sfp, AcpS vs PfAcpH'!J49&gt;$P$5,1,0)</f>
        <v>0</v>
      </c>
    </row>
    <row r="50" spans="1:11">
      <c r="A50" s="28" t="s">
        <v>127</v>
      </c>
      <c r="B50" s="28" t="s">
        <v>128</v>
      </c>
      <c r="C50" s="16">
        <v>1131.69</v>
      </c>
      <c r="D50" s="17">
        <v>1044.7940000000001</v>
      </c>
      <c r="E50" s="10">
        <f t="shared" si="0"/>
        <v>0.26187134502924092</v>
      </c>
      <c r="F50" s="10">
        <f t="shared" si="1"/>
        <v>-1.1475096098797728</v>
      </c>
      <c r="G50" s="10">
        <f>'RAW &amp; NORM Labeling'!E49-'RAW &amp; NORM Sfp, AcpS vs PfAcpH'!E50</f>
        <v>-1.0945768112637799</v>
      </c>
      <c r="H50">
        <f>IF('RAW &amp; NORM Labeling'!K49=1,1,0) * IF(G50&gt;$P$6,1,0)</f>
        <v>0</v>
      </c>
      <c r="J50" s="10">
        <f>'RAW &amp; NORM Labeling'!F49-'RAW &amp; NORM Sfp, AcpS vs PfAcpH'!F50</f>
        <v>0.26295326292597776</v>
      </c>
      <c r="K50">
        <f>IF('RAW &amp; NORM Labeling'!H49=1,1,0) * IF('RAW &amp; NORM Sfp, AcpS vs PfAcpH'!J50&gt;$P$5,1,0)</f>
        <v>0</v>
      </c>
    </row>
    <row r="51" spans="1:11">
      <c r="A51" s="28" t="s">
        <v>129</v>
      </c>
      <c r="B51" s="28" t="s">
        <v>130</v>
      </c>
      <c r="C51" s="16">
        <v>1207.133</v>
      </c>
      <c r="D51" s="17">
        <v>1109.838</v>
      </c>
      <c r="E51" s="10">
        <f t="shared" si="0"/>
        <v>1.1442456140350887</v>
      </c>
      <c r="F51" s="10">
        <f t="shared" si="1"/>
        <v>-0.61553938006052134</v>
      </c>
      <c r="G51" s="10">
        <f>'RAW &amp; NORM Labeling'!E50-'RAW &amp; NORM Sfp, AcpS vs PfAcpH'!E51</f>
        <v>-1.6613525908162228</v>
      </c>
      <c r="H51">
        <f>IF('RAW &amp; NORM Labeling'!K50=1,1,0) * IF(G51&gt;$P$6,1,0)</f>
        <v>0</v>
      </c>
      <c r="J51" s="10">
        <f>'RAW &amp; NORM Labeling'!F50-'RAW &amp; NORM Sfp, AcpS vs PfAcpH'!F51</f>
        <v>0.22083937297175732</v>
      </c>
      <c r="K51">
        <f>IF('RAW &amp; NORM Labeling'!H50=1,1,0) * IF('RAW &amp; NORM Sfp, AcpS vs PfAcpH'!J51&gt;$P$5,1,0)</f>
        <v>0</v>
      </c>
    </row>
    <row r="52" spans="1:11">
      <c r="A52" s="28" t="s">
        <v>131</v>
      </c>
      <c r="B52" s="28" t="s">
        <v>132</v>
      </c>
      <c r="C52" s="16">
        <v>1164.05</v>
      </c>
      <c r="D52" s="17">
        <v>1089.8109999999999</v>
      </c>
      <c r="E52" s="10">
        <f t="shared" si="0"/>
        <v>0.64035087719298245</v>
      </c>
      <c r="F52" s="10">
        <f t="shared" si="1"/>
        <v>-0.77933262451950591</v>
      </c>
      <c r="G52" s="10">
        <f>'RAW &amp; NORM Labeling'!E51-'RAW &amp; NORM Sfp, AcpS vs PfAcpH'!E52</f>
        <v>-0.99354168685601851</v>
      </c>
      <c r="H52">
        <f>IF('RAW &amp; NORM Labeling'!K51=1,1,0) * IF(G52&gt;$P$6,1,0)</f>
        <v>0</v>
      </c>
      <c r="J52" s="10">
        <f>'RAW &amp; NORM Labeling'!F51-'RAW &amp; NORM Sfp, AcpS vs PfAcpH'!F52</f>
        <v>2.3448446953428959E-2</v>
      </c>
      <c r="K52">
        <f>IF('RAW &amp; NORM Labeling'!H51=1,1,0) * IF('RAW &amp; NORM Sfp, AcpS vs PfAcpH'!J52&gt;$P$5,1,0)</f>
        <v>0</v>
      </c>
    </row>
    <row r="53" spans="1:11">
      <c r="A53" s="28" t="s">
        <v>133</v>
      </c>
      <c r="B53" s="28" t="s">
        <v>134</v>
      </c>
      <c r="C53" s="16">
        <v>1088.5719999999999</v>
      </c>
      <c r="D53" s="17">
        <v>1017.076</v>
      </c>
      <c r="E53" s="10">
        <f t="shared" si="0"/>
        <v>-0.24243274853801247</v>
      </c>
      <c r="F53" s="10">
        <f t="shared" si="1"/>
        <v>-1.3742046290995329</v>
      </c>
      <c r="G53" s="10">
        <f>'RAW &amp; NORM Labeling'!E52-'RAW &amp; NORM Sfp, AcpS vs PfAcpH'!E53</f>
        <v>-0.71232194933573556</v>
      </c>
      <c r="H53">
        <f>IF('RAW &amp; NORM Labeling'!K52=1,1,0) * IF(G53&gt;$P$6,1,0)</f>
        <v>0</v>
      </c>
      <c r="J53" s="10">
        <f>'RAW &amp; NORM Labeling'!F52-'RAW &amp; NORM Sfp, AcpS vs PfAcpH'!F53</f>
        <v>0.15290137073016297</v>
      </c>
      <c r="K53">
        <f>IF('RAW &amp; NORM Labeling'!H52=1,1,0) * IF('RAW &amp; NORM Sfp, AcpS vs PfAcpH'!J53&gt;$P$5,1,0)</f>
        <v>0</v>
      </c>
    </row>
    <row r="54" spans="1:11">
      <c r="A54" s="28" t="s">
        <v>135</v>
      </c>
      <c r="B54" s="28" t="s">
        <v>136</v>
      </c>
      <c r="C54" s="16">
        <v>1121.4110000000001</v>
      </c>
      <c r="D54" s="17">
        <v>1014.255</v>
      </c>
      <c r="E54" s="10">
        <f t="shared" si="0"/>
        <v>0.14164912280701875</v>
      </c>
      <c r="F54" s="10">
        <f t="shared" si="1"/>
        <v>-1.3972765191788659</v>
      </c>
      <c r="G54" s="10">
        <f>'RAW &amp; NORM Labeling'!E53-'RAW &amp; NORM Sfp, AcpS vs PfAcpH'!E54</f>
        <v>-0.64039087160452768</v>
      </c>
      <c r="H54">
        <f>IF('RAW &amp; NORM Labeling'!K53=1,1,0) * IF(G54&gt;$P$6,1,0)</f>
        <v>0</v>
      </c>
      <c r="J54" s="10">
        <f>'RAW &amp; NORM Labeling'!F53-'RAW &amp; NORM Sfp, AcpS vs PfAcpH'!F54</f>
        <v>0.12820990131631582</v>
      </c>
      <c r="K54">
        <f>IF('RAW &amp; NORM Labeling'!H53=1,1,0) * IF('RAW &amp; NORM Sfp, AcpS vs PfAcpH'!J54&gt;$P$5,1,0)</f>
        <v>0</v>
      </c>
    </row>
    <row r="55" spans="1:11">
      <c r="A55" s="28" t="s">
        <v>137</v>
      </c>
      <c r="B55" s="28" t="s">
        <v>138</v>
      </c>
      <c r="C55" s="16">
        <v>1376.2919999999999</v>
      </c>
      <c r="D55" s="17">
        <v>1195.164</v>
      </c>
      <c r="E55" s="10">
        <f t="shared" si="0"/>
        <v>3.1227134502923972</v>
      </c>
      <c r="F55" s="10">
        <f t="shared" si="1"/>
        <v>8.2309642594259255E-2</v>
      </c>
      <c r="G55" s="10">
        <f>'RAW &amp; NORM Labeling'!E54-'RAW &amp; NORM Sfp, AcpS vs PfAcpH'!E55</f>
        <v>-1.8306516958400372</v>
      </c>
      <c r="H55">
        <f>IF('RAW &amp; NORM Labeling'!K54=1,1,0) * IF(G55&gt;$P$6,1,0)</f>
        <v>0</v>
      </c>
      <c r="J55" s="10">
        <f>'RAW &amp; NORM Labeling'!F54-'RAW &amp; NORM Sfp, AcpS vs PfAcpH'!F55</f>
        <v>3.8428031092711742E-2</v>
      </c>
      <c r="K55">
        <f>IF('RAW &amp; NORM Labeling'!H54=1,1,0) * IF('RAW &amp; NORM Sfp, AcpS vs PfAcpH'!J55&gt;$P$5,1,0)</f>
        <v>0</v>
      </c>
    </row>
    <row r="56" spans="1:11">
      <c r="A56" s="28" t="s">
        <v>139</v>
      </c>
      <c r="B56" s="28" t="s">
        <v>140</v>
      </c>
      <c r="C56" s="16">
        <v>1212.414</v>
      </c>
      <c r="D56" s="17">
        <v>1065.396</v>
      </c>
      <c r="E56" s="10">
        <f t="shared" si="0"/>
        <v>1.2060116959064331</v>
      </c>
      <c r="F56" s="10">
        <f t="shared" si="1"/>
        <v>-0.97901365829721076</v>
      </c>
      <c r="G56" s="10">
        <f>'RAW &amp; NORM Labeling'!E55-'RAW &amp; NORM Sfp, AcpS vs PfAcpH'!E56</f>
        <v>-0.97738051440068208</v>
      </c>
      <c r="H56">
        <f>IF('RAW &amp; NORM Labeling'!K55=1,1,0) * IF(G56&gt;$P$6,1,0)</f>
        <v>0</v>
      </c>
      <c r="J56" s="10">
        <f>'RAW &amp; NORM Labeling'!F55-'RAW &amp; NORM Sfp, AcpS vs PfAcpH'!F56</f>
        <v>0.34316753602125472</v>
      </c>
      <c r="K56">
        <f>IF('RAW &amp; NORM Labeling'!H55=1,1,0) * IF('RAW &amp; NORM Sfp, AcpS vs PfAcpH'!J56&gt;$P$5,1,0)</f>
        <v>0</v>
      </c>
    </row>
    <row r="57" spans="1:11">
      <c r="A57" s="28" t="s">
        <v>141</v>
      </c>
      <c r="B57" s="28" t="s">
        <v>142</v>
      </c>
      <c r="C57" s="16">
        <v>1102.6500000000001</v>
      </c>
      <c r="D57" s="17">
        <v>1102.519</v>
      </c>
      <c r="E57" s="10">
        <f t="shared" si="0"/>
        <v>-7.7777777777776183E-2</v>
      </c>
      <c r="F57" s="10">
        <f t="shared" si="1"/>
        <v>-0.67539870777786792</v>
      </c>
      <c r="G57" s="10">
        <f>'RAW &amp; NORM Labeling'!E56-'RAW &amp; NORM Sfp, AcpS vs PfAcpH'!E57</f>
        <v>-0.33654176553280185</v>
      </c>
      <c r="H57">
        <f>IF('RAW &amp; NORM Labeling'!K56=1,1,0) * IF(G57&gt;$P$6,1,0)</f>
        <v>0</v>
      </c>
      <c r="J57" s="10">
        <f>'RAW &amp; NORM Labeling'!F56-'RAW &amp; NORM Sfp, AcpS vs PfAcpH'!F57</f>
        <v>0.25599805587796393</v>
      </c>
      <c r="K57">
        <f>IF('RAW &amp; NORM Labeling'!H56=1,1,0) * IF('RAW &amp; NORM Sfp, AcpS vs PfAcpH'!J57&gt;$P$5,1,0)</f>
        <v>0</v>
      </c>
    </row>
    <row r="58" spans="1:11">
      <c r="A58" s="28" t="s">
        <v>143</v>
      </c>
      <c r="B58" s="28" t="s">
        <v>144</v>
      </c>
      <c r="C58" s="16">
        <v>1171.75</v>
      </c>
      <c r="D58" s="17">
        <v>1217.6469999999999</v>
      </c>
      <c r="E58" s="10">
        <f t="shared" si="0"/>
        <v>0.73040935672514673</v>
      </c>
      <c r="F58" s="10">
        <f t="shared" si="1"/>
        <v>0.26618958043673857</v>
      </c>
      <c r="G58" s="10">
        <f>'RAW &amp; NORM Labeling'!E57-'RAW &amp; NORM Sfp, AcpS vs PfAcpH'!E58</f>
        <v>-0.62138642222581875</v>
      </c>
      <c r="H58">
        <f>IF('RAW &amp; NORM Labeling'!K57=1,1,0) * IF(G58&gt;$P$6,1,0)</f>
        <v>0</v>
      </c>
      <c r="J58" s="10">
        <f>'RAW &amp; NORM Labeling'!F57-'RAW &amp; NORM Sfp, AcpS vs PfAcpH'!F58</f>
        <v>0.26307585218261942</v>
      </c>
      <c r="K58">
        <f>IF('RAW &amp; NORM Labeling'!H57=1,1,0) * IF('RAW &amp; NORM Sfp, AcpS vs PfAcpH'!J58&gt;$P$5,1,0)</f>
        <v>0</v>
      </c>
    </row>
    <row r="59" spans="1:11">
      <c r="A59" s="28" t="s">
        <v>145</v>
      </c>
      <c r="B59" s="28" t="s">
        <v>146</v>
      </c>
      <c r="C59" s="16">
        <v>1070.6110000000001</v>
      </c>
      <c r="D59" s="17">
        <v>1100.384</v>
      </c>
      <c r="E59" s="10">
        <f t="shared" si="0"/>
        <v>-0.45250292397660646</v>
      </c>
      <c r="F59" s="10">
        <f t="shared" si="1"/>
        <v>-0.69286006379324361</v>
      </c>
      <c r="G59" s="10">
        <f>'RAW &amp; NORM Labeling'!E58-'RAW &amp; NORM Sfp, AcpS vs PfAcpH'!E59</f>
        <v>-0.10918383613359856</v>
      </c>
      <c r="H59">
        <f>IF('RAW &amp; NORM Labeling'!K58=1,1,0) * IF(G59&gt;$P$6,1,0)</f>
        <v>0</v>
      </c>
      <c r="J59" s="10">
        <f>'RAW &amp; NORM Labeling'!F58-'RAW &amp; NORM Sfp, AcpS vs PfAcpH'!F59</f>
        <v>0.15766022100766264</v>
      </c>
      <c r="K59">
        <f>IF('RAW &amp; NORM Labeling'!H58=1,1,0) * IF('RAW &amp; NORM Sfp, AcpS vs PfAcpH'!J59&gt;$P$5,1,0)</f>
        <v>0</v>
      </c>
    </row>
    <row r="60" spans="1:11">
      <c r="A60" s="28" t="s">
        <v>147</v>
      </c>
      <c r="B60" s="28" t="s">
        <v>148</v>
      </c>
      <c r="C60" s="16">
        <v>1028.96</v>
      </c>
      <c r="D60" s="17">
        <v>1116.0920000000001</v>
      </c>
      <c r="E60" s="10">
        <f t="shared" si="0"/>
        <v>-0.93964912280701662</v>
      </c>
      <c r="F60" s="10">
        <f t="shared" si="1"/>
        <v>-0.56439028379815015</v>
      </c>
      <c r="G60" s="10">
        <f>'RAW &amp; NORM Labeling'!E59-'RAW &amp; NORM Sfp, AcpS vs PfAcpH'!E60</f>
        <v>0.40170122746682657</v>
      </c>
      <c r="H60">
        <f>IF('RAW &amp; NORM Labeling'!K59=1,1,0) * IF(G60&gt;$P$6,1,0)</f>
        <v>0</v>
      </c>
      <c r="J60" s="10">
        <f>'RAW &amp; NORM Labeling'!F59-'RAW &amp; NORM Sfp, AcpS vs PfAcpH'!F60</f>
        <v>0.28514377379897315</v>
      </c>
      <c r="K60">
        <f>IF('RAW &amp; NORM Labeling'!H59=1,1,0) * IF('RAW &amp; NORM Sfp, AcpS vs PfAcpH'!J60&gt;$P$5,1,0)</f>
        <v>0</v>
      </c>
    </row>
    <row r="61" spans="1:11">
      <c r="A61" s="28" t="s">
        <v>149</v>
      </c>
      <c r="B61" s="28" t="s">
        <v>150</v>
      </c>
      <c r="C61" s="16">
        <v>1087.2270000000001</v>
      </c>
      <c r="D61" s="17">
        <v>1067.9680000000001</v>
      </c>
      <c r="E61" s="10">
        <f t="shared" si="0"/>
        <v>-0.25816374269005693</v>
      </c>
      <c r="F61" s="10">
        <f t="shared" si="1"/>
        <v>-0.95797824486791394</v>
      </c>
      <c r="G61" s="10">
        <f>'RAW &amp; NORM Labeling'!E60-'RAW &amp; NORM Sfp, AcpS vs PfAcpH'!E61</f>
        <v>0.55520033715150885</v>
      </c>
      <c r="H61">
        <f>IF('RAW &amp; NORM Labeling'!K60=1,1,0) * IF(G61&gt;$P$6,1,0)</f>
        <v>0</v>
      </c>
      <c r="J61" s="10">
        <f>'RAW &amp; NORM Labeling'!F60-'RAW &amp; NORM Sfp, AcpS vs PfAcpH'!F61</f>
        <v>0.214711890859143</v>
      </c>
      <c r="K61">
        <f>IF('RAW &amp; NORM Labeling'!H60=1,1,0) * IF('RAW &amp; NORM Sfp, AcpS vs PfAcpH'!J61&gt;$P$5,1,0)</f>
        <v>0</v>
      </c>
    </row>
    <row r="62" spans="1:11">
      <c r="A62" s="28" t="s">
        <v>151</v>
      </c>
      <c r="B62" s="28" t="s">
        <v>152</v>
      </c>
      <c r="C62" s="16">
        <v>978.00800000000004</v>
      </c>
      <c r="D62" s="17">
        <v>966.21199999999999</v>
      </c>
      <c r="E62" s="10">
        <f t="shared" si="0"/>
        <v>-1.53557894736842</v>
      </c>
      <c r="F62" s="10">
        <f t="shared" si="1"/>
        <v>-1.7902020119407862</v>
      </c>
      <c r="G62" s="10">
        <f>'RAW &amp; NORM Labeling'!E61-'RAW &amp; NORM Sfp, AcpS vs PfAcpH'!E62</f>
        <v>1.4017412638770461</v>
      </c>
      <c r="H62">
        <f>IF('RAW &amp; NORM Labeling'!K61=1,1,0) * IF(G62&gt;$P$6,1,0)</f>
        <v>0</v>
      </c>
      <c r="J62" s="10">
        <f>'RAW &amp; NORM Labeling'!F61-'RAW &amp; NORM Sfp, AcpS vs PfAcpH'!F62</f>
        <v>0.31384257849390629</v>
      </c>
      <c r="K62">
        <f>IF('RAW &amp; NORM Labeling'!H61=1,1,0) * IF('RAW &amp; NORM Sfp, AcpS vs PfAcpH'!J62&gt;$P$5,1,0)</f>
        <v>0</v>
      </c>
    </row>
    <row r="63" spans="1:11">
      <c r="A63" s="28" t="s">
        <v>153</v>
      </c>
      <c r="B63" s="28" t="s">
        <v>154</v>
      </c>
      <c r="C63" s="16">
        <v>937.69899999999996</v>
      </c>
      <c r="D63" s="17">
        <v>1028.4780000000001</v>
      </c>
      <c r="E63" s="10">
        <f t="shared" si="0"/>
        <v>-2.0070292397660818</v>
      </c>
      <c r="F63" s="10">
        <f t="shared" si="1"/>
        <v>-1.2809519914942329</v>
      </c>
      <c r="G63" s="10">
        <f>'RAW &amp; NORM Labeling'!E62-'RAW &amp; NORM Sfp, AcpS vs PfAcpH'!E63</f>
        <v>1.9150122171634034</v>
      </c>
      <c r="H63">
        <f>IF('RAW &amp; NORM Labeling'!K62=1,1,0) * IF(G63&gt;$P$6,1,0)</f>
        <v>0</v>
      </c>
      <c r="J63" s="10">
        <f>'RAW &amp; NORM Labeling'!F62-'RAW &amp; NORM Sfp, AcpS vs PfAcpH'!F63</f>
        <v>0.26863709447096284</v>
      </c>
      <c r="K63">
        <f>IF('RAW &amp; NORM Labeling'!H62=1,1,0) * IF('RAW &amp; NORM Sfp, AcpS vs PfAcpH'!J63&gt;$P$5,1,0)</f>
        <v>0</v>
      </c>
    </row>
    <row r="64" spans="1:11">
      <c r="A64" s="28" t="s">
        <v>155</v>
      </c>
      <c r="B64" s="28" t="s">
        <v>156</v>
      </c>
      <c r="C64" s="16">
        <v>925.52599999999995</v>
      </c>
      <c r="D64" s="17">
        <v>995.43200000000002</v>
      </c>
      <c r="E64" s="10">
        <f t="shared" si="0"/>
        <v>-2.1494035087719299</v>
      </c>
      <c r="F64" s="10">
        <f t="shared" si="1"/>
        <v>-1.5512227038521298</v>
      </c>
      <c r="G64" s="10">
        <f>'RAW &amp; NORM Labeling'!E63-'RAW &amp; NORM Sfp, AcpS vs PfAcpH'!E64</f>
        <v>2.0950887085305956</v>
      </c>
      <c r="H64">
        <f>IF('RAW &amp; NORM Labeling'!K63=1,1,0) * IF(G64&gt;$P$6,1,0)</f>
        <v>0</v>
      </c>
      <c r="J64" s="10">
        <f>'RAW &amp; NORM Labeling'!F63-'RAW &amp; NORM Sfp, AcpS vs PfAcpH'!F64</f>
        <v>0.19201231325661983</v>
      </c>
      <c r="K64">
        <f>IF('RAW &amp; NORM Labeling'!H63=1,1,0) * IF('RAW &amp; NORM Sfp, AcpS vs PfAcpH'!J64&gt;$P$5,1,0)</f>
        <v>0</v>
      </c>
    </row>
    <row r="65" spans="1:12">
      <c r="A65" s="28" t="s">
        <v>157</v>
      </c>
      <c r="B65" s="28" t="s">
        <v>158</v>
      </c>
      <c r="C65" s="16">
        <v>1114.8219999999999</v>
      </c>
      <c r="D65" s="17">
        <v>1193.846</v>
      </c>
      <c r="E65" s="10">
        <f t="shared" si="0"/>
        <v>6.4584795321636662E-2</v>
      </c>
      <c r="F65" s="10">
        <f t="shared" si="1"/>
        <v>7.1530220004907955E-2</v>
      </c>
      <c r="G65" s="10">
        <f>'RAW &amp; NORM Labeling'!E64-'RAW &amp; NORM Sfp, AcpS vs PfAcpH'!E65</f>
        <v>1.8975445938013034</v>
      </c>
      <c r="H65">
        <f>IF('RAW &amp; NORM Labeling'!K64=1,1,0) * IF(G65&gt;$P$6,1,0)</f>
        <v>1</v>
      </c>
      <c r="J65" s="10">
        <f>'RAW &amp; NORM Labeling'!F64-'RAW &amp; NORM Sfp, AcpS vs PfAcpH'!F65</f>
        <v>4.9997610930270039E-2</v>
      </c>
      <c r="K65">
        <f>IF('RAW &amp; NORM Labeling'!H64=1,1,0) * IF('RAW &amp; NORM Sfp, AcpS vs PfAcpH'!J65&gt;$P$5,1,0)</f>
        <v>0</v>
      </c>
    </row>
    <row r="66" spans="1:12">
      <c r="A66" s="28" t="s">
        <v>159</v>
      </c>
      <c r="B66" s="28" t="s">
        <v>160</v>
      </c>
      <c r="C66" s="16">
        <v>1095.848</v>
      </c>
      <c r="D66" s="17">
        <v>1238.1769999999999</v>
      </c>
      <c r="E66" s="10">
        <f t="shared" si="0"/>
        <v>-0.15733333333333333</v>
      </c>
      <c r="F66" s="10">
        <f t="shared" si="1"/>
        <v>0.4340966713012186</v>
      </c>
      <c r="G66" s="10">
        <f>'RAW &amp; NORM Labeling'!E65-'RAW &amp; NORM Sfp, AcpS vs PfAcpH'!E66</f>
        <v>2.1550420979924234</v>
      </c>
      <c r="H66">
        <f>IF('RAW &amp; NORM Labeling'!K65=1,1,0) * IF(G66&gt;$P$6,1,0)</f>
        <v>1</v>
      </c>
      <c r="J66" s="10">
        <f>'RAW &amp; NORM Labeling'!F65-'RAW &amp; NORM Sfp, AcpS vs PfAcpH'!F66</f>
        <v>-8.0707072845281613E-2</v>
      </c>
      <c r="K66">
        <f>IF('RAW &amp; NORM Labeling'!H65=1,1,0) * IF('RAW &amp; NORM Sfp, AcpS vs PfAcpH'!J66&gt;$P$5,1,0)</f>
        <v>0</v>
      </c>
    </row>
    <row r="67" spans="1:12">
      <c r="A67" s="28" t="s">
        <v>161</v>
      </c>
      <c r="B67" s="28" t="s">
        <v>162</v>
      </c>
      <c r="C67" s="16">
        <v>1180.4549999999999</v>
      </c>
      <c r="D67" s="17">
        <v>1173.826</v>
      </c>
      <c r="E67" s="10">
        <f t="shared" si="0"/>
        <v>0.83222222222222186</v>
      </c>
      <c r="F67" s="10">
        <f t="shared" si="1"/>
        <v>-9.2205774106484728E-2</v>
      </c>
      <c r="G67" s="10">
        <f>'RAW &amp; NORM Labeling'!E66-'RAW &amp; NORM Sfp, AcpS vs PfAcpH'!E67</f>
        <v>-1.2068844417357187</v>
      </c>
      <c r="H67">
        <f>IF('RAW &amp; NORM Labeling'!K66=1,1,0) * IF(G67&gt;$P$6,1,0)</f>
        <v>0</v>
      </c>
      <c r="J67" s="10">
        <f>'RAW &amp; NORM Labeling'!F66-'RAW &amp; NORM Sfp, AcpS vs PfAcpH'!F67</f>
        <v>-0.2460473745634863</v>
      </c>
      <c r="K67">
        <f>IF('RAW &amp; NORM Labeling'!H66=1,1,0) * IF('RAW &amp; NORM Sfp, AcpS vs PfAcpH'!J67&gt;$P$5,1,0)</f>
        <v>0</v>
      </c>
    </row>
    <row r="68" spans="1:12">
      <c r="A68" s="28" t="s">
        <v>163</v>
      </c>
      <c r="B68" s="28" t="s">
        <v>164</v>
      </c>
      <c r="C68" s="16">
        <v>1239.0129999999999</v>
      </c>
      <c r="D68" s="17">
        <v>1099.6659999999999</v>
      </c>
      <c r="E68" s="10">
        <f t="shared" si="0"/>
        <v>1.5171111111111106</v>
      </c>
      <c r="F68" s="10">
        <f t="shared" si="1"/>
        <v>-0.69873231373190459</v>
      </c>
      <c r="G68" s="10">
        <f>'RAW &amp; NORM Labeling'!E67-'RAW &amp; NORM Sfp, AcpS vs PfAcpH'!E68</f>
        <v>-1.5171111111111106</v>
      </c>
      <c r="H68">
        <f>IF('RAW &amp; NORM Labeling'!K67=1,1,0) * IF(G68&gt;$P$6,1,0)</f>
        <v>0</v>
      </c>
      <c r="J68" s="10">
        <f>'RAW &amp; NORM Labeling'!F67-'RAW &amp; NORM Sfp, AcpS vs PfAcpH'!F68</f>
        <v>-0.26453521826985038</v>
      </c>
      <c r="K68">
        <f>IF('RAW &amp; NORM Labeling'!H67=1,1,0) * IF('RAW &amp; NORM Sfp, AcpS vs PfAcpH'!J68&gt;$P$5,1,0)</f>
        <v>0</v>
      </c>
    </row>
    <row r="69" spans="1:12">
      <c r="A69" s="28" t="s">
        <v>165</v>
      </c>
      <c r="B69" s="28" t="s">
        <v>166</v>
      </c>
      <c r="C69" s="16">
        <v>1263.722</v>
      </c>
      <c r="D69" s="17">
        <v>1126.8689999999999</v>
      </c>
      <c r="E69" s="10">
        <f t="shared" si="0"/>
        <v>1.8061052631578951</v>
      </c>
      <c r="F69" s="10">
        <f t="shared" si="1"/>
        <v>-0.47624928437065506</v>
      </c>
      <c r="G69" s="10">
        <f>'RAW &amp; NORM Labeling'!E68-'RAW &amp; NORM Sfp, AcpS vs PfAcpH'!E69</f>
        <v>-1.612035416204004</v>
      </c>
      <c r="H69">
        <f>IF('RAW &amp; NORM Labeling'!K68=1,1,0) * IF(G69&gt;$P$6,1,0)</f>
        <v>0</v>
      </c>
      <c r="J69" s="10">
        <f>'RAW &amp; NORM Labeling'!F68-'RAW &amp; NORM Sfp, AcpS vs PfAcpH'!F69</f>
        <v>-4.9070949594309243E-3</v>
      </c>
      <c r="K69">
        <f>IF('RAW &amp; NORM Labeling'!H68=1,1,0) * IF('RAW &amp; NORM Sfp, AcpS vs PfAcpH'!J69&gt;$P$5,1,0)</f>
        <v>0</v>
      </c>
    </row>
    <row r="70" spans="1:12">
      <c r="A70" s="28" t="s">
        <v>167</v>
      </c>
      <c r="B70" s="28" t="s">
        <v>168</v>
      </c>
      <c r="C70" s="16">
        <v>1130.0419999999999</v>
      </c>
      <c r="D70" s="17">
        <v>1209.6500000000001</v>
      </c>
      <c r="E70" s="10">
        <f t="shared" si="0"/>
        <v>0.24259649122806973</v>
      </c>
      <c r="F70" s="10">
        <f t="shared" si="1"/>
        <v>0.20078514762411206</v>
      </c>
      <c r="G70" s="10">
        <f>'RAW &amp; NORM Labeling'!E69-'RAW &amp; NORM Sfp, AcpS vs PfAcpH'!E70</f>
        <v>-0.71726966880042475</v>
      </c>
      <c r="H70">
        <f>IF('RAW &amp; NORM Labeling'!K69=1,1,0) * IF(G70&gt;$P$6,1,0)</f>
        <v>0</v>
      </c>
      <c r="J70" s="10">
        <f>'RAW &amp; NORM Labeling'!F69-'RAW &amp; NORM Sfp, AcpS vs PfAcpH'!F70</f>
        <v>0.12094054527086093</v>
      </c>
      <c r="K70">
        <f>IF('RAW &amp; NORM Labeling'!H69=1,1,0) * IF('RAW &amp; NORM Sfp, AcpS vs PfAcpH'!J70&gt;$P$5,1,0)</f>
        <v>0</v>
      </c>
    </row>
    <row r="71" spans="1:12">
      <c r="A71" s="28" t="s">
        <v>169</v>
      </c>
      <c r="B71" s="28" t="s">
        <v>170</v>
      </c>
      <c r="C71" s="16">
        <v>1811.008</v>
      </c>
      <c r="D71" s="17">
        <v>1592.299</v>
      </c>
      <c r="E71" s="10">
        <f t="shared" si="0"/>
        <v>8.2071111111111126</v>
      </c>
      <c r="F71" s="10">
        <f t="shared" si="1"/>
        <v>3.3303263269812717</v>
      </c>
      <c r="G71" s="10">
        <f>'RAW &amp; NORM Labeling'!E70-'RAW &amp; NORM Sfp, AcpS vs PfAcpH'!E71</f>
        <v>-3.1992576072411625</v>
      </c>
      <c r="H71">
        <f>IF('RAW &amp; NORM Labeling'!K70=1,1,0) * IF(G71&gt;$P$6,1,0)</f>
        <v>0</v>
      </c>
      <c r="J71" s="10">
        <f>'RAW &amp; NORM Labeling'!F70-'RAW &amp; NORM Sfp, AcpS vs PfAcpH'!F71</f>
        <v>1.2810478351644479</v>
      </c>
      <c r="K71">
        <f>IF('RAW &amp; NORM Labeling'!H70=1,1,0) * IF('RAW &amp; NORM Sfp, AcpS vs PfAcpH'!J71&gt;$P$5,1,0)</f>
        <v>0</v>
      </c>
    </row>
    <row r="72" spans="1:12">
      <c r="A72" s="28" t="s">
        <v>171</v>
      </c>
      <c r="B72" s="28" t="s">
        <v>172</v>
      </c>
      <c r="C72" s="16">
        <v>969.12599999999998</v>
      </c>
      <c r="D72" s="17">
        <v>1105.4929999999999</v>
      </c>
      <c r="E72" s="10">
        <f t="shared" ref="E72:E135" si="2">(C72-$E$4)/$E$6</f>
        <v>-1.6394619883040933</v>
      </c>
      <c r="F72" s="10">
        <f t="shared" ref="F72:F135" si="3">(D72-$F$4)/$F$6</f>
        <v>-0.65107548867260956</v>
      </c>
      <c r="G72" s="10">
        <f>'RAW &amp; NORM Labeling'!E71-'RAW &amp; NORM Sfp, AcpS vs PfAcpH'!E72</f>
        <v>2.1071823796873224E-2</v>
      </c>
      <c r="H72">
        <f>IF('RAW &amp; NORM Labeling'!K71=1,1,0) * IF(G72&gt;$P$6,1,0)</f>
        <v>0</v>
      </c>
      <c r="J72" s="10">
        <f>'RAW &amp; NORM Labeling'!F71-'RAW &amp; NORM Sfp, AcpS vs PfAcpH'!F72</f>
        <v>0.22081017460985958</v>
      </c>
      <c r="K72">
        <f>IF('RAW &amp; NORM Labeling'!H71=1,1,0) * IF('RAW &amp; NORM Sfp, AcpS vs PfAcpH'!J72&gt;$P$5,1,0)</f>
        <v>0</v>
      </c>
    </row>
    <row r="73" spans="1:12">
      <c r="A73" s="28" t="s">
        <v>173</v>
      </c>
      <c r="B73" s="28" t="s">
        <v>174</v>
      </c>
      <c r="C73" s="16">
        <v>1097.7239999999999</v>
      </c>
      <c r="D73" s="17">
        <v>1187.79</v>
      </c>
      <c r="E73" s="10">
        <f t="shared" si="2"/>
        <v>-0.13539181286549734</v>
      </c>
      <c r="F73" s="10">
        <f t="shared" si="3"/>
        <v>2.2000490717265515E-2</v>
      </c>
      <c r="G73" s="10">
        <f>'RAW &amp; NORM Labeling'!E72-'RAW &amp; NORM Sfp, AcpS vs PfAcpH'!E73</f>
        <v>-0.68552520151687468</v>
      </c>
      <c r="H73">
        <f>IF('RAW &amp; NORM Labeling'!K72=1,1,0) * IF(G73&gt;$P$6,1,0)</f>
        <v>0</v>
      </c>
      <c r="J73" s="10">
        <f>'RAW &amp; NORM Labeling'!F72-'RAW &amp; NORM Sfp, AcpS vs PfAcpH'!F73</f>
        <v>0.26680198350241346</v>
      </c>
      <c r="K73">
        <f>IF('RAW &amp; NORM Labeling'!H72=1,1,0) * IF('RAW &amp; NORM Sfp, AcpS vs PfAcpH'!J73&gt;$P$5,1,0)</f>
        <v>0</v>
      </c>
    </row>
    <row r="74" spans="1:12">
      <c r="A74" s="28" t="s">
        <v>175</v>
      </c>
      <c r="B74" s="28" t="s">
        <v>176</v>
      </c>
      <c r="C74" s="16">
        <v>1140.461</v>
      </c>
      <c r="D74" s="17">
        <v>1241.865</v>
      </c>
      <c r="E74" s="10">
        <f t="shared" si="2"/>
        <v>0.36445614035087787</v>
      </c>
      <c r="F74" s="10">
        <f t="shared" si="3"/>
        <v>0.46425942586080071</v>
      </c>
      <c r="G74" s="10">
        <f>'RAW &amp; NORM Labeling'!E73-'RAW &amp; NORM Sfp, AcpS vs PfAcpH'!E74</f>
        <v>-0.87602751927993894</v>
      </c>
      <c r="H74">
        <f>IF('RAW &amp; NORM Labeling'!K73=1,1,0) * IF(G74&gt;$P$6,1,0)</f>
        <v>0</v>
      </c>
      <c r="J74" s="10">
        <f>'RAW &amp; NORM Labeling'!F73-'RAW &amp; NORM Sfp, AcpS vs PfAcpH'!F74</f>
        <v>-1.4750490482343726E-2</v>
      </c>
      <c r="K74">
        <f>IF('RAW &amp; NORM Labeling'!H73=1,1,0) * IF('RAW &amp; NORM Sfp, AcpS vs PfAcpH'!J74&gt;$P$5,1,0)</f>
        <v>0</v>
      </c>
    </row>
    <row r="75" spans="1:12">
      <c r="A75" s="28" t="s">
        <v>177</v>
      </c>
      <c r="B75" s="28" t="s">
        <v>178</v>
      </c>
      <c r="C75" s="16">
        <v>999.75699999999995</v>
      </c>
      <c r="D75" s="17">
        <v>1208.136</v>
      </c>
      <c r="E75" s="10">
        <f t="shared" si="2"/>
        <v>-1.2812046783625732</v>
      </c>
      <c r="F75" s="10">
        <f t="shared" si="3"/>
        <v>0.18840271530220054</v>
      </c>
      <c r="G75" s="10">
        <f>'RAW &amp; NORM Labeling'!E74-'RAW &amp; NORM Sfp, AcpS vs PfAcpH'!E75</f>
        <v>-7.3611204717926704E-2</v>
      </c>
      <c r="H75">
        <f>IF('RAW &amp; NORM Labeling'!K74=1,1,0) * IF(G75&gt;$P$6,1,0)</f>
        <v>0</v>
      </c>
      <c r="J75" s="10">
        <f>'RAW &amp; NORM Labeling'!F74-'RAW &amp; NORM Sfp, AcpS vs PfAcpH'!F75</f>
        <v>5.0126004000303453E-2</v>
      </c>
      <c r="K75">
        <f>IF('RAW &amp; NORM Labeling'!H74=1,1,0) * IF('RAW &amp; NORM Sfp, AcpS vs PfAcpH'!J75&gt;$P$5,1,0)</f>
        <v>0</v>
      </c>
    </row>
    <row r="76" spans="1:12">
      <c r="A76" s="28" t="s">
        <v>179</v>
      </c>
      <c r="B76" s="28" t="s">
        <v>180</v>
      </c>
      <c r="C76" s="16">
        <v>1050.02</v>
      </c>
      <c r="D76" s="17">
        <v>1306.4659999999999</v>
      </c>
      <c r="E76" s="10">
        <f t="shared" si="2"/>
        <v>-0.69333333333333302</v>
      </c>
      <c r="F76" s="10">
        <f t="shared" si="3"/>
        <v>0.99260652653962533</v>
      </c>
      <c r="G76" s="10">
        <f>'RAW &amp; NORM Labeling'!E75-'RAW &amp; NORM Sfp, AcpS vs PfAcpH'!E76</f>
        <v>-0.16481158886088598</v>
      </c>
      <c r="H76">
        <f>IF('RAW &amp; NORM Labeling'!K75=1,1,0) * IF(G76&gt;$P$6,1,0)</f>
        <v>0</v>
      </c>
      <c r="J76" s="10">
        <f>'RAW &amp; NORM Labeling'!F75-'RAW &amp; NORM Sfp, AcpS vs PfAcpH'!F76</f>
        <v>4.0540537100434593E-2</v>
      </c>
      <c r="K76">
        <f>IF('RAW &amp; NORM Labeling'!H75=1,1,0) * IF('RAW &amp; NORM Sfp, AcpS vs PfAcpH'!J76&gt;$P$5,1,0)</f>
        <v>0</v>
      </c>
      <c r="L76" s="23" t="s">
        <v>34</v>
      </c>
    </row>
    <row r="77" spans="1:12">
      <c r="A77" s="28" t="s">
        <v>181</v>
      </c>
      <c r="B77" s="28" t="s">
        <v>182</v>
      </c>
      <c r="C77" s="16">
        <v>1230.8050000000001</v>
      </c>
      <c r="D77" s="17">
        <v>1163.518</v>
      </c>
      <c r="E77" s="10">
        <f t="shared" si="2"/>
        <v>1.4211111111111123</v>
      </c>
      <c r="F77" s="10">
        <f t="shared" si="3"/>
        <v>-0.17651100024535765</v>
      </c>
      <c r="G77" s="10">
        <f>'RAW &amp; NORM Labeling'!E76-'RAW &amp; NORM Sfp, AcpS vs PfAcpH'!E77</f>
        <v>-1.3196020131946924</v>
      </c>
      <c r="H77">
        <f>IF('RAW &amp; NORM Labeling'!K76=1,1,0) * IF(G77&gt;$P$6,1,0)</f>
        <v>0</v>
      </c>
      <c r="J77" s="10">
        <f>'RAW &amp; NORM Labeling'!F76-'RAW &amp; NORM Sfp, AcpS vs PfAcpH'!F77</f>
        <v>0.29296865550454065</v>
      </c>
      <c r="K77">
        <f>IF('RAW &amp; NORM Labeling'!H76=1,1,0) * IF('RAW &amp; NORM Sfp, AcpS vs PfAcpH'!J77&gt;$P$5,1,0)</f>
        <v>0</v>
      </c>
    </row>
    <row r="78" spans="1:12">
      <c r="A78" s="28" t="s">
        <v>183</v>
      </c>
      <c r="B78" s="28" t="s">
        <v>184</v>
      </c>
      <c r="C78" s="16">
        <v>1177.2629999999999</v>
      </c>
      <c r="D78" s="17">
        <v>1186.0329999999999</v>
      </c>
      <c r="E78" s="10">
        <f t="shared" si="2"/>
        <v>0.79488888888888853</v>
      </c>
      <c r="F78" s="10">
        <f t="shared" si="3"/>
        <v>7.6306534718245909E-3</v>
      </c>
      <c r="G78" s="10">
        <f>'RAW &amp; NORM Labeling'!E77-'RAW &amp; NORM Sfp, AcpS vs PfAcpH'!E78</f>
        <v>-1.0189273173177895</v>
      </c>
      <c r="H78">
        <f>IF('RAW &amp; NORM Labeling'!K77=1,1,0) * IF(G78&gt;$P$6,1,0)</f>
        <v>0</v>
      </c>
      <c r="J78" s="10">
        <f>'RAW &amp; NORM Labeling'!F77-'RAW &amp; NORM Sfp, AcpS vs PfAcpH'!F78</f>
        <v>0.50738725626579939</v>
      </c>
      <c r="K78">
        <f>IF('RAW &amp; NORM Labeling'!H77=1,1,0) * IF('RAW &amp; NORM Sfp, AcpS vs PfAcpH'!J78&gt;$P$5,1,0)</f>
        <v>0</v>
      </c>
    </row>
    <row r="79" spans="1:12">
      <c r="A79" s="28" t="s">
        <v>185</v>
      </c>
      <c r="B79" s="28" t="s">
        <v>186</v>
      </c>
      <c r="C79" s="16">
        <v>1325.9659999999999</v>
      </c>
      <c r="D79" s="17">
        <v>1127.0730000000001</v>
      </c>
      <c r="E79" s="10">
        <f t="shared" si="2"/>
        <v>2.534105263157894</v>
      </c>
      <c r="F79" s="10">
        <f t="shared" si="3"/>
        <v>-0.47458084566941866</v>
      </c>
      <c r="G79" s="10">
        <f>'RAW &amp; NORM Labeling'!E78-'RAW &amp; NORM Sfp, AcpS vs PfAcpH'!E79</f>
        <v>-1.7319352421282539</v>
      </c>
      <c r="H79">
        <f>IF('RAW &amp; NORM Labeling'!K78=1,1,0) * IF(G79&gt;$P$6,1,0)</f>
        <v>0</v>
      </c>
      <c r="J79" s="10">
        <f>'RAW &amp; NORM Labeling'!F78-'RAW &amp; NORM Sfp, AcpS vs PfAcpH'!F79</f>
        <v>0.47940409720534938</v>
      </c>
      <c r="K79">
        <f>IF('RAW &amp; NORM Labeling'!H78=1,1,0) * IF('RAW &amp; NORM Sfp, AcpS vs PfAcpH'!J79&gt;$P$5,1,0)</f>
        <v>0</v>
      </c>
    </row>
    <row r="80" spans="1:12">
      <c r="A80" s="28" t="s">
        <v>187</v>
      </c>
      <c r="B80" s="28" t="s">
        <v>188</v>
      </c>
      <c r="C80" s="16">
        <v>1222.0250000000001</v>
      </c>
      <c r="D80" s="17">
        <v>1219.329</v>
      </c>
      <c r="E80" s="10">
        <f t="shared" si="2"/>
        <v>1.3184210526315805</v>
      </c>
      <c r="F80" s="10">
        <f t="shared" si="3"/>
        <v>0.27994602110084277</v>
      </c>
      <c r="G80" s="10">
        <f>'RAW &amp; NORM Labeling'!E79-'RAW &amp; NORM Sfp, AcpS vs PfAcpH'!E80</f>
        <v>-1.4761422089873275</v>
      </c>
      <c r="H80">
        <f>IF('RAW &amp; NORM Labeling'!K79=1,1,0) * IF(G80&gt;$P$6,1,0)</f>
        <v>0</v>
      </c>
      <c r="J80" s="10">
        <f>'RAW &amp; NORM Labeling'!F79-'RAW &amp; NORM Sfp, AcpS vs PfAcpH'!F80</f>
        <v>0.11337121080355622</v>
      </c>
      <c r="K80">
        <f>IF('RAW &amp; NORM Labeling'!H79=1,1,0) * IF('RAW &amp; NORM Sfp, AcpS vs PfAcpH'!J80&gt;$P$5,1,0)</f>
        <v>0</v>
      </c>
    </row>
    <row r="81" spans="1:12">
      <c r="A81" s="28" t="s">
        <v>189</v>
      </c>
      <c r="B81" s="28" t="s">
        <v>190</v>
      </c>
      <c r="C81" s="16">
        <v>1100.8230000000001</v>
      </c>
      <c r="D81" s="17">
        <v>1051.2090000000001</v>
      </c>
      <c r="E81" s="10">
        <f t="shared" si="2"/>
        <v>-9.9146198830407734E-2</v>
      </c>
      <c r="F81" s="10">
        <f t="shared" si="3"/>
        <v>-1.0950437556228008</v>
      </c>
      <c r="G81" s="10">
        <f>'RAW &amp; NORM Labeling'!E80-'RAW &amp; NORM Sfp, AcpS vs PfAcpH'!E81</f>
        <v>-0.81447038836001928</v>
      </c>
      <c r="H81">
        <f>IF('RAW &amp; NORM Labeling'!K80=1,1,0) * IF(G81&gt;$P$6,1,0)</f>
        <v>0</v>
      </c>
      <c r="J81" s="10">
        <f>'RAW &amp; NORM Labeling'!F80-'RAW &amp; NORM Sfp, AcpS vs PfAcpH'!F81</f>
        <v>0.11272191081271876</v>
      </c>
      <c r="K81">
        <f>IF('RAW &amp; NORM Labeling'!H80=1,1,0) * IF('RAW &amp; NORM Sfp, AcpS vs PfAcpH'!J81&gt;$P$5,1,0)</f>
        <v>0</v>
      </c>
    </row>
    <row r="82" spans="1:12">
      <c r="A82" s="28" t="s">
        <v>191</v>
      </c>
      <c r="B82" s="28" t="s">
        <v>192</v>
      </c>
      <c r="C82" s="16">
        <v>1103.056</v>
      </c>
      <c r="D82" s="17">
        <v>1044.634</v>
      </c>
      <c r="E82" s="10">
        <f t="shared" si="2"/>
        <v>-7.3029239766080875E-2</v>
      </c>
      <c r="F82" s="10">
        <f t="shared" si="3"/>
        <v>-1.1488181892532912</v>
      </c>
      <c r="G82" s="10">
        <f>'RAW &amp; NORM Labeling'!E81-'RAW &amp; NORM Sfp, AcpS vs PfAcpH'!E82</f>
        <v>-0.67657284680208307</v>
      </c>
      <c r="H82">
        <f>IF('RAW &amp; NORM Labeling'!K81=1,1,0) * IF(G82&gt;$P$6,1,0)</f>
        <v>0</v>
      </c>
      <c r="J82" s="10">
        <f>'RAW &amp; NORM Labeling'!F81-'RAW &amp; NORM Sfp, AcpS vs PfAcpH'!F82</f>
        <v>0.20914837423705313</v>
      </c>
      <c r="K82">
        <f>IF('RAW &amp; NORM Labeling'!H81=1,1,0) * IF('RAW &amp; NORM Sfp, AcpS vs PfAcpH'!J82&gt;$P$5,1,0)</f>
        <v>0</v>
      </c>
    </row>
    <row r="83" spans="1:12">
      <c r="A83" s="28" t="s">
        <v>193</v>
      </c>
      <c r="B83" s="28" t="s">
        <v>194</v>
      </c>
      <c r="C83" s="16">
        <v>1120.654</v>
      </c>
      <c r="D83" s="17">
        <v>988.38400000000001</v>
      </c>
      <c r="E83" s="10">
        <f t="shared" si="2"/>
        <v>0.13279532163742738</v>
      </c>
      <c r="F83" s="10">
        <f t="shared" si="3"/>
        <v>-1.6088656252555811</v>
      </c>
      <c r="G83" s="10">
        <f>'RAW &amp; NORM Labeling'!E82-'RAW &amp; NORM Sfp, AcpS vs PfAcpH'!E83</f>
        <v>-0.91064804551961531</v>
      </c>
      <c r="H83">
        <f>IF('RAW &amp; NORM Labeling'!K82=1,1,0) * IF(G83&gt;$P$6,1,0)</f>
        <v>0</v>
      </c>
      <c r="J83" s="10">
        <f>'RAW &amp; NORM Labeling'!F82-'RAW &amp; NORM Sfp, AcpS vs PfAcpH'!F83</f>
        <v>0.17868100600080106</v>
      </c>
      <c r="K83">
        <f>IF('RAW &amp; NORM Labeling'!H82=1,1,0) * IF('RAW &amp; NORM Sfp, AcpS vs PfAcpH'!J83&gt;$P$5,1,0)</f>
        <v>0</v>
      </c>
    </row>
    <row r="84" spans="1:12">
      <c r="A84" s="28" t="s">
        <v>195</v>
      </c>
      <c r="B84" s="28" t="s">
        <v>196</v>
      </c>
      <c r="C84" s="16">
        <v>1130.518</v>
      </c>
      <c r="D84" s="17">
        <v>1017.323</v>
      </c>
      <c r="E84" s="10">
        <f t="shared" si="2"/>
        <v>0.24816374269005936</v>
      </c>
      <c r="F84" s="10">
        <f t="shared" si="3"/>
        <v>-1.3721845096916654</v>
      </c>
      <c r="G84" s="10">
        <f>'RAW &amp; NORM Labeling'!E83-'RAW &amp; NORM Sfp, AcpS vs PfAcpH'!E84</f>
        <v>-0.73778361289538741</v>
      </c>
      <c r="H84">
        <f>IF('RAW &amp; NORM Labeling'!K83=1,1,0) * IF(G84&gt;$P$6,1,0)</f>
        <v>0</v>
      </c>
      <c r="J84" s="10">
        <f>'RAW &amp; NORM Labeling'!F83-'RAW &amp; NORM Sfp, AcpS vs PfAcpH'!F84</f>
        <v>0.30697023106186538</v>
      </c>
      <c r="K84">
        <f>IF('RAW &amp; NORM Labeling'!H83=1,1,0) * IF('RAW &amp; NORM Sfp, AcpS vs PfAcpH'!J84&gt;$P$5,1,0)</f>
        <v>0</v>
      </c>
    </row>
    <row r="85" spans="1:12">
      <c r="A85" s="28" t="s">
        <v>197</v>
      </c>
      <c r="B85" s="28" t="s">
        <v>198</v>
      </c>
      <c r="C85" s="16">
        <v>1110.578</v>
      </c>
      <c r="D85" s="17">
        <v>1016.745</v>
      </c>
      <c r="E85" s="10">
        <f t="shared" si="2"/>
        <v>1.4947368421052865E-2</v>
      </c>
      <c r="F85" s="10">
        <f t="shared" si="3"/>
        <v>-1.3769117526784977</v>
      </c>
      <c r="G85" s="10">
        <f>'RAW &amp; NORM Labeling'!E84-'RAW &amp; NORM Sfp, AcpS vs PfAcpH'!E85</f>
        <v>-0.65714034682293987</v>
      </c>
      <c r="H85">
        <f>IF('RAW &amp; NORM Labeling'!K84=1,1,0) * IF(G85&gt;$P$6,1,0)</f>
        <v>0</v>
      </c>
      <c r="J85" s="10">
        <f>'RAW &amp; NORM Labeling'!F84-'RAW &amp; NORM Sfp, AcpS vs PfAcpH'!F85</f>
        <v>0.26512758123248781</v>
      </c>
      <c r="K85">
        <f>IF('RAW &amp; NORM Labeling'!H84=1,1,0) * IF('RAW &amp; NORM Sfp, AcpS vs PfAcpH'!J85&gt;$P$5,1,0)</f>
        <v>0</v>
      </c>
    </row>
    <row r="86" spans="1:12">
      <c r="A86" s="28" t="s">
        <v>199</v>
      </c>
      <c r="B86" s="28" t="s">
        <v>200</v>
      </c>
      <c r="C86" s="16">
        <v>1408.921</v>
      </c>
      <c r="D86" s="17">
        <v>1621.9570000000001</v>
      </c>
      <c r="E86" s="10">
        <f t="shared" si="2"/>
        <v>3.504339181286551</v>
      </c>
      <c r="F86" s="10">
        <f t="shared" si="3"/>
        <v>3.5728878711049337</v>
      </c>
      <c r="G86" s="10">
        <f>'RAW &amp; NORM Labeling'!E85-'RAW &amp; NORM Sfp, AcpS vs PfAcpH'!E86</f>
        <v>-1.9075303287815011</v>
      </c>
      <c r="H86">
        <f>IF('RAW &amp; NORM Labeling'!K85=1,1,0) * IF(G86&gt;$P$6,1,0)</f>
        <v>0</v>
      </c>
      <c r="J86" s="10">
        <f>'RAW &amp; NORM Labeling'!F85-'RAW &amp; NORM Sfp, AcpS vs PfAcpH'!F86</f>
        <v>0.91369083065208656</v>
      </c>
      <c r="K86">
        <f>IF('RAW &amp; NORM Labeling'!H85=1,1,0) * IF('RAW &amp; NORM Sfp, AcpS vs PfAcpH'!J86&gt;$P$5,1,0)</f>
        <v>0</v>
      </c>
    </row>
    <row r="87" spans="1:12">
      <c r="A87" s="28" t="s">
        <v>201</v>
      </c>
      <c r="B87" s="28" t="s">
        <v>202</v>
      </c>
      <c r="C87" s="16">
        <v>1092.683</v>
      </c>
      <c r="D87" s="17">
        <v>1065.8779999999999</v>
      </c>
      <c r="E87" s="10">
        <f t="shared" si="2"/>
        <v>-0.194350877192982</v>
      </c>
      <c r="F87" s="10">
        <f t="shared" si="3"/>
        <v>-0.97507156293448916</v>
      </c>
      <c r="G87" s="10">
        <f>'RAW &amp; NORM Labeling'!E86-'RAW &amp; NORM Sfp, AcpS vs PfAcpH'!E87</f>
        <v>-0.48017647110763301</v>
      </c>
      <c r="H87">
        <f>IF('RAW &amp; NORM Labeling'!K86=1,1,0) * IF(G87&gt;$P$6,1,0)</f>
        <v>0</v>
      </c>
      <c r="J87" s="10">
        <f>'RAW &amp; NORM Labeling'!F86-'RAW &amp; NORM Sfp, AcpS vs PfAcpH'!F87</f>
        <v>0.20526086386876319</v>
      </c>
      <c r="K87">
        <f>IF('RAW &amp; NORM Labeling'!H86=1,1,0) * IF('RAW &amp; NORM Sfp, AcpS vs PfAcpH'!J87&gt;$P$5,1,0)</f>
        <v>0</v>
      </c>
    </row>
    <row r="88" spans="1:12">
      <c r="A88" s="28" t="s">
        <v>203</v>
      </c>
      <c r="B88" s="28" t="s">
        <v>204</v>
      </c>
      <c r="C88" s="16">
        <v>1077.78</v>
      </c>
      <c r="D88" s="17">
        <v>1087.3779999999999</v>
      </c>
      <c r="E88" s="10">
        <f t="shared" si="2"/>
        <v>-0.36865497076023368</v>
      </c>
      <c r="F88" s="10">
        <f t="shared" si="3"/>
        <v>-0.79923120961805827</v>
      </c>
      <c r="G88" s="10">
        <f>'RAW &amp; NORM Labeling'!E87-'RAW &amp; NORM Sfp, AcpS vs PfAcpH'!E88</f>
        <v>-0.29893697333491231</v>
      </c>
      <c r="H88">
        <f>IF('RAW &amp; NORM Labeling'!K87=1,1,0) * IF(G88&gt;$P$6,1,0)</f>
        <v>0</v>
      </c>
      <c r="J88" s="10">
        <f>'RAW &amp; NORM Labeling'!F87-'RAW &amp; NORM Sfp, AcpS vs PfAcpH'!F88</f>
        <v>0.21183983442746823</v>
      </c>
      <c r="K88">
        <f>IF('RAW &amp; NORM Labeling'!H87=1,1,0) * IF('RAW &amp; NORM Sfp, AcpS vs PfAcpH'!J88&gt;$P$5,1,0)</f>
        <v>0</v>
      </c>
    </row>
    <row r="89" spans="1:12">
      <c r="A89" s="28" t="s">
        <v>205</v>
      </c>
      <c r="B89" s="28" t="s">
        <v>206</v>
      </c>
      <c r="C89" s="16">
        <v>1069.951</v>
      </c>
      <c r="D89" s="17">
        <v>1065.961</v>
      </c>
      <c r="E89" s="10">
        <f t="shared" si="2"/>
        <v>-0.46022222222222142</v>
      </c>
      <c r="F89" s="10">
        <f t="shared" si="3"/>
        <v>-0.97439273738447618</v>
      </c>
      <c r="G89" s="10">
        <f>'RAW &amp; NORM Labeling'!E88-'RAW &amp; NORM Sfp, AcpS vs PfAcpH'!E89</f>
        <v>-0.28044886843831562</v>
      </c>
      <c r="H89">
        <f>IF('RAW &amp; NORM Labeling'!K88=1,1,0) * IF(G89&gt;$P$6,1,0)</f>
        <v>0</v>
      </c>
      <c r="J89" s="10">
        <f>'RAW &amp; NORM Labeling'!F88-'RAW &amp; NORM Sfp, AcpS vs PfAcpH'!F89</f>
        <v>0.24702829799587223</v>
      </c>
      <c r="K89">
        <f>IF('RAW &amp; NORM Labeling'!H88=1,1,0) * IF('RAW &amp; NORM Sfp, AcpS vs PfAcpH'!J89&gt;$P$5,1,0)</f>
        <v>0</v>
      </c>
    </row>
    <row r="90" spans="1:12">
      <c r="A90" s="28" t="s">
        <v>207</v>
      </c>
      <c r="B90" s="28" t="s">
        <v>208</v>
      </c>
      <c r="C90" s="16">
        <v>1077.758</v>
      </c>
      <c r="D90" s="17">
        <v>1498.269</v>
      </c>
      <c r="E90" s="10">
        <f t="shared" si="2"/>
        <v>-0.36891228070175341</v>
      </c>
      <c r="F90" s="10">
        <f t="shared" si="3"/>
        <v>2.5612905864071327</v>
      </c>
      <c r="G90" s="10">
        <f>'RAW &amp; NORM Labeling'!E89-'RAW &amp; NORM Sfp, AcpS vs PfAcpH'!E90</f>
        <v>-8.6218522240061324E-4</v>
      </c>
      <c r="H90">
        <f>IF('RAW &amp; NORM Labeling'!K89=1,1,0) * IF(G90&gt;$P$6,1,0)</f>
        <v>0</v>
      </c>
      <c r="J90" s="10">
        <f>'RAW &amp; NORM Labeling'!F89-'RAW &amp; NORM Sfp, AcpS vs PfAcpH'!F90</f>
        <v>-0.26890448567909253</v>
      </c>
      <c r="K90">
        <f>IF('RAW &amp; NORM Labeling'!H89=1,1,0) * IF('RAW &amp; NORM Sfp, AcpS vs PfAcpH'!J90&gt;$P$5,1,0)</f>
        <v>0</v>
      </c>
      <c r="L90" s="23" t="s">
        <v>34</v>
      </c>
    </row>
    <row r="91" spans="1:12">
      <c r="A91" s="28" t="s">
        <v>209</v>
      </c>
      <c r="B91" s="28" t="s">
        <v>210</v>
      </c>
      <c r="C91" s="16">
        <v>1038.8489999999999</v>
      </c>
      <c r="D91" s="17">
        <v>1026.5809999999999</v>
      </c>
      <c r="E91" s="10">
        <f t="shared" si="2"/>
        <v>-0.82398830409356749</v>
      </c>
      <c r="F91" s="10">
        <f t="shared" si="3"/>
        <v>-1.2964668356915026</v>
      </c>
      <c r="G91" s="10">
        <f>'RAW &amp; NORM Labeling'!E90-'RAW &amp; NORM Sfp, AcpS vs PfAcpH'!E91</f>
        <v>6.9006796415238547E-2</v>
      </c>
      <c r="H91">
        <f>IF('RAW &amp; NORM Labeling'!K90=1,1,0) * IF(G91&gt;$P$6,1,0)</f>
        <v>0</v>
      </c>
      <c r="J91" s="10">
        <f>'RAW &amp; NORM Labeling'!F90-'RAW &amp; NORM Sfp, AcpS vs PfAcpH'!F91</f>
        <v>0.11475374777917247</v>
      </c>
      <c r="K91">
        <f>IF('RAW &amp; NORM Labeling'!H90=1,1,0) * IF('RAW &amp; NORM Sfp, AcpS vs PfAcpH'!J91&gt;$P$5,1,0)</f>
        <v>0</v>
      </c>
    </row>
    <row r="92" spans="1:12">
      <c r="A92" s="28" t="s">
        <v>211</v>
      </c>
      <c r="B92" s="28" t="s">
        <v>212</v>
      </c>
      <c r="C92" s="16">
        <v>1062.6389999999999</v>
      </c>
      <c r="D92" s="17">
        <v>1022.5890000000001</v>
      </c>
      <c r="E92" s="10">
        <f t="shared" si="2"/>
        <v>-0.5457426900584802</v>
      </c>
      <c r="F92" s="10">
        <f t="shared" si="3"/>
        <v>-1.3291158910607661</v>
      </c>
      <c r="G92" s="10">
        <f>'RAW &amp; NORM Labeling'!E91-'RAW &amp; NORM Sfp, AcpS vs PfAcpH'!E92</f>
        <v>0.40807578422847318</v>
      </c>
      <c r="H92">
        <f>IF('RAW &amp; NORM Labeling'!K91=1,1,0) * IF(G92&gt;$P$6,1,0)</f>
        <v>0</v>
      </c>
      <c r="J92" s="10">
        <f>'RAW &amp; NORM Labeling'!F91-'RAW &amp; NORM Sfp, AcpS vs PfAcpH'!F92</f>
        <v>0.23337355791429615</v>
      </c>
      <c r="K92">
        <f>IF('RAW &amp; NORM Labeling'!H91=1,1,0) * IF('RAW &amp; NORM Sfp, AcpS vs PfAcpH'!J92&gt;$P$5,1,0)</f>
        <v>0</v>
      </c>
    </row>
    <row r="93" spans="1:12">
      <c r="A93" s="28" t="s">
        <v>213</v>
      </c>
      <c r="B93" s="28" t="s">
        <v>214</v>
      </c>
      <c r="C93" s="16">
        <v>1014.724</v>
      </c>
      <c r="D93" s="17">
        <v>1004.351</v>
      </c>
      <c r="E93" s="10">
        <f t="shared" si="2"/>
        <v>-1.1061520467836246</v>
      </c>
      <c r="F93" s="10">
        <f t="shared" si="3"/>
        <v>-1.4782775823996068</v>
      </c>
      <c r="G93" s="10">
        <f>'RAW &amp; NORM Labeling'!E92-'RAW &amp; NORM Sfp, AcpS vs PfAcpH'!E93</f>
        <v>0.71354107059825655</v>
      </c>
      <c r="H93">
        <f>IF('RAW &amp; NORM Labeling'!K92=1,1,0) * IF(G93&gt;$P$6,1,0)</f>
        <v>0</v>
      </c>
      <c r="J93" s="10">
        <f>'RAW &amp; NORM Labeling'!F92-'RAW &amp; NORM Sfp, AcpS vs PfAcpH'!F93</f>
        <v>5.1805056050466813E-2</v>
      </c>
      <c r="K93">
        <f>IF('RAW &amp; NORM Labeling'!H92=1,1,0) * IF('RAW &amp; NORM Sfp, AcpS vs PfAcpH'!J93&gt;$P$5,1,0)</f>
        <v>0</v>
      </c>
    </row>
    <row r="94" spans="1:12">
      <c r="A94" s="28" t="s">
        <v>215</v>
      </c>
      <c r="B94" s="28" t="s">
        <v>216</v>
      </c>
      <c r="C94" s="16">
        <v>1136.0350000000001</v>
      </c>
      <c r="D94" s="17">
        <v>1232.027</v>
      </c>
      <c r="E94" s="10">
        <f t="shared" si="2"/>
        <v>0.31269005847953363</v>
      </c>
      <c r="F94" s="10">
        <f t="shared" si="3"/>
        <v>0.383798151631636</v>
      </c>
      <c r="G94" s="10">
        <f>'RAW &amp; NORM Labeling'!E93-'RAW &amp; NORM Sfp, AcpS vs PfAcpH'!E94</f>
        <v>0.34923324831673136</v>
      </c>
      <c r="H94">
        <f>IF('RAW &amp; NORM Labeling'!K93=1,1,0) * IF(G94&gt;$P$6,1,0)</f>
        <v>0</v>
      </c>
      <c r="J94" s="10">
        <f>'RAW &amp; NORM Labeling'!F93-'RAW &amp; NORM Sfp, AcpS vs PfAcpH'!F94</f>
        <v>8.3810323213565019E-2</v>
      </c>
      <c r="K94">
        <f>IF('RAW &amp; NORM Labeling'!H93=1,1,0) * IF('RAW &amp; NORM Sfp, AcpS vs PfAcpH'!J94&gt;$P$5,1,0)</f>
        <v>0</v>
      </c>
    </row>
    <row r="95" spans="1:12">
      <c r="A95" s="28" t="s">
        <v>217</v>
      </c>
      <c r="B95" s="28" t="s">
        <v>218</v>
      </c>
      <c r="C95" s="16">
        <v>1060.921</v>
      </c>
      <c r="D95" s="17">
        <v>1070.8869999999999</v>
      </c>
      <c r="E95" s="10">
        <f t="shared" si="2"/>
        <v>-0.56583625730994036</v>
      </c>
      <c r="F95" s="10">
        <f t="shared" si="3"/>
        <v>-0.9341048499223028</v>
      </c>
      <c r="G95" s="10">
        <f>'RAW &amp; NORM Labeling'!E94-'RAW &amp; NORM Sfp, AcpS vs PfAcpH'!E95</f>
        <v>1.4006125114557042</v>
      </c>
      <c r="H95">
        <f>IF('RAW &amp; NORM Labeling'!K94=1,1,0) * IF(G95&gt;$P$6,1,0)</f>
        <v>0</v>
      </c>
      <c r="J95" s="10">
        <f>'RAW &amp; NORM Labeling'!F94-'RAW &amp; NORM Sfp, AcpS vs PfAcpH'!F95</f>
        <v>0.12861361261722681</v>
      </c>
      <c r="K95">
        <f>IF('RAW &amp; NORM Labeling'!H94=1,1,0) * IF('RAW &amp; NORM Sfp, AcpS vs PfAcpH'!J95&gt;$P$5,1,0)</f>
        <v>0</v>
      </c>
    </row>
    <row r="96" spans="1:12">
      <c r="A96" s="28" t="s">
        <v>219</v>
      </c>
      <c r="B96" s="28" t="s">
        <v>220</v>
      </c>
      <c r="C96" s="16">
        <v>998.68499999999995</v>
      </c>
      <c r="D96" s="17">
        <v>1073.085</v>
      </c>
      <c r="E96" s="10">
        <f t="shared" si="2"/>
        <v>-1.2937426900584796</v>
      </c>
      <c r="F96" s="10">
        <f t="shared" si="3"/>
        <v>-0.91612824077860366</v>
      </c>
      <c r="G96" s="10">
        <f>'RAW &amp; NORM Labeling'!E95-'RAW &amp; NORM Sfp, AcpS vs PfAcpH'!E96</f>
        <v>2.1496548632757917</v>
      </c>
      <c r="H96">
        <f>IF('RAW &amp; NORM Labeling'!K95=1,1,0) * IF(G96&gt;$P$6,1,0)</f>
        <v>0</v>
      </c>
      <c r="J96" s="10">
        <f>'RAW &amp; NORM Labeling'!F95-'RAW &amp; NORM Sfp, AcpS vs PfAcpH'!F96</f>
        <v>-0.19484108100518627</v>
      </c>
      <c r="K96">
        <f>IF('RAW &amp; NORM Labeling'!H95=1,1,0) * IF('RAW &amp; NORM Sfp, AcpS vs PfAcpH'!J96&gt;$P$5,1,0)</f>
        <v>0</v>
      </c>
    </row>
    <row r="97" spans="1:12">
      <c r="A97" s="28" t="s">
        <v>221</v>
      </c>
      <c r="B97" s="28" t="s">
        <v>222</v>
      </c>
      <c r="C97" s="16">
        <v>1124.1020000000001</v>
      </c>
      <c r="D97" s="17">
        <v>1106.4390000000001</v>
      </c>
      <c r="E97" s="10">
        <f t="shared" si="2"/>
        <v>0.17312280701754543</v>
      </c>
      <c r="F97" s="10">
        <f t="shared" si="3"/>
        <v>-0.64333851312668544</v>
      </c>
      <c r="G97" s="10">
        <f>'RAW &amp; NORM Labeling'!E96-'RAW &amp; NORM Sfp, AcpS vs PfAcpH'!E97</f>
        <v>-1.1451032210913663</v>
      </c>
      <c r="H97">
        <f>IF('RAW &amp; NORM Labeling'!K96=1,1,0) * IF(G97&gt;$P$6,1,0)</f>
        <v>0</v>
      </c>
      <c r="J97" s="10">
        <f>'RAW &amp; NORM Labeling'!F96-'RAW &amp; NORM Sfp, AcpS vs PfAcpH'!F97</f>
        <v>-0.92242392063295464</v>
      </c>
      <c r="K97">
        <f>IF('RAW &amp; NORM Labeling'!H96=1,1,0) * IF('RAW &amp; NORM Sfp, AcpS vs PfAcpH'!J97&gt;$P$5,1,0)</f>
        <v>0</v>
      </c>
    </row>
    <row r="98" spans="1:12">
      <c r="A98" s="28" t="s">
        <v>223</v>
      </c>
      <c r="B98" s="28" t="s">
        <v>224</v>
      </c>
      <c r="C98" s="16">
        <v>1188.837</v>
      </c>
      <c r="D98" s="17">
        <v>1143.059</v>
      </c>
      <c r="E98" s="10">
        <f t="shared" si="2"/>
        <v>0.93025730994152089</v>
      </c>
      <c r="F98" s="10">
        <f t="shared" si="3"/>
        <v>-0.34383740901283993</v>
      </c>
      <c r="G98" s="10">
        <f>'RAW &amp; NORM Labeling'!E97-'RAW &amp; NORM Sfp, AcpS vs PfAcpH'!E98</f>
        <v>-0.94901587194180259</v>
      </c>
      <c r="H98">
        <f>IF('RAW &amp; NORM Labeling'!K97=1,1,0) * IF(G98&gt;$P$6,1,0)</f>
        <v>0</v>
      </c>
      <c r="J98" s="10">
        <f>'RAW &amp; NORM Labeling'!F97-'RAW &amp; NORM Sfp, AcpS vs PfAcpH'!F98</f>
        <v>-0.57208653453384306</v>
      </c>
      <c r="K98">
        <f>IF('RAW &amp; NORM Labeling'!H97=1,1,0) * IF('RAW &amp; NORM Sfp, AcpS vs PfAcpH'!J98&gt;$P$5,1,0)</f>
        <v>0</v>
      </c>
    </row>
    <row r="99" spans="1:12">
      <c r="A99" s="28" t="s">
        <v>225</v>
      </c>
      <c r="B99" s="28" t="s">
        <v>226</v>
      </c>
      <c r="C99" s="16">
        <v>1157.5229999999999</v>
      </c>
      <c r="D99" s="17">
        <v>1121.229</v>
      </c>
      <c r="E99" s="10">
        <f t="shared" si="2"/>
        <v>0.56401169590643219</v>
      </c>
      <c r="F99" s="10">
        <f t="shared" si="3"/>
        <v>-0.52237670728715035</v>
      </c>
      <c r="G99" s="10">
        <f>'RAW &amp; NORM Labeling'!E98-'RAW &amp; NORM Sfp, AcpS vs PfAcpH'!E99</f>
        <v>-0.54573323277942232</v>
      </c>
      <c r="H99">
        <f>IF('RAW &amp; NORM Labeling'!K98=1,1,0) * IF(G99&gt;$P$6,1,0)</f>
        <v>0</v>
      </c>
      <c r="J99" s="10">
        <f>'RAW &amp; NORM Labeling'!F98-'RAW &amp; NORM Sfp, AcpS vs PfAcpH'!F99</f>
        <v>-0.22849491023561364</v>
      </c>
      <c r="K99">
        <f>IF('RAW &amp; NORM Labeling'!H98=1,1,0) * IF('RAW &amp; NORM Sfp, AcpS vs PfAcpH'!J99&gt;$P$5,1,0)</f>
        <v>0</v>
      </c>
    </row>
    <row r="100" spans="1:12">
      <c r="A100" s="28" t="s">
        <v>227</v>
      </c>
      <c r="B100" s="28" t="s">
        <v>228</v>
      </c>
      <c r="C100" s="16">
        <v>1095.0429999999999</v>
      </c>
      <c r="D100" s="17">
        <v>1109.829</v>
      </c>
      <c r="E100" s="10">
        <f t="shared" si="2"/>
        <v>-0.16674853801169662</v>
      </c>
      <c r="F100" s="10">
        <f t="shared" si="3"/>
        <v>-0.61561298765028183</v>
      </c>
      <c r="G100" s="10">
        <f>'RAW &amp; NORM Labeling'!E99-'RAW &amp; NORM Sfp, AcpS vs PfAcpH'!E100</f>
        <v>-6.2270193186936384E-2</v>
      </c>
      <c r="H100">
        <f>IF('RAW &amp; NORM Labeling'!K99=1,1,0) * IF(G100&gt;$P$6,1,0)</f>
        <v>0</v>
      </c>
      <c r="J100" s="10">
        <f>'RAW &amp; NORM Labeling'!F99-'RAW &amp; NORM Sfp, AcpS vs PfAcpH'!F100</f>
        <v>0.11448044538896185</v>
      </c>
      <c r="K100">
        <f>IF('RAW &amp; NORM Labeling'!H99=1,1,0) * IF('RAW &amp; NORM Sfp, AcpS vs PfAcpH'!J100&gt;$P$5,1,0)</f>
        <v>0</v>
      </c>
    </row>
    <row r="101" spans="1:12">
      <c r="A101" s="28" t="s">
        <v>229</v>
      </c>
      <c r="B101" s="28" t="s">
        <v>230</v>
      </c>
      <c r="C101" s="16">
        <v>1059.4949999999999</v>
      </c>
      <c r="D101" s="17">
        <v>1118.9269999999999</v>
      </c>
      <c r="E101" s="10">
        <f t="shared" si="2"/>
        <v>-0.58251461988304165</v>
      </c>
      <c r="F101" s="10">
        <f t="shared" si="3"/>
        <v>-0.54120389302363625</v>
      </c>
      <c r="G101" s="10">
        <f>'RAW &amp; NORM Labeling'!E100-'RAW &amp; NORM Sfp, AcpS vs PfAcpH'!E101</f>
        <v>8.3396890040197624E-2</v>
      </c>
      <c r="H101">
        <f>IF('RAW &amp; NORM Labeling'!K100=1,1,0) * IF(G101&gt;$P$6,1,0)</f>
        <v>0</v>
      </c>
      <c r="J101" s="10">
        <f>'RAW &amp; NORM Labeling'!F100-'RAW &amp; NORM Sfp, AcpS vs PfAcpH'!F101</f>
        <v>0.24012105823807023</v>
      </c>
      <c r="K101">
        <f>IF('RAW &amp; NORM Labeling'!H100=1,1,0) * IF('RAW &amp; NORM Sfp, AcpS vs PfAcpH'!J101&gt;$P$5,1,0)</f>
        <v>0</v>
      </c>
    </row>
    <row r="102" spans="1:12">
      <c r="A102" s="28" t="s">
        <v>231</v>
      </c>
      <c r="B102" s="28" t="s">
        <v>232</v>
      </c>
      <c r="C102" s="16">
        <v>1021.524</v>
      </c>
      <c r="D102" s="17">
        <v>1091.9079999999999</v>
      </c>
      <c r="E102" s="10">
        <f t="shared" si="2"/>
        <v>-1.0266198830409352</v>
      </c>
      <c r="F102" s="10">
        <f t="shared" si="3"/>
        <v>-0.76218205610534073</v>
      </c>
      <c r="G102" s="10">
        <f>'RAW &amp; NORM Labeling'!E101-'RAW &amp; NORM Sfp, AcpS vs PfAcpH'!E102</f>
        <v>0.10591171490312923</v>
      </c>
      <c r="H102">
        <f>IF('RAW &amp; NORM Labeling'!K101=1,1,0) * IF(G102&gt;$P$6,1,0)</f>
        <v>0</v>
      </c>
      <c r="J102" s="10">
        <f>'RAW &amp; NORM Labeling'!F101-'RAW &amp; NORM Sfp, AcpS vs PfAcpH'!F102</f>
        <v>0.60124513241583377</v>
      </c>
      <c r="K102">
        <f>IF('RAW &amp; NORM Labeling'!H101=1,1,0) * IF('RAW &amp; NORM Sfp, AcpS vs PfAcpH'!J102&gt;$P$5,1,0)</f>
        <v>0</v>
      </c>
    </row>
    <row r="103" spans="1:12">
      <c r="A103" s="28" t="s">
        <v>233</v>
      </c>
      <c r="B103" s="28" t="s">
        <v>234</v>
      </c>
      <c r="C103" s="16">
        <v>957.12800000000004</v>
      </c>
      <c r="D103" s="17">
        <v>1014.99</v>
      </c>
      <c r="E103" s="10">
        <f t="shared" si="2"/>
        <v>-1.7797894736842095</v>
      </c>
      <c r="F103" s="10">
        <f t="shared" si="3"/>
        <v>-1.3912652326817692</v>
      </c>
      <c r="G103" s="10">
        <f>'RAW &amp; NORM Labeling'!E102-'RAW &amp; NORM Sfp, AcpS vs PfAcpH'!E103</f>
        <v>0.27711470628325952</v>
      </c>
      <c r="H103">
        <f>IF('RAW &amp; NORM Labeling'!K102=1,1,0) * IF(G103&gt;$P$6,1,0)</f>
        <v>0</v>
      </c>
      <c r="J103" s="10">
        <f>'RAW &amp; NORM Labeling'!F102-'RAW &amp; NORM Sfp, AcpS vs PfAcpH'!F103</f>
        <v>0.40552760393412612</v>
      </c>
      <c r="K103">
        <f>IF('RAW &amp; NORM Labeling'!H102=1,1,0) * IF('RAW &amp; NORM Sfp, AcpS vs PfAcpH'!J103&gt;$P$5,1,0)</f>
        <v>0</v>
      </c>
    </row>
    <row r="104" spans="1:12">
      <c r="A104" s="28" t="s">
        <v>235</v>
      </c>
      <c r="B104" s="28" t="s">
        <v>236</v>
      </c>
      <c r="C104" s="16">
        <v>1074.181</v>
      </c>
      <c r="D104" s="17">
        <v>1228.921</v>
      </c>
      <c r="E104" s="10">
        <f t="shared" si="2"/>
        <v>-0.41074853801169492</v>
      </c>
      <c r="F104" s="10">
        <f t="shared" si="3"/>
        <v>0.35839535454322519</v>
      </c>
      <c r="G104" s="10">
        <f>'RAW &amp; NORM Labeling'!E103-'RAW &amp; NORM Sfp, AcpS vs PfAcpH'!E104</f>
        <v>-0.41429269922180406</v>
      </c>
      <c r="H104">
        <f>IF('RAW &amp; NORM Labeling'!K103=1,1,0) * IF(G104&gt;$P$6,1,0)</f>
        <v>0</v>
      </c>
      <c r="J104" s="10">
        <f>'RAW &amp; NORM Labeling'!F103-'RAW &amp; NORM Sfp, AcpS vs PfAcpH'!F104</f>
        <v>-5.4974971231716185E-2</v>
      </c>
      <c r="K104">
        <f>IF('RAW &amp; NORM Labeling'!H103=1,1,0) * IF('RAW &amp; NORM Sfp, AcpS vs PfAcpH'!J104&gt;$P$5,1,0)</f>
        <v>0</v>
      </c>
    </row>
    <row r="105" spans="1:12">
      <c r="A105" s="28" t="s">
        <v>237</v>
      </c>
      <c r="B105" s="28" t="s">
        <v>238</v>
      </c>
      <c r="C105" s="16">
        <v>1086.0070000000001</v>
      </c>
      <c r="D105" s="17">
        <v>1380.038</v>
      </c>
      <c r="E105" s="10">
        <f t="shared" si="2"/>
        <v>-0.27243274853801042</v>
      </c>
      <c r="F105" s="10">
        <f t="shared" si="3"/>
        <v>1.5943240369673681</v>
      </c>
      <c r="G105" s="10">
        <f>'RAW &amp; NORM Labeling'!E104-'RAW &amp; NORM Sfp, AcpS vs PfAcpH'!E105</f>
        <v>-0.42453199168338657</v>
      </c>
      <c r="H105">
        <f>IF('RAW &amp; NORM Labeling'!K104=1,1,0) * IF(G105&gt;$P$6,1,0)</f>
        <v>0</v>
      </c>
      <c r="J105" s="10">
        <f>'RAW &amp; NORM Labeling'!F104-'RAW &amp; NORM Sfp, AcpS vs PfAcpH'!F105</f>
        <v>0.4092019739083117</v>
      </c>
      <c r="K105">
        <f>IF('RAW &amp; NORM Labeling'!H104=1,1,0) * IF('RAW &amp; NORM Sfp, AcpS vs PfAcpH'!J105&gt;$P$5,1,0)</f>
        <v>0</v>
      </c>
      <c r="L105" s="23" t="s">
        <v>34</v>
      </c>
    </row>
    <row r="106" spans="1:12">
      <c r="A106" s="28" t="s">
        <v>239</v>
      </c>
      <c r="B106" s="28" t="s">
        <v>240</v>
      </c>
      <c r="C106" s="16">
        <v>1036.5360000000001</v>
      </c>
      <c r="D106" s="17">
        <v>1136.2929999999999</v>
      </c>
      <c r="E106" s="10">
        <f t="shared" si="2"/>
        <v>-0.85104093567251338</v>
      </c>
      <c r="F106" s="10">
        <f t="shared" si="3"/>
        <v>-0.39917395927046717</v>
      </c>
      <c r="G106" s="10">
        <f>'RAW &amp; NORM Labeling'!E105-'RAW &amp; NORM Sfp, AcpS vs PfAcpH'!E106</f>
        <v>-0.22102563266923669</v>
      </c>
      <c r="H106">
        <f>IF('RAW &amp; NORM Labeling'!K105=1,1,0) * IF(G106&gt;$P$6,1,0)</f>
        <v>0</v>
      </c>
      <c r="J106" s="10">
        <f>'RAW &amp; NORM Labeling'!F105-'RAW &amp; NORM Sfp, AcpS vs PfAcpH'!F106</f>
        <v>0.28099606583549819</v>
      </c>
      <c r="K106">
        <f>IF('RAW &amp; NORM Labeling'!H105=1,1,0) * IF('RAW &amp; NORM Sfp, AcpS vs PfAcpH'!J106&gt;$P$5,1,0)</f>
        <v>0</v>
      </c>
    </row>
    <row r="107" spans="1:12">
      <c r="A107" s="28" t="s">
        <v>241</v>
      </c>
      <c r="B107" s="28" t="s">
        <v>242</v>
      </c>
      <c r="C107" s="16">
        <v>1126.867</v>
      </c>
      <c r="D107" s="17">
        <v>1123.4749999999999</v>
      </c>
      <c r="E107" s="10">
        <f t="shared" si="2"/>
        <v>0.20546198830409365</v>
      </c>
      <c r="F107" s="10">
        <f t="shared" si="3"/>
        <v>-0.50400752433139773</v>
      </c>
      <c r="G107" s="10">
        <f>'RAW &amp; NORM Labeling'!E106-'RAW &amp; NORM Sfp, AcpS vs PfAcpH'!E107</f>
        <v>-0.5328604982572126</v>
      </c>
      <c r="H107">
        <f>IF('RAW &amp; NORM Labeling'!K106=1,1,0) * IF(G107&gt;$P$6,1,0)</f>
        <v>0</v>
      </c>
      <c r="J107" s="10">
        <f>'RAW &amp; NORM Labeling'!F106-'RAW &amp; NORM Sfp, AcpS vs PfAcpH'!F107</f>
        <v>0.15968827262050272</v>
      </c>
      <c r="K107">
        <f>IF('RAW &amp; NORM Labeling'!H106=1,1,0) * IF('RAW &amp; NORM Sfp, AcpS vs PfAcpH'!J107&gt;$P$5,1,0)</f>
        <v>0</v>
      </c>
    </row>
    <row r="108" spans="1:12">
      <c r="A108" s="28" t="s">
        <v>243</v>
      </c>
      <c r="B108" s="28" t="s">
        <v>244</v>
      </c>
      <c r="C108" s="16">
        <v>1152.625</v>
      </c>
      <c r="D108" s="17">
        <v>1057.0340000000001</v>
      </c>
      <c r="E108" s="10">
        <f t="shared" si="2"/>
        <v>0.50672514619883091</v>
      </c>
      <c r="F108" s="10">
        <f t="shared" si="3"/>
        <v>-1.0474032878056745</v>
      </c>
      <c r="G108" s="10">
        <f>'RAW &amp; NORM Labeling'!E107-'RAW &amp; NORM Sfp, AcpS vs PfAcpH'!E108</f>
        <v>-0.64922774670421191</v>
      </c>
      <c r="H108">
        <f>IF('RAW &amp; NORM Labeling'!K107=1,1,0) * IF(G108&gt;$P$6,1,0)</f>
        <v>0</v>
      </c>
      <c r="J108" s="10">
        <f>'RAW &amp; NORM Labeling'!F107-'RAW &amp; NORM Sfp, AcpS vs PfAcpH'!F108</f>
        <v>0.26932063004777951</v>
      </c>
      <c r="K108">
        <f>IF('RAW &amp; NORM Labeling'!H107=1,1,0) * IF('RAW &amp; NORM Sfp, AcpS vs PfAcpH'!J108&gt;$P$5,1,0)</f>
        <v>0</v>
      </c>
    </row>
    <row r="109" spans="1:12">
      <c r="A109" s="28" t="s">
        <v>245</v>
      </c>
      <c r="B109" s="28" t="s">
        <v>246</v>
      </c>
      <c r="C109" s="16">
        <v>1111.97</v>
      </c>
      <c r="D109" s="17">
        <v>1045.23</v>
      </c>
      <c r="E109" s="10">
        <f t="shared" si="2"/>
        <v>3.1228070175439448E-2</v>
      </c>
      <c r="F109" s="10">
        <f t="shared" si="3"/>
        <v>-1.1439437310869378</v>
      </c>
      <c r="G109" s="10">
        <f>'RAW &amp; NORM Labeling'!E108-'RAW &amp; NORM Sfp, AcpS vs PfAcpH'!E109</f>
        <v>-0.46769000489430645</v>
      </c>
      <c r="H109">
        <f>IF('RAW &amp; NORM Labeling'!K108=1,1,0) * IF(G109&gt;$P$6,1,0)</f>
        <v>0</v>
      </c>
      <c r="J109" s="10">
        <f>'RAW &amp; NORM Labeling'!F108-'RAW &amp; NORM Sfp, AcpS vs PfAcpH'!F109</f>
        <v>0.40073499271084878</v>
      </c>
      <c r="K109">
        <f>IF('RAW &amp; NORM Labeling'!H108=1,1,0) * IF('RAW &amp; NORM Sfp, AcpS vs PfAcpH'!J109&gt;$P$5,1,0)</f>
        <v>0</v>
      </c>
    </row>
    <row r="110" spans="1:12">
      <c r="A110" s="28" t="s">
        <v>247</v>
      </c>
      <c r="B110" s="28" t="s">
        <v>248</v>
      </c>
      <c r="C110" s="16">
        <v>1083.3979999999999</v>
      </c>
      <c r="D110" s="17">
        <v>1035.6659999999999</v>
      </c>
      <c r="E110" s="10">
        <f t="shared" si="2"/>
        <v>-0.30294736842105313</v>
      </c>
      <c r="F110" s="10">
        <f t="shared" si="3"/>
        <v>-1.2221640631389545</v>
      </c>
      <c r="G110" s="10">
        <f>'RAW &amp; NORM Labeling'!E109-'RAW &amp; NORM Sfp, AcpS vs PfAcpH'!E110</f>
        <v>-0.40689906084586486</v>
      </c>
      <c r="H110">
        <f>IF('RAW &amp; NORM Labeling'!K109=1,1,0) * IF(G110&gt;$P$6,1,0)</f>
        <v>0</v>
      </c>
      <c r="J110" s="10">
        <f>'RAW &amp; NORM Labeling'!F109-'RAW &amp; NORM Sfp, AcpS vs PfAcpH'!F110</f>
        <v>0.29430545282247955</v>
      </c>
      <c r="K110">
        <f>IF('RAW &amp; NORM Labeling'!H109=1,1,0) * IF('RAW &amp; NORM Sfp, AcpS vs PfAcpH'!J110&gt;$P$5,1,0)</f>
        <v>0</v>
      </c>
    </row>
    <row r="111" spans="1:12">
      <c r="A111" s="28" t="s">
        <v>249</v>
      </c>
      <c r="B111" s="28" t="s">
        <v>250</v>
      </c>
      <c r="C111" s="16">
        <v>1056.816</v>
      </c>
      <c r="D111" s="17">
        <v>1004.038</v>
      </c>
      <c r="E111" s="10">
        <f t="shared" si="2"/>
        <v>-0.61384795321637342</v>
      </c>
      <c r="F111" s="10">
        <f t="shared" si="3"/>
        <v>-1.4808374907990505</v>
      </c>
      <c r="G111" s="10">
        <f>'RAW &amp; NORM Labeling'!E110-'RAW &amp; NORM Sfp, AcpS vs PfAcpH'!E111</f>
        <v>-0.45670890662026653</v>
      </c>
      <c r="H111">
        <f>IF('RAW &amp; NORM Labeling'!K110=1,1,0) * IF(G111&gt;$P$6,1,0)</f>
        <v>0</v>
      </c>
      <c r="J111" s="10">
        <f>'RAW &amp; NORM Labeling'!F110-'RAW &amp; NORM Sfp, AcpS vs PfAcpH'!F111</f>
        <v>0.24765718129257053</v>
      </c>
      <c r="K111">
        <f>IF('RAW &amp; NORM Labeling'!H110=1,1,0) * IF('RAW &amp; NORM Sfp, AcpS vs PfAcpH'!J111&gt;$P$5,1,0)</f>
        <v>0</v>
      </c>
    </row>
    <row r="112" spans="1:12">
      <c r="A112" s="28" t="s">
        <v>251</v>
      </c>
      <c r="B112" s="28" t="s">
        <v>252</v>
      </c>
      <c r="C112" s="16">
        <v>973.78200000000004</v>
      </c>
      <c r="D112" s="17">
        <v>866.25099999999998</v>
      </c>
      <c r="E112" s="10">
        <f t="shared" si="2"/>
        <v>-1.5850058479532154</v>
      </c>
      <c r="F112" s="10">
        <f t="shared" si="3"/>
        <v>-2.6077451541670071</v>
      </c>
      <c r="G112" s="10">
        <f>'RAW &amp; NORM Labeling'!E111-'RAW &amp; NORM Sfp, AcpS vs PfAcpH'!E112</f>
        <v>-9.3240498971194574E-2</v>
      </c>
      <c r="H112">
        <f>IF('RAW &amp; NORM Labeling'!K111=1,1,0) * IF(G112&gt;$P$6,1,0)</f>
        <v>0</v>
      </c>
      <c r="J112" s="10">
        <f>'RAW &amp; NORM Labeling'!F111-'RAW &amp; NORM Sfp, AcpS vs PfAcpH'!F112</f>
        <v>0.23364362468687716</v>
      </c>
      <c r="K112">
        <f>IF('RAW &amp; NORM Labeling'!H111=1,1,0) * IF('RAW &amp; NORM Sfp, AcpS vs PfAcpH'!J112&gt;$P$5,1,0)</f>
        <v>0</v>
      </c>
    </row>
    <row r="113" spans="1:11">
      <c r="A113" s="28" t="s">
        <v>253</v>
      </c>
      <c r="B113" s="28" t="s">
        <v>254</v>
      </c>
      <c r="C113" s="16">
        <v>1091.758</v>
      </c>
      <c r="D113" s="17">
        <v>975.43100000000004</v>
      </c>
      <c r="E113" s="10">
        <f t="shared" si="2"/>
        <v>-0.20516959064327386</v>
      </c>
      <c r="F113" s="10">
        <f t="shared" si="3"/>
        <v>-1.7148033041629172</v>
      </c>
      <c r="G113" s="10">
        <f>'RAW &amp; NORM Labeling'!E112-'RAW &amp; NORM Sfp, AcpS vs PfAcpH'!E113</f>
        <v>-0.52330236117711615</v>
      </c>
      <c r="H113">
        <f>IF('RAW &amp; NORM Labeling'!K112=1,1,0) * IF(G113&gt;$P$6,1,0)</f>
        <v>0</v>
      </c>
      <c r="J113" s="10">
        <f>'RAW &amp; NORM Labeling'!F112-'RAW &amp; NORM Sfp, AcpS vs PfAcpH'!F113</f>
        <v>0.36677857711233708</v>
      </c>
      <c r="K113">
        <f>IF('RAW &amp; NORM Labeling'!H112=1,1,0) * IF('RAW &amp; NORM Sfp, AcpS vs PfAcpH'!J113&gt;$P$5,1,0)</f>
        <v>0</v>
      </c>
    </row>
    <row r="114" spans="1:11">
      <c r="A114" s="28" t="s">
        <v>255</v>
      </c>
      <c r="B114" s="28" t="s">
        <v>256</v>
      </c>
      <c r="C114" s="16">
        <v>1002.603</v>
      </c>
      <c r="D114" s="17">
        <v>963.69500000000005</v>
      </c>
      <c r="E114" s="10">
        <f t="shared" si="2"/>
        <v>-1.2479181286549708</v>
      </c>
      <c r="F114" s="10">
        <f t="shared" si="3"/>
        <v>-1.8107876012104349</v>
      </c>
      <c r="G114" s="10">
        <f>'RAW &amp; NORM Labeling'!E113-'RAW &amp; NORM Sfp, AcpS vs PfAcpH'!E114</f>
        <v>0.11741253722076084</v>
      </c>
      <c r="H114">
        <f>IF('RAW &amp; NORM Labeling'!K113=1,1,0) * IF(G114&gt;$P$6,1,0)</f>
        <v>0</v>
      </c>
      <c r="J114" s="10">
        <f>'RAW &amp; NORM Labeling'!F113-'RAW &amp; NORM Sfp, AcpS vs PfAcpH'!F114</f>
        <v>0.27881262061631484</v>
      </c>
      <c r="K114">
        <f>IF('RAW &amp; NORM Labeling'!H113=1,1,0) * IF('RAW &amp; NORM Sfp, AcpS vs PfAcpH'!J114&gt;$P$5,1,0)</f>
        <v>0</v>
      </c>
    </row>
    <row r="115" spans="1:11">
      <c r="A115" s="28" t="s">
        <v>257</v>
      </c>
      <c r="B115" s="28" t="s">
        <v>258</v>
      </c>
      <c r="C115" s="16">
        <v>1028.7660000000001</v>
      </c>
      <c r="D115" s="17">
        <v>980.72</v>
      </c>
      <c r="E115" s="10">
        <f t="shared" si="2"/>
        <v>-0.94191812865496938</v>
      </c>
      <c r="F115" s="10">
        <f t="shared" si="3"/>
        <v>-1.6715465772470752</v>
      </c>
      <c r="G115" s="10">
        <f>'RAW &amp; NORM Labeling'!E114-'RAW &amp; NORM Sfp, AcpS vs PfAcpH'!E115</f>
        <v>-2.0280993916392598E-2</v>
      </c>
      <c r="H115">
        <f>IF('RAW &amp; NORM Labeling'!K114=1,1,0) * IF(G115&gt;$P$6,1,0)</f>
        <v>0</v>
      </c>
      <c r="J115" s="10">
        <f>'RAW &amp; NORM Labeling'!F114-'RAW &amp; NORM Sfp, AcpS vs PfAcpH'!F115</f>
        <v>0.16174538443076525</v>
      </c>
      <c r="K115">
        <f>IF('RAW &amp; NORM Labeling'!H114=1,1,0) * IF('RAW &amp; NORM Sfp, AcpS vs PfAcpH'!J115&gt;$P$5,1,0)</f>
        <v>0</v>
      </c>
    </row>
    <row r="116" spans="1:11">
      <c r="A116" s="28" t="s">
        <v>259</v>
      </c>
      <c r="B116" s="28" t="s">
        <v>260</v>
      </c>
      <c r="C116" s="16">
        <v>1221.893</v>
      </c>
      <c r="D116" s="17">
        <v>1429.6980000000001</v>
      </c>
      <c r="E116" s="10">
        <f t="shared" si="2"/>
        <v>1.316877192982457</v>
      </c>
      <c r="F116" s="10">
        <f t="shared" si="3"/>
        <v>2.0004743600229018</v>
      </c>
      <c r="G116" s="10">
        <f>'RAW &amp; NORM Labeling'!E115-'RAW &amp; NORM Sfp, AcpS vs PfAcpH'!E116</f>
        <v>-0.26623575990097703</v>
      </c>
      <c r="H116">
        <f>IF('RAW &amp; NORM Labeling'!K115=1,1,0) * IF(G116&gt;$P$6,1,0)</f>
        <v>0</v>
      </c>
      <c r="J116" s="10">
        <f>'RAW &amp; NORM Labeling'!F115-'RAW &amp; NORM Sfp, AcpS vs PfAcpH'!F116</f>
        <v>0.99318452929357814</v>
      </c>
      <c r="K116">
        <f>IF('RAW &amp; NORM Labeling'!H115=1,1,0) * IF('RAW &amp; NORM Sfp, AcpS vs PfAcpH'!J116&gt;$P$5,1,0)</f>
        <v>1</v>
      </c>
    </row>
    <row r="117" spans="1:11">
      <c r="A117" s="28" t="s">
        <v>261</v>
      </c>
      <c r="B117" s="28" t="s">
        <v>262</v>
      </c>
      <c r="C117" s="16">
        <v>1086.8789999999999</v>
      </c>
      <c r="D117" s="17">
        <v>1027.9649999999999</v>
      </c>
      <c r="E117" s="10">
        <f t="shared" si="2"/>
        <v>-0.26223391812865554</v>
      </c>
      <c r="F117" s="10">
        <f t="shared" si="3"/>
        <v>-1.2851476241105748</v>
      </c>
      <c r="G117" s="10">
        <f>'RAW &amp; NORM Labeling'!E116-'RAW &amp; NORM Sfp, AcpS vs PfAcpH'!E117</f>
        <v>-0.21780132758254045</v>
      </c>
      <c r="H117">
        <f>IF('RAW &amp; NORM Labeling'!K116=1,1,0) * IF(G117&gt;$P$6,1,0)</f>
        <v>0</v>
      </c>
      <c r="J117" s="10">
        <f>'RAW &amp; NORM Labeling'!F116-'RAW &amp; NORM Sfp, AcpS vs PfAcpH'!F117</f>
        <v>0.34692643071605078</v>
      </c>
      <c r="K117">
        <f>IF('RAW &amp; NORM Labeling'!H116=1,1,0) * IF('RAW &amp; NORM Sfp, AcpS vs PfAcpH'!J117&gt;$P$5,1,0)</f>
        <v>0</v>
      </c>
    </row>
    <row r="118" spans="1:11">
      <c r="A118" s="28" t="s">
        <v>263</v>
      </c>
      <c r="B118" s="28" t="s">
        <v>264</v>
      </c>
      <c r="C118" s="16">
        <v>1176.422</v>
      </c>
      <c r="D118" s="17">
        <v>1441.463</v>
      </c>
      <c r="E118" s="10">
        <f t="shared" si="2"/>
        <v>0.78505263157894822</v>
      </c>
      <c r="F118" s="10">
        <f t="shared" si="3"/>
        <v>2.0966958370818687</v>
      </c>
      <c r="G118" s="10">
        <f>'RAW &amp; NORM Labeling'!E117-'RAW &amp; NORM Sfp, AcpS vs PfAcpH'!E118</f>
        <v>-0.67901440814719527</v>
      </c>
      <c r="H118">
        <f>IF('RAW &amp; NORM Labeling'!K117=1,1,0) * IF(G118&gt;$P$6,1,0)</f>
        <v>0</v>
      </c>
      <c r="J118" s="10">
        <f>'RAW &amp; NORM Labeling'!F117-'RAW &amp; NORM Sfp, AcpS vs PfAcpH'!F118</f>
        <v>-9.2009282747878895E-2</v>
      </c>
      <c r="K118">
        <f>IF('RAW &amp; NORM Labeling'!H117=1,1,0) * IF('RAW &amp; NORM Sfp, AcpS vs PfAcpH'!J118&gt;$P$5,1,0)</f>
        <v>0</v>
      </c>
    </row>
    <row r="119" spans="1:11">
      <c r="A119" s="28" t="s">
        <v>265</v>
      </c>
      <c r="B119" s="28" t="s">
        <v>266</v>
      </c>
      <c r="C119" s="16">
        <v>1285.905</v>
      </c>
      <c r="D119" s="17">
        <v>1255.0029999999999</v>
      </c>
      <c r="E119" s="10">
        <f t="shared" si="2"/>
        <v>2.0655555555555556</v>
      </c>
      <c r="F119" s="10">
        <f t="shared" si="3"/>
        <v>0.57171014966876599</v>
      </c>
      <c r="G119" s="10">
        <f>'RAW &amp; NORM Labeling'!E118-'RAW &amp; NORM Sfp, AcpS vs PfAcpH'!E119</f>
        <v>-1.1360320779856097</v>
      </c>
      <c r="H119">
        <f>IF('RAW &amp; NORM Labeling'!K118=1,1,0) * IF(G119&gt;$P$6,1,0)</f>
        <v>0</v>
      </c>
      <c r="J119" s="10">
        <f>'RAW &amp; NORM Labeling'!F118-'RAW &amp; NORM Sfp, AcpS vs PfAcpH'!F119</f>
        <v>0.29185764537952796</v>
      </c>
      <c r="K119">
        <f>IF('RAW &amp; NORM Labeling'!H118=1,1,0) * IF('RAW &amp; NORM Sfp, AcpS vs PfAcpH'!J119&gt;$P$5,1,0)</f>
        <v>0</v>
      </c>
    </row>
    <row r="120" spans="1:11">
      <c r="A120" s="28" t="s">
        <v>267</v>
      </c>
      <c r="B120" s="28" t="s">
        <v>268</v>
      </c>
      <c r="C120" s="16">
        <v>1106.6859999999999</v>
      </c>
      <c r="D120" s="17">
        <v>1115.107</v>
      </c>
      <c r="E120" s="10">
        <f t="shared" si="2"/>
        <v>-3.0573099415205061E-2</v>
      </c>
      <c r="F120" s="10">
        <f t="shared" si="3"/>
        <v>-0.57244622556636904</v>
      </c>
      <c r="G120" s="10">
        <f>'RAW &amp; NORM Labeling'!E119-'RAW &amp; NORM Sfp, AcpS vs PfAcpH'!E120</f>
        <v>-0.29730550941118694</v>
      </c>
      <c r="H120">
        <f>IF('RAW &amp; NORM Labeling'!K119=1,1,0) * IF(G120&gt;$P$6,1,0)</f>
        <v>0</v>
      </c>
      <c r="J120" s="10">
        <f>'RAW &amp; NORM Labeling'!F119-'RAW &amp; NORM Sfp, AcpS vs PfAcpH'!F120</f>
        <v>0.23230822262723705</v>
      </c>
      <c r="K120">
        <f>IF('RAW &amp; NORM Labeling'!H119=1,1,0) * IF('RAW &amp; NORM Sfp, AcpS vs PfAcpH'!J120&gt;$P$5,1,0)</f>
        <v>0</v>
      </c>
    </row>
    <row r="121" spans="1:11">
      <c r="A121" s="28" t="s">
        <v>269</v>
      </c>
      <c r="B121" s="28" t="s">
        <v>270</v>
      </c>
      <c r="C121" s="16">
        <v>1241.414</v>
      </c>
      <c r="D121" s="17">
        <v>1352.4639999999999</v>
      </c>
      <c r="E121" s="10">
        <f t="shared" si="2"/>
        <v>1.5451929824561408</v>
      </c>
      <c r="F121" s="10">
        <f t="shared" si="3"/>
        <v>1.3688067391837739</v>
      </c>
      <c r="G121" s="10">
        <f>'RAW &amp; NORM Labeling'!E120-'RAW &amp; NORM Sfp, AcpS vs PfAcpH'!E121</f>
        <v>-0.63941993830375776</v>
      </c>
      <c r="H121">
        <f>IF('RAW &amp; NORM Labeling'!K120=1,1,0) * IF(G121&gt;$P$6,1,0)</f>
        <v>0</v>
      </c>
      <c r="J121" s="10">
        <f>'RAW &amp; NORM Labeling'!F120-'RAW &amp; NORM Sfp, AcpS vs PfAcpH'!F121</f>
        <v>0.41355755024061613</v>
      </c>
      <c r="K121">
        <f>IF('RAW &amp; NORM Labeling'!H120=1,1,0) * IF('RAW &amp; NORM Sfp, AcpS vs PfAcpH'!J121&gt;$P$5,1,0)</f>
        <v>0</v>
      </c>
    </row>
    <row r="122" spans="1:11">
      <c r="A122" s="28" t="s">
        <v>271</v>
      </c>
      <c r="B122" s="28" t="s">
        <v>272</v>
      </c>
      <c r="C122" s="16">
        <v>1110.5540000000001</v>
      </c>
      <c r="D122" s="17">
        <v>1047.69</v>
      </c>
      <c r="E122" s="10">
        <f t="shared" si="2"/>
        <v>1.4666666666668219E-2</v>
      </c>
      <c r="F122" s="10">
        <f t="shared" si="3"/>
        <v>-1.1238243232191041</v>
      </c>
      <c r="G122" s="10">
        <f>'RAW &amp; NORM Labeling'!E121-'RAW &amp; NORM Sfp, AcpS vs PfAcpH'!E122</f>
        <v>-0.25287090401900025</v>
      </c>
      <c r="H122">
        <f>IF('RAW &amp; NORM Labeling'!K121=1,1,0) * IF(G122&gt;$P$6,1,0)</f>
        <v>0</v>
      </c>
      <c r="J122" s="10">
        <f>'RAW &amp; NORM Labeling'!F121-'RAW &amp; NORM Sfp, AcpS vs PfAcpH'!F122</f>
        <v>6.706308098418412E-2</v>
      </c>
      <c r="K122">
        <f>IF('RAW &amp; NORM Labeling'!H121=1,1,0) * IF('RAW &amp; NORM Sfp, AcpS vs PfAcpH'!J122&gt;$P$5,1,0)</f>
        <v>0</v>
      </c>
    </row>
    <row r="123" spans="1:11">
      <c r="A123" s="28" t="s">
        <v>273</v>
      </c>
      <c r="B123" s="28" t="s">
        <v>274</v>
      </c>
      <c r="C123" s="16">
        <v>1163.088</v>
      </c>
      <c r="D123" s="17">
        <v>1144.952</v>
      </c>
      <c r="E123" s="10">
        <f t="shared" si="2"/>
        <v>0.62909941520467849</v>
      </c>
      <c r="F123" s="10">
        <f t="shared" si="3"/>
        <v>-0.32835527929990932</v>
      </c>
      <c r="G123" s="10">
        <f>'RAW &amp; NORM Labeling'!E122-'RAW &amp; NORM Sfp, AcpS vs PfAcpH'!E123</f>
        <v>-0.29706187758451347</v>
      </c>
      <c r="H123">
        <f>IF('RAW &amp; NORM Labeling'!K122=1,1,0) * IF(G123&gt;$P$6,1,0)</f>
        <v>0</v>
      </c>
      <c r="J123" s="10">
        <f>'RAW &amp; NORM Labeling'!F122-'RAW &amp; NORM Sfp, AcpS vs PfAcpH'!F123</f>
        <v>0.18777313555640232</v>
      </c>
      <c r="K123">
        <f>IF('RAW &amp; NORM Labeling'!H122=1,1,0) * IF('RAW &amp; NORM Sfp, AcpS vs PfAcpH'!J123&gt;$P$5,1,0)</f>
        <v>0</v>
      </c>
    </row>
    <row r="124" spans="1:11">
      <c r="A124" s="28" t="s">
        <v>275</v>
      </c>
      <c r="B124" s="28" t="s">
        <v>276</v>
      </c>
      <c r="C124" s="16">
        <v>1099.8219999999999</v>
      </c>
      <c r="D124" s="17">
        <v>1033.241</v>
      </c>
      <c r="E124" s="10">
        <f t="shared" si="2"/>
        <v>-0.11085380116959141</v>
      </c>
      <c r="F124" s="10">
        <f t="shared" si="3"/>
        <v>-1.2419972192688307</v>
      </c>
      <c r="G124" s="10">
        <f>'RAW &amp; NORM Labeling'!E123-'RAW &amp; NORM Sfp, AcpS vs PfAcpH'!E124</f>
        <v>-0.1226593496017276</v>
      </c>
      <c r="H124">
        <f>IF('RAW &amp; NORM Labeling'!K123=1,1,0) * IF(G124&gt;$P$6,1,0)</f>
        <v>0</v>
      </c>
      <c r="J124" s="10">
        <f>'RAW &amp; NORM Labeling'!F123-'RAW &amp; NORM Sfp, AcpS vs PfAcpH'!F124</f>
        <v>0.21274332623712056</v>
      </c>
      <c r="K124">
        <f>IF('RAW &amp; NORM Labeling'!H123=1,1,0) * IF('RAW &amp; NORM Sfp, AcpS vs PfAcpH'!J124&gt;$P$5,1,0)</f>
        <v>0</v>
      </c>
    </row>
    <row r="125" spans="1:11">
      <c r="A125" s="28" t="s">
        <v>277</v>
      </c>
      <c r="B125" s="28" t="s">
        <v>278</v>
      </c>
      <c r="C125" s="16">
        <v>1134.9590000000001</v>
      </c>
      <c r="D125" s="17">
        <v>1041.8109999999999</v>
      </c>
      <c r="E125" s="10">
        <f t="shared" si="2"/>
        <v>0.30010526315789599</v>
      </c>
      <c r="F125" s="10">
        <f t="shared" si="3"/>
        <v>-1.1719064365747933</v>
      </c>
      <c r="G125" s="10">
        <f>'RAW &amp; NORM Labeling'!E124-'RAW &amp; NORM Sfp, AcpS vs PfAcpH'!E125</f>
        <v>0.34352801186380999</v>
      </c>
      <c r="H125">
        <f>IF('RAW &amp; NORM Labeling'!K124=1,1,0) * IF(G125&gt;$P$6,1,0)</f>
        <v>0</v>
      </c>
      <c r="J125" s="10">
        <f>'RAW &amp; NORM Labeling'!F124-'RAW &amp; NORM Sfp, AcpS vs PfAcpH'!F125</f>
        <v>0.34633203587778727</v>
      </c>
      <c r="K125">
        <f>IF('RAW &amp; NORM Labeling'!H124=1,1,0) * IF('RAW &amp; NORM Sfp, AcpS vs PfAcpH'!J125&gt;$P$5,1,0)</f>
        <v>0</v>
      </c>
    </row>
    <row r="126" spans="1:11">
      <c r="A126" s="28" t="s">
        <v>279</v>
      </c>
      <c r="B126" s="28" t="s">
        <v>280</v>
      </c>
      <c r="C126" s="16">
        <v>1114.453</v>
      </c>
      <c r="D126" s="17">
        <v>1056.8879999999999</v>
      </c>
      <c r="E126" s="10">
        <f t="shared" si="2"/>
        <v>6.0269005847953451E-2</v>
      </c>
      <c r="F126" s="10">
        <f t="shared" si="3"/>
        <v>-1.0485973664840107</v>
      </c>
      <c r="G126" s="10">
        <f>'RAW &amp; NORM Labeling'!E125-'RAW &amp; NORM Sfp, AcpS vs PfAcpH'!E126</f>
        <v>0.71004674415623048</v>
      </c>
      <c r="H126">
        <f>IF('RAW &amp; NORM Labeling'!K125=1,1,0) * IF(G126&gt;$P$6,1,0)</f>
        <v>0</v>
      </c>
      <c r="J126" s="10">
        <f>'RAW &amp; NORM Labeling'!F125-'RAW &amp; NORM Sfp, AcpS vs PfAcpH'!F126</f>
        <v>-9.6752026401459412E-2</v>
      </c>
      <c r="K126">
        <f>IF('RAW &amp; NORM Labeling'!H125=1,1,0) * IF('RAW &amp; NORM Sfp, AcpS vs PfAcpH'!J126&gt;$P$5,1,0)</f>
        <v>0</v>
      </c>
    </row>
    <row r="127" spans="1:11">
      <c r="A127" s="28" t="s">
        <v>281</v>
      </c>
      <c r="B127" s="28" t="s">
        <v>282</v>
      </c>
      <c r="C127" s="16">
        <v>1078.9349999999999</v>
      </c>
      <c r="D127" s="17">
        <v>1068.1669999999999</v>
      </c>
      <c r="E127" s="10">
        <f t="shared" si="2"/>
        <v>-0.35514619883040949</v>
      </c>
      <c r="F127" s="10">
        <f t="shared" si="3"/>
        <v>-0.9563506992721027</v>
      </c>
      <c r="G127" s="10">
        <f>'RAW &amp; NORM Labeling'!E126-'RAW &amp; NORM Sfp, AcpS vs PfAcpH'!E127</f>
        <v>-0.41063464133466748</v>
      </c>
      <c r="H127">
        <f>IF('RAW &amp; NORM Labeling'!K126=1,1,0) * IF(G127&gt;$P$6,1,0)</f>
        <v>0</v>
      </c>
      <c r="J127" s="10">
        <f>'RAW &amp; NORM Labeling'!F126-'RAW &amp; NORM Sfp, AcpS vs PfAcpH'!F127</f>
        <v>-1.1506859111187071</v>
      </c>
      <c r="K127">
        <f>IF('RAW &amp; NORM Labeling'!H126=1,1,0) * IF('RAW &amp; NORM Sfp, AcpS vs PfAcpH'!J127&gt;$P$5,1,0)</f>
        <v>0</v>
      </c>
    </row>
    <row r="128" spans="1:11">
      <c r="A128" s="28" t="s">
        <v>283</v>
      </c>
      <c r="B128" s="28" t="s">
        <v>284</v>
      </c>
      <c r="C128" s="16">
        <v>1193.9670000000001</v>
      </c>
      <c r="D128" s="17">
        <v>1572.6410000000001</v>
      </c>
      <c r="E128" s="10">
        <f t="shared" si="2"/>
        <v>0.99025730994152217</v>
      </c>
      <c r="F128" s="10">
        <f t="shared" si="3"/>
        <v>3.1695509937024631</v>
      </c>
      <c r="G128" s="10">
        <f>'RAW &amp; NORM Labeling'!E127-'RAW &amp; NORM Sfp, AcpS vs PfAcpH'!E128</f>
        <v>-0.52457875583831115</v>
      </c>
      <c r="H128">
        <f>IF('RAW &amp; NORM Labeling'!K127=1,1,0) * IF(G128&gt;$P$6,1,0)</f>
        <v>0</v>
      </c>
      <c r="J128" s="10">
        <f>'RAW &amp; NORM Labeling'!F127-'RAW &amp; NORM Sfp, AcpS vs PfAcpH'!F128</f>
        <v>-1.5678364051494031</v>
      </c>
      <c r="K128">
        <f>IF('RAW &amp; NORM Labeling'!H127=1,1,0) * IF('RAW &amp; NORM Sfp, AcpS vs PfAcpH'!J128&gt;$P$5,1,0)</f>
        <v>0</v>
      </c>
    </row>
    <row r="129" spans="1:11">
      <c r="A129" s="28" t="s">
        <v>285</v>
      </c>
      <c r="B129" s="28" t="s">
        <v>286</v>
      </c>
      <c r="C129" s="16">
        <v>1097.7090000000001</v>
      </c>
      <c r="D129" s="17">
        <v>1277.366</v>
      </c>
      <c r="E129" s="10">
        <f t="shared" si="2"/>
        <v>-0.13556725146198706</v>
      </c>
      <c r="F129" s="10">
        <f t="shared" si="3"/>
        <v>0.75460865298110802</v>
      </c>
      <c r="G129" s="10">
        <f>'RAW &amp; NORM Labeling'!E128-'RAW &amp; NORM Sfp, AcpS vs PfAcpH'!E129</f>
        <v>8.2525002451014462E-2</v>
      </c>
      <c r="H129">
        <f>IF('RAW &amp; NORM Labeling'!K128=1,1,0) * IF(G129&gt;$P$6,1,0)</f>
        <v>0</v>
      </c>
      <c r="J129" s="10">
        <f>'RAW &amp; NORM Labeling'!F128-'RAW &amp; NORM Sfp, AcpS vs PfAcpH'!F129</f>
        <v>-0.80616641342661954</v>
      </c>
      <c r="K129">
        <f>IF('RAW &amp; NORM Labeling'!H128=1,1,0) * IF('RAW &amp; NORM Sfp, AcpS vs PfAcpH'!J129&gt;$P$5,1,0)</f>
        <v>0</v>
      </c>
    </row>
    <row r="130" spans="1:11">
      <c r="A130" s="28" t="s">
        <v>287</v>
      </c>
      <c r="B130" s="28" t="s">
        <v>288</v>
      </c>
      <c r="C130" s="16">
        <v>1081.3219999999999</v>
      </c>
      <c r="D130" s="17">
        <v>1143.537</v>
      </c>
      <c r="E130" s="10">
        <f t="shared" si="2"/>
        <v>-0.32722807017543937</v>
      </c>
      <c r="F130" s="10">
        <f t="shared" si="3"/>
        <v>-0.3399280281344555</v>
      </c>
      <c r="G130" s="10">
        <f>'RAW &amp; NORM Labeling'!E129-'RAW &amp; NORM Sfp, AcpS vs PfAcpH'!E130</f>
        <v>-6.5672122198646654E-2</v>
      </c>
      <c r="H130">
        <f>IF('RAW &amp; NORM Labeling'!K129=1,1,0) * IF(G130&gt;$P$6,1,0)</f>
        <v>0</v>
      </c>
      <c r="J130" s="10">
        <f>'RAW &amp; NORM Labeling'!F129-'RAW &amp; NORM Sfp, AcpS vs PfAcpH'!F130</f>
        <v>-0.40072916079429849</v>
      </c>
      <c r="K130">
        <f>IF('RAW &amp; NORM Labeling'!H129=1,1,0) * IF('RAW &amp; NORM Sfp, AcpS vs PfAcpH'!J130&gt;$P$5,1,0)</f>
        <v>0</v>
      </c>
    </row>
    <row r="131" spans="1:11">
      <c r="A131" s="28" t="s">
        <v>289</v>
      </c>
      <c r="B131" s="28" t="s">
        <v>290</v>
      </c>
      <c r="C131" s="16">
        <v>1084.8499999999999</v>
      </c>
      <c r="D131" s="17">
        <v>1151.702</v>
      </c>
      <c r="E131" s="10">
        <f t="shared" si="2"/>
        <v>-0.28596491228070231</v>
      </c>
      <c r="F131" s="10">
        <f t="shared" si="3"/>
        <v>-0.27314958697963454</v>
      </c>
      <c r="G131" s="10">
        <f>'RAW &amp; NORM Labeling'!E130-'RAW &amp; NORM Sfp, AcpS vs PfAcpH'!E131</f>
        <v>-7.6660129458329673E-2</v>
      </c>
      <c r="H131">
        <f>IF('RAW &amp; NORM Labeling'!K130=1,1,0) * IF(G131&gt;$P$6,1,0)</f>
        <v>0</v>
      </c>
      <c r="J131" s="10">
        <f>'RAW &amp; NORM Labeling'!F130-'RAW &amp; NORM Sfp, AcpS vs PfAcpH'!F131</f>
        <v>0.14915251464380752</v>
      </c>
      <c r="K131">
        <f>IF('RAW &amp; NORM Labeling'!H130=1,1,0) * IF('RAW &amp; NORM Sfp, AcpS vs PfAcpH'!J131&gt;$P$5,1,0)</f>
        <v>0</v>
      </c>
    </row>
    <row r="132" spans="1:11">
      <c r="A132" s="28" t="s">
        <v>291</v>
      </c>
      <c r="B132" s="28" t="s">
        <v>292</v>
      </c>
      <c r="C132" s="16">
        <v>1023.01</v>
      </c>
      <c r="D132" s="17">
        <v>1053.471</v>
      </c>
      <c r="E132" s="10">
        <f t="shared" si="2"/>
        <v>-1.0092397660818708</v>
      </c>
      <c r="F132" s="10">
        <f t="shared" si="3"/>
        <v>-1.0765437147296959</v>
      </c>
      <c r="G132" s="10">
        <f>'RAW &amp; NORM Labeling'!E131-'RAW &amp; NORM Sfp, AcpS vs PfAcpH'!E132</f>
        <v>9.4466314136568807E-2</v>
      </c>
      <c r="H132">
        <f>IF('RAW &amp; NORM Labeling'!K131=1,1,0) * IF(G132&gt;$P$6,1,0)</f>
        <v>0</v>
      </c>
      <c r="J132" s="10">
        <f>'RAW &amp; NORM Labeling'!F131-'RAW &amp; NORM Sfp, AcpS vs PfAcpH'!F132</f>
        <v>0.17205235886800985</v>
      </c>
      <c r="K132">
        <f>IF('RAW &amp; NORM Labeling'!H131=1,1,0) * IF('RAW &amp; NORM Sfp, AcpS vs PfAcpH'!J132&gt;$P$5,1,0)</f>
        <v>0</v>
      </c>
    </row>
    <row r="133" spans="1:11">
      <c r="A133" s="28" t="s">
        <v>293</v>
      </c>
      <c r="B133" s="28" t="s">
        <v>294</v>
      </c>
      <c r="C133" s="16">
        <v>1006.793</v>
      </c>
      <c r="D133" s="17">
        <v>1034.289</v>
      </c>
      <c r="E133" s="10">
        <f t="shared" si="2"/>
        <v>-1.1989122807017538</v>
      </c>
      <c r="F133" s="10">
        <f t="shared" si="3"/>
        <v>-1.2334260243722903</v>
      </c>
      <c r="G133" s="10">
        <f>'RAW &amp; NORM Labeling'!E132-'RAW &amp; NORM Sfp, AcpS vs PfAcpH'!E133</f>
        <v>-3.6486319897761632E-3</v>
      </c>
      <c r="H133">
        <f>IF('RAW &amp; NORM Labeling'!K132=1,1,0) * IF(G133&gt;$P$6,1,0)</f>
        <v>0</v>
      </c>
      <c r="J133" s="10">
        <f>'RAW &amp; NORM Labeling'!F132-'RAW &amp; NORM Sfp, AcpS vs PfAcpH'!F133</f>
        <v>0.34337149989972027</v>
      </c>
      <c r="K133">
        <f>IF('RAW &amp; NORM Labeling'!H132=1,1,0) * IF('RAW &amp; NORM Sfp, AcpS vs PfAcpH'!J133&gt;$P$5,1,0)</f>
        <v>0</v>
      </c>
    </row>
    <row r="134" spans="1:11">
      <c r="A134" s="28" t="s">
        <v>295</v>
      </c>
      <c r="B134" s="28" t="s">
        <v>296</v>
      </c>
      <c r="C134" s="16">
        <v>1069.45</v>
      </c>
      <c r="D134" s="17">
        <v>1094.2349999999999</v>
      </c>
      <c r="E134" s="10">
        <f t="shared" si="2"/>
        <v>-0.46608187134502815</v>
      </c>
      <c r="F134" s="10">
        <f t="shared" si="3"/>
        <v>-0.74315040484174377</v>
      </c>
      <c r="G134" s="10">
        <f>'RAW &amp; NORM Labeling'!E133-'RAW &amp; NORM Sfp, AcpS vs PfAcpH'!E134</f>
        <v>-0.32412038379543989</v>
      </c>
      <c r="H134">
        <f>IF('RAW &amp; NORM Labeling'!K133=1,1,0) * IF(G134&gt;$P$6,1,0)</f>
        <v>0</v>
      </c>
      <c r="J134" s="10">
        <f>'RAW &amp; NORM Labeling'!F133-'RAW &amp; NORM Sfp, AcpS vs PfAcpH'!F134</f>
        <v>0.27681770472020878</v>
      </c>
      <c r="K134">
        <f>IF('RAW &amp; NORM Labeling'!H133=1,1,0) * IF('RAW &amp; NORM Sfp, AcpS vs PfAcpH'!J134&gt;$P$5,1,0)</f>
        <v>0</v>
      </c>
    </row>
    <row r="135" spans="1:11">
      <c r="A135" s="28" t="s">
        <v>297</v>
      </c>
      <c r="B135" s="28" t="s">
        <v>298</v>
      </c>
      <c r="C135" s="16">
        <v>1079.6790000000001</v>
      </c>
      <c r="D135" s="17">
        <v>1334.75</v>
      </c>
      <c r="E135" s="10">
        <f t="shared" si="2"/>
        <v>-0.34644444444444289</v>
      </c>
      <c r="F135" s="10">
        <f t="shared" si="3"/>
        <v>1.2239306452932044</v>
      </c>
      <c r="G135" s="10">
        <f>'RAW &amp; NORM Labeling'!E134-'RAW &amp; NORM Sfp, AcpS vs PfAcpH'!E135</f>
        <v>-0.54932171957827813</v>
      </c>
      <c r="H135">
        <f>IF('RAW &amp; NORM Labeling'!K134=1,1,0) * IF(G135&gt;$P$6,1,0)</f>
        <v>0</v>
      </c>
      <c r="J135" s="10">
        <f>'RAW &amp; NORM Labeling'!F134-'RAW &amp; NORM Sfp, AcpS vs PfAcpH'!F135</f>
        <v>0.36724028247908569</v>
      </c>
      <c r="K135">
        <f>IF('RAW &amp; NORM Labeling'!H134=1,1,0) * IF('RAW &amp; NORM Sfp, AcpS vs PfAcpH'!J135&gt;$P$5,1,0)</f>
        <v>0</v>
      </c>
    </row>
    <row r="136" spans="1:11">
      <c r="A136" s="28" t="s">
        <v>299</v>
      </c>
      <c r="B136" s="28" t="s">
        <v>300</v>
      </c>
      <c r="C136" s="16">
        <v>1076.491</v>
      </c>
      <c r="D136" s="17">
        <v>1193.395</v>
      </c>
      <c r="E136" s="10">
        <f t="shared" ref="E136:E199" si="4">(C136-$E$4)/$E$6</f>
        <v>-0.38373099415204642</v>
      </c>
      <c r="F136" s="10">
        <f t="shared" ref="F136:F199" si="5">(D136-$F$4)/$F$6</f>
        <v>6.7841661895804969E-2</v>
      </c>
      <c r="G136" s="10">
        <f>'RAW &amp; NORM Labeling'!E135-'RAW &amp; NORM Sfp, AcpS vs PfAcpH'!E136</f>
        <v>-0.30218568766030357</v>
      </c>
      <c r="H136">
        <f>IF('RAW &amp; NORM Labeling'!K135=1,1,0) * IF(G136&gt;$P$6,1,0)</f>
        <v>0</v>
      </c>
      <c r="J136" s="10">
        <f>'RAW &amp; NORM Labeling'!F135-'RAW &amp; NORM Sfp, AcpS vs PfAcpH'!F136</f>
        <v>0.36245657538562004</v>
      </c>
      <c r="K136">
        <f>IF('RAW &amp; NORM Labeling'!H135=1,1,0) * IF('RAW &amp; NORM Sfp, AcpS vs PfAcpH'!J136&gt;$P$5,1,0)</f>
        <v>0</v>
      </c>
    </row>
    <row r="137" spans="1:11">
      <c r="A137" s="28" t="s">
        <v>301</v>
      </c>
      <c r="B137" s="28" t="s">
        <v>302</v>
      </c>
      <c r="C137" s="16">
        <v>1035.2180000000001</v>
      </c>
      <c r="D137" s="17">
        <v>1082.357</v>
      </c>
      <c r="E137" s="10">
        <f t="shared" si="4"/>
        <v>-0.86645614035087581</v>
      </c>
      <c r="F137" s="10">
        <f t="shared" si="5"/>
        <v>-0.84029606608325791</v>
      </c>
      <c r="G137" s="10">
        <f>'RAW &amp; NORM Labeling'!E136-'RAW &amp; NORM Sfp, AcpS vs PfAcpH'!E137</f>
        <v>-0.13433020611930424</v>
      </c>
      <c r="H137">
        <f>IF('RAW &amp; NORM Labeling'!K136=1,1,0) * IF(G137&gt;$P$6,1,0)</f>
        <v>0</v>
      </c>
      <c r="J137" s="10">
        <f>'RAW &amp; NORM Labeling'!F136-'RAW &amp; NORM Sfp, AcpS vs PfAcpH'!F137</f>
        <v>0.38281148098070789</v>
      </c>
      <c r="K137">
        <f>IF('RAW &amp; NORM Labeling'!H136=1,1,0) * IF('RAW &amp; NORM Sfp, AcpS vs PfAcpH'!J137&gt;$P$5,1,0)</f>
        <v>0</v>
      </c>
    </row>
    <row r="138" spans="1:11">
      <c r="A138" s="28" t="s">
        <v>303</v>
      </c>
      <c r="B138" s="28" t="s">
        <v>304</v>
      </c>
      <c r="C138" s="16">
        <v>1078.624</v>
      </c>
      <c r="D138" s="17">
        <v>1086.2919999999999</v>
      </c>
      <c r="E138" s="10">
        <f t="shared" si="4"/>
        <v>-0.35878362573099332</v>
      </c>
      <c r="F138" s="10">
        <f t="shared" si="5"/>
        <v>-0.80811319211580923</v>
      </c>
      <c r="G138" s="10">
        <f>'RAW &amp; NORM Labeling'!E137-'RAW &amp; NORM Sfp, AcpS vs PfAcpH'!E138</f>
        <v>-0.34605357914732071</v>
      </c>
      <c r="H138">
        <f>IF('RAW &amp; NORM Labeling'!K137=1,1,0) * IF(G138&gt;$P$6,1,0)</f>
        <v>0</v>
      </c>
      <c r="J138" s="10">
        <f>'RAW &amp; NORM Labeling'!F137-'RAW &amp; NORM Sfp, AcpS vs PfAcpH'!F138</f>
        <v>0.43591620499160921</v>
      </c>
      <c r="K138">
        <f>IF('RAW &amp; NORM Labeling'!H137=1,1,0) * IF('RAW &amp; NORM Sfp, AcpS vs PfAcpH'!J138&gt;$P$5,1,0)</f>
        <v>0</v>
      </c>
    </row>
    <row r="139" spans="1:11">
      <c r="A139" s="28" t="s">
        <v>305</v>
      </c>
      <c r="B139" s="28" t="s">
        <v>306</v>
      </c>
      <c r="C139" s="16">
        <v>1158.2370000000001</v>
      </c>
      <c r="D139" s="17">
        <v>1162.7739999999999</v>
      </c>
      <c r="E139" s="10">
        <f t="shared" si="4"/>
        <v>0.57236257309941663</v>
      </c>
      <c r="F139" s="10">
        <f t="shared" si="5"/>
        <v>-0.18259589433221576</v>
      </c>
      <c r="G139" s="10">
        <f>'RAW &amp; NORM Labeling'!E138-'RAW &amp; NORM Sfp, AcpS vs PfAcpH'!E139</f>
        <v>-0.83218861272034461</v>
      </c>
      <c r="H139">
        <f>IF('RAW &amp; NORM Labeling'!K138=1,1,0) * IF(G139&gt;$P$6,1,0)</f>
        <v>0</v>
      </c>
      <c r="J139" s="10">
        <f>'RAW &amp; NORM Labeling'!F138-'RAW &amp; NORM Sfp, AcpS vs PfAcpH'!F139</f>
        <v>0.47394168719456076</v>
      </c>
      <c r="K139">
        <f>IF('RAW &amp; NORM Labeling'!H138=1,1,0) * IF('RAW &amp; NORM Sfp, AcpS vs PfAcpH'!J139&gt;$P$5,1,0)</f>
        <v>0</v>
      </c>
    </row>
    <row r="140" spans="1:11">
      <c r="A140" s="28" t="s">
        <v>307</v>
      </c>
      <c r="B140" s="28" t="s">
        <v>308</v>
      </c>
      <c r="C140" s="16">
        <v>1158.4590000000001</v>
      </c>
      <c r="D140" s="17">
        <v>1105.413</v>
      </c>
      <c r="E140" s="10">
        <f t="shared" si="4"/>
        <v>0.57495906432748667</v>
      </c>
      <c r="F140" s="10">
        <f t="shared" si="5"/>
        <v>-0.65172977835936785</v>
      </c>
      <c r="G140" s="10">
        <f>'RAW &amp; NORM Labeling'!E139-'RAW &amp; NORM Sfp, AcpS vs PfAcpH'!E140</f>
        <v>-0.67446678621797462</v>
      </c>
      <c r="H140">
        <f>IF('RAW &amp; NORM Labeling'!K139=1,1,0) * IF(G140&gt;$P$6,1,0)</f>
        <v>0</v>
      </c>
      <c r="J140" s="10">
        <f>'RAW &amp; NORM Labeling'!F139-'RAW &amp; NORM Sfp, AcpS vs PfAcpH'!F140</f>
        <v>0.55014518713674687</v>
      </c>
      <c r="K140">
        <f>IF('RAW &amp; NORM Labeling'!H139=1,1,0) * IF('RAW &amp; NORM Sfp, AcpS vs PfAcpH'!J140&gt;$P$5,1,0)</f>
        <v>0</v>
      </c>
    </row>
    <row r="141" spans="1:11">
      <c r="A141" s="28" t="s">
        <v>309</v>
      </c>
      <c r="B141" s="28" t="s">
        <v>310</v>
      </c>
      <c r="C141" s="16">
        <v>1077.452</v>
      </c>
      <c r="D141" s="17">
        <v>1042.6310000000001</v>
      </c>
      <c r="E141" s="10">
        <f t="shared" si="4"/>
        <v>-0.37249122807017493</v>
      </c>
      <c r="F141" s="10">
        <f t="shared" si="5"/>
        <v>-1.1651999672855142</v>
      </c>
      <c r="G141" s="10">
        <f>'RAW &amp; NORM Labeling'!E140-'RAW &amp; NORM Sfp, AcpS vs PfAcpH'!E141</f>
        <v>-0.33432999986274808</v>
      </c>
      <c r="H141">
        <f>IF('RAW &amp; NORM Labeling'!K140=1,1,0) * IF(G141&gt;$P$6,1,0)</f>
        <v>0</v>
      </c>
      <c r="J141" s="10">
        <f>'RAW &amp; NORM Labeling'!F140-'RAW &amp; NORM Sfp, AcpS vs PfAcpH'!F141</f>
        <v>0.30066916809096722</v>
      </c>
      <c r="K141">
        <f>IF('RAW &amp; NORM Labeling'!H140=1,1,0) * IF('RAW &amp; NORM Sfp, AcpS vs PfAcpH'!J141&gt;$P$5,1,0)</f>
        <v>0</v>
      </c>
    </row>
    <row r="142" spans="1:11">
      <c r="A142" s="28" t="s">
        <v>311</v>
      </c>
      <c r="B142" s="28" t="s">
        <v>312</v>
      </c>
      <c r="C142" s="16">
        <v>988.60900000000004</v>
      </c>
      <c r="D142" s="17">
        <v>1066.9480000000001</v>
      </c>
      <c r="E142" s="10">
        <f t="shared" si="4"/>
        <v>-1.4115906432748528</v>
      </c>
      <c r="F142" s="10">
        <f t="shared" si="5"/>
        <v>-0.96632043837408865</v>
      </c>
      <c r="G142" s="10">
        <f>'RAW &amp; NORM Labeling'!E141-'RAW &amp; NORM Sfp, AcpS vs PfAcpH'!E142</f>
        <v>0.25692393143510284</v>
      </c>
      <c r="H142">
        <f>IF('RAW &amp; NORM Labeling'!K141=1,1,0) * IF(G142&gt;$P$6,1,0)</f>
        <v>0</v>
      </c>
      <c r="J142" s="10">
        <f>'RAW &amp; NORM Labeling'!F141-'RAW &amp; NORM Sfp, AcpS vs PfAcpH'!F142</f>
        <v>0.59283121491688262</v>
      </c>
      <c r="K142">
        <f>IF('RAW &amp; NORM Labeling'!H141=1,1,0) * IF('RAW &amp; NORM Sfp, AcpS vs PfAcpH'!J142&gt;$P$5,1,0)</f>
        <v>0</v>
      </c>
    </row>
    <row r="143" spans="1:11">
      <c r="A143" s="28" t="s">
        <v>313</v>
      </c>
      <c r="B143" s="28" t="s">
        <v>314</v>
      </c>
      <c r="C143" s="16">
        <v>1019.7670000000001</v>
      </c>
      <c r="D143" s="17">
        <v>1006.579</v>
      </c>
      <c r="E143" s="10">
        <f t="shared" si="4"/>
        <v>-1.0471695906432736</v>
      </c>
      <c r="F143" s="10">
        <f t="shared" si="5"/>
        <v>-1.4600556146233743</v>
      </c>
      <c r="G143" s="10">
        <f>'RAW &amp; NORM Labeling'!E142-'RAW &amp; NORM Sfp, AcpS vs PfAcpH'!E143</f>
        <v>3.2107533097943675E-2</v>
      </c>
      <c r="H143">
        <f>IF('RAW &amp; NORM Labeling'!K142=1,1,0) * IF(G143&gt;$P$6,1,0)</f>
        <v>0</v>
      </c>
      <c r="J143" s="10">
        <f>'RAW &amp; NORM Labeling'!F142-'RAW &amp; NORM Sfp, AcpS vs PfAcpH'!F143</f>
        <v>0.36862622312336435</v>
      </c>
      <c r="K143">
        <f>IF('RAW &amp; NORM Labeling'!H142=1,1,0) * IF('RAW &amp; NORM Sfp, AcpS vs PfAcpH'!J143&gt;$P$5,1,0)</f>
        <v>0</v>
      </c>
    </row>
    <row r="144" spans="1:11">
      <c r="A144" s="28" t="s">
        <v>315</v>
      </c>
      <c r="B144" s="28" t="s">
        <v>316</v>
      </c>
      <c r="C144" s="16">
        <v>983.23099999999999</v>
      </c>
      <c r="D144" s="17">
        <v>992.53300000000002</v>
      </c>
      <c r="E144" s="10">
        <f t="shared" si="4"/>
        <v>-1.474491228070175</v>
      </c>
      <c r="F144" s="10">
        <f t="shared" si="5"/>
        <v>-1.5749325263760521</v>
      </c>
      <c r="G144" s="10">
        <f>'RAW &amp; NORM Labeling'!E143-'RAW &amp; NORM Sfp, AcpS vs PfAcpH'!E144</f>
        <v>0.32188951981787506</v>
      </c>
      <c r="H144">
        <f>IF('RAW &amp; NORM Labeling'!K143=1,1,0) * IF(G144&gt;$P$6,1,0)</f>
        <v>0</v>
      </c>
      <c r="J144" s="10">
        <f>'RAW &amp; NORM Labeling'!F143-'RAW &amp; NORM Sfp, AcpS vs PfAcpH'!F144</f>
        <v>0.2491885875639821</v>
      </c>
      <c r="K144">
        <f>IF('RAW &amp; NORM Labeling'!H143=1,1,0) * IF('RAW &amp; NORM Sfp, AcpS vs PfAcpH'!J144&gt;$P$5,1,0)</f>
        <v>0</v>
      </c>
    </row>
    <row r="145" spans="1:11">
      <c r="A145" s="28" t="s">
        <v>317</v>
      </c>
      <c r="B145" s="28" t="s">
        <v>318</v>
      </c>
      <c r="C145" s="16">
        <v>1098.4079999999999</v>
      </c>
      <c r="D145" s="17">
        <v>1375.498</v>
      </c>
      <c r="E145" s="10">
        <f t="shared" si="4"/>
        <v>-0.12739181286549769</v>
      </c>
      <c r="F145" s="10">
        <f t="shared" si="5"/>
        <v>1.5571930972438059</v>
      </c>
      <c r="G145" s="10">
        <f>'RAW &amp; NORM Labeling'!E144-'RAW &amp; NORM Sfp, AcpS vs PfAcpH'!E145</f>
        <v>0.53844899756733167</v>
      </c>
      <c r="H145">
        <f>IF('RAW &amp; NORM Labeling'!K144=1,1,0) * IF(G145&gt;$P$6,1,0)</f>
        <v>0</v>
      </c>
      <c r="J145" s="10">
        <f>'RAW &amp; NORM Labeling'!F144-'RAW &amp; NORM Sfp, AcpS vs PfAcpH'!F145</f>
        <v>0.27923111724542404</v>
      </c>
      <c r="K145">
        <f>IF('RAW &amp; NORM Labeling'!H144=1,1,0) * IF('RAW &amp; NORM Sfp, AcpS vs PfAcpH'!J145&gt;$P$5,1,0)</f>
        <v>0</v>
      </c>
    </row>
    <row r="146" spans="1:11">
      <c r="A146" s="28" t="s">
        <v>319</v>
      </c>
      <c r="B146" s="28" t="s">
        <v>320</v>
      </c>
      <c r="C146" s="16">
        <v>1072.318</v>
      </c>
      <c r="D146" s="17">
        <v>1023.91</v>
      </c>
      <c r="E146" s="10">
        <f t="shared" si="4"/>
        <v>-0.43253801169590611</v>
      </c>
      <c r="F146" s="10">
        <f t="shared" si="5"/>
        <v>-1.3183119326081618</v>
      </c>
      <c r="G146" s="10">
        <f>'RAW &amp; NORM Labeling'!E145-'RAW &amp; NORM Sfp, AcpS vs PfAcpH'!E146</f>
        <v>-0.15096143336744794</v>
      </c>
      <c r="H146">
        <f>IF('RAW &amp; NORM Labeling'!K145=1,1,0) * IF(G146&gt;$P$6,1,0)</f>
        <v>0</v>
      </c>
      <c r="J146" s="10">
        <f>'RAW &amp; NORM Labeling'!F145-'RAW &amp; NORM Sfp, AcpS vs PfAcpH'!F146</f>
        <v>0.40059367364367682</v>
      </c>
      <c r="K146">
        <f>IF('RAW &amp; NORM Labeling'!H145=1,1,0) * IF('RAW &amp; NORM Sfp, AcpS vs PfAcpH'!J146&gt;$P$5,1,0)</f>
        <v>0</v>
      </c>
    </row>
    <row r="147" spans="1:11">
      <c r="A147" s="28" t="s">
        <v>321</v>
      </c>
      <c r="B147" s="28" t="s">
        <v>322</v>
      </c>
      <c r="C147" s="16">
        <v>1011.8869999999999</v>
      </c>
      <c r="D147" s="17">
        <v>975.74400000000003</v>
      </c>
      <c r="E147" s="10">
        <f t="shared" si="4"/>
        <v>-1.1393333333333335</v>
      </c>
      <c r="F147" s="10">
        <f t="shared" si="5"/>
        <v>-1.7122433957634733</v>
      </c>
      <c r="G147" s="10">
        <f>'RAW &amp; NORM Labeling'!E146-'RAW &amp; NORM Sfp, AcpS vs PfAcpH'!E147</f>
        <v>0.20858936344699652</v>
      </c>
      <c r="H147">
        <f>IF('RAW &amp; NORM Labeling'!K146=1,1,0) * IF(G147&gt;$P$6,1,0)</f>
        <v>0</v>
      </c>
      <c r="J147" s="10">
        <f>'RAW &amp; NORM Labeling'!F146-'RAW &amp; NORM Sfp, AcpS vs PfAcpH'!F147</f>
        <v>0.30386217807641325</v>
      </c>
      <c r="K147">
        <f>IF('RAW &amp; NORM Labeling'!H146=1,1,0) * IF('RAW &amp; NORM Sfp, AcpS vs PfAcpH'!J147&gt;$P$5,1,0)</f>
        <v>0</v>
      </c>
    </row>
    <row r="148" spans="1:11">
      <c r="A148" s="28" t="s">
        <v>323</v>
      </c>
      <c r="B148" s="28" t="s">
        <v>324</v>
      </c>
      <c r="C148" s="16">
        <v>1038.0840000000001</v>
      </c>
      <c r="D148" s="17">
        <v>1052.2439999999999</v>
      </c>
      <c r="E148" s="10">
        <f t="shared" si="4"/>
        <v>-0.83293567251461864</v>
      </c>
      <c r="F148" s="10">
        <f t="shared" si="5"/>
        <v>-1.0865788828003597</v>
      </c>
      <c r="G148" s="10">
        <f>'RAW &amp; NORM Labeling'!E147-'RAW &amp; NORM Sfp, AcpS vs PfAcpH'!E148</f>
        <v>0.19486691696385761</v>
      </c>
      <c r="H148">
        <f>IF('RAW &amp; NORM Labeling'!K147=1,1,0) * IF(G148&gt;$P$6,1,0)</f>
        <v>0</v>
      </c>
      <c r="J148" s="10">
        <f>'RAW &amp; NORM Labeling'!F147-'RAW &amp; NORM Sfp, AcpS vs PfAcpH'!F148</f>
        <v>0.29934357025073277</v>
      </c>
      <c r="K148">
        <f>IF('RAW &amp; NORM Labeling'!H147=1,1,0) * IF('RAW &amp; NORM Sfp, AcpS vs PfAcpH'!J148&gt;$P$5,1,0)</f>
        <v>0</v>
      </c>
    </row>
    <row r="149" spans="1:11">
      <c r="A149" s="28" t="s">
        <v>325</v>
      </c>
      <c r="B149" s="28" t="s">
        <v>326</v>
      </c>
      <c r="C149" s="16">
        <v>1082.5429999999999</v>
      </c>
      <c r="D149" s="17">
        <v>1098.7090000000001</v>
      </c>
      <c r="E149" s="10">
        <f t="shared" si="4"/>
        <v>-0.31294736842105336</v>
      </c>
      <c r="F149" s="10">
        <f t="shared" si="5"/>
        <v>-0.70655925410975584</v>
      </c>
      <c r="G149" s="10">
        <f>'RAW &amp; NORM Labeling'!E148-'RAW &amp; NORM Sfp, AcpS vs PfAcpH'!E149</f>
        <v>5.2485053184944341E-2</v>
      </c>
      <c r="H149">
        <f>IF('RAW &amp; NORM Labeling'!K148=1,1,0) * IF(G149&gt;$P$6,1,0)</f>
        <v>0</v>
      </c>
      <c r="J149" s="10">
        <f>'RAW &amp; NORM Labeling'!F148-'RAW &amp; NORM Sfp, AcpS vs PfAcpH'!F149</f>
        <v>0.29917557702633485</v>
      </c>
      <c r="K149">
        <f>IF('RAW &amp; NORM Labeling'!H148=1,1,0) * IF('RAW &amp; NORM Sfp, AcpS vs PfAcpH'!J149&gt;$P$5,1,0)</f>
        <v>0</v>
      </c>
    </row>
    <row r="150" spans="1:11">
      <c r="A150" s="28" t="s">
        <v>327</v>
      </c>
      <c r="B150" s="28" t="s">
        <v>328</v>
      </c>
      <c r="C150" s="16">
        <v>1041.806</v>
      </c>
      <c r="D150" s="17">
        <v>1014.504</v>
      </c>
      <c r="E150" s="10">
        <f t="shared" si="4"/>
        <v>-0.78940350877192877</v>
      </c>
      <c r="F150" s="10">
        <f t="shared" si="5"/>
        <v>-1.3952400425288287</v>
      </c>
      <c r="G150" s="10">
        <f>'RAW &amp; NORM Labeling'!E149-'RAW &amp; NORM Sfp, AcpS vs PfAcpH'!E150</f>
        <v>0.18141323684789279</v>
      </c>
      <c r="H150">
        <f>IF('RAW &amp; NORM Labeling'!K149=1,1,0) * IF(G150&gt;$P$6,1,0)</f>
        <v>0</v>
      </c>
      <c r="J150" s="10">
        <f>'RAW &amp; NORM Labeling'!F149-'RAW &amp; NORM Sfp, AcpS vs PfAcpH'!F150</f>
        <v>0.21309072196904877</v>
      </c>
      <c r="K150">
        <f>IF('RAW &amp; NORM Labeling'!H149=1,1,0) * IF('RAW &amp; NORM Sfp, AcpS vs PfAcpH'!J150&gt;$P$5,1,0)</f>
        <v>0</v>
      </c>
    </row>
    <row r="151" spans="1:11">
      <c r="A151" s="28" t="s">
        <v>329</v>
      </c>
      <c r="B151" s="28" t="s">
        <v>330</v>
      </c>
      <c r="C151" s="16">
        <v>1188.933</v>
      </c>
      <c r="D151" s="17">
        <v>1149.7180000000001</v>
      </c>
      <c r="E151" s="10">
        <f t="shared" si="4"/>
        <v>0.93138011695906475</v>
      </c>
      <c r="F151" s="10">
        <f t="shared" si="5"/>
        <v>-0.28937597121125241</v>
      </c>
      <c r="G151" s="10">
        <f>'RAW &amp; NORM Labeling'!E150-'RAW &amp; NORM Sfp, AcpS vs PfAcpH'!E151</f>
        <v>-0.37440179640119675</v>
      </c>
      <c r="H151">
        <f>IF('RAW &amp; NORM Labeling'!K150=1,1,0) * IF(G151&gt;$P$6,1,0)</f>
        <v>0</v>
      </c>
      <c r="I151" s="22" t="s">
        <v>37</v>
      </c>
      <c r="J151" s="10">
        <f>'RAW &amp; NORM Labeling'!F150-'RAW &amp; NORM Sfp, AcpS vs PfAcpH'!F151</f>
        <v>0.2811040125190839</v>
      </c>
      <c r="K151">
        <f>IF('RAW &amp; NORM Labeling'!H150=1,1,0) * IF('RAW &amp; NORM Sfp, AcpS vs PfAcpH'!J151&gt;$P$5,1,0)</f>
        <v>0</v>
      </c>
    </row>
    <row r="152" spans="1:11">
      <c r="A152" s="28" t="s">
        <v>331</v>
      </c>
      <c r="B152" s="28" t="s">
        <v>332</v>
      </c>
      <c r="C152" s="16">
        <v>1087.7249999999999</v>
      </c>
      <c r="D152" s="17">
        <v>1075.337</v>
      </c>
      <c r="E152" s="10">
        <f t="shared" si="4"/>
        <v>-0.25233918128655025</v>
      </c>
      <c r="F152" s="10">
        <f t="shared" si="5"/>
        <v>-0.89770998609634356</v>
      </c>
      <c r="G152" s="10">
        <f>'RAW &amp; NORM Labeling'!E151-'RAW &amp; NORM Sfp, AcpS vs PfAcpH'!E152</f>
        <v>0.32486881709337634</v>
      </c>
      <c r="H152">
        <f>IF('RAW &amp; NORM Labeling'!K151=1,1,0) * IF(G152&gt;$P$6,1,0)</f>
        <v>0</v>
      </c>
      <c r="J152" s="10">
        <f>'RAW &amp; NORM Labeling'!F151-'RAW &amp; NORM Sfp, AcpS vs PfAcpH'!F152</f>
        <v>0.24361616986960755</v>
      </c>
      <c r="K152">
        <f>IF('RAW &amp; NORM Labeling'!H151=1,1,0) * IF('RAW &amp; NORM Sfp, AcpS vs PfAcpH'!J152&gt;$P$5,1,0)</f>
        <v>0</v>
      </c>
    </row>
    <row r="153" spans="1:11">
      <c r="A153" s="28" t="s">
        <v>333</v>
      </c>
      <c r="B153" s="28" t="s">
        <v>334</v>
      </c>
      <c r="C153" s="16">
        <v>1250.6079999999999</v>
      </c>
      <c r="D153" s="17">
        <v>1190.385</v>
      </c>
      <c r="E153" s="10">
        <f t="shared" si="4"/>
        <v>1.6527251461988304</v>
      </c>
      <c r="F153" s="10">
        <f t="shared" si="5"/>
        <v>4.322401243150472E-2</v>
      </c>
      <c r="G153" s="10">
        <f>'RAW &amp; NORM Labeling'!E152-'RAW &amp; NORM Sfp, AcpS vs PfAcpH'!E153</f>
        <v>-0.64179888015217035</v>
      </c>
      <c r="H153">
        <f>IF('RAW &amp; NORM Labeling'!K152=1,1,0) * IF(G153&gt;$P$6,1,0)</f>
        <v>0</v>
      </c>
      <c r="I153" s="22" t="s">
        <v>37</v>
      </c>
      <c r="J153" s="10">
        <f>'RAW &amp; NORM Labeling'!F152-'RAW &amp; NORM Sfp, AcpS vs PfAcpH'!F153</f>
        <v>0.14057808662799226</v>
      </c>
      <c r="K153">
        <f>IF('RAW &amp; NORM Labeling'!H152=1,1,0) * IF('RAW &amp; NORM Sfp, AcpS vs PfAcpH'!J153&gt;$P$5,1,0)</f>
        <v>0</v>
      </c>
    </row>
    <row r="154" spans="1:11">
      <c r="A154" s="28" t="s">
        <v>335</v>
      </c>
      <c r="B154" s="28" t="s">
        <v>336</v>
      </c>
      <c r="C154" s="16">
        <v>1227.694</v>
      </c>
      <c r="D154" s="17">
        <v>1383.1949999999999</v>
      </c>
      <c r="E154" s="10">
        <f t="shared" si="4"/>
        <v>1.3847251461988306</v>
      </c>
      <c r="F154" s="10">
        <f t="shared" si="5"/>
        <v>1.6201439437310872</v>
      </c>
      <c r="G154" s="10">
        <f>'RAW &amp; NORM Labeling'!E153-'RAW &amp; NORM Sfp, AcpS vs PfAcpH'!E154</f>
        <v>-8.5392496762080494E-2</v>
      </c>
      <c r="H154">
        <f>IF('RAW &amp; NORM Labeling'!K153=1,1,0) * IF(G154&gt;$P$6,1,0)</f>
        <v>0</v>
      </c>
      <c r="J154" s="10">
        <f>'RAW &amp; NORM Labeling'!F153-'RAW &amp; NORM Sfp, AcpS vs PfAcpH'!F154</f>
        <v>0.36724968999370278</v>
      </c>
      <c r="K154">
        <f>IF('RAW &amp; NORM Labeling'!H153=1,1,0) * IF('RAW &amp; NORM Sfp, AcpS vs PfAcpH'!J154&gt;$P$5,1,0)</f>
        <v>0</v>
      </c>
    </row>
    <row r="155" spans="1:11">
      <c r="A155" s="28" t="s">
        <v>337</v>
      </c>
      <c r="B155" s="28" t="s">
        <v>338</v>
      </c>
      <c r="C155" s="16">
        <v>1194.7080000000001</v>
      </c>
      <c r="D155" s="17">
        <v>1073.509</v>
      </c>
      <c r="E155" s="10">
        <f t="shared" si="4"/>
        <v>0.99892397660818866</v>
      </c>
      <c r="F155" s="10">
        <f t="shared" si="5"/>
        <v>-0.91266050543878219</v>
      </c>
      <c r="G155" s="10">
        <f>'RAW &amp; NORM Labeling'!E154-'RAW &amp; NORM Sfp, AcpS vs PfAcpH'!E155</f>
        <v>-0.17665343046261162</v>
      </c>
      <c r="H155">
        <f>IF('RAW &amp; NORM Labeling'!K154=1,1,0) * IF(G155&gt;$P$6,1,0)</f>
        <v>0</v>
      </c>
      <c r="J155" s="10">
        <f>'RAW &amp; NORM Labeling'!F154-'RAW &amp; NORM Sfp, AcpS vs PfAcpH'!F155</f>
        <v>0.26480563915101418</v>
      </c>
      <c r="K155">
        <f>IF('RAW &amp; NORM Labeling'!H154=1,1,0) * IF('RAW &amp; NORM Sfp, AcpS vs PfAcpH'!J155&gt;$P$5,1,0)</f>
        <v>0</v>
      </c>
    </row>
    <row r="156" spans="1:11">
      <c r="A156" s="28" t="s">
        <v>339</v>
      </c>
      <c r="B156" s="28" t="s">
        <v>340</v>
      </c>
      <c r="C156" s="16">
        <v>1296.213</v>
      </c>
      <c r="D156" s="17">
        <v>1184.9860000000001</v>
      </c>
      <c r="E156" s="10">
        <f t="shared" si="4"/>
        <v>2.1861169590643277</v>
      </c>
      <c r="F156" s="10">
        <f t="shared" si="5"/>
        <v>-9.32362803629716E-4</v>
      </c>
      <c r="G156" s="10">
        <f>'RAW &amp; NORM Labeling'!E155-'RAW &amp; NORM Sfp, AcpS vs PfAcpH'!E156</f>
        <v>-0.4864396925558776</v>
      </c>
      <c r="H156">
        <f>IF('RAW &amp; NORM Labeling'!K155=1,1,0) * IF(G156&gt;$P$6,1,0)</f>
        <v>0</v>
      </c>
      <c r="J156" s="10">
        <f>'RAW &amp; NORM Labeling'!F155-'RAW &amp; NORM Sfp, AcpS vs PfAcpH'!F156</f>
        <v>0.15521056551605672</v>
      </c>
      <c r="K156">
        <f>IF('RAW &amp; NORM Labeling'!H155=1,1,0) * IF('RAW &amp; NORM Sfp, AcpS vs PfAcpH'!J156&gt;$P$5,1,0)</f>
        <v>0</v>
      </c>
    </row>
    <row r="157" spans="1:11">
      <c r="A157" s="28" t="s">
        <v>341</v>
      </c>
      <c r="B157" s="28" t="s">
        <v>342</v>
      </c>
      <c r="C157" s="16">
        <v>2330.31</v>
      </c>
      <c r="D157" s="17">
        <v>2680.6419999999998</v>
      </c>
      <c r="E157" s="10">
        <f t="shared" si="4"/>
        <v>14.280818713450293</v>
      </c>
      <c r="F157" s="10">
        <f t="shared" si="5"/>
        <v>12.231471333933099</v>
      </c>
      <c r="G157" s="10">
        <f>'RAW &amp; NORM Labeling'!E156-'RAW &amp; NORM Sfp, AcpS vs PfAcpH'!E157</f>
        <v>-5.1347674322156127</v>
      </c>
      <c r="H157">
        <f>IF('RAW &amp; NORM Labeling'!K156=1,1,0) * IF(G157&gt;$P$6,1,0)</f>
        <v>0</v>
      </c>
      <c r="J157" s="10">
        <f>'RAW &amp; NORM Labeling'!F156-'RAW &amp; NORM Sfp, AcpS vs PfAcpH'!F157</f>
        <v>-3.991974935379309</v>
      </c>
      <c r="K157">
        <f>IF('RAW &amp; NORM Labeling'!H156=1,1,0) * IF('RAW &amp; NORM Sfp, AcpS vs PfAcpH'!J157&gt;$P$5,1,0)</f>
        <v>0</v>
      </c>
    </row>
    <row r="158" spans="1:11">
      <c r="A158" s="28" t="s">
        <v>343</v>
      </c>
      <c r="B158" s="28" t="s">
        <v>344</v>
      </c>
      <c r="C158" s="16">
        <v>1311.8879999999999</v>
      </c>
      <c r="D158" s="17">
        <v>1331.06</v>
      </c>
      <c r="E158" s="10">
        <f t="shared" si="4"/>
        <v>2.3694502923976604</v>
      </c>
      <c r="F158" s="10">
        <f t="shared" si="5"/>
        <v>1.1937515334914537</v>
      </c>
      <c r="G158" s="10">
        <f>'RAW &amp; NORM Labeling'!E157-'RAW &amp; NORM Sfp, AcpS vs PfAcpH'!E158</f>
        <v>-1.5199124439797034</v>
      </c>
      <c r="H158">
        <f>IF('RAW &amp; NORM Labeling'!K157=1,1,0) * IF(G158&gt;$P$6,1,0)</f>
        <v>0</v>
      </c>
      <c r="I158" s="22" t="s">
        <v>38</v>
      </c>
      <c r="J158" s="10">
        <f>'RAW &amp; NORM Labeling'!F157-'RAW &amp; NORM Sfp, AcpS vs PfAcpH'!F158</f>
        <v>-1.5814718182210548</v>
      </c>
      <c r="K158">
        <f>IF('RAW &amp; NORM Labeling'!H157=1,1,0) * IF('RAW &amp; NORM Sfp, AcpS vs PfAcpH'!J158&gt;$P$5,1,0)</f>
        <v>0</v>
      </c>
    </row>
    <row r="159" spans="1:11">
      <c r="A159" s="28" t="s">
        <v>345</v>
      </c>
      <c r="B159" s="28" t="s">
        <v>346</v>
      </c>
      <c r="C159" s="16">
        <v>996.57299999999998</v>
      </c>
      <c r="D159" s="17">
        <v>1148.9749999999999</v>
      </c>
      <c r="E159" s="10">
        <f t="shared" si="4"/>
        <v>-1.3184444444444441</v>
      </c>
      <c r="F159" s="10">
        <f t="shared" si="5"/>
        <v>-0.29545268667702629</v>
      </c>
      <c r="G159" s="10">
        <f>'RAW &amp; NORM Labeling'!E158-'RAW &amp; NORM Sfp, AcpS vs PfAcpH'!E159</f>
        <v>0.35215580496460308</v>
      </c>
      <c r="H159">
        <f>IF('RAW &amp; NORM Labeling'!K158=1,1,0) * IF(G159&gt;$P$6,1,0)</f>
        <v>0</v>
      </c>
      <c r="J159" s="10">
        <f>'RAW &amp; NORM Labeling'!F158-'RAW &amp; NORM Sfp, AcpS vs PfAcpH'!F159</f>
        <v>-0.85628381063145376</v>
      </c>
      <c r="K159">
        <f>IF('RAW &amp; NORM Labeling'!H158=1,1,0) * IF('RAW &amp; NORM Sfp, AcpS vs PfAcpH'!J159&gt;$P$5,1,0)</f>
        <v>0</v>
      </c>
    </row>
    <row r="160" spans="1:11">
      <c r="A160" s="28" t="s">
        <v>347</v>
      </c>
      <c r="B160" s="28" t="s">
        <v>348</v>
      </c>
      <c r="C160" s="16">
        <v>1151.2929999999999</v>
      </c>
      <c r="D160" s="17">
        <v>1575.14</v>
      </c>
      <c r="E160" s="10">
        <f t="shared" si="4"/>
        <v>0.49114619883040861</v>
      </c>
      <c r="F160" s="10">
        <f t="shared" si="5"/>
        <v>3.1899893677925917</v>
      </c>
      <c r="G160" s="10">
        <f>'RAW &amp; NORM Labeling'!E159-'RAW &amp; NORM Sfp, AcpS vs PfAcpH'!E160</f>
        <v>-0.59626471478203558</v>
      </c>
      <c r="H160">
        <f>IF('RAW &amp; NORM Labeling'!K159=1,1,0) * IF(G160&gt;$P$6,1,0)</f>
        <v>0</v>
      </c>
      <c r="J160" s="10">
        <f>'RAW &amp; NORM Labeling'!F159-'RAW &amp; NORM Sfp, AcpS vs PfAcpH'!F160</f>
        <v>-0.63005273049977184</v>
      </c>
      <c r="K160">
        <f>IF('RAW &amp; NORM Labeling'!H159=1,1,0) * IF('RAW &amp; NORM Sfp, AcpS vs PfAcpH'!J160&gt;$P$5,1,0)</f>
        <v>0</v>
      </c>
    </row>
    <row r="161" spans="1:11">
      <c r="A161" s="28" t="s">
        <v>349</v>
      </c>
      <c r="B161" s="28" t="s">
        <v>350</v>
      </c>
      <c r="C161" s="16">
        <v>1086.74</v>
      </c>
      <c r="D161" s="17">
        <v>1128.44</v>
      </c>
      <c r="E161" s="10">
        <f t="shared" si="4"/>
        <v>-0.26385964912280641</v>
      </c>
      <c r="F161" s="10">
        <f t="shared" si="5"/>
        <v>-0.46340067064692775</v>
      </c>
      <c r="G161" s="10">
        <f>'RAW &amp; NORM Labeling'!E160-'RAW &amp; NORM Sfp, AcpS vs PfAcpH'!E161</f>
        <v>-0.23362690141566461</v>
      </c>
      <c r="H161">
        <f>IF('RAW &amp; NORM Labeling'!K160=1,1,0) * IF(G161&gt;$P$6,1,0)</f>
        <v>0</v>
      </c>
      <c r="J161" s="10">
        <f>'RAW &amp; NORM Labeling'!F160-'RAW &amp; NORM Sfp, AcpS vs PfAcpH'!F161</f>
        <v>-0.31970277795894825</v>
      </c>
      <c r="K161">
        <f>IF('RAW &amp; NORM Labeling'!H160=1,1,0) * IF('RAW &amp; NORM Sfp, AcpS vs PfAcpH'!J161&gt;$P$5,1,0)</f>
        <v>0</v>
      </c>
    </row>
    <row r="162" spans="1:11">
      <c r="A162" s="28" t="s">
        <v>351</v>
      </c>
      <c r="B162" s="28" t="s">
        <v>352</v>
      </c>
      <c r="C162" s="16">
        <v>1051.519</v>
      </c>
      <c r="D162" s="17">
        <v>1096.3789999999999</v>
      </c>
      <c r="E162" s="10">
        <f t="shared" si="4"/>
        <v>-0.67580116959064263</v>
      </c>
      <c r="F162" s="10">
        <f t="shared" si="5"/>
        <v>-0.72561544123660759</v>
      </c>
      <c r="G162" s="10">
        <f>'RAW &amp; NORM Labeling'!E161-'RAW &amp; NORM Sfp, AcpS vs PfAcpH'!E162</f>
        <v>-0.23232031001413334</v>
      </c>
      <c r="H162">
        <f>IF('RAW &amp; NORM Labeling'!K161=1,1,0) * IF(G162&gt;$P$6,1,0)</f>
        <v>0</v>
      </c>
      <c r="J162" s="10">
        <f>'RAW &amp; NORM Labeling'!F161-'RAW &amp; NORM Sfp, AcpS vs PfAcpH'!F162</f>
        <v>-0.12152366769271539</v>
      </c>
      <c r="K162">
        <f>IF('RAW &amp; NORM Labeling'!H161=1,1,0) * IF('RAW &amp; NORM Sfp, AcpS vs PfAcpH'!J162&gt;$P$5,1,0)</f>
        <v>0</v>
      </c>
    </row>
    <row r="163" spans="1:11">
      <c r="A163" s="28" t="s">
        <v>353</v>
      </c>
      <c r="B163" s="28" t="s">
        <v>354</v>
      </c>
      <c r="C163" s="16">
        <v>1225.29</v>
      </c>
      <c r="D163" s="17">
        <v>1378.3009999999999</v>
      </c>
      <c r="E163" s="10">
        <f t="shared" si="4"/>
        <v>1.356608187134503</v>
      </c>
      <c r="F163" s="10">
        <f t="shared" si="5"/>
        <v>1.5801177721436168</v>
      </c>
      <c r="G163" s="10">
        <f>'RAW &amp; NORM Labeling'!E162-'RAW &amp; NORM Sfp, AcpS vs PfAcpH'!E163</f>
        <v>-1.2736378469149385</v>
      </c>
      <c r="H163">
        <f>IF('RAW &amp; NORM Labeling'!K162=1,1,0) * IF(G163&gt;$P$6,1,0)</f>
        <v>0</v>
      </c>
      <c r="J163" s="10">
        <f>'RAW &amp; NORM Labeling'!F162-'RAW &amp; NORM Sfp, AcpS vs PfAcpH'!F163</f>
        <v>-0.16683099487393682</v>
      </c>
      <c r="K163">
        <f>IF('RAW &amp; NORM Labeling'!H162=1,1,0) * IF('RAW &amp; NORM Sfp, AcpS vs PfAcpH'!J163&gt;$P$5,1,0)</f>
        <v>0</v>
      </c>
    </row>
    <row r="164" spans="1:11">
      <c r="A164" s="28" t="s">
        <v>355</v>
      </c>
      <c r="B164" s="28" t="s">
        <v>356</v>
      </c>
      <c r="C164" s="16">
        <v>1077.067</v>
      </c>
      <c r="D164" s="17">
        <v>1103.0909999999999</v>
      </c>
      <c r="E164" s="10">
        <f t="shared" si="4"/>
        <v>-0.37699415204678299</v>
      </c>
      <c r="F164" s="10">
        <f t="shared" si="5"/>
        <v>-0.67072053651754326</v>
      </c>
      <c r="G164" s="10">
        <f>'RAW &amp; NORM Labeling'!E163-'RAW &amp; NORM Sfp, AcpS vs PfAcpH'!E164</f>
        <v>-0.32693491399895502</v>
      </c>
      <c r="H164">
        <f>IF('RAW &amp; NORM Labeling'!K163=1,1,0) * IF(G164&gt;$P$6,1,0)</f>
        <v>0</v>
      </c>
      <c r="J164" s="10">
        <f>'RAW &amp; NORM Labeling'!F163-'RAW &amp; NORM Sfp, AcpS vs PfAcpH'!F164</f>
        <v>0.23342611526761725</v>
      </c>
      <c r="K164">
        <f>IF('RAW &amp; NORM Labeling'!H163=1,1,0) * IF('RAW &amp; NORM Sfp, AcpS vs PfAcpH'!J164&gt;$P$5,1,0)</f>
        <v>0</v>
      </c>
    </row>
    <row r="165" spans="1:11">
      <c r="A165" s="28" t="s">
        <v>357</v>
      </c>
      <c r="B165" s="28" t="s">
        <v>358</v>
      </c>
      <c r="C165" s="16">
        <v>1068.393</v>
      </c>
      <c r="D165" s="17">
        <v>1199.2560000000001</v>
      </c>
      <c r="E165" s="10">
        <f t="shared" si="4"/>
        <v>-0.47844444444444356</v>
      </c>
      <c r="F165" s="10">
        <f t="shared" si="5"/>
        <v>0.11577656007197332</v>
      </c>
      <c r="G165" s="10">
        <f>'RAW &amp; NORM Labeling'!E164-'RAW &amp; NORM Sfp, AcpS vs PfAcpH'!E165</f>
        <v>-0.55201548298825642</v>
      </c>
      <c r="H165">
        <f>IF('RAW &amp; NORM Labeling'!K164=1,1,0) * IF(G165&gt;$P$6,1,0)</f>
        <v>0</v>
      </c>
      <c r="J165" s="10">
        <f>'RAW &amp; NORM Labeling'!F164-'RAW &amp; NORM Sfp, AcpS vs PfAcpH'!F165</f>
        <v>0.31751769010890163</v>
      </c>
      <c r="K165">
        <f>IF('RAW &amp; NORM Labeling'!H164=1,1,0) * IF('RAW &amp; NORM Sfp, AcpS vs PfAcpH'!J165&gt;$P$5,1,0)</f>
        <v>0</v>
      </c>
    </row>
    <row r="166" spans="1:11">
      <c r="A166" s="28" t="s">
        <v>359</v>
      </c>
      <c r="B166" s="28" t="s">
        <v>360</v>
      </c>
      <c r="C166" s="16">
        <v>1062.7339999999999</v>
      </c>
      <c r="D166" s="17">
        <v>1146.1420000000001</v>
      </c>
      <c r="E166" s="10">
        <f t="shared" si="4"/>
        <v>-0.5446315789473688</v>
      </c>
      <c r="F166" s="10">
        <f t="shared" si="5"/>
        <v>-0.31862272020937155</v>
      </c>
      <c r="G166" s="10">
        <f>'RAW &amp; NORM Labeling'!E165-'RAW &amp; NORM Sfp, AcpS vs PfAcpH'!E166</f>
        <v>-0.5042629883542511</v>
      </c>
      <c r="H166">
        <f>IF('RAW &amp; NORM Labeling'!K165=1,1,0) * IF(G166&gt;$P$6,1,0)</f>
        <v>0</v>
      </c>
      <c r="J166" s="10">
        <f>'RAW &amp; NORM Labeling'!F165-'RAW &amp; NORM Sfp, AcpS vs PfAcpH'!F166</f>
        <v>0.38148960626984496</v>
      </c>
      <c r="K166">
        <f>IF('RAW &amp; NORM Labeling'!H165=1,1,0) * IF('RAW &amp; NORM Sfp, AcpS vs PfAcpH'!J166&gt;$P$5,1,0)</f>
        <v>0</v>
      </c>
    </row>
    <row r="167" spans="1:11">
      <c r="A167" s="28" t="s">
        <v>361</v>
      </c>
      <c r="B167" s="28" t="s">
        <v>362</v>
      </c>
      <c r="C167" s="16">
        <v>1459.2470000000001</v>
      </c>
      <c r="D167" s="17">
        <v>1304.6610000000001</v>
      </c>
      <c r="E167" s="10">
        <f t="shared" si="4"/>
        <v>4.0929473684210542</v>
      </c>
      <c r="F167" s="10">
        <f t="shared" si="5"/>
        <v>0.97784411548213102</v>
      </c>
      <c r="G167" s="10">
        <f>'RAW &amp; NORM Labeling'!E166-'RAW &amp; NORM Sfp, AcpS vs PfAcpH'!E167</f>
        <v>-2.0904954582669841</v>
      </c>
      <c r="H167">
        <f>IF('RAW &amp; NORM Labeling'!K166=1,1,0) * IF(G167&gt;$P$6,1,0)</f>
        <v>0</v>
      </c>
      <c r="J167" s="10">
        <f>'RAW &amp; NORM Labeling'!F166-'RAW &amp; NORM Sfp, AcpS vs PfAcpH'!F167</f>
        <v>0.7024664268535189</v>
      </c>
      <c r="K167">
        <f>IF('RAW &amp; NORM Labeling'!H166=1,1,0) * IF('RAW &amp; NORM Sfp, AcpS vs PfAcpH'!J167&gt;$P$5,1,0)</f>
        <v>0</v>
      </c>
    </row>
    <row r="168" spans="1:11">
      <c r="A168" s="28" t="s">
        <v>363</v>
      </c>
      <c r="B168" s="28" t="s">
        <v>364</v>
      </c>
      <c r="C168" s="16">
        <v>1073.3340000000001</v>
      </c>
      <c r="D168" s="17">
        <v>1087.2850000000001</v>
      </c>
      <c r="E168" s="10">
        <f t="shared" si="4"/>
        <v>-0.42065497076023267</v>
      </c>
      <c r="F168" s="10">
        <f t="shared" si="5"/>
        <v>-0.79999182137891411</v>
      </c>
      <c r="G168" s="10">
        <f>'RAW &amp; NORM Labeling'!E167-'RAW &amp; NORM Sfp, AcpS vs PfAcpH'!E168</f>
        <v>-0.17640292923024331</v>
      </c>
      <c r="H168">
        <f>IF('RAW &amp; NORM Labeling'!K167=1,1,0) * IF(G168&gt;$P$6,1,0)</f>
        <v>0</v>
      </c>
      <c r="J168" s="10">
        <f>'RAW &amp; NORM Labeling'!F167-'RAW &amp; NORM Sfp, AcpS vs PfAcpH'!F168</f>
        <v>0.4597797411977621</v>
      </c>
      <c r="K168">
        <f>IF('RAW &amp; NORM Labeling'!H167=1,1,0) * IF('RAW &amp; NORM Sfp, AcpS vs PfAcpH'!J168&gt;$P$5,1,0)</f>
        <v>0</v>
      </c>
    </row>
    <row r="169" spans="1:11">
      <c r="A169" s="28" t="s">
        <v>365</v>
      </c>
      <c r="B169" s="28" t="s">
        <v>366</v>
      </c>
      <c r="C169" s="16">
        <v>1038.817</v>
      </c>
      <c r="D169" s="17">
        <v>1129.3900000000001</v>
      </c>
      <c r="E169" s="10">
        <f t="shared" si="4"/>
        <v>-0.82436257309941463</v>
      </c>
      <c r="F169" s="10">
        <f t="shared" si="5"/>
        <v>-0.45563098061666646</v>
      </c>
      <c r="G169" s="10">
        <f>'RAW &amp; NORM Labeling'!E168-'RAW &amp; NORM Sfp, AcpS vs PfAcpH'!E169</f>
        <v>-2.6482532491548416E-2</v>
      </c>
      <c r="H169">
        <f>IF('RAW &amp; NORM Labeling'!K168=1,1,0) * IF(G169&gt;$P$6,1,0)</f>
        <v>0</v>
      </c>
      <c r="J169" s="10">
        <f>'RAW &amp; NORM Labeling'!F168-'RAW &amp; NORM Sfp, AcpS vs PfAcpH'!F169</f>
        <v>0.29806868684137744</v>
      </c>
      <c r="K169">
        <f>IF('RAW &amp; NORM Labeling'!H168=1,1,0) * IF('RAW &amp; NORM Sfp, AcpS vs PfAcpH'!J169&gt;$P$5,1,0)</f>
        <v>0</v>
      </c>
    </row>
    <row r="170" spans="1:11">
      <c r="A170" s="28" t="s">
        <v>367</v>
      </c>
      <c r="B170" s="28" t="s">
        <v>368</v>
      </c>
      <c r="C170" s="16">
        <v>1162.086</v>
      </c>
      <c r="D170" s="17">
        <v>1284.9259999999999</v>
      </c>
      <c r="E170" s="10">
        <f t="shared" si="4"/>
        <v>0.61738011695906503</v>
      </c>
      <c r="F170" s="10">
        <f t="shared" si="5"/>
        <v>0.81643902837981541</v>
      </c>
      <c r="G170" s="10">
        <f>'RAW &amp; NORM Labeling'!E169-'RAW &amp; NORM Sfp, AcpS vs PfAcpH'!E170</f>
        <v>-0.75652780967531008</v>
      </c>
      <c r="H170">
        <f>IF('RAW &amp; NORM Labeling'!K169=1,1,0) * IF(G170&gt;$P$6,1,0)</f>
        <v>0</v>
      </c>
      <c r="J170" s="10">
        <f>'RAW &amp; NORM Labeling'!F169-'RAW &amp; NORM Sfp, AcpS vs PfAcpH'!F170</f>
        <v>0.52962676715958457</v>
      </c>
      <c r="K170">
        <f>IF('RAW &amp; NORM Labeling'!H169=1,1,0) * IF('RAW &amp; NORM Sfp, AcpS vs PfAcpH'!J170&gt;$P$5,1,0)</f>
        <v>0</v>
      </c>
    </row>
    <row r="171" spans="1:11">
      <c r="A171" s="28" t="s">
        <v>369</v>
      </c>
      <c r="B171" s="28" t="s">
        <v>370</v>
      </c>
      <c r="C171" s="16">
        <v>1543.173</v>
      </c>
      <c r="D171" s="17">
        <v>1579.203</v>
      </c>
      <c r="E171" s="10">
        <f t="shared" si="4"/>
        <v>5.0745380116959069</v>
      </c>
      <c r="F171" s="10">
        <f t="shared" si="5"/>
        <v>3.2232191052588539</v>
      </c>
      <c r="G171" s="10">
        <f>'RAW &amp; NORM Labeling'!E170-'RAW &amp; NORM Sfp, AcpS vs PfAcpH'!E171</f>
        <v>-2.9853270292500569</v>
      </c>
      <c r="H171">
        <f>IF('RAW &amp; NORM Labeling'!K170=1,1,0) * IF(G171&gt;$P$6,1,0)</f>
        <v>0</v>
      </c>
      <c r="J171" s="10">
        <f>'RAW &amp; NORM Labeling'!F170-'RAW &amp; NORM Sfp, AcpS vs PfAcpH'!F171</f>
        <v>0.30623224477935596</v>
      </c>
      <c r="K171">
        <f>IF('RAW &amp; NORM Labeling'!H170=1,1,0) * IF('RAW &amp; NORM Sfp, AcpS vs PfAcpH'!J171&gt;$P$5,1,0)</f>
        <v>0</v>
      </c>
    </row>
    <row r="172" spans="1:11">
      <c r="A172" s="28" t="s">
        <v>371</v>
      </c>
      <c r="B172" s="28" t="s">
        <v>372</v>
      </c>
      <c r="C172" s="16">
        <v>1149.3710000000001</v>
      </c>
      <c r="D172" s="17">
        <v>1394.3710000000001</v>
      </c>
      <c r="E172" s="10">
        <f t="shared" si="4"/>
        <v>0.46866666666666829</v>
      </c>
      <c r="F172" s="10">
        <f t="shared" si="5"/>
        <v>1.7115482129712947</v>
      </c>
      <c r="G172" s="10">
        <f>'RAW &amp; NORM Labeling'!E171-'RAW &amp; NORM Sfp, AcpS vs PfAcpH'!E172</f>
        <v>-0.76576688868963627</v>
      </c>
      <c r="H172">
        <f>IF('RAW &amp; NORM Labeling'!K171=1,1,0) * IF(G172&gt;$P$6,1,0)</f>
        <v>0</v>
      </c>
      <c r="J172" s="10">
        <f>'RAW &amp; NORM Labeling'!F171-'RAW &amp; NORM Sfp, AcpS vs PfAcpH'!F172</f>
        <v>7.4091936711295325E-2</v>
      </c>
      <c r="K172">
        <f>IF('RAW &amp; NORM Labeling'!H171=1,1,0) * IF('RAW &amp; NORM Sfp, AcpS vs PfAcpH'!J172&gt;$P$5,1,0)</f>
        <v>0</v>
      </c>
    </row>
    <row r="173" spans="1:11">
      <c r="A173" s="28" t="s">
        <v>373</v>
      </c>
      <c r="B173" s="28" t="s">
        <v>374</v>
      </c>
      <c r="C173" s="16">
        <v>1077.2170000000001</v>
      </c>
      <c r="D173" s="17">
        <v>1126.77</v>
      </c>
      <c r="E173" s="10">
        <f t="shared" si="4"/>
        <v>-0.37523976608186965</v>
      </c>
      <c r="F173" s="10">
        <f t="shared" si="5"/>
        <v>-0.47705896785801855</v>
      </c>
      <c r="G173" s="10">
        <f>'RAW &amp; NORM Labeling'!E172-'RAW &amp; NORM Sfp, AcpS vs PfAcpH'!E173</f>
        <v>-0.14918438027384334</v>
      </c>
      <c r="H173">
        <f>IF('RAW &amp; NORM Labeling'!K172=1,1,0) * IF(G173&gt;$P$6,1,0)</f>
        <v>0</v>
      </c>
      <c r="J173" s="10">
        <f>'RAW &amp; NORM Labeling'!F172-'RAW &amp; NORM Sfp, AcpS vs PfAcpH'!F173</f>
        <v>0.43982280753626002</v>
      </c>
      <c r="K173">
        <f>IF('RAW &amp; NORM Labeling'!H172=1,1,0) * IF('RAW &amp; NORM Sfp, AcpS vs PfAcpH'!J173&gt;$P$5,1,0)</f>
        <v>0</v>
      </c>
    </row>
    <row r="174" spans="1:11">
      <c r="A174" s="28" t="s">
        <v>375</v>
      </c>
      <c r="B174" s="28" t="s">
        <v>376</v>
      </c>
      <c r="C174" s="16">
        <v>1032.732</v>
      </c>
      <c r="D174" s="17">
        <v>1081.1959999999999</v>
      </c>
      <c r="E174" s="10">
        <f t="shared" si="4"/>
        <v>-0.89553216374268985</v>
      </c>
      <c r="F174" s="10">
        <f t="shared" si="5"/>
        <v>-0.84979144516234562</v>
      </c>
      <c r="G174" s="10">
        <f>'RAW &amp; NORM Labeling'!E173-'RAW &amp; NORM Sfp, AcpS vs PfAcpH'!E174</f>
        <v>-1.9114541745981484E-3</v>
      </c>
      <c r="H174">
        <f>IF('RAW &amp; NORM Labeling'!K173=1,1,0) * IF(G174&gt;$P$6,1,0)</f>
        <v>0</v>
      </c>
      <c r="J174" s="10">
        <f>'RAW &amp; NORM Labeling'!F173-'RAW &amp; NORM Sfp, AcpS vs PfAcpH'!F174</f>
        <v>0.19411731443919467</v>
      </c>
      <c r="K174">
        <f>IF('RAW &amp; NORM Labeling'!H173=1,1,0) * IF('RAW &amp; NORM Sfp, AcpS vs PfAcpH'!J174&gt;$P$5,1,0)</f>
        <v>0</v>
      </c>
    </row>
    <row r="175" spans="1:11">
      <c r="A175" s="28" t="s">
        <v>377</v>
      </c>
      <c r="B175" s="28" t="s">
        <v>378</v>
      </c>
      <c r="C175" s="16">
        <v>1020.1</v>
      </c>
      <c r="D175" s="17">
        <v>1145.4549999999999</v>
      </c>
      <c r="E175" s="10">
        <f t="shared" si="4"/>
        <v>-1.0432748538011687</v>
      </c>
      <c r="F175" s="10">
        <f t="shared" si="5"/>
        <v>-0.32424143289441387</v>
      </c>
      <c r="G175" s="10">
        <f>'RAW &amp; NORM Labeling'!E174-'RAW &amp; NORM Sfp, AcpS vs PfAcpH'!E175</f>
        <v>0.34400795271757267</v>
      </c>
      <c r="H175">
        <f>IF('RAW &amp; NORM Labeling'!K174=1,1,0) * IF(G175&gt;$P$6,1,0)</f>
        <v>0</v>
      </c>
      <c r="J175" s="10">
        <f>'RAW &amp; NORM Labeling'!F174-'RAW &amp; NORM Sfp, AcpS vs PfAcpH'!F175</f>
        <v>0.37920674647281638</v>
      </c>
      <c r="K175">
        <f>IF('RAW &amp; NORM Labeling'!H174=1,1,0) * IF('RAW &amp; NORM Sfp, AcpS vs PfAcpH'!J175&gt;$P$5,1,0)</f>
        <v>0</v>
      </c>
    </row>
    <row r="176" spans="1:11">
      <c r="A176" s="28" t="s">
        <v>379</v>
      </c>
      <c r="B176" s="28" t="s">
        <v>380</v>
      </c>
      <c r="C176" s="16">
        <v>971.53099999999995</v>
      </c>
      <c r="D176" s="17">
        <v>984.06399999999996</v>
      </c>
      <c r="E176" s="10">
        <f t="shared" si="4"/>
        <v>-1.6113333333333335</v>
      </c>
      <c r="F176" s="10">
        <f t="shared" si="5"/>
        <v>-1.6441972683405575</v>
      </c>
      <c r="G176" s="10">
        <f>'RAW &amp; NORM Labeling'!E175-'RAW &amp; NORM Sfp, AcpS vs PfAcpH'!E176</f>
        <v>0.62309318512975753</v>
      </c>
      <c r="H176">
        <f>IF('RAW &amp; NORM Labeling'!K175=1,1,0) * IF(G176&gt;$P$6,1,0)</f>
        <v>0</v>
      </c>
      <c r="J176" s="10">
        <f>'RAW &amp; NORM Labeling'!F175-'RAW &amp; NORM Sfp, AcpS vs PfAcpH'!F176</f>
        <v>0.22748647632864749</v>
      </c>
      <c r="K176">
        <f>IF('RAW &amp; NORM Labeling'!H175=1,1,0) * IF('RAW &amp; NORM Sfp, AcpS vs PfAcpH'!J176&gt;$P$5,1,0)</f>
        <v>0</v>
      </c>
    </row>
    <row r="177" spans="1:11">
      <c r="A177" s="28" t="s">
        <v>381</v>
      </c>
      <c r="B177" s="28" t="s">
        <v>382</v>
      </c>
      <c r="C177" s="16">
        <v>1008.706</v>
      </c>
      <c r="D177" s="17">
        <v>1162.184</v>
      </c>
      <c r="E177" s="10">
        <f t="shared" si="4"/>
        <v>-1.1765380116959057</v>
      </c>
      <c r="F177" s="10">
        <f t="shared" si="5"/>
        <v>-0.18742128077206135</v>
      </c>
      <c r="G177" s="10">
        <f>'RAW &amp; NORM Labeling'!E176-'RAW &amp; NORM Sfp, AcpS vs PfAcpH'!E177</f>
        <v>0.72985517686772661</v>
      </c>
      <c r="H177">
        <f>IF('RAW &amp; NORM Labeling'!K176=1,1,0) * IF(G177&gt;$P$6,1,0)</f>
        <v>0</v>
      </c>
      <c r="J177" s="10">
        <f>'RAW &amp; NORM Labeling'!F176-'RAW &amp; NORM Sfp, AcpS vs PfAcpH'!F177</f>
        <v>0.52871982716949639</v>
      </c>
      <c r="K177">
        <f>IF('RAW &amp; NORM Labeling'!H176=1,1,0) * IF('RAW &amp; NORM Sfp, AcpS vs PfAcpH'!J177&gt;$P$5,1,0)</f>
        <v>0</v>
      </c>
    </row>
    <row r="178" spans="1:11">
      <c r="A178" s="28" t="s">
        <v>383</v>
      </c>
      <c r="B178" s="28" t="s">
        <v>384</v>
      </c>
      <c r="C178" s="16">
        <v>1054.085</v>
      </c>
      <c r="D178" s="17">
        <v>1098.5899999999999</v>
      </c>
      <c r="E178" s="10">
        <f t="shared" si="4"/>
        <v>-0.64578947368420958</v>
      </c>
      <c r="F178" s="10">
        <f t="shared" si="5"/>
        <v>-0.70753251001881079</v>
      </c>
      <c r="G178" s="10">
        <f>'RAW &amp; NORM Labeling'!E177-'RAW &amp; NORM Sfp, AcpS vs PfAcpH'!E178</f>
        <v>0.33660579929658158</v>
      </c>
      <c r="H178">
        <f>IF('RAW &amp; NORM Labeling'!K177=1,1,0) * IF(G178&gt;$P$6,1,0)</f>
        <v>0</v>
      </c>
      <c r="J178" s="10">
        <f>'RAW &amp; NORM Labeling'!F177-'RAW &amp; NORM Sfp, AcpS vs PfAcpH'!F178</f>
        <v>0.2952185809387648</v>
      </c>
      <c r="K178">
        <f>IF('RAW &amp; NORM Labeling'!H177=1,1,0) * IF('RAW &amp; NORM Sfp, AcpS vs PfAcpH'!J178&gt;$P$5,1,0)</f>
        <v>0</v>
      </c>
    </row>
    <row r="179" spans="1:11">
      <c r="A179" s="28" t="s">
        <v>385</v>
      </c>
      <c r="B179" s="28" t="s">
        <v>386</v>
      </c>
      <c r="C179" s="16">
        <v>1056.07</v>
      </c>
      <c r="D179" s="17">
        <v>1180.877</v>
      </c>
      <c r="E179" s="10">
        <f t="shared" si="4"/>
        <v>-0.62257309941520489</v>
      </c>
      <c r="F179" s="10">
        <f t="shared" si="5"/>
        <v>-3.453831683978046E-2</v>
      </c>
      <c r="G179" s="10">
        <f>'RAW &amp; NORM Labeling'!E178-'RAW &amp; NORM Sfp, AcpS vs PfAcpH'!E179</f>
        <v>0.26616042140984492</v>
      </c>
      <c r="H179">
        <f>IF('RAW &amp; NORM Labeling'!K178=1,1,0) * IF(G179&gt;$P$6,1,0)</f>
        <v>0</v>
      </c>
      <c r="J179" s="10">
        <f>'RAW &amp; NORM Labeling'!F178-'RAW &amp; NORM Sfp, AcpS vs PfAcpH'!F179</f>
        <v>0.17721931577383446</v>
      </c>
      <c r="K179">
        <f>IF('RAW &amp; NORM Labeling'!H178=1,1,0) * IF('RAW &amp; NORM Sfp, AcpS vs PfAcpH'!J179&gt;$P$5,1,0)</f>
        <v>0</v>
      </c>
    </row>
    <row r="180" spans="1:11">
      <c r="A180" s="28" t="s">
        <v>387</v>
      </c>
      <c r="B180" s="28" t="s">
        <v>388</v>
      </c>
      <c r="C180" s="16">
        <v>1039.2660000000001</v>
      </c>
      <c r="D180" s="17">
        <v>1094.876</v>
      </c>
      <c r="E180" s="10">
        <f t="shared" si="4"/>
        <v>-0.81911111111110968</v>
      </c>
      <c r="F180" s="10">
        <f t="shared" si="5"/>
        <v>-0.73790790872658818</v>
      </c>
      <c r="G180" s="10">
        <f>'RAW &amp; NORM Labeling'!E179-'RAW &amp; NORM Sfp, AcpS vs PfAcpH'!E180</f>
        <v>0.54871711195440764</v>
      </c>
      <c r="H180">
        <f>IF('RAW &amp; NORM Labeling'!K179=1,1,0) * IF(G180&gt;$P$6,1,0)</f>
        <v>0</v>
      </c>
      <c r="J180" s="10">
        <f>'RAW &amp; NORM Labeling'!F179-'RAW &amp; NORM Sfp, AcpS vs PfAcpH'!F180</f>
        <v>0.31934679890290518</v>
      </c>
      <c r="K180">
        <f>IF('RAW &amp; NORM Labeling'!H179=1,1,0) * IF('RAW &amp; NORM Sfp, AcpS vs PfAcpH'!J180&gt;$P$5,1,0)</f>
        <v>0</v>
      </c>
    </row>
    <row r="181" spans="1:11">
      <c r="A181" s="28" t="s">
        <v>389</v>
      </c>
      <c r="B181" s="28" t="s">
        <v>390</v>
      </c>
      <c r="C181" s="16">
        <v>1030.7739999999999</v>
      </c>
      <c r="D181" s="17">
        <v>1130.1110000000001</v>
      </c>
      <c r="E181" s="10">
        <f t="shared" si="4"/>
        <v>-0.91843274853801249</v>
      </c>
      <c r="F181" s="10">
        <f t="shared" si="5"/>
        <v>-0.44973419481475263</v>
      </c>
      <c r="G181" s="10">
        <f>'RAW &amp; NORM Labeling'!E180-'RAW &amp; NORM Sfp, AcpS vs PfAcpH'!E181</f>
        <v>0.65777376629357542</v>
      </c>
      <c r="H181">
        <f>IF('RAW &amp; NORM Labeling'!K180=1,1,0) * IF(G181&gt;$P$6,1,0)</f>
        <v>0</v>
      </c>
      <c r="J181" s="10">
        <f>'RAW &amp; NORM Labeling'!F180-'RAW &amp; NORM Sfp, AcpS vs PfAcpH'!F181</f>
        <v>0.40085144588660915</v>
      </c>
      <c r="K181">
        <f>IF('RAW &amp; NORM Labeling'!H180=1,1,0) * IF('RAW &amp; NORM Sfp, AcpS vs PfAcpH'!J181&gt;$P$5,1,0)</f>
        <v>0</v>
      </c>
    </row>
    <row r="182" spans="1:11">
      <c r="A182" s="28" t="s">
        <v>391</v>
      </c>
      <c r="B182" s="28" t="s">
        <v>392</v>
      </c>
      <c r="C182" s="16">
        <v>1091.116</v>
      </c>
      <c r="D182" s="17">
        <v>1259.8800000000001</v>
      </c>
      <c r="E182" s="10">
        <f t="shared" si="4"/>
        <v>-0.21267836257309905</v>
      </c>
      <c r="F182" s="10">
        <f t="shared" si="5"/>
        <v>0.61159728469780161</v>
      </c>
      <c r="G182" s="10">
        <f>'RAW &amp; NORM Labeling'!E181-'RAW &amp; NORM Sfp, AcpS vs PfAcpH'!E182</f>
        <v>0.36760569054582704</v>
      </c>
      <c r="H182">
        <f>IF('RAW &amp; NORM Labeling'!K181=1,1,0) * IF(G182&gt;$P$6,1,0)</f>
        <v>0</v>
      </c>
      <c r="J182" s="10">
        <f>'RAW &amp; NORM Labeling'!F181-'RAW &amp; NORM Sfp, AcpS vs PfAcpH'!F182</f>
        <v>0.32242619831562036</v>
      </c>
      <c r="K182">
        <f>IF('RAW &amp; NORM Labeling'!H181=1,1,0) * IF('RAW &amp; NORM Sfp, AcpS vs PfAcpH'!J182&gt;$P$5,1,0)</f>
        <v>0</v>
      </c>
    </row>
    <row r="183" spans="1:11">
      <c r="A183" s="28" t="s">
        <v>393</v>
      </c>
      <c r="B183" s="28" t="s">
        <v>394</v>
      </c>
      <c r="C183" s="16">
        <v>1064.251</v>
      </c>
      <c r="D183" s="17">
        <v>993.755</v>
      </c>
      <c r="E183" s="10">
        <f t="shared" si="4"/>
        <v>-0.52688888888888863</v>
      </c>
      <c r="F183" s="10">
        <f t="shared" si="5"/>
        <v>-1.5649382514108114</v>
      </c>
      <c r="G183" s="10">
        <f>'RAW &amp; NORM Labeling'!E182-'RAW &amp; NORM Sfp, AcpS vs PfAcpH'!E183</f>
        <v>0.39945445181574163</v>
      </c>
      <c r="H183">
        <f>IF('RAW &amp; NORM Labeling'!K182=1,1,0) * IF(G183&gt;$P$6,1,0)</f>
        <v>0</v>
      </c>
      <c r="J183" s="10">
        <f>'RAW &amp; NORM Labeling'!F182-'RAW &amp; NORM Sfp, AcpS vs PfAcpH'!F183</f>
        <v>0.28690005645924144</v>
      </c>
      <c r="K183">
        <f>IF('RAW &amp; NORM Labeling'!H182=1,1,0) * IF('RAW &amp; NORM Sfp, AcpS vs PfAcpH'!J183&gt;$P$5,1,0)</f>
        <v>0</v>
      </c>
    </row>
    <row r="184" spans="1:11">
      <c r="A184" s="28" t="s">
        <v>395</v>
      </c>
      <c r="B184" s="28" t="s">
        <v>396</v>
      </c>
      <c r="C184" s="16">
        <v>1060.896</v>
      </c>
      <c r="D184" s="17">
        <v>967.41800000000001</v>
      </c>
      <c r="E184" s="10">
        <f t="shared" si="4"/>
        <v>-0.56612865497076015</v>
      </c>
      <c r="F184" s="10">
        <f t="shared" si="5"/>
        <v>-1.7803385949128969</v>
      </c>
      <c r="G184" s="10">
        <f>'RAW &amp; NORM Labeling'!E183-'RAW &amp; NORM Sfp, AcpS vs PfAcpH'!E184</f>
        <v>0.31793489046009016</v>
      </c>
      <c r="H184">
        <f>IF('RAW &amp; NORM Labeling'!K183=1,1,0) * IF(G184&gt;$P$6,1,0)</f>
        <v>0</v>
      </c>
      <c r="J184" s="10">
        <f>'RAW &amp; NORM Labeling'!F183-'RAW &amp; NORM Sfp, AcpS vs PfAcpH'!F184</f>
        <v>0.26274283007521682</v>
      </c>
      <c r="K184">
        <f>IF('RAW &amp; NORM Labeling'!H183=1,1,0) * IF('RAW &amp; NORM Sfp, AcpS vs PfAcpH'!J184&gt;$P$5,1,0)</f>
        <v>0</v>
      </c>
    </row>
    <row r="185" spans="1:11">
      <c r="A185" s="28" t="s">
        <v>397</v>
      </c>
      <c r="B185" s="28" t="s">
        <v>398</v>
      </c>
      <c r="C185" s="16">
        <v>1140.9690000000001</v>
      </c>
      <c r="D185" s="17">
        <v>1146.3489999999999</v>
      </c>
      <c r="E185" s="10">
        <f t="shared" si="4"/>
        <v>0.37039766081871456</v>
      </c>
      <c r="F185" s="10">
        <f t="shared" si="5"/>
        <v>-0.31692974564488408</v>
      </c>
      <c r="G185" s="10">
        <f>'RAW &amp; NORM Labeling'!E184-'RAW &amp; NORM Sfp, AcpS vs PfAcpH'!E185</f>
        <v>9.8595310807210457E-2</v>
      </c>
      <c r="H185">
        <f>IF('RAW &amp; NORM Labeling'!K184=1,1,0) * IF(G185&gt;$P$6,1,0)</f>
        <v>0</v>
      </c>
      <c r="J185" s="10">
        <f>'RAW &amp; NORM Labeling'!F184-'RAW &amp; NORM Sfp, AcpS vs PfAcpH'!F185</f>
        <v>0.38069378941425858</v>
      </c>
      <c r="K185">
        <f>IF('RAW &amp; NORM Labeling'!H184=1,1,0) * IF('RAW &amp; NORM Sfp, AcpS vs PfAcpH'!J185&gt;$P$5,1,0)</f>
        <v>0</v>
      </c>
    </row>
    <row r="186" spans="1:11">
      <c r="A186" s="28" t="s">
        <v>399</v>
      </c>
      <c r="B186" s="28" t="s">
        <v>400</v>
      </c>
      <c r="C186" s="16">
        <v>1126.6369999999999</v>
      </c>
      <c r="D186" s="17">
        <v>1031.3989999999999</v>
      </c>
      <c r="E186" s="10">
        <f t="shared" si="4"/>
        <v>0.20277192982456127</v>
      </c>
      <c r="F186" s="10">
        <f t="shared" si="5"/>
        <v>-1.2570622393064532</v>
      </c>
      <c r="G186" s="10">
        <f>'RAW &amp; NORM Labeling'!E185-'RAW &amp; NORM Sfp, AcpS vs PfAcpH'!E186</f>
        <v>0.36678151061878772</v>
      </c>
      <c r="H186">
        <f>IF('RAW &amp; NORM Labeling'!K185=1,1,0) * IF(G186&gt;$P$6,1,0)</f>
        <v>0</v>
      </c>
      <c r="J186" s="10">
        <f>'RAW &amp; NORM Labeling'!F185-'RAW &amp; NORM Sfp, AcpS vs PfAcpH'!F186</f>
        <v>0.2180136887188433</v>
      </c>
      <c r="K186">
        <f>IF('RAW &amp; NORM Labeling'!H185=1,1,0) * IF('RAW &amp; NORM Sfp, AcpS vs PfAcpH'!J186&gt;$P$5,1,0)</f>
        <v>0</v>
      </c>
    </row>
    <row r="187" spans="1:11">
      <c r="A187" s="28" t="s">
        <v>401</v>
      </c>
      <c r="B187" s="28" t="s">
        <v>402</v>
      </c>
      <c r="C187" s="16">
        <v>1192.588</v>
      </c>
      <c r="D187" s="17">
        <v>1649.954</v>
      </c>
      <c r="E187" s="10">
        <f t="shared" si="4"/>
        <v>0.9741286549707604</v>
      </c>
      <c r="F187" s="10">
        <f t="shared" si="5"/>
        <v>3.8018647256072633</v>
      </c>
      <c r="G187" s="10">
        <f>'RAW &amp; NORM Labeling'!E186-'RAW &amp; NORM Sfp, AcpS vs PfAcpH'!E187</f>
        <v>-0.85128118665068842</v>
      </c>
      <c r="H187">
        <f>IF('RAW &amp; NORM Labeling'!K186=1,1,0) * IF(G187&gt;$P$6,1,0)</f>
        <v>0</v>
      </c>
      <c r="I187" s="22" t="s">
        <v>37</v>
      </c>
      <c r="J187" s="10">
        <f>'RAW &amp; NORM Labeling'!F186-'RAW &amp; NORM Sfp, AcpS vs PfAcpH'!F187</f>
        <v>-3.3003947203545225</v>
      </c>
      <c r="K187">
        <f>IF('RAW &amp; NORM Labeling'!H186=1,1,0) * IF('RAW &amp; NORM Sfp, AcpS vs PfAcpH'!J187&gt;$P$5,1,0)</f>
        <v>0</v>
      </c>
    </row>
    <row r="188" spans="1:11">
      <c r="A188" s="28" t="s">
        <v>403</v>
      </c>
      <c r="B188" s="28" t="s">
        <v>404</v>
      </c>
      <c r="C188" s="16">
        <v>1114.8979999999999</v>
      </c>
      <c r="D188" s="17">
        <v>1313.829</v>
      </c>
      <c r="E188" s="10">
        <f t="shared" si="4"/>
        <v>6.5473684210525809E-2</v>
      </c>
      <c r="F188" s="10">
        <f t="shared" si="5"/>
        <v>1.0528257135846899</v>
      </c>
      <c r="G188" s="10">
        <f>'RAW &amp; NORM Labeling'!E187-'RAW &amp; NORM Sfp, AcpS vs PfAcpH'!E188</f>
        <v>-0.52313516556245887</v>
      </c>
      <c r="H188">
        <f>IF('RAW &amp; NORM Labeling'!K187=1,1,0) * IF(G188&gt;$P$6,1,0)</f>
        <v>0</v>
      </c>
      <c r="I188" s="22" t="s">
        <v>37</v>
      </c>
      <c r="J188" s="10">
        <f>'RAW &amp; NORM Labeling'!F187-'RAW &amp; NORM Sfp, AcpS vs PfAcpH'!F188</f>
        <v>-1.4581928435242479</v>
      </c>
      <c r="K188">
        <f>IF('RAW &amp; NORM Labeling'!H187=1,1,0) * IF('RAW &amp; NORM Sfp, AcpS vs PfAcpH'!J188&gt;$P$5,1,0)</f>
        <v>0</v>
      </c>
    </row>
    <row r="189" spans="1:11">
      <c r="A189" s="28" t="s">
        <v>405</v>
      </c>
      <c r="B189" s="28" t="s">
        <v>406</v>
      </c>
      <c r="C189" s="16">
        <v>939.35699999999997</v>
      </c>
      <c r="D189" s="17">
        <v>1101.54</v>
      </c>
      <c r="E189" s="10">
        <f t="shared" si="4"/>
        <v>-1.9876374269005845</v>
      </c>
      <c r="F189" s="10">
        <f t="shared" si="5"/>
        <v>-0.68340557781957922</v>
      </c>
      <c r="G189" s="10">
        <f>'RAW &amp; NORM Labeling'!E188-'RAW &amp; NORM Sfp, AcpS vs PfAcpH'!E189</f>
        <v>0.21309944210424447</v>
      </c>
      <c r="H189">
        <f>IF('RAW &amp; NORM Labeling'!K188=1,1,0) * IF(G189&gt;$P$6,1,0)</f>
        <v>0</v>
      </c>
      <c r="J189" s="10">
        <f>'RAW &amp; NORM Labeling'!F188-'RAW &amp; NORM Sfp, AcpS vs PfAcpH'!F189</f>
        <v>-0.97241008982165067</v>
      </c>
      <c r="K189">
        <f>IF('RAW &amp; NORM Labeling'!H188=1,1,0) * IF('RAW &amp; NORM Sfp, AcpS vs PfAcpH'!J189&gt;$P$5,1,0)</f>
        <v>0</v>
      </c>
    </row>
    <row r="190" spans="1:11">
      <c r="A190" s="28" t="s">
        <v>407</v>
      </c>
      <c r="B190" s="28" t="s">
        <v>408</v>
      </c>
      <c r="C190" s="16">
        <v>1087.992</v>
      </c>
      <c r="D190" s="17">
        <v>1167.1679999999999</v>
      </c>
      <c r="E190" s="10">
        <f t="shared" si="4"/>
        <v>-0.24921637426900575</v>
      </c>
      <c r="F190" s="10">
        <f t="shared" si="5"/>
        <v>-0.14665903328698796</v>
      </c>
      <c r="G190" s="10">
        <f>'RAW &amp; NORM Labeling'!E189-'RAW &amp; NORM Sfp, AcpS vs PfAcpH'!E190</f>
        <v>-0.52879831067886418</v>
      </c>
      <c r="H190">
        <f>IF('RAW &amp; NORM Labeling'!K189=1,1,0) * IF(G190&gt;$P$6,1,0)</f>
        <v>0</v>
      </c>
      <c r="J190" s="10">
        <f>'RAW &amp; NORM Labeling'!F189-'RAW &amp; NORM Sfp, AcpS vs PfAcpH'!F190</f>
        <v>-0.91777331889927205</v>
      </c>
      <c r="K190">
        <f>IF('RAW &amp; NORM Labeling'!H189=1,1,0) * IF('RAW &amp; NORM Sfp, AcpS vs PfAcpH'!J190&gt;$P$5,1,0)</f>
        <v>0</v>
      </c>
    </row>
    <row r="191" spans="1:11">
      <c r="A191" s="28" t="s">
        <v>409</v>
      </c>
      <c r="B191" s="28" t="s">
        <v>410</v>
      </c>
      <c r="C191" s="16">
        <v>1003.896</v>
      </c>
      <c r="D191" s="17">
        <v>1081.8389999999999</v>
      </c>
      <c r="E191" s="10">
        <f t="shared" si="4"/>
        <v>-1.2327953216374268</v>
      </c>
      <c r="F191" s="10">
        <f t="shared" si="5"/>
        <v>-0.84453259180502138</v>
      </c>
      <c r="G191" s="10">
        <f>'RAW &amp; NORM Labeling'!E190-'RAW &amp; NORM Sfp, AcpS vs PfAcpH'!E191</f>
        <v>-0.32149875112600323</v>
      </c>
      <c r="H191">
        <f>IF('RAW &amp; NORM Labeling'!K190=1,1,0) * IF(G191&gt;$P$6,1,0)</f>
        <v>0</v>
      </c>
      <c r="J191" s="10">
        <f>'RAW &amp; NORM Labeling'!F190-'RAW &amp; NORM Sfp, AcpS vs PfAcpH'!F191</f>
        <v>-0.62488827330603869</v>
      </c>
      <c r="K191">
        <f>IF('RAW &amp; NORM Labeling'!H190=1,1,0) * IF('RAW &amp; NORM Sfp, AcpS vs PfAcpH'!J191&gt;$P$5,1,0)</f>
        <v>0</v>
      </c>
    </row>
    <row r="192" spans="1:11">
      <c r="A192" s="28" t="s">
        <v>411</v>
      </c>
      <c r="B192" s="28" t="s">
        <v>412</v>
      </c>
      <c r="C192" s="16">
        <v>1045.704</v>
      </c>
      <c r="D192" s="17">
        <v>1085.8820000000001</v>
      </c>
      <c r="E192" s="10">
        <f t="shared" si="4"/>
        <v>-0.74381286549707604</v>
      </c>
      <c r="F192" s="10">
        <f t="shared" si="5"/>
        <v>-0.811466426760447</v>
      </c>
      <c r="G192" s="10">
        <f>'RAW &amp; NORM Labeling'!E191-'RAW &amp; NORM Sfp, AcpS vs PfAcpH'!E192</f>
        <v>-0.60813399299134396</v>
      </c>
      <c r="H192">
        <f>IF('RAW &amp; NORM Labeling'!K191=1,1,0) * IF(G192&gt;$P$6,1,0)</f>
        <v>0</v>
      </c>
      <c r="J192" s="10">
        <f>'RAW &amp; NORM Labeling'!F191-'RAW &amp; NORM Sfp, AcpS vs PfAcpH'!F192</f>
        <v>-0.28158443325931293</v>
      </c>
      <c r="K192">
        <f>IF('RAW &amp; NORM Labeling'!H191=1,1,0) * IF('RAW &amp; NORM Sfp, AcpS vs PfAcpH'!J192&gt;$P$5,1,0)</f>
        <v>0</v>
      </c>
    </row>
    <row r="193" spans="1:11">
      <c r="A193" s="28" t="s">
        <v>413</v>
      </c>
      <c r="B193" s="28" t="s">
        <v>414</v>
      </c>
      <c r="C193" s="16">
        <v>1072.2260000000001</v>
      </c>
      <c r="D193" s="17">
        <v>1120.441</v>
      </c>
      <c r="E193" s="10">
        <f t="shared" si="4"/>
        <v>-0.43361403508771745</v>
      </c>
      <c r="F193" s="10">
        <f t="shared" si="5"/>
        <v>-0.52882146070172475</v>
      </c>
      <c r="G193" s="10">
        <f>'RAW &amp; NORM Labeling'!E192-'RAW &amp; NORM Sfp, AcpS vs PfAcpH'!E193</f>
        <v>-0.49807277957384155</v>
      </c>
      <c r="H193">
        <f>IF('RAW &amp; NORM Labeling'!K192=1,1,0) * IF(G193&gt;$P$6,1,0)</f>
        <v>0</v>
      </c>
      <c r="J193" s="10">
        <f>'RAW &amp; NORM Labeling'!F192-'RAW &amp; NORM Sfp, AcpS vs PfAcpH'!F193</f>
        <v>0.26391301243563875</v>
      </c>
      <c r="K193">
        <f>IF('RAW &amp; NORM Labeling'!H192=1,1,0) * IF('RAW &amp; NORM Sfp, AcpS vs PfAcpH'!J193&gt;$P$5,1,0)</f>
        <v>0</v>
      </c>
    </row>
    <row r="194" spans="1:11">
      <c r="A194" s="28" t="s">
        <v>415</v>
      </c>
      <c r="B194" s="28" t="s">
        <v>416</v>
      </c>
      <c r="C194" s="16">
        <v>1109.5239999999999</v>
      </c>
      <c r="D194" s="17">
        <v>1085.9670000000001</v>
      </c>
      <c r="E194" s="10">
        <f t="shared" si="4"/>
        <v>2.6198830409348852E-3</v>
      </c>
      <c r="F194" s="10">
        <f t="shared" si="5"/>
        <v>-0.81077124396826539</v>
      </c>
      <c r="G194" s="10">
        <f>'RAW &amp; NORM Labeling'!E193-'RAW &amp; NORM Sfp, AcpS vs PfAcpH'!E194</f>
        <v>-0.73184958127576782</v>
      </c>
      <c r="H194">
        <f>IF('RAW &amp; NORM Labeling'!K193=1,1,0) * IF(G194&gt;$P$6,1,0)</f>
        <v>0</v>
      </c>
      <c r="J194" s="10">
        <f>'RAW &amp; NORM Labeling'!F193-'RAW &amp; NORM Sfp, AcpS vs PfAcpH'!F194</f>
        <v>-1.1955298313327645E-2</v>
      </c>
      <c r="K194">
        <f>IF('RAW &amp; NORM Labeling'!H193=1,1,0) * IF('RAW &amp; NORM Sfp, AcpS vs PfAcpH'!J194&gt;$P$5,1,0)</f>
        <v>0</v>
      </c>
    </row>
    <row r="195" spans="1:11">
      <c r="A195" s="28" t="s">
        <v>417</v>
      </c>
      <c r="B195" s="28" t="s">
        <v>418</v>
      </c>
      <c r="C195" s="16">
        <v>1114.819</v>
      </c>
      <c r="D195" s="17">
        <v>1288.74</v>
      </c>
      <c r="E195" s="10">
        <f t="shared" si="4"/>
        <v>6.4549707602339246E-2</v>
      </c>
      <c r="F195" s="10">
        <f t="shared" si="5"/>
        <v>0.84763228919604239</v>
      </c>
      <c r="G195" s="10">
        <f>'RAW &amp; NORM Labeling'!E194-'RAW &amp; NORM Sfp, AcpS vs PfAcpH'!E195</f>
        <v>-0.63807119415490421</v>
      </c>
      <c r="H195">
        <f>IF('RAW &amp; NORM Labeling'!K194=1,1,0) * IF(G195&gt;$P$6,1,0)</f>
        <v>0</v>
      </c>
      <c r="J195" s="10">
        <f>'RAW &amp; NORM Labeling'!F194-'RAW &amp; NORM Sfp, AcpS vs PfAcpH'!F195</f>
        <v>0.30891922884369771</v>
      </c>
      <c r="K195">
        <f>IF('RAW &amp; NORM Labeling'!H194=1,1,0) * IF('RAW &amp; NORM Sfp, AcpS vs PfAcpH'!J195&gt;$P$5,1,0)</f>
        <v>0</v>
      </c>
    </row>
    <row r="196" spans="1:11">
      <c r="A196" s="28" t="s">
        <v>419</v>
      </c>
      <c r="B196" s="28" t="s">
        <v>420</v>
      </c>
      <c r="C196" s="16">
        <v>1069.4870000000001</v>
      </c>
      <c r="D196" s="17">
        <v>1240.604</v>
      </c>
      <c r="E196" s="10">
        <f t="shared" si="4"/>
        <v>-0.46564912280701609</v>
      </c>
      <c r="F196" s="10">
        <f t="shared" si="5"/>
        <v>0.4539461846732652</v>
      </c>
      <c r="G196" s="10">
        <f>'RAW &amp; NORM Labeling'!E195-'RAW &amp; NORM Sfp, AcpS vs PfAcpH'!E196</f>
        <v>-0.38709324098194087</v>
      </c>
      <c r="H196">
        <f>IF('RAW &amp; NORM Labeling'!K195=1,1,0) * IF(G196&gt;$P$6,1,0)</f>
        <v>0</v>
      </c>
      <c r="J196" s="10">
        <f>'RAW &amp; NORM Labeling'!F195-'RAW &amp; NORM Sfp, AcpS vs PfAcpH'!F196</f>
        <v>0.28252152467905578</v>
      </c>
      <c r="K196">
        <f>IF('RAW &amp; NORM Labeling'!H195=1,1,0) * IF('RAW &amp; NORM Sfp, AcpS vs PfAcpH'!J196&gt;$P$5,1,0)</f>
        <v>0</v>
      </c>
    </row>
    <row r="197" spans="1:11">
      <c r="A197" s="28" t="s">
        <v>421</v>
      </c>
      <c r="B197" s="28" t="s">
        <v>422</v>
      </c>
      <c r="C197" s="16">
        <v>1029.9839999999999</v>
      </c>
      <c r="D197" s="17">
        <v>1112.7850000000001</v>
      </c>
      <c r="E197" s="10">
        <f t="shared" si="4"/>
        <v>-0.92767251461988343</v>
      </c>
      <c r="F197" s="10">
        <f t="shared" si="5"/>
        <v>-0.59143698372454268</v>
      </c>
      <c r="G197" s="10">
        <f>'RAW &amp; NORM Labeling'!E196-'RAW &amp; NORM Sfp, AcpS vs PfAcpH'!E197</f>
        <v>-0.25951944980314656</v>
      </c>
      <c r="H197">
        <f>IF('RAW &amp; NORM Labeling'!K196=1,1,0) * IF(G197&gt;$P$6,1,0)</f>
        <v>0</v>
      </c>
      <c r="J197" s="10">
        <f>'RAW &amp; NORM Labeling'!F196-'RAW &amp; NORM Sfp, AcpS vs PfAcpH'!F197</f>
        <v>0.36234899737717668</v>
      </c>
      <c r="K197">
        <f>IF('RAW &amp; NORM Labeling'!H196=1,1,0) * IF('RAW &amp; NORM Sfp, AcpS vs PfAcpH'!J197&gt;$P$5,1,0)</f>
        <v>0</v>
      </c>
    </row>
    <row r="198" spans="1:11">
      <c r="A198" s="28" t="s">
        <v>423</v>
      </c>
      <c r="B198" s="28" t="s">
        <v>424</v>
      </c>
      <c r="C198" s="16">
        <v>1117.6969999999999</v>
      </c>
      <c r="D198" s="17">
        <v>1173.192</v>
      </c>
      <c r="E198" s="10">
        <f t="shared" si="4"/>
        <v>9.8210526315788707E-2</v>
      </c>
      <c r="F198" s="10">
        <f t="shared" si="5"/>
        <v>-9.739101987404844E-2</v>
      </c>
      <c r="G198" s="10">
        <f>'RAW &amp; NORM Labeling'!E197-'RAW &amp; NORM Sfp, AcpS vs PfAcpH'!E198</f>
        <v>-0.52872039187082875</v>
      </c>
      <c r="H198">
        <f>IF('RAW &amp; NORM Labeling'!K197=1,1,0) * IF(G198&gt;$P$6,1,0)</f>
        <v>0</v>
      </c>
      <c r="J198" s="10">
        <f>'RAW &amp; NORM Labeling'!F197-'RAW &amp; NORM Sfp, AcpS vs PfAcpH'!F198</f>
        <v>0.35550905428835344</v>
      </c>
      <c r="K198">
        <f>IF('RAW &amp; NORM Labeling'!H197=1,1,0) * IF('RAW &amp; NORM Sfp, AcpS vs PfAcpH'!J198&gt;$P$5,1,0)</f>
        <v>0</v>
      </c>
    </row>
    <row r="199" spans="1:11">
      <c r="A199" s="28" t="s">
        <v>425</v>
      </c>
      <c r="B199" s="28" t="s">
        <v>426</v>
      </c>
      <c r="C199" s="16">
        <v>1254.454</v>
      </c>
      <c r="D199" s="17">
        <v>1387.489</v>
      </c>
      <c r="E199" s="10">
        <f t="shared" si="4"/>
        <v>1.6977076023391813</v>
      </c>
      <c r="F199" s="10">
        <f t="shared" si="5"/>
        <v>1.6552629426678673</v>
      </c>
      <c r="G199" s="10">
        <f>'RAW &amp; NORM Labeling'!E198-'RAW &amp; NORM Sfp, AcpS vs PfAcpH'!E199</f>
        <v>-1.0554509963757752</v>
      </c>
      <c r="H199">
        <f>IF('RAW &amp; NORM Labeling'!K198=1,1,0) * IF(G199&gt;$P$6,1,0)</f>
        <v>0</v>
      </c>
      <c r="I199" s="22" t="s">
        <v>39</v>
      </c>
      <c r="J199" s="10">
        <f>'RAW &amp; NORM Labeling'!F198-'RAW &amp; NORM Sfp, AcpS vs PfAcpH'!F199</f>
        <v>0.41280080761606275</v>
      </c>
      <c r="K199">
        <f>IF('RAW &amp; NORM Labeling'!H198=1,1,0) * IF('RAW &amp; NORM Sfp, AcpS vs PfAcpH'!J199&gt;$P$5,1,0)</f>
        <v>0</v>
      </c>
    </row>
    <row r="200" spans="1:11">
      <c r="A200" s="28" t="s">
        <v>427</v>
      </c>
      <c r="B200" s="28" t="s">
        <v>428</v>
      </c>
      <c r="C200" s="16">
        <v>1096.385</v>
      </c>
      <c r="D200" s="17">
        <v>1179.788</v>
      </c>
      <c r="E200" s="10">
        <f t="shared" ref="E200:E263" si="6">(C200-$E$4)/$E$6</f>
        <v>-0.15105263157894694</v>
      </c>
      <c r="F200" s="10">
        <f t="shared" ref="F200:F263" si="7">(D200-$F$4)/$F$6</f>
        <v>-4.3444835200784314E-2</v>
      </c>
      <c r="G200" s="10">
        <f>'RAW &amp; NORM Labeling'!E199-'RAW &amp; NORM Sfp, AcpS vs PfAcpH'!E200</f>
        <v>-0.37618269613110905</v>
      </c>
      <c r="H200">
        <f>IF('RAW &amp; NORM Labeling'!K199=1,1,0) * IF(G200&gt;$P$6,1,0)</f>
        <v>0</v>
      </c>
      <c r="I200" s="22" t="s">
        <v>39</v>
      </c>
      <c r="J200" s="10">
        <f>'RAW &amp; NORM Labeling'!F199-'RAW &amp; NORM Sfp, AcpS vs PfAcpH'!F200</f>
        <v>0.18631514264222232</v>
      </c>
      <c r="K200">
        <f>IF('RAW &amp; NORM Labeling'!H199=1,1,0) * IF('RAW &amp; NORM Sfp, AcpS vs PfAcpH'!J200&gt;$P$5,1,0)</f>
        <v>0</v>
      </c>
    </row>
    <row r="201" spans="1:11">
      <c r="A201" s="28" t="s">
        <v>429</v>
      </c>
      <c r="B201" s="28" t="s">
        <v>430</v>
      </c>
      <c r="C201" s="16">
        <v>1046.491</v>
      </c>
      <c r="D201" s="17">
        <v>1226.6310000000001</v>
      </c>
      <c r="E201" s="10">
        <f t="shared" si="6"/>
        <v>-0.7346081871345026</v>
      </c>
      <c r="F201" s="10">
        <f t="shared" si="7"/>
        <v>0.33966631225975447</v>
      </c>
      <c r="G201" s="10">
        <f>'RAW &amp; NORM Labeling'!E200-'RAW &amp; NORM Sfp, AcpS vs PfAcpH'!E201</f>
        <v>-0.26225060349288443</v>
      </c>
      <c r="H201">
        <f>IF('RAW &amp; NORM Labeling'!K200=1,1,0) * IF(G201&gt;$P$6,1,0)</f>
        <v>0</v>
      </c>
      <c r="J201" s="10">
        <f>'RAW &amp; NORM Labeling'!F200-'RAW &amp; NORM Sfp, AcpS vs PfAcpH'!F201</f>
        <v>-0.27022301326889125</v>
      </c>
      <c r="K201">
        <f>IF('RAW &amp; NORM Labeling'!H200=1,1,0) * IF('RAW &amp; NORM Sfp, AcpS vs PfAcpH'!J201&gt;$P$5,1,0)</f>
        <v>0</v>
      </c>
    </row>
    <row r="202" spans="1:11">
      <c r="A202" s="28" t="s">
        <v>431</v>
      </c>
      <c r="B202" s="28" t="s">
        <v>432</v>
      </c>
      <c r="C202" s="16">
        <v>1020.182</v>
      </c>
      <c r="D202" s="17">
        <v>1085.5509999999999</v>
      </c>
      <c r="E202" s="10">
        <f t="shared" si="6"/>
        <v>-1.0423157894736834</v>
      </c>
      <c r="F202" s="10">
        <f t="shared" si="7"/>
        <v>-0.81417355033941263</v>
      </c>
      <c r="G202" s="10">
        <f>'RAW &amp; NORM Labeling'!E201-'RAW &amp; NORM Sfp, AcpS vs PfAcpH'!E202</f>
        <v>-0.11874260013674665</v>
      </c>
      <c r="H202">
        <f>IF('RAW &amp; NORM Labeling'!K201=1,1,0) * IF(G202&gt;$P$6,1,0)</f>
        <v>0</v>
      </c>
      <c r="J202" s="10">
        <f>'RAW &amp; NORM Labeling'!F201-'RAW &amp; NORM Sfp, AcpS vs PfAcpH'!F202</f>
        <v>9.1187899034622655E-2</v>
      </c>
      <c r="K202">
        <f>IF('RAW &amp; NORM Labeling'!H201=1,1,0) * IF('RAW &amp; NORM Sfp, AcpS vs PfAcpH'!J202&gt;$P$5,1,0)</f>
        <v>0</v>
      </c>
    </row>
    <row r="203" spans="1:11">
      <c r="A203" s="28" t="s">
        <v>433</v>
      </c>
      <c r="B203" s="28" t="s">
        <v>434</v>
      </c>
      <c r="C203" s="16">
        <v>1074.5150000000001</v>
      </c>
      <c r="D203" s="17">
        <v>1158.1489999999999</v>
      </c>
      <c r="E203" s="10">
        <f t="shared" si="6"/>
        <v>-0.40684210526315617</v>
      </c>
      <c r="F203" s="10">
        <f t="shared" si="7"/>
        <v>-0.22042201684795962</v>
      </c>
      <c r="G203" s="10">
        <f>'RAW &amp; NORM Labeling'!E202-'RAW &amp; NORM Sfp, AcpS vs PfAcpH'!E203</f>
        <v>-0.28965410473251579</v>
      </c>
      <c r="H203">
        <f>IF('RAW &amp; NORM Labeling'!K202=1,1,0) * IF(G203&gt;$P$6,1,0)</f>
        <v>0</v>
      </c>
      <c r="J203" s="10">
        <f>'RAW &amp; NORM Labeling'!F202-'RAW &amp; NORM Sfp, AcpS vs PfAcpH'!F203</f>
        <v>0.22880097600082033</v>
      </c>
      <c r="K203">
        <f>IF('RAW &amp; NORM Labeling'!H202=1,1,0) * IF('RAW &amp; NORM Sfp, AcpS vs PfAcpH'!J203&gt;$P$5,1,0)</f>
        <v>0</v>
      </c>
    </row>
    <row r="204" spans="1:11">
      <c r="A204" s="28" t="s">
        <v>435</v>
      </c>
      <c r="B204" s="28" t="s">
        <v>436</v>
      </c>
      <c r="C204" s="16">
        <v>1039.412</v>
      </c>
      <c r="D204" s="17">
        <v>1149.6379999999999</v>
      </c>
      <c r="E204" s="10">
        <f t="shared" si="6"/>
        <v>-0.81740350877192891</v>
      </c>
      <c r="F204" s="10">
        <f t="shared" si="7"/>
        <v>-0.29003026089801254</v>
      </c>
      <c r="G204" s="10">
        <f>'RAW &amp; NORM Labeling'!E203-'RAW &amp; NORM Sfp, AcpS vs PfAcpH'!E204</f>
        <v>0.10053491044292395</v>
      </c>
      <c r="H204">
        <f>IF('RAW &amp; NORM Labeling'!K203=1,1,0) * IF(G204&gt;$P$6,1,0)</f>
        <v>0</v>
      </c>
      <c r="J204" s="10">
        <f>'RAW &amp; NORM Labeling'!F203-'RAW &amp; NORM Sfp, AcpS vs PfAcpH'!F204</f>
        <v>0.19765594009980475</v>
      </c>
      <c r="K204">
        <f>IF('RAW &amp; NORM Labeling'!H203=1,1,0) * IF('RAW &amp; NORM Sfp, AcpS vs PfAcpH'!J204&gt;$P$5,1,0)</f>
        <v>0</v>
      </c>
    </row>
    <row r="205" spans="1:11">
      <c r="A205" s="28" t="s">
        <v>437</v>
      </c>
      <c r="B205" s="28" t="s">
        <v>438</v>
      </c>
      <c r="C205" s="16">
        <v>979.84699999999998</v>
      </c>
      <c r="D205" s="17">
        <v>1051.433</v>
      </c>
      <c r="E205" s="10">
        <f t="shared" si="6"/>
        <v>-1.5140701754385961</v>
      </c>
      <c r="F205" s="10">
        <f t="shared" si="7"/>
        <v>-1.0932117444998766</v>
      </c>
      <c r="G205" s="10">
        <f>'RAW &amp; NORM Labeling'!E204-'RAW &amp; NORM Sfp, AcpS vs PfAcpH'!E205</f>
        <v>0.68386353707458514</v>
      </c>
      <c r="H205">
        <f>IF('RAW &amp; NORM Labeling'!K204=1,1,0) * IF(G205&gt;$P$6,1,0)</f>
        <v>0</v>
      </c>
      <c r="J205" s="10">
        <f>'RAW &amp; NORM Labeling'!F204-'RAW &amp; NORM Sfp, AcpS vs PfAcpH'!F205</f>
        <v>0.26503640952752161</v>
      </c>
      <c r="K205">
        <f>IF('RAW &amp; NORM Labeling'!H204=1,1,0) * IF('RAW &amp; NORM Sfp, AcpS vs PfAcpH'!J205&gt;$P$5,1,0)</f>
        <v>0</v>
      </c>
    </row>
    <row r="206" spans="1:11">
      <c r="A206" s="28" t="s">
        <v>439</v>
      </c>
      <c r="B206" s="28" t="s">
        <v>440</v>
      </c>
      <c r="C206" s="16">
        <v>943.31100000000004</v>
      </c>
      <c r="D206" s="17">
        <v>1040.2159999999999</v>
      </c>
      <c r="E206" s="10">
        <f t="shared" si="6"/>
        <v>-1.9413918128654961</v>
      </c>
      <c r="F206" s="10">
        <f t="shared" si="7"/>
        <v>-1.1849513372045475</v>
      </c>
      <c r="G206" s="10">
        <f>'RAW &amp; NORM Labeling'!E205-'RAW &amp; NORM Sfp, AcpS vs PfAcpH'!E206</f>
        <v>1.024761592988622</v>
      </c>
      <c r="H206">
        <f>IF('RAW &amp; NORM Labeling'!K205=1,1,0) * IF(G206&gt;$P$6,1,0)</f>
        <v>0</v>
      </c>
      <c r="J206" s="10">
        <f>'RAW &amp; NORM Labeling'!F205-'RAW &amp; NORM Sfp, AcpS vs PfAcpH'!F206</f>
        <v>0.33380382640150652</v>
      </c>
      <c r="K206">
        <f>IF('RAW &amp; NORM Labeling'!H205=1,1,0) * IF('RAW &amp; NORM Sfp, AcpS vs PfAcpH'!J206&gt;$P$5,1,0)</f>
        <v>0</v>
      </c>
    </row>
    <row r="207" spans="1:11">
      <c r="A207" s="28" t="s">
        <v>441</v>
      </c>
      <c r="B207" s="28" t="s">
        <v>442</v>
      </c>
      <c r="C207" s="16">
        <v>1068.1220000000001</v>
      </c>
      <c r="D207" s="17">
        <v>1242.32</v>
      </c>
      <c r="E207" s="10">
        <f t="shared" si="6"/>
        <v>-0.48161403508771794</v>
      </c>
      <c r="F207" s="10">
        <f t="shared" si="7"/>
        <v>0.46798069845424084</v>
      </c>
      <c r="G207" s="10">
        <f>'RAW &amp; NORM Labeling'!E206-'RAW &amp; NORM Sfp, AcpS vs PfAcpH'!E207</f>
        <v>0.34114751655091591</v>
      </c>
      <c r="H207">
        <f>IF('RAW &amp; NORM Labeling'!K206=1,1,0) * IF(G207&gt;$P$6,1,0)</f>
        <v>0</v>
      </c>
      <c r="I207" s="22" t="s">
        <v>37</v>
      </c>
      <c r="J207" s="10">
        <f>'RAW &amp; NORM Labeling'!F206-'RAW &amp; NORM Sfp, AcpS vs PfAcpH'!F207</f>
        <v>0.18197302302407614</v>
      </c>
      <c r="K207">
        <f>IF('RAW &amp; NORM Labeling'!H206=1,1,0) * IF('RAW &amp; NORM Sfp, AcpS vs PfAcpH'!J207&gt;$P$5,1,0)</f>
        <v>0</v>
      </c>
    </row>
    <row r="208" spans="1:11">
      <c r="A208" s="28" t="s">
        <v>443</v>
      </c>
      <c r="B208" s="28" t="s">
        <v>444</v>
      </c>
      <c r="C208" s="16">
        <v>979.41700000000003</v>
      </c>
      <c r="D208" s="17">
        <v>1117.454</v>
      </c>
      <c r="E208" s="10">
        <f t="shared" si="6"/>
        <v>-1.5190994152046775</v>
      </c>
      <c r="F208" s="10">
        <f t="shared" si="7"/>
        <v>-0.55325100188108256</v>
      </c>
      <c r="G208" s="10">
        <f>'RAW &amp; NORM Labeling'!E207-'RAW &amp; NORM Sfp, AcpS vs PfAcpH'!E208</f>
        <v>0.76130094184823049</v>
      </c>
      <c r="H208">
        <f>IF('RAW &amp; NORM Labeling'!K207=1,1,0) * IF(G208&gt;$P$6,1,0)</f>
        <v>0</v>
      </c>
      <c r="J208" s="10">
        <f>'RAW &amp; NORM Labeling'!F207-'RAW &amp; NORM Sfp, AcpS vs PfAcpH'!F208</f>
        <v>0.25057139098976555</v>
      </c>
      <c r="K208">
        <f>IF('RAW &amp; NORM Labeling'!H207=1,1,0) * IF('RAW &amp; NORM Sfp, AcpS vs PfAcpH'!J208&gt;$P$5,1,0)</f>
        <v>0</v>
      </c>
    </row>
    <row r="209" spans="1:11">
      <c r="A209" s="28" t="s">
        <v>445</v>
      </c>
      <c r="B209" s="28" t="s">
        <v>446</v>
      </c>
      <c r="C209" s="16">
        <v>1018.1130000000001</v>
      </c>
      <c r="D209" s="17">
        <v>1136.7180000000001</v>
      </c>
      <c r="E209" s="10">
        <f t="shared" si="6"/>
        <v>-1.0665146198830397</v>
      </c>
      <c r="F209" s="10">
        <f t="shared" si="7"/>
        <v>-0.39569804530955949</v>
      </c>
      <c r="G209" s="10">
        <f>'RAW &amp; NORM Labeling'!E208-'RAW &amp; NORM Sfp, AcpS vs PfAcpH'!E209</f>
        <v>0.57927789107275274</v>
      </c>
      <c r="H209">
        <f>IF('RAW &amp; NORM Labeling'!K208=1,1,0) * IF(G209&gt;$P$6,1,0)</f>
        <v>0</v>
      </c>
      <c r="J209" s="10">
        <f>'RAW &amp; NORM Labeling'!F208-'RAW &amp; NORM Sfp, AcpS vs PfAcpH'!F209</f>
        <v>0.28529003148196047</v>
      </c>
      <c r="K209">
        <f>IF('RAW &amp; NORM Labeling'!H208=1,1,0) * IF('RAW &amp; NORM Sfp, AcpS vs PfAcpH'!J209&gt;$P$5,1,0)</f>
        <v>0</v>
      </c>
    </row>
    <row r="210" spans="1:11">
      <c r="A210" s="28" t="s">
        <v>447</v>
      </c>
      <c r="B210" s="28" t="s">
        <v>448</v>
      </c>
      <c r="C210" s="16">
        <v>988.35400000000004</v>
      </c>
      <c r="D210" s="17">
        <v>1111.0150000000001</v>
      </c>
      <c r="E210" s="10">
        <f t="shared" si="6"/>
        <v>-1.4145730994152037</v>
      </c>
      <c r="F210" s="10">
        <f t="shared" si="7"/>
        <v>-0.60591314304408117</v>
      </c>
      <c r="G210" s="10">
        <f>'RAW &amp; NORM Labeling'!E209-'RAW &amp; NORM Sfp, AcpS vs PfAcpH'!E210</f>
        <v>1.1032260879359608</v>
      </c>
      <c r="H210">
        <f>IF('RAW &amp; NORM Labeling'!K209=1,1,0) * IF(G210&gt;$P$6,1,0)</f>
        <v>0</v>
      </c>
      <c r="J210" s="10">
        <f>'RAW &amp; NORM Labeling'!F209-'RAW &amp; NORM Sfp, AcpS vs PfAcpH'!F210</f>
        <v>0.28397344922771817</v>
      </c>
      <c r="K210">
        <f>IF('RAW &amp; NORM Labeling'!H209=1,1,0) * IF('RAW &amp; NORM Sfp, AcpS vs PfAcpH'!J210&gt;$P$5,1,0)</f>
        <v>0</v>
      </c>
    </row>
    <row r="211" spans="1:11">
      <c r="A211" s="28" t="s">
        <v>449</v>
      </c>
      <c r="B211" s="28" t="s">
        <v>450</v>
      </c>
      <c r="C211" s="16">
        <v>1024.17</v>
      </c>
      <c r="D211" s="17">
        <v>1198.002</v>
      </c>
      <c r="E211" s="10">
        <f t="shared" si="6"/>
        <v>-0.99567251461988171</v>
      </c>
      <c r="F211" s="10">
        <f t="shared" si="7"/>
        <v>0.10552056923202784</v>
      </c>
      <c r="G211" s="10">
        <f>'RAW &amp; NORM Labeling'!E210-'RAW &amp; NORM Sfp, AcpS vs PfAcpH'!E211</f>
        <v>1.2859645875604186</v>
      </c>
      <c r="H211">
        <f>IF('RAW &amp; NORM Labeling'!K210=1,1,0) * IF(G211&gt;$P$6,1,0)</f>
        <v>0</v>
      </c>
      <c r="J211" s="10">
        <f>'RAW &amp; NORM Labeling'!F210-'RAW &amp; NORM Sfp, AcpS vs PfAcpH'!F211</f>
        <v>0.25048642510859515</v>
      </c>
      <c r="K211">
        <f>IF('RAW &amp; NORM Labeling'!H210=1,1,0) * IF('RAW &amp; NORM Sfp, AcpS vs PfAcpH'!J211&gt;$P$5,1,0)</f>
        <v>0</v>
      </c>
    </row>
    <row r="212" spans="1:11">
      <c r="A212" s="28" t="s">
        <v>451</v>
      </c>
      <c r="B212" s="28" t="s">
        <v>452</v>
      </c>
      <c r="C212" s="16">
        <v>1073.5999999999999</v>
      </c>
      <c r="D212" s="17">
        <v>1284.4939999999999</v>
      </c>
      <c r="E212" s="10">
        <f t="shared" si="6"/>
        <v>-0.41754385964912333</v>
      </c>
      <c r="F212" s="10">
        <f t="shared" si="7"/>
        <v>0.8129058640713176</v>
      </c>
      <c r="G212" s="10">
        <f>'RAW &amp; NORM Labeling'!E211-'RAW &amp; NORM Sfp, AcpS vs PfAcpH'!E212</f>
        <v>0.7641868147995734</v>
      </c>
      <c r="H212">
        <f>IF('RAW &amp; NORM Labeling'!K211=1,1,0) * IF(G212&gt;$P$6,1,0)</f>
        <v>0</v>
      </c>
      <c r="J212" s="10">
        <f>'RAW &amp; NORM Labeling'!F211-'RAW &amp; NORM Sfp, AcpS vs PfAcpH'!F212</f>
        <v>0.20486605644738232</v>
      </c>
      <c r="K212">
        <f>IF('RAW &amp; NORM Labeling'!H211=1,1,0) * IF('RAW &amp; NORM Sfp, AcpS vs PfAcpH'!J212&gt;$P$5,1,0)</f>
        <v>0</v>
      </c>
    </row>
    <row r="213" spans="1:11">
      <c r="A213" s="28" t="s">
        <v>453</v>
      </c>
      <c r="B213" s="28" t="s">
        <v>454</v>
      </c>
      <c r="C213" s="16">
        <v>1044.8910000000001</v>
      </c>
      <c r="D213" s="17">
        <v>1098.674</v>
      </c>
      <c r="E213" s="10">
        <f t="shared" si="6"/>
        <v>-0.75332163742689917</v>
      </c>
      <c r="F213" s="10">
        <f t="shared" si="7"/>
        <v>-0.70684550584771355</v>
      </c>
      <c r="G213" s="10">
        <f>'RAW &amp; NORM Labeling'!E212-'RAW &amp; NORM Sfp, AcpS vs PfAcpH'!E213</f>
        <v>0.76554391356214346</v>
      </c>
      <c r="H213">
        <f>IF('RAW &amp; NORM Labeling'!K212=1,1,0) * IF(G213&gt;$P$6,1,0)</f>
        <v>0</v>
      </c>
      <c r="J213" s="10">
        <f>'RAW &amp; NORM Labeling'!F212-'RAW &amp; NORM Sfp, AcpS vs PfAcpH'!F213</f>
        <v>0.23948395514257553</v>
      </c>
      <c r="K213">
        <f>IF('RAW &amp; NORM Labeling'!H212=1,1,0) * IF('RAW &amp; NORM Sfp, AcpS vs PfAcpH'!J213&gt;$P$5,1,0)</f>
        <v>0</v>
      </c>
    </row>
    <row r="214" spans="1:11">
      <c r="A214" s="28" t="s">
        <v>455</v>
      </c>
      <c r="B214" s="28" t="s">
        <v>456</v>
      </c>
      <c r="C214" s="16">
        <v>1052.422</v>
      </c>
      <c r="D214" s="17">
        <v>985.11099999999999</v>
      </c>
      <c r="E214" s="10">
        <f t="shared" si="6"/>
        <v>-0.66523976608187052</v>
      </c>
      <c r="F214" s="10">
        <f t="shared" si="7"/>
        <v>-1.6356342520651013</v>
      </c>
      <c r="G214" s="10">
        <f>'RAW &amp; NORM Labeling'!E213-'RAW &amp; NORM Sfp, AcpS vs PfAcpH'!E214</f>
        <v>0.74126891777219062</v>
      </c>
      <c r="H214">
        <f>IF('RAW &amp; NORM Labeling'!K213=1,1,0) * IF(G214&gt;$P$6,1,0)</f>
        <v>0</v>
      </c>
      <c r="J214" s="10">
        <f>'RAW &amp; NORM Labeling'!F213-'RAW &amp; NORM Sfp, AcpS vs PfAcpH'!F214</f>
        <v>0.12857391720351119</v>
      </c>
      <c r="K214">
        <f>IF('RAW &amp; NORM Labeling'!H213=1,1,0) * IF('RAW &amp; NORM Sfp, AcpS vs PfAcpH'!J214&gt;$P$5,1,0)</f>
        <v>0</v>
      </c>
    </row>
    <row r="215" spans="1:11">
      <c r="A215" s="28" t="s">
        <v>457</v>
      </c>
      <c r="B215" s="28" t="s">
        <v>458</v>
      </c>
      <c r="C215" s="16">
        <v>1078.8440000000001</v>
      </c>
      <c r="D215" s="17">
        <v>1009.7089999999999</v>
      </c>
      <c r="E215" s="10">
        <f t="shared" si="6"/>
        <v>-0.35621052631578837</v>
      </c>
      <c r="F215" s="10">
        <f t="shared" si="7"/>
        <v>-1.4344565306289356</v>
      </c>
      <c r="G215" s="10">
        <f>'RAW &amp; NORM Labeling'!E214-'RAW &amp; NORM Sfp, AcpS vs PfAcpH'!E215</f>
        <v>1.0300379714397063</v>
      </c>
      <c r="H215">
        <f>IF('RAW &amp; NORM Labeling'!K214=1,1,0) * IF(G215&gt;$P$6,1,0)</f>
        <v>0</v>
      </c>
      <c r="J215" s="10">
        <f>'RAW &amp; NORM Labeling'!F214-'RAW &amp; NORM Sfp, AcpS vs PfAcpH'!F215</f>
        <v>0.14850853239062567</v>
      </c>
      <c r="K215">
        <f>IF('RAW &amp; NORM Labeling'!H214=1,1,0) * IF('RAW &amp; NORM Sfp, AcpS vs PfAcpH'!J215&gt;$P$5,1,0)</f>
        <v>0</v>
      </c>
    </row>
    <row r="216" spans="1:11">
      <c r="A216" s="28" t="s">
        <v>459</v>
      </c>
      <c r="B216" s="28" t="s">
        <v>460</v>
      </c>
      <c r="C216" s="16">
        <v>1200.627</v>
      </c>
      <c r="D216" s="17">
        <v>1035.818</v>
      </c>
      <c r="E216" s="10">
        <f t="shared" si="6"/>
        <v>1.0681520467836256</v>
      </c>
      <c r="F216" s="10">
        <f t="shared" si="7"/>
        <v>-1.2209209127341125</v>
      </c>
      <c r="G216" s="10">
        <f>'RAW &amp; NORM Labeling'!E215-'RAW &amp; NORM Sfp, AcpS vs PfAcpH'!E216</f>
        <v>0.41309180103328447</v>
      </c>
      <c r="H216">
        <f>IF('RAW &amp; NORM Labeling'!K215=1,1,0) * IF(G216&gt;$P$6,1,0)</f>
        <v>0</v>
      </c>
      <c r="J216" s="10">
        <f>'RAW &amp; NORM Labeling'!F215-'RAW &amp; NORM Sfp, AcpS vs PfAcpH'!F216</f>
        <v>0.21343749805144241</v>
      </c>
      <c r="K216">
        <f>IF('RAW &amp; NORM Labeling'!H215=1,1,0) * IF('RAW &amp; NORM Sfp, AcpS vs PfAcpH'!J216&gt;$P$5,1,0)</f>
        <v>0</v>
      </c>
    </row>
    <row r="217" spans="1:11">
      <c r="A217" s="28" t="s">
        <v>461</v>
      </c>
      <c r="B217" s="28" t="s">
        <v>462</v>
      </c>
      <c r="C217" s="16">
        <v>1094.653</v>
      </c>
      <c r="D217" s="17">
        <v>1229.0650000000001</v>
      </c>
      <c r="E217" s="10">
        <f t="shared" si="6"/>
        <v>-0.17130994152046708</v>
      </c>
      <c r="F217" s="10">
        <f t="shared" si="7"/>
        <v>0.35957307597939109</v>
      </c>
      <c r="G217" s="10">
        <f>'RAW &amp; NORM Labeling'!E216-'RAW &amp; NORM Sfp, AcpS vs PfAcpH'!E217</f>
        <v>-0.53409412708773596</v>
      </c>
      <c r="H217">
        <f>IF('RAW &amp; NORM Labeling'!K216=1,1,0) * IF(G217&gt;$P$6,1,0)</f>
        <v>0</v>
      </c>
      <c r="J217" s="10">
        <f>'RAW &amp; NORM Labeling'!F216-'RAW &amp; NORM Sfp, AcpS vs PfAcpH'!F217</f>
        <v>-1.0786490950664891</v>
      </c>
      <c r="K217">
        <f>IF('RAW &amp; NORM Labeling'!H216=1,1,0) * IF('RAW &amp; NORM Sfp, AcpS vs PfAcpH'!J217&gt;$P$5,1,0)</f>
        <v>0</v>
      </c>
    </row>
    <row r="218" spans="1:11">
      <c r="A218" s="28" t="s">
        <v>463</v>
      </c>
      <c r="B218" s="28" t="s">
        <v>464</v>
      </c>
      <c r="C218" s="16">
        <v>944.57100000000003</v>
      </c>
      <c r="D218" s="17">
        <v>1049.6880000000001</v>
      </c>
      <c r="E218" s="10">
        <f t="shared" si="6"/>
        <v>-1.9266549707602332</v>
      </c>
      <c r="F218" s="10">
        <f t="shared" si="7"/>
        <v>-1.1074834382923024</v>
      </c>
      <c r="G218" s="10">
        <f>'RAW &amp; NORM Labeling'!E217-'RAW &amp; NORM Sfp, AcpS vs PfAcpH'!E218</f>
        <v>3.8879049218831785E-3</v>
      </c>
      <c r="H218">
        <f>IF('RAW &amp; NORM Labeling'!K217=1,1,0) * IF(G218&gt;$P$6,1,0)</f>
        <v>0</v>
      </c>
      <c r="J218" s="10">
        <f>'RAW &amp; NORM Labeling'!F217-'RAW &amp; NORM Sfp, AcpS vs PfAcpH'!F218</f>
        <v>-0.85191722875381748</v>
      </c>
      <c r="K218">
        <f>IF('RAW &amp; NORM Labeling'!H217=1,1,0) * IF('RAW &amp; NORM Sfp, AcpS vs PfAcpH'!J218&gt;$P$5,1,0)</f>
        <v>0</v>
      </c>
    </row>
    <row r="219" spans="1:11">
      <c r="A219" s="28" t="s">
        <v>465</v>
      </c>
      <c r="B219" s="28" t="s">
        <v>466</v>
      </c>
      <c r="C219" s="16">
        <v>982.81600000000003</v>
      </c>
      <c r="D219" s="17">
        <v>1080.117</v>
      </c>
      <c r="E219" s="10">
        <f t="shared" si="6"/>
        <v>-1.4793450292397652</v>
      </c>
      <c r="F219" s="10">
        <f t="shared" si="7"/>
        <v>-0.85861617731250472</v>
      </c>
      <c r="G219" s="10">
        <f>'RAW &amp; NORM Labeling'!E218-'RAW &amp; NORM Sfp, AcpS vs PfAcpH'!E219</f>
        <v>-0.27848204417242473</v>
      </c>
      <c r="H219">
        <f>IF('RAW &amp; NORM Labeling'!K218=1,1,0) * IF(G219&gt;$P$6,1,0)</f>
        <v>0</v>
      </c>
      <c r="J219" s="10">
        <f>'RAW &amp; NORM Labeling'!F218-'RAW &amp; NORM Sfp, AcpS vs PfAcpH'!F219</f>
        <v>-0.96937146239117533</v>
      </c>
      <c r="K219">
        <f>IF('RAW &amp; NORM Labeling'!H218=1,1,0) * IF('RAW &amp; NORM Sfp, AcpS vs PfAcpH'!J219&gt;$P$5,1,0)</f>
        <v>0</v>
      </c>
    </row>
    <row r="220" spans="1:11">
      <c r="A220" s="28" t="s">
        <v>467</v>
      </c>
      <c r="B220" s="28" t="s">
        <v>468</v>
      </c>
      <c r="C220" s="16">
        <v>1060.1980000000001</v>
      </c>
      <c r="D220" s="17">
        <v>1145.364</v>
      </c>
      <c r="E220" s="10">
        <f t="shared" si="6"/>
        <v>-0.57429239766081708</v>
      </c>
      <c r="F220" s="10">
        <f t="shared" si="7"/>
        <v>-0.32498568741310113</v>
      </c>
      <c r="G220" s="10">
        <f>'RAW &amp; NORM Labeling'!E219-'RAW &amp; NORM Sfp, AcpS vs PfAcpH'!E220</f>
        <v>-0.85326714120616287</v>
      </c>
      <c r="H220">
        <f>IF('RAW &amp; NORM Labeling'!K219=1,1,0) * IF(G220&gt;$P$6,1,0)</f>
        <v>0</v>
      </c>
      <c r="J220" s="10">
        <f>'RAW &amp; NORM Labeling'!F219-'RAW &amp; NORM Sfp, AcpS vs PfAcpH'!F220</f>
        <v>-0.97219735919815875</v>
      </c>
      <c r="K220">
        <f>IF('RAW &amp; NORM Labeling'!H219=1,1,0) * IF('RAW &amp; NORM Sfp, AcpS vs PfAcpH'!J220&gt;$P$5,1,0)</f>
        <v>0</v>
      </c>
    </row>
    <row r="221" spans="1:11">
      <c r="A221" s="28" t="s">
        <v>469</v>
      </c>
      <c r="B221" s="28" t="s">
        <v>470</v>
      </c>
      <c r="C221" s="16">
        <v>1083.7670000000001</v>
      </c>
      <c r="D221" s="17">
        <v>1251.155</v>
      </c>
      <c r="E221" s="10">
        <f t="shared" si="6"/>
        <v>-0.29863157894736725</v>
      </c>
      <c r="F221" s="10">
        <f t="shared" si="7"/>
        <v>0.54023881573566745</v>
      </c>
      <c r="G221" s="10">
        <f>'RAW &amp; NORM Labeling'!E220-'RAW &amp; NORM Sfp, AcpS vs PfAcpH'!E221</f>
        <v>-0.98341751105156283</v>
      </c>
      <c r="H221">
        <f>IF('RAW &amp; NORM Labeling'!K220=1,1,0) * IF(G221&gt;$P$6,1,0)</f>
        <v>0</v>
      </c>
      <c r="J221" s="10">
        <f>'RAW &amp; NORM Labeling'!F220-'RAW &amp; NORM Sfp, AcpS vs PfAcpH'!F221</f>
        <v>-1.2926825169501766</v>
      </c>
      <c r="K221">
        <f>IF('RAW &amp; NORM Labeling'!H220=1,1,0) * IF('RAW &amp; NORM Sfp, AcpS vs PfAcpH'!J221&gt;$P$5,1,0)</f>
        <v>0</v>
      </c>
    </row>
    <row r="222" spans="1:11">
      <c r="A222" s="28" t="s">
        <v>471</v>
      </c>
      <c r="B222" s="28" t="s">
        <v>472</v>
      </c>
      <c r="C222" s="16">
        <v>984.61</v>
      </c>
      <c r="D222" s="17">
        <v>1005.538</v>
      </c>
      <c r="E222" s="10">
        <f t="shared" si="6"/>
        <v>-1.4583625730994145</v>
      </c>
      <c r="F222" s="10">
        <f t="shared" si="7"/>
        <v>-1.4685695591723227</v>
      </c>
      <c r="G222" s="10">
        <f>'RAW &amp; NORM Labeling'!E221-'RAW &amp; NORM Sfp, AcpS vs PfAcpH'!E222</f>
        <v>-0.53084323561135549</v>
      </c>
      <c r="H222">
        <f>IF('RAW &amp; NORM Labeling'!K221=1,1,0) * IF(G222&gt;$P$6,1,0)</f>
        <v>0</v>
      </c>
      <c r="J222" s="10">
        <f>'RAW &amp; NORM Labeling'!F221-'RAW &amp; NORM Sfp, AcpS vs PfAcpH'!F222</f>
        <v>-0.3730482930629373</v>
      </c>
      <c r="K222">
        <f>IF('RAW &amp; NORM Labeling'!H221=1,1,0) * IF('RAW &amp; NORM Sfp, AcpS vs PfAcpH'!J222&gt;$P$5,1,0)</f>
        <v>0</v>
      </c>
    </row>
    <row r="223" spans="1:11">
      <c r="A223" s="28" t="s">
        <v>473</v>
      </c>
      <c r="B223" s="28" t="s">
        <v>474</v>
      </c>
      <c r="C223" s="16">
        <v>1285.05</v>
      </c>
      <c r="D223" s="17">
        <v>1539.809</v>
      </c>
      <c r="E223" s="10">
        <f t="shared" si="6"/>
        <v>2.0555555555555554</v>
      </c>
      <c r="F223" s="10">
        <f t="shared" si="7"/>
        <v>2.9010305062566459</v>
      </c>
      <c r="G223" s="10">
        <f>'RAW &amp; NORM Labeling'!E222-'RAW &amp; NORM Sfp, AcpS vs PfAcpH'!E223</f>
        <v>-2.1527495479362946</v>
      </c>
      <c r="H223">
        <f>IF('RAW &amp; NORM Labeling'!K222=1,1,0) * IF(G223&gt;$P$6,1,0)</f>
        <v>0</v>
      </c>
      <c r="J223" s="10">
        <f>'RAW &amp; NORM Labeling'!F222-'RAW &amp; NORM Sfp, AcpS vs PfAcpH'!F223</f>
        <v>-0.73147270360145589</v>
      </c>
      <c r="K223">
        <f>IF('RAW &amp; NORM Labeling'!H222=1,1,0) * IF('RAW &amp; NORM Sfp, AcpS vs PfAcpH'!J223&gt;$P$5,1,0)</f>
        <v>0</v>
      </c>
    </row>
    <row r="224" spans="1:11">
      <c r="A224" s="28" t="s">
        <v>475</v>
      </c>
      <c r="B224" s="28" t="s">
        <v>476</v>
      </c>
      <c r="C224" s="16">
        <v>1047.1289999999999</v>
      </c>
      <c r="D224" s="17">
        <v>1051.8109999999999</v>
      </c>
      <c r="E224" s="10">
        <f t="shared" si="6"/>
        <v>-0.72714619883040998</v>
      </c>
      <c r="F224" s="10">
        <f t="shared" si="7"/>
        <v>-1.0901202257299418</v>
      </c>
      <c r="G224" s="10">
        <f>'RAW &amp; NORM Labeling'!E223-'RAW &amp; NORM Sfp, AcpS vs PfAcpH'!E224</f>
        <v>-0.57991430716888992</v>
      </c>
      <c r="H224">
        <f>IF('RAW &amp; NORM Labeling'!K223=1,1,0) * IF(G224&gt;$P$6,1,0)</f>
        <v>0</v>
      </c>
      <c r="J224" s="10">
        <f>'RAW &amp; NORM Labeling'!F223-'RAW &amp; NORM Sfp, AcpS vs PfAcpH'!F224</f>
        <v>-7.1402698329768199E-2</v>
      </c>
      <c r="K224">
        <f>IF('RAW &amp; NORM Labeling'!H223=1,1,0) * IF('RAW &amp; NORM Sfp, AcpS vs PfAcpH'!J224&gt;$P$5,1,0)</f>
        <v>0</v>
      </c>
    </row>
    <row r="225" spans="1:11">
      <c r="A225" s="28" t="s">
        <v>477</v>
      </c>
      <c r="B225" s="28" t="s">
        <v>478</v>
      </c>
      <c r="C225" s="16">
        <v>1059.1980000000001</v>
      </c>
      <c r="D225" s="17">
        <v>1135.962</v>
      </c>
      <c r="E225" s="10">
        <f t="shared" si="6"/>
        <v>-0.58598830409356562</v>
      </c>
      <c r="F225" s="10">
        <f t="shared" si="7"/>
        <v>-0.40188108284943097</v>
      </c>
      <c r="G225" s="10">
        <f>'RAW &amp; NORM Labeling'!E224-'RAW &amp; NORM Sfp, AcpS vs PfAcpH'!E225</f>
        <v>-0.52541166591389432</v>
      </c>
      <c r="H225">
        <f>IF('RAW &amp; NORM Labeling'!K224=1,1,0) * IF(G225&gt;$P$6,1,0)</f>
        <v>0</v>
      </c>
      <c r="J225" s="10">
        <f>'RAW &amp; NORM Labeling'!F224-'RAW &amp; NORM Sfp, AcpS vs PfAcpH'!F225</f>
        <v>0.28681443357927794</v>
      </c>
      <c r="K225">
        <f>IF('RAW &amp; NORM Labeling'!H224=1,1,0) * IF('RAW &amp; NORM Sfp, AcpS vs PfAcpH'!J225&gt;$P$5,1,0)</f>
        <v>0</v>
      </c>
    </row>
    <row r="226" spans="1:11">
      <c r="A226" s="28" t="s">
        <v>479</v>
      </c>
      <c r="B226" s="28" t="s">
        <v>480</v>
      </c>
      <c r="C226" s="16">
        <v>1280.3679999999999</v>
      </c>
      <c r="D226" s="17">
        <v>1227.6369999999999</v>
      </c>
      <c r="E226" s="10">
        <f t="shared" si="6"/>
        <v>2.0007953216374266</v>
      </c>
      <c r="F226" s="10">
        <f t="shared" si="7"/>
        <v>0.34789400507074536</v>
      </c>
      <c r="G226" s="10">
        <f>'RAW &amp; NORM Labeling'!E225-'RAW &amp; NORM Sfp, AcpS vs PfAcpH'!E226</f>
        <v>-1.3133110880822216</v>
      </c>
      <c r="H226">
        <f>IF('RAW &amp; NORM Labeling'!K225=1,1,0) * IF(G226&gt;$P$6,1,0)</f>
        <v>0</v>
      </c>
      <c r="J226" s="10">
        <f>'RAW &amp; NORM Labeling'!F225-'RAW &amp; NORM Sfp, AcpS vs PfAcpH'!F226</f>
        <v>0.31764886045032364</v>
      </c>
      <c r="K226">
        <f>IF('RAW &amp; NORM Labeling'!H225=1,1,0) * IF('RAW &amp; NORM Sfp, AcpS vs PfAcpH'!J226&gt;$P$5,1,0)</f>
        <v>0</v>
      </c>
    </row>
    <row r="227" spans="1:11">
      <c r="A227" s="28" t="s">
        <v>481</v>
      </c>
      <c r="B227" s="28" t="s">
        <v>482</v>
      </c>
      <c r="C227" s="16">
        <v>1111.98</v>
      </c>
      <c r="D227" s="17">
        <v>1269.03</v>
      </c>
      <c r="E227" s="10">
        <f t="shared" si="6"/>
        <v>3.1345029239766828E-2</v>
      </c>
      <c r="F227" s="10">
        <f t="shared" si="7"/>
        <v>0.68643166762083963</v>
      </c>
      <c r="G227" s="10">
        <f>'RAW &amp; NORM Labeling'!E226-'RAW &amp; NORM Sfp, AcpS vs PfAcpH'!E227</f>
        <v>-0.45664900339787284</v>
      </c>
      <c r="H227">
        <f>IF('RAW &amp; NORM Labeling'!K226=1,1,0) * IF(G227&gt;$P$6,1,0)</f>
        <v>0</v>
      </c>
      <c r="J227" s="10">
        <f>'RAW &amp; NORM Labeling'!F226-'RAW &amp; NORM Sfp, AcpS vs PfAcpH'!F227</f>
        <v>0.45953503561479037</v>
      </c>
      <c r="K227">
        <f>IF('RAW &amp; NORM Labeling'!H226=1,1,0) * IF('RAW &amp; NORM Sfp, AcpS vs PfAcpH'!J227&gt;$P$5,1,0)</f>
        <v>0</v>
      </c>
    </row>
    <row r="228" spans="1:11">
      <c r="A228" s="28" t="s">
        <v>483</v>
      </c>
      <c r="B228" s="28" t="s">
        <v>484</v>
      </c>
      <c r="C228" s="16">
        <v>1068.3489999999999</v>
      </c>
      <c r="D228" s="17">
        <v>1190.279</v>
      </c>
      <c r="E228" s="10">
        <f t="shared" si="6"/>
        <v>-0.47895906432748564</v>
      </c>
      <c r="F228" s="10">
        <f t="shared" si="7"/>
        <v>4.2357078596549337E-2</v>
      </c>
      <c r="G228" s="10">
        <f>'RAW &amp; NORM Labeling'!E227-'RAW &amp; NORM Sfp, AcpS vs PfAcpH'!E228</f>
        <v>-0.28198029683844433</v>
      </c>
      <c r="H228">
        <f>IF('RAW &amp; NORM Labeling'!K227=1,1,0) * IF(G228&gt;$P$6,1,0)</f>
        <v>0</v>
      </c>
      <c r="J228" s="10">
        <f>'RAW &amp; NORM Labeling'!F227-'RAW &amp; NORM Sfp, AcpS vs PfAcpH'!F228</f>
        <v>0.32205356731094165</v>
      </c>
      <c r="K228">
        <f>IF('RAW &amp; NORM Labeling'!H227=1,1,0) * IF('RAW &amp; NORM Sfp, AcpS vs PfAcpH'!J228&gt;$P$5,1,0)</f>
        <v>0</v>
      </c>
    </row>
    <row r="229" spans="1:11">
      <c r="A229" s="28" t="s">
        <v>485</v>
      </c>
      <c r="B229" s="28" t="s">
        <v>486</v>
      </c>
      <c r="C229" s="16">
        <v>1134.527</v>
      </c>
      <c r="D229" s="17">
        <v>1335.8810000000001</v>
      </c>
      <c r="E229" s="10">
        <f t="shared" si="6"/>
        <v>0.2950526315789484</v>
      </c>
      <c r="F229" s="10">
        <f t="shared" si="7"/>
        <v>1.2331806657397577</v>
      </c>
      <c r="G229" s="10">
        <f>'RAW &amp; NORM Labeling'!E228-'RAW &amp; NORM Sfp, AcpS vs PfAcpH'!E229</f>
        <v>-0.41678372541056541</v>
      </c>
      <c r="H229">
        <f>IF('RAW &amp; NORM Labeling'!K228=1,1,0) * IF(G229&gt;$P$6,1,0)</f>
        <v>0</v>
      </c>
      <c r="J229" s="10">
        <f>'RAW &amp; NORM Labeling'!F228-'RAW &amp; NORM Sfp, AcpS vs PfAcpH'!F229</f>
        <v>0.28654687750714225</v>
      </c>
      <c r="K229">
        <f>IF('RAW &amp; NORM Labeling'!H228=1,1,0) * IF('RAW &amp; NORM Sfp, AcpS vs PfAcpH'!J229&gt;$P$5,1,0)</f>
        <v>0</v>
      </c>
    </row>
    <row r="230" spans="1:11">
      <c r="A230" s="28" t="s">
        <v>487</v>
      </c>
      <c r="B230" s="28" t="s">
        <v>488</v>
      </c>
      <c r="C230" s="16">
        <v>1036.8119999999999</v>
      </c>
      <c r="D230" s="17">
        <v>1197.6389999999999</v>
      </c>
      <c r="E230" s="10">
        <f t="shared" si="6"/>
        <v>-0.84781286549707668</v>
      </c>
      <c r="F230" s="10">
        <f t="shared" si="7"/>
        <v>0.10255172977835927</v>
      </c>
      <c r="G230" s="10">
        <f>'RAW &amp; NORM Labeling'!E229-'RAW &amp; NORM Sfp, AcpS vs PfAcpH'!E230</f>
        <v>0.21485745216285868</v>
      </c>
      <c r="H230">
        <f>IF('RAW &amp; NORM Labeling'!K229=1,1,0) * IF(G230&gt;$P$6,1,0)</f>
        <v>0</v>
      </c>
      <c r="J230" s="10">
        <f>'RAW &amp; NORM Labeling'!F229-'RAW &amp; NORM Sfp, AcpS vs PfAcpH'!F230</f>
        <v>0.1530476784072847</v>
      </c>
      <c r="K230">
        <f>IF('RAW &amp; NORM Labeling'!H229=1,1,0) * IF('RAW &amp; NORM Sfp, AcpS vs PfAcpH'!J230&gt;$P$5,1,0)</f>
        <v>0</v>
      </c>
    </row>
    <row r="231" spans="1:11">
      <c r="A231" s="28" t="s">
        <v>489</v>
      </c>
      <c r="B231" s="28" t="s">
        <v>490</v>
      </c>
      <c r="C231" s="16">
        <v>1104.1469999999999</v>
      </c>
      <c r="D231" s="17">
        <v>1314.1020000000001</v>
      </c>
      <c r="E231" s="10">
        <f t="shared" si="6"/>
        <v>-6.0269005847953451E-2</v>
      </c>
      <c r="F231" s="10">
        <f t="shared" si="7"/>
        <v>1.0550584771407556</v>
      </c>
      <c r="G231" s="10">
        <f>'RAW &amp; NORM Labeling'!E230-'RAW &amp; NORM Sfp, AcpS vs PfAcpH'!E231</f>
        <v>-0.40763072858461452</v>
      </c>
      <c r="H231">
        <f>IF('RAW &amp; NORM Labeling'!K230=1,1,0) * IF(G231&gt;$P$6,1,0)</f>
        <v>0</v>
      </c>
      <c r="J231" s="10">
        <f>'RAW &amp; NORM Labeling'!F230-'RAW &amp; NORM Sfp, AcpS vs PfAcpH'!F231</f>
        <v>-0.15705299535810457</v>
      </c>
      <c r="K231">
        <f>IF('RAW &amp; NORM Labeling'!H230=1,1,0) * IF('RAW &amp; NORM Sfp, AcpS vs PfAcpH'!J231&gt;$P$5,1,0)</f>
        <v>0</v>
      </c>
    </row>
    <row r="232" spans="1:11">
      <c r="A232" s="28" t="s">
        <v>491</v>
      </c>
      <c r="B232" s="28" t="s">
        <v>492</v>
      </c>
      <c r="C232" s="16">
        <v>1266.3599999999999</v>
      </c>
      <c r="D232" s="17">
        <v>1290.8520000000001</v>
      </c>
      <c r="E232" s="10">
        <f t="shared" si="6"/>
        <v>1.8369590643274847</v>
      </c>
      <c r="F232" s="10">
        <f t="shared" si="7"/>
        <v>0.86490553692647565</v>
      </c>
      <c r="G232" s="10">
        <f>'RAW &amp; NORM Labeling'!E231-'RAW &amp; NORM Sfp, AcpS vs PfAcpH'!E232</f>
        <v>-1.1868589153260327</v>
      </c>
      <c r="H232">
        <f>IF('RAW &amp; NORM Labeling'!K231=1,1,0) * IF(G232&gt;$P$6,1,0)</f>
        <v>0</v>
      </c>
      <c r="J232" s="10">
        <f>'RAW &amp; NORM Labeling'!F231-'RAW &amp; NORM Sfp, AcpS vs PfAcpH'!F232</f>
        <v>7.1323801738191306E-2</v>
      </c>
      <c r="K232">
        <f>IF('RAW &amp; NORM Labeling'!H231=1,1,0) * IF('RAW &amp; NORM Sfp, AcpS vs PfAcpH'!J232&gt;$P$5,1,0)</f>
        <v>0</v>
      </c>
    </row>
    <row r="233" spans="1:11">
      <c r="A233" s="28" t="s">
        <v>493</v>
      </c>
      <c r="B233" s="28" t="s">
        <v>494</v>
      </c>
      <c r="C233" s="16">
        <v>1070.6489999999999</v>
      </c>
      <c r="D233" s="17">
        <v>1183.712</v>
      </c>
      <c r="E233" s="10">
        <f t="shared" si="6"/>
        <v>-0.45205847953216455</v>
      </c>
      <c r="F233" s="10">
        <f t="shared" si="7"/>
        <v>-1.1351926065264742E-2</v>
      </c>
      <c r="G233" s="10">
        <f>'RAW &amp; NORM Labeling'!E232-'RAW &amp; NORM Sfp, AcpS vs PfAcpH'!E233</f>
        <v>-0.26564884574412345</v>
      </c>
      <c r="H233">
        <f>IF('RAW &amp; NORM Labeling'!K232=1,1,0) * IF(G233&gt;$P$6,1,0)</f>
        <v>0</v>
      </c>
      <c r="J233" s="10">
        <f>'RAW &amp; NORM Labeling'!F232-'RAW &amp; NORM Sfp, AcpS vs PfAcpH'!F233</f>
        <v>-0.15173323764280525</v>
      </c>
      <c r="K233">
        <f>IF('RAW &amp; NORM Labeling'!H232=1,1,0) * IF('RAW &amp; NORM Sfp, AcpS vs PfAcpH'!J233&gt;$P$5,1,0)</f>
        <v>0</v>
      </c>
    </row>
    <row r="234" spans="1:11">
      <c r="A234" s="28" t="s">
        <v>495</v>
      </c>
      <c r="B234" s="28" t="s">
        <v>496</v>
      </c>
      <c r="C234" s="16">
        <v>1026.797</v>
      </c>
      <c r="D234" s="17">
        <v>1147.819</v>
      </c>
      <c r="E234" s="10">
        <f t="shared" si="6"/>
        <v>-0.96494736842105178</v>
      </c>
      <c r="F234" s="10">
        <f t="shared" si="7"/>
        <v>-0.30490717265069067</v>
      </c>
      <c r="G234" s="10">
        <f>'RAW &amp; NORM Labeling'!E233-'RAW &amp; NORM Sfp, AcpS vs PfAcpH'!E234</f>
        <v>0.28641148374479874</v>
      </c>
      <c r="H234">
        <f>IF('RAW &amp; NORM Labeling'!K233=1,1,0) * IF(G234&gt;$P$6,1,0)</f>
        <v>0</v>
      </c>
      <c r="J234" s="10">
        <f>'RAW &amp; NORM Labeling'!F233-'RAW &amp; NORM Sfp, AcpS vs PfAcpH'!F234</f>
        <v>9.8478591556595663E-2</v>
      </c>
      <c r="K234">
        <f>IF('RAW &amp; NORM Labeling'!H233=1,1,0) * IF('RAW &amp; NORM Sfp, AcpS vs PfAcpH'!J234&gt;$P$5,1,0)</f>
        <v>0</v>
      </c>
    </row>
    <row r="235" spans="1:11">
      <c r="A235" s="28" t="s">
        <v>497</v>
      </c>
      <c r="B235" s="28" t="s">
        <v>498</v>
      </c>
      <c r="C235" s="16">
        <v>1056.953</v>
      </c>
      <c r="D235" s="17">
        <v>1245.3720000000001</v>
      </c>
      <c r="E235" s="10">
        <f t="shared" si="6"/>
        <v>-0.61224561403508748</v>
      </c>
      <c r="F235" s="10">
        <f t="shared" si="7"/>
        <v>0.49294185000409063</v>
      </c>
      <c r="G235" s="10">
        <f>'RAW &amp; NORM Labeling'!E234-'RAW &amp; NORM Sfp, AcpS vs PfAcpH'!E235</f>
        <v>0.37270519789087547</v>
      </c>
      <c r="H235">
        <f>IF('RAW &amp; NORM Labeling'!K234=1,1,0) * IF(G235&gt;$P$6,1,0)</f>
        <v>0</v>
      </c>
      <c r="J235" s="10">
        <f>'RAW &amp; NORM Labeling'!F234-'RAW &amp; NORM Sfp, AcpS vs PfAcpH'!F235</f>
        <v>0.24839849571217432</v>
      </c>
      <c r="K235">
        <f>IF('RAW &amp; NORM Labeling'!H234=1,1,0) * IF('RAW &amp; NORM Sfp, AcpS vs PfAcpH'!J235&gt;$P$5,1,0)</f>
        <v>0</v>
      </c>
    </row>
    <row r="236" spans="1:11">
      <c r="A236" s="28" t="s">
        <v>499</v>
      </c>
      <c r="B236" s="28" t="s">
        <v>500</v>
      </c>
      <c r="C236" s="16">
        <v>1206.6569999999999</v>
      </c>
      <c r="D236" s="17">
        <v>1537.5429999999999</v>
      </c>
      <c r="E236" s="10">
        <f t="shared" si="6"/>
        <v>1.1386783625730992</v>
      </c>
      <c r="F236" s="10">
        <f t="shared" si="7"/>
        <v>2.8824977508792018</v>
      </c>
      <c r="G236" s="10">
        <f>'RAW &amp; NORM Labeling'!E235-'RAW &amp; NORM Sfp, AcpS vs PfAcpH'!E236</f>
        <v>-0.11734609805634921</v>
      </c>
      <c r="H236">
        <f>IF('RAW &amp; NORM Labeling'!K235=1,1,0) * IF(G236&gt;$P$6,1,0)</f>
        <v>0</v>
      </c>
      <c r="J236" s="10">
        <f>'RAW &amp; NORM Labeling'!F235-'RAW &amp; NORM Sfp, AcpS vs PfAcpH'!F236</f>
        <v>0.41904261787928831</v>
      </c>
      <c r="K236">
        <f>IF('RAW &amp; NORM Labeling'!H235=1,1,0) * IF('RAW &amp; NORM Sfp, AcpS vs PfAcpH'!J236&gt;$P$5,1,0)</f>
        <v>0</v>
      </c>
    </row>
    <row r="237" spans="1:11">
      <c r="A237" s="28" t="s">
        <v>501</v>
      </c>
      <c r="B237" s="28" t="s">
        <v>502</v>
      </c>
      <c r="C237" s="16">
        <v>1062.479</v>
      </c>
      <c r="D237" s="17">
        <v>1217.5319999999999</v>
      </c>
      <c r="E237" s="10">
        <f t="shared" si="6"/>
        <v>-0.54761403508771833</v>
      </c>
      <c r="F237" s="10">
        <f t="shared" si="7"/>
        <v>0.26524903901202274</v>
      </c>
      <c r="G237" s="10">
        <f>'RAW &amp; NORM Labeling'!E236-'RAW &amp; NORM Sfp, AcpS vs PfAcpH'!E237</f>
        <v>0.67308180207757928</v>
      </c>
      <c r="H237">
        <f>IF('RAW &amp; NORM Labeling'!K236=1,1,0) * IF(G237&gt;$P$6,1,0)</f>
        <v>0</v>
      </c>
      <c r="J237" s="10">
        <f>'RAW &amp; NORM Labeling'!F236-'RAW &amp; NORM Sfp, AcpS vs PfAcpH'!F237</f>
        <v>0.22815477766527126</v>
      </c>
      <c r="K237">
        <f>IF('RAW &amp; NORM Labeling'!H236=1,1,0) * IF('RAW &amp; NORM Sfp, AcpS vs PfAcpH'!J237&gt;$P$5,1,0)</f>
        <v>0</v>
      </c>
    </row>
    <row r="238" spans="1:11">
      <c r="A238" s="28" t="s">
        <v>503</v>
      </c>
      <c r="B238" s="28" t="s">
        <v>504</v>
      </c>
      <c r="C238" s="16">
        <v>1085.104</v>
      </c>
      <c r="D238" s="17">
        <v>1332.674</v>
      </c>
      <c r="E238" s="10">
        <f t="shared" si="6"/>
        <v>-0.28299415204678263</v>
      </c>
      <c r="F238" s="10">
        <f t="shared" si="7"/>
        <v>1.206951827921813</v>
      </c>
      <c r="G238" s="10">
        <f>'RAW &amp; NORM Labeling'!E237-'RAW &amp; NORM Sfp, AcpS vs PfAcpH'!E238</f>
        <v>0.69859203091149769</v>
      </c>
      <c r="H238">
        <f>IF('RAW &amp; NORM Labeling'!K237=1,1,0) * IF(G238&gt;$P$6,1,0)</f>
        <v>0</v>
      </c>
      <c r="J238" s="10">
        <f>'RAW &amp; NORM Labeling'!F237-'RAW &amp; NORM Sfp, AcpS vs PfAcpH'!F238</f>
        <v>0.32146744505536695</v>
      </c>
      <c r="K238">
        <f>IF('RAW &amp; NORM Labeling'!H237=1,1,0) * IF('RAW &amp; NORM Sfp, AcpS vs PfAcpH'!J238&gt;$P$5,1,0)</f>
        <v>0</v>
      </c>
    </row>
    <row r="239" spans="1:11">
      <c r="A239" s="28" t="s">
        <v>505</v>
      </c>
      <c r="B239" s="28" t="s">
        <v>506</v>
      </c>
      <c r="C239" s="16">
        <v>1146.8579999999999</v>
      </c>
      <c r="D239" s="17">
        <v>1300.97</v>
      </c>
      <c r="E239" s="10">
        <f t="shared" si="6"/>
        <v>0.43927485380116948</v>
      </c>
      <c r="F239" s="10">
        <f t="shared" si="7"/>
        <v>0.94765682505929605</v>
      </c>
      <c r="G239" s="10">
        <f>'RAW &amp; NORM Labeling'!E238-'RAW &amp; NORM Sfp, AcpS vs PfAcpH'!E239</f>
        <v>0.40745181326244351</v>
      </c>
      <c r="H239">
        <f>IF('RAW &amp; NORM Labeling'!K238=1,1,0) * IF(G239&gt;$P$6,1,0)</f>
        <v>0</v>
      </c>
      <c r="J239" s="10">
        <f>'RAW &amp; NORM Labeling'!F238-'RAW &amp; NORM Sfp, AcpS vs PfAcpH'!F239</f>
        <v>0.50690743762453394</v>
      </c>
      <c r="K239">
        <f>IF('RAW &amp; NORM Labeling'!H238=1,1,0) * IF('RAW &amp; NORM Sfp, AcpS vs PfAcpH'!J239&gt;$P$5,1,0)</f>
        <v>0</v>
      </c>
    </row>
    <row r="240" spans="1:11">
      <c r="A240" s="28" t="s">
        <v>507</v>
      </c>
      <c r="B240" s="28" t="s">
        <v>508</v>
      </c>
      <c r="C240" s="16">
        <v>1016.703</v>
      </c>
      <c r="D240" s="17">
        <v>1161.135</v>
      </c>
      <c r="E240" s="10">
        <f t="shared" si="6"/>
        <v>-1.0830058479532161</v>
      </c>
      <c r="F240" s="10">
        <f t="shared" si="7"/>
        <v>-0.1960006542896861</v>
      </c>
      <c r="G240" s="10">
        <f>'RAW &amp; NORM Labeling'!E239-'RAW &amp; NORM Sfp, AcpS vs PfAcpH'!E240</f>
        <v>1.0867251681401362</v>
      </c>
      <c r="H240">
        <f>IF('RAW &amp; NORM Labeling'!K239=1,1,0) * IF(G240&gt;$P$6,1,0)</f>
        <v>0</v>
      </c>
      <c r="J240" s="10">
        <f>'RAW &amp; NORM Labeling'!F239-'RAW &amp; NORM Sfp, AcpS vs PfAcpH'!F240</f>
        <v>0.2962353935466181</v>
      </c>
      <c r="K240">
        <f>IF('RAW &amp; NORM Labeling'!H239=1,1,0) * IF('RAW &amp; NORM Sfp, AcpS vs PfAcpH'!J240&gt;$P$5,1,0)</f>
        <v>0</v>
      </c>
    </row>
    <row r="241" spans="1:12">
      <c r="A241" s="28" t="s">
        <v>509</v>
      </c>
      <c r="B241" s="28" t="s">
        <v>510</v>
      </c>
      <c r="C241" s="16">
        <v>1362.5509999999999</v>
      </c>
      <c r="D241" s="17">
        <v>1564.722</v>
      </c>
      <c r="E241" s="10">
        <f t="shared" si="6"/>
        <v>2.9619999999999997</v>
      </c>
      <c r="F241" s="10">
        <f t="shared" si="7"/>
        <v>3.1047844933344244</v>
      </c>
      <c r="G241" s="10">
        <f>'RAW &amp; NORM Labeling'!E240-'RAW &amp; NORM Sfp, AcpS vs PfAcpH'!E241</f>
        <v>0.30104694327386028</v>
      </c>
      <c r="H241">
        <f>IF('RAW &amp; NORM Labeling'!K240=1,1,0) * IF(G241&gt;$P$6,1,0)</f>
        <v>0</v>
      </c>
      <c r="J241" s="10">
        <f>'RAW &amp; NORM Labeling'!F240-'RAW &amp; NORM Sfp, AcpS vs PfAcpH'!F241</f>
        <v>3.0501851918495415E-2</v>
      </c>
      <c r="K241">
        <f>IF('RAW &amp; NORM Labeling'!H240=1,1,0) * IF('RAW &amp; NORM Sfp, AcpS vs PfAcpH'!J241&gt;$P$5,1,0)</f>
        <v>0</v>
      </c>
    </row>
    <row r="242" spans="1:12">
      <c r="A242" s="28" t="s">
        <v>511</v>
      </c>
      <c r="B242" s="28" t="s">
        <v>512</v>
      </c>
      <c r="C242" s="16">
        <v>1121.374</v>
      </c>
      <c r="D242" s="17">
        <v>1188.163</v>
      </c>
      <c r="E242" s="10">
        <f t="shared" si="6"/>
        <v>0.14121637426900666</v>
      </c>
      <c r="F242" s="10">
        <f t="shared" si="7"/>
        <v>2.5051116381778867E-2</v>
      </c>
      <c r="G242" s="10">
        <f>'RAW &amp; NORM Labeling'!E241-'RAW &amp; NORM Sfp, AcpS vs PfAcpH'!E242</f>
        <v>0.93875736467230331</v>
      </c>
      <c r="H242">
        <f>IF('RAW &amp; NORM Labeling'!K241=1,1,0) * IF(G242&gt;$P$6,1,0)</f>
        <v>0</v>
      </c>
      <c r="J242" s="10">
        <f>'RAW &amp; NORM Labeling'!F241-'RAW &amp; NORM Sfp, AcpS vs PfAcpH'!F242</f>
        <v>0.18821726339210612</v>
      </c>
      <c r="K242">
        <f>IF('RAW &amp; NORM Labeling'!H241=1,1,0) * IF('RAW &amp; NORM Sfp, AcpS vs PfAcpH'!J242&gt;$P$5,1,0)</f>
        <v>0</v>
      </c>
    </row>
    <row r="243" spans="1:12">
      <c r="A243" s="28" t="s">
        <v>513</v>
      </c>
      <c r="B243" s="28" t="s">
        <v>514</v>
      </c>
      <c r="C243" s="16">
        <v>1519.182</v>
      </c>
      <c r="D243" s="17">
        <v>2095.3560000000002</v>
      </c>
      <c r="E243" s="10">
        <f t="shared" si="6"/>
        <v>4.7939415204678371</v>
      </c>
      <c r="F243" s="10">
        <f t="shared" si="7"/>
        <v>7.4446389138791229</v>
      </c>
      <c r="G243" s="10">
        <f>'RAW &amp; NORM Labeling'!E242-'RAW &amp; NORM Sfp, AcpS vs PfAcpH'!E243</f>
        <v>-0.31780619523308662</v>
      </c>
      <c r="H243">
        <f>IF('RAW &amp; NORM Labeling'!K242=1,1,0) * IF(G243&gt;$P$6,1,0)</f>
        <v>0</v>
      </c>
      <c r="J243" s="10">
        <f>'RAW &amp; NORM Labeling'!F242-'RAW &amp; NORM Sfp, AcpS vs PfAcpH'!F243</f>
        <v>-1.9326912588940726</v>
      </c>
      <c r="K243">
        <f>IF('RAW &amp; NORM Labeling'!H242=1,1,0) * IF('RAW &amp; NORM Sfp, AcpS vs PfAcpH'!J243&gt;$P$5,1,0)</f>
        <v>0</v>
      </c>
    </row>
    <row r="244" spans="1:12">
      <c r="A244" s="28" t="s">
        <v>515</v>
      </c>
      <c r="B244" s="28" t="s">
        <v>516</v>
      </c>
      <c r="C244" s="16">
        <v>980.05399999999997</v>
      </c>
      <c r="D244" s="17">
        <v>1156.1189999999999</v>
      </c>
      <c r="E244" s="10">
        <f t="shared" si="6"/>
        <v>-1.5116491228070172</v>
      </c>
      <c r="F244" s="10">
        <f t="shared" si="7"/>
        <v>-0.23702461764946425</v>
      </c>
      <c r="G244" s="10">
        <f>'RAW &amp; NORM Labeling'!E243-'RAW &amp; NORM Sfp, AcpS vs PfAcpH'!E244</f>
        <v>1.6180054840463602</v>
      </c>
      <c r="H244">
        <f>IF('RAW &amp; NORM Labeling'!K243=1,1,0) * IF(G244&gt;$P$6,1,0)</f>
        <v>0</v>
      </c>
      <c r="J244" s="10">
        <f>'RAW &amp; NORM Labeling'!F243-'RAW &amp; NORM Sfp, AcpS vs PfAcpH'!F244</f>
        <v>-0.10208453470606477</v>
      </c>
      <c r="K244">
        <f>IF('RAW &amp; NORM Labeling'!H243=1,1,0) * IF('RAW &amp; NORM Sfp, AcpS vs PfAcpH'!J244&gt;$P$5,1,0)</f>
        <v>0</v>
      </c>
    </row>
    <row r="245" spans="1:12">
      <c r="A245" s="28" t="s">
        <v>517</v>
      </c>
      <c r="B245" s="28" t="s">
        <v>518</v>
      </c>
      <c r="C245" s="16">
        <v>1024.1669999999999</v>
      </c>
      <c r="D245" s="17">
        <v>1038.481</v>
      </c>
      <c r="E245" s="10">
        <f t="shared" si="6"/>
        <v>-0.99570760233918176</v>
      </c>
      <c r="F245" s="10">
        <f t="shared" si="7"/>
        <v>-1.1991412447861285</v>
      </c>
      <c r="G245" s="10">
        <f>'RAW &amp; NORM Labeling'!E244-'RAW &amp; NORM Sfp, AcpS vs PfAcpH'!E245</f>
        <v>1.2577779595845657</v>
      </c>
      <c r="H245">
        <f>IF('RAW &amp; NORM Labeling'!K244=1,1,0) * IF(G245&gt;$P$6,1,0)</f>
        <v>0</v>
      </c>
      <c r="J245" s="10">
        <f>'RAW &amp; NORM Labeling'!F244-'RAW &amp; NORM Sfp, AcpS vs PfAcpH'!F245</f>
        <v>7.7981154112785056E-3</v>
      </c>
      <c r="K245">
        <f>IF('RAW &amp; NORM Labeling'!H244=1,1,0) * IF('RAW &amp; NORM Sfp, AcpS vs PfAcpH'!J245&gt;$P$5,1,0)</f>
        <v>0</v>
      </c>
    </row>
    <row r="246" spans="1:12">
      <c r="A246" s="28" t="s">
        <v>519</v>
      </c>
      <c r="B246" s="28" t="s">
        <v>520</v>
      </c>
      <c r="C246" s="16">
        <v>1108.124</v>
      </c>
      <c r="D246" s="17">
        <v>1028.9760000000001</v>
      </c>
      <c r="E246" s="10">
        <f t="shared" si="6"/>
        <v>-1.3754385964911473E-2</v>
      </c>
      <c r="F246" s="10">
        <f t="shared" si="7"/>
        <v>-1.2768790381941588</v>
      </c>
      <c r="G246" s="10">
        <f>'RAW &amp; NORM Labeling'!E245-'RAW &amp; NORM Sfp, AcpS vs PfAcpH'!E246</f>
        <v>1.0777286853463115</v>
      </c>
      <c r="H246">
        <f>IF('RAW &amp; NORM Labeling'!K245=1,1,0) * IF(G246&gt;$P$6,1,0)</f>
        <v>0</v>
      </c>
      <c r="J246" s="10">
        <f>'RAW &amp; NORM Labeling'!F245-'RAW &amp; NORM Sfp, AcpS vs PfAcpH'!F246</f>
        <v>-4.2864644014341202E-2</v>
      </c>
      <c r="K246">
        <f>IF('RAW &amp; NORM Labeling'!H245=1,1,0) * IF('RAW &amp; NORM Sfp, AcpS vs PfAcpH'!J246&gt;$P$5,1,0)</f>
        <v>0</v>
      </c>
    </row>
    <row r="247" spans="1:12">
      <c r="A247" s="28" t="s">
        <v>521</v>
      </c>
      <c r="B247" s="28" t="s">
        <v>522</v>
      </c>
      <c r="C247" s="16">
        <v>1003.832</v>
      </c>
      <c r="D247" s="17">
        <v>1036.934</v>
      </c>
      <c r="E247" s="10">
        <f t="shared" si="6"/>
        <v>-1.2335438596491224</v>
      </c>
      <c r="F247" s="10">
        <f t="shared" si="7"/>
        <v>-1.2117935716038271</v>
      </c>
      <c r="G247" s="10">
        <f>'RAW &amp; NORM Labeling'!E246-'RAW &amp; NORM Sfp, AcpS vs PfAcpH'!E247</f>
        <v>-0.51130319121337764</v>
      </c>
      <c r="H247">
        <f>IF('RAW &amp; NORM Labeling'!K246=1,1,0) * IF(G247&gt;$P$6,1,0)</f>
        <v>0</v>
      </c>
      <c r="J247" s="10">
        <f>'RAW &amp; NORM Labeling'!F246-'RAW &amp; NORM Sfp, AcpS vs PfAcpH'!F247</f>
        <v>-0.43259773915708299</v>
      </c>
      <c r="K247">
        <f>IF('RAW &amp; NORM Labeling'!H246=1,1,0) * IF('RAW &amp; NORM Sfp, AcpS vs PfAcpH'!J247&gt;$P$5,1,0)</f>
        <v>0</v>
      </c>
    </row>
    <row r="248" spans="1:12">
      <c r="A248" s="28" t="s">
        <v>523</v>
      </c>
      <c r="B248" s="28" t="s">
        <v>524</v>
      </c>
      <c r="C248" s="16">
        <v>1141.337</v>
      </c>
      <c r="D248" s="17">
        <v>1403.2139999999999</v>
      </c>
      <c r="E248" s="10">
        <f t="shared" si="6"/>
        <v>0.37470175438596531</v>
      </c>
      <c r="F248" s="10">
        <f t="shared" si="7"/>
        <v>1.7838717592213955</v>
      </c>
      <c r="G248" s="10">
        <f>'RAW &amp; NORM Labeling'!E247-'RAW &amp; NORM Sfp, AcpS vs PfAcpH'!E248</f>
        <v>-1.2546767145046562</v>
      </c>
      <c r="H248">
        <f>IF('RAW &amp; NORM Labeling'!K247=1,1,0) * IF(G248&gt;$P$6,1,0)</f>
        <v>0</v>
      </c>
      <c r="J248" s="10">
        <f>'RAW &amp; NORM Labeling'!F247-'RAW &amp; NORM Sfp, AcpS vs PfAcpH'!F248</f>
        <v>-0.97966452744465748</v>
      </c>
      <c r="K248">
        <f>IF('RAW &amp; NORM Labeling'!H247=1,1,0) * IF('RAW &amp; NORM Sfp, AcpS vs PfAcpH'!J248&gt;$P$5,1,0)</f>
        <v>0</v>
      </c>
      <c r="L248" s="23" t="s">
        <v>34</v>
      </c>
    </row>
    <row r="249" spans="1:12">
      <c r="A249" s="28" t="s">
        <v>525</v>
      </c>
      <c r="B249" s="28" t="s">
        <v>526</v>
      </c>
      <c r="C249" s="16">
        <v>1055.7180000000001</v>
      </c>
      <c r="D249" s="17">
        <v>1042.9110000000001</v>
      </c>
      <c r="E249" s="10">
        <f t="shared" si="6"/>
        <v>-0.62669005847953074</v>
      </c>
      <c r="F249" s="10">
        <f t="shared" si="7"/>
        <v>-1.1629099533818585</v>
      </c>
      <c r="G249" s="10">
        <f>'RAW &amp; NORM Labeling'!E248-'RAW &amp; NORM Sfp, AcpS vs PfAcpH'!E249</f>
        <v>-0.97733184577215915</v>
      </c>
      <c r="H249">
        <f>IF('RAW &amp; NORM Labeling'!K248=1,1,0) * IF(G249&gt;$P$6,1,0)</f>
        <v>0</v>
      </c>
      <c r="J249" s="10">
        <f>'RAW &amp; NORM Labeling'!F248-'RAW &amp; NORM Sfp, AcpS vs PfAcpH'!F249</f>
        <v>-0.51117810062416136</v>
      </c>
      <c r="K249">
        <f>IF('RAW &amp; NORM Labeling'!H248=1,1,0) * IF('RAW &amp; NORM Sfp, AcpS vs PfAcpH'!J249&gt;$P$5,1,0)</f>
        <v>0</v>
      </c>
    </row>
    <row r="250" spans="1:12">
      <c r="A250" s="28" t="s">
        <v>527</v>
      </c>
      <c r="B250" s="28" t="s">
        <v>528</v>
      </c>
      <c r="C250" s="16">
        <v>1134.2840000000001</v>
      </c>
      <c r="D250" s="17">
        <v>1186.761</v>
      </c>
      <c r="E250" s="10">
        <f t="shared" si="6"/>
        <v>0.29221052631579125</v>
      </c>
      <c r="F250" s="10">
        <f t="shared" si="7"/>
        <v>1.3584689621330321E-2</v>
      </c>
      <c r="G250" s="10">
        <f>'RAW &amp; NORM Labeling'!E249-'RAW &amp; NORM Sfp, AcpS vs PfAcpH'!E250</f>
        <v>-1.3609858144299212</v>
      </c>
      <c r="H250">
        <f>IF('RAW &amp; NORM Labeling'!K249=1,1,0) * IF(G250&gt;$P$6,1,0)</f>
        <v>0</v>
      </c>
      <c r="J250" s="10">
        <f>'RAW &amp; NORM Labeling'!F249-'RAW &amp; NORM Sfp, AcpS vs PfAcpH'!F250</f>
        <v>-1.3166116075474503</v>
      </c>
      <c r="K250">
        <f>IF('RAW &amp; NORM Labeling'!H249=1,1,0) * IF('RAW &amp; NORM Sfp, AcpS vs PfAcpH'!J250&gt;$P$5,1,0)</f>
        <v>0</v>
      </c>
    </row>
    <row r="251" spans="1:12">
      <c r="A251" s="28" t="s">
        <v>529</v>
      </c>
      <c r="B251" s="28" t="s">
        <v>530</v>
      </c>
      <c r="C251" s="16">
        <v>1084.289</v>
      </c>
      <c r="D251" s="17">
        <v>1065.732</v>
      </c>
      <c r="E251" s="10">
        <f t="shared" si="6"/>
        <v>-0.2925263157894733</v>
      </c>
      <c r="F251" s="10">
        <f t="shared" si="7"/>
        <v>-0.97626564161282359</v>
      </c>
      <c r="G251" s="10">
        <f>'RAW &amp; NORM Labeling'!E250-'RAW &amp; NORM Sfp, AcpS vs PfAcpH'!E251</f>
        <v>-1.5140221167742367</v>
      </c>
      <c r="H251">
        <f>IF('RAW &amp; NORM Labeling'!K250=1,1,0) * IF(G251&gt;$P$6,1,0)</f>
        <v>0</v>
      </c>
      <c r="J251" s="10">
        <f>'RAW &amp; NORM Labeling'!F250-'RAW &amp; NORM Sfp, AcpS vs PfAcpH'!F251</f>
        <v>-1.0210954965659065</v>
      </c>
      <c r="K251">
        <f>IF('RAW &amp; NORM Labeling'!H250=1,1,0) * IF('RAW &amp; NORM Sfp, AcpS vs PfAcpH'!J251&gt;$P$5,1,0)</f>
        <v>0</v>
      </c>
    </row>
    <row r="252" spans="1:12">
      <c r="A252" s="28" t="s">
        <v>531</v>
      </c>
      <c r="B252" s="28" t="s">
        <v>532</v>
      </c>
      <c r="C252" s="16">
        <v>1022.423</v>
      </c>
      <c r="D252" s="17">
        <v>1000.851</v>
      </c>
      <c r="E252" s="10">
        <f t="shared" si="6"/>
        <v>-1.0161052631578942</v>
      </c>
      <c r="F252" s="10">
        <f t="shared" si="7"/>
        <v>-1.5069027561953048</v>
      </c>
      <c r="G252" s="10">
        <f>'RAW &amp; NORM Labeling'!E251-'RAW &amp; NORM Sfp, AcpS vs PfAcpH'!E252</f>
        <v>-0.98089202967694589</v>
      </c>
      <c r="H252">
        <f>IF('RAW &amp; NORM Labeling'!K251=1,1,0) * IF(G252&gt;$P$6,1,0)</f>
        <v>0</v>
      </c>
      <c r="J252" s="10">
        <f>'RAW &amp; NORM Labeling'!F251-'RAW &amp; NORM Sfp, AcpS vs PfAcpH'!F252</f>
        <v>-0.72394984882861513</v>
      </c>
      <c r="K252">
        <f>IF('RAW &amp; NORM Labeling'!H251=1,1,0) * IF('RAW &amp; NORM Sfp, AcpS vs PfAcpH'!J252&gt;$P$5,1,0)</f>
        <v>0</v>
      </c>
    </row>
    <row r="253" spans="1:12">
      <c r="A253" s="28" t="s">
        <v>533</v>
      </c>
      <c r="B253" s="28" t="s">
        <v>534</v>
      </c>
      <c r="C253" s="16">
        <v>1008.1849999999999</v>
      </c>
      <c r="D253" s="17">
        <v>984.29300000000001</v>
      </c>
      <c r="E253" s="10">
        <f t="shared" si="6"/>
        <v>-1.1826315789473685</v>
      </c>
      <c r="F253" s="10">
        <f t="shared" si="7"/>
        <v>-1.6423243641122098</v>
      </c>
      <c r="G253" s="10">
        <f>'RAW &amp; NORM Labeling'!E252-'RAW &amp; NORM Sfp, AcpS vs PfAcpH'!E253</f>
        <v>-0.80745344697710153</v>
      </c>
      <c r="H253">
        <f>IF('RAW &amp; NORM Labeling'!K252=1,1,0) * IF(G253&gt;$P$6,1,0)</f>
        <v>0</v>
      </c>
      <c r="J253" s="10">
        <f>'RAW &amp; NORM Labeling'!F252-'RAW &amp; NORM Sfp, AcpS vs PfAcpH'!F253</f>
        <v>-0.37973741887766033</v>
      </c>
      <c r="K253">
        <f>IF('RAW &amp; NORM Labeling'!H252=1,1,0) * IF('RAW &amp; NORM Sfp, AcpS vs PfAcpH'!J253&gt;$P$5,1,0)</f>
        <v>0</v>
      </c>
    </row>
    <row r="254" spans="1:12">
      <c r="A254" s="28" t="s">
        <v>535</v>
      </c>
      <c r="B254" s="28" t="s">
        <v>536</v>
      </c>
      <c r="C254" s="16">
        <v>1059.5709999999999</v>
      </c>
      <c r="D254" s="17">
        <v>1056.6079999999999</v>
      </c>
      <c r="E254" s="10">
        <f t="shared" si="6"/>
        <v>-0.58162573099415249</v>
      </c>
      <c r="F254" s="10">
        <f t="shared" si="7"/>
        <v>-1.0508873803876664</v>
      </c>
      <c r="G254" s="10">
        <f>'RAW &amp; NORM Labeling'!E253-'RAW &amp; NORM Sfp, AcpS vs PfAcpH'!E254</f>
        <v>-1.0444460154854376</v>
      </c>
      <c r="H254">
        <f>IF('RAW &amp; NORM Labeling'!K253=1,1,0) * IF(G254&gt;$P$6,1,0)</f>
        <v>0</v>
      </c>
      <c r="J254" s="10">
        <f>'RAW &amp; NORM Labeling'!F253-'RAW &amp; NORM Sfp, AcpS vs PfAcpH'!F254</f>
        <v>-9.7688487927983569E-2</v>
      </c>
      <c r="K254">
        <f>IF('RAW &amp; NORM Labeling'!H253=1,1,0) * IF('RAW &amp; NORM Sfp, AcpS vs PfAcpH'!J254&gt;$P$5,1,0)</f>
        <v>0</v>
      </c>
    </row>
    <row r="255" spans="1:12">
      <c r="A255" s="28" t="s">
        <v>537</v>
      </c>
      <c r="B255" s="28" t="s">
        <v>538</v>
      </c>
      <c r="C255" s="16">
        <v>1097.44</v>
      </c>
      <c r="D255" s="17">
        <v>1199.7439999999999</v>
      </c>
      <c r="E255" s="10">
        <f t="shared" si="6"/>
        <v>-0.13871345029239648</v>
      </c>
      <c r="F255" s="10">
        <f t="shared" si="7"/>
        <v>0.11976772716120067</v>
      </c>
      <c r="G255" s="10">
        <f>'RAW &amp; NORM Labeling'!E254-'RAW &amp; NORM Sfp, AcpS vs PfAcpH'!E255</f>
        <v>-0.7611885052290005</v>
      </c>
      <c r="H255">
        <f>IF('RAW &amp; NORM Labeling'!K254=1,1,0) * IF(G255&gt;$P$6,1,0)</f>
        <v>0</v>
      </c>
      <c r="J255" s="10">
        <f>'RAW &amp; NORM Labeling'!F254-'RAW &amp; NORM Sfp, AcpS vs PfAcpH'!F255</f>
        <v>0.12074461606649133</v>
      </c>
      <c r="K255">
        <f>IF('RAW &amp; NORM Labeling'!H254=1,1,0) * IF('RAW &amp; NORM Sfp, AcpS vs PfAcpH'!J255&gt;$P$5,1,0)</f>
        <v>0</v>
      </c>
    </row>
    <row r="256" spans="1:12">
      <c r="A256" s="28" t="s">
        <v>539</v>
      </c>
      <c r="B256" s="28" t="s">
        <v>540</v>
      </c>
      <c r="C256" s="16">
        <v>1320.182</v>
      </c>
      <c r="D256" s="17">
        <v>1760.7619999999999</v>
      </c>
      <c r="E256" s="10">
        <f t="shared" si="6"/>
        <v>2.466456140350878</v>
      </c>
      <c r="F256" s="10">
        <f t="shared" si="7"/>
        <v>4.7081213707368939</v>
      </c>
      <c r="G256" s="10">
        <f>'RAW &amp; NORM Labeling'!E255-'RAW &amp; NORM Sfp, AcpS vs PfAcpH'!E256</f>
        <v>-1.494053470641526</v>
      </c>
      <c r="H256">
        <f>IF('RAW &amp; NORM Labeling'!K255=1,1,0) * IF(G256&gt;$P$6,1,0)</f>
        <v>0</v>
      </c>
      <c r="J256" s="10">
        <f>'RAW &amp; NORM Labeling'!F255-'RAW &amp; NORM Sfp, AcpS vs PfAcpH'!F256</f>
        <v>-0.48459095539080366</v>
      </c>
      <c r="K256">
        <f>IF('RAW &amp; NORM Labeling'!H255=1,1,0) * IF('RAW &amp; NORM Sfp, AcpS vs PfAcpH'!J256&gt;$P$5,1,0)</f>
        <v>0</v>
      </c>
    </row>
    <row r="257" spans="1:11">
      <c r="A257" s="28" t="s">
        <v>541</v>
      </c>
      <c r="B257" s="28" t="s">
        <v>542</v>
      </c>
      <c r="C257" s="16">
        <v>1133.1289999999999</v>
      </c>
      <c r="D257" s="17">
        <v>1280.175</v>
      </c>
      <c r="E257" s="10">
        <f t="shared" si="6"/>
        <v>0.27870175438596434</v>
      </c>
      <c r="F257" s="10">
        <f t="shared" si="7"/>
        <v>0.77758239960742659</v>
      </c>
      <c r="G257" s="10">
        <f>'RAW &amp; NORM Labeling'!E256-'RAW &amp; NORM Sfp, AcpS vs PfAcpH'!E257</f>
        <v>-0.62098911373431231</v>
      </c>
      <c r="H257">
        <f>IF('RAW &amp; NORM Labeling'!K256=1,1,0) * IF(G257&gt;$P$6,1,0)</f>
        <v>0</v>
      </c>
      <c r="J257" s="10">
        <f>'RAW &amp; NORM Labeling'!F256-'RAW &amp; NORM Sfp, AcpS vs PfAcpH'!F257</f>
        <v>0.35742910261399341</v>
      </c>
      <c r="K257">
        <f>IF('RAW &amp; NORM Labeling'!H256=1,1,0) * IF('RAW &amp; NORM Sfp, AcpS vs PfAcpH'!J257&gt;$P$5,1,0)</f>
        <v>0</v>
      </c>
    </row>
    <row r="258" spans="1:11">
      <c r="A258" s="28" t="s">
        <v>543</v>
      </c>
      <c r="B258" s="28" t="s">
        <v>544</v>
      </c>
      <c r="C258" s="16">
        <v>1127.557</v>
      </c>
      <c r="D258" s="17">
        <v>1151.2460000000001</v>
      </c>
      <c r="E258" s="10">
        <f t="shared" si="6"/>
        <v>0.21353216374269079</v>
      </c>
      <c r="F258" s="10">
        <f t="shared" si="7"/>
        <v>-0.27687903819415893</v>
      </c>
      <c r="G258" s="10">
        <f>'RAW &amp; NORM Labeling'!E257-'RAW &amp; NORM Sfp, AcpS vs PfAcpH'!E258</f>
        <v>-0.42272223304278378</v>
      </c>
      <c r="H258">
        <f>IF('RAW &amp; NORM Labeling'!K257=1,1,0) * IF(G258&gt;$P$6,1,0)</f>
        <v>0</v>
      </c>
      <c r="I258" s="22" t="s">
        <v>37</v>
      </c>
      <c r="J258" s="10">
        <f>'RAW &amp; NORM Labeling'!F257-'RAW &amp; NORM Sfp, AcpS vs PfAcpH'!F258</f>
        <v>0.36099786190953365</v>
      </c>
      <c r="K258">
        <f>IF('RAW &amp; NORM Labeling'!H257=1,1,0) * IF('RAW &amp; NORM Sfp, AcpS vs PfAcpH'!J258&gt;$P$5,1,0)</f>
        <v>0</v>
      </c>
    </row>
    <row r="259" spans="1:11">
      <c r="A259" s="28" t="s">
        <v>545</v>
      </c>
      <c r="B259" s="28" t="s">
        <v>546</v>
      </c>
      <c r="C259" s="16">
        <v>1248.922</v>
      </c>
      <c r="D259" s="17">
        <v>1288.201</v>
      </c>
      <c r="E259" s="10">
        <f t="shared" si="6"/>
        <v>1.6330058479532172</v>
      </c>
      <c r="F259" s="10">
        <f t="shared" si="7"/>
        <v>0.84322401243150502</v>
      </c>
      <c r="G259" s="10">
        <f>'RAW &amp; NORM Labeling'!E258-'RAW &amp; NORM Sfp, AcpS vs PfAcpH'!E259</f>
        <v>-0.86966020809714828</v>
      </c>
      <c r="H259">
        <f>IF('RAW &amp; NORM Labeling'!K258=1,1,0) * IF(G259&gt;$P$6,1,0)</f>
        <v>0</v>
      </c>
      <c r="J259" s="10">
        <f>'RAW &amp; NORM Labeling'!F258-'RAW &amp; NORM Sfp, AcpS vs PfAcpH'!F259</f>
        <v>0.2337109320467049</v>
      </c>
      <c r="K259">
        <f>IF('RAW &amp; NORM Labeling'!H258=1,1,0) * IF('RAW &amp; NORM Sfp, AcpS vs PfAcpH'!J259&gt;$P$5,1,0)</f>
        <v>0</v>
      </c>
    </row>
    <row r="260" spans="1:11">
      <c r="A260" s="28" t="s">
        <v>547</v>
      </c>
      <c r="B260" s="28" t="s">
        <v>548</v>
      </c>
      <c r="C260" s="16">
        <v>1205.7650000000001</v>
      </c>
      <c r="D260" s="17">
        <v>1161.8720000000001</v>
      </c>
      <c r="E260" s="10">
        <f t="shared" si="6"/>
        <v>1.1282456140350894</v>
      </c>
      <c r="F260" s="10">
        <f t="shared" si="7"/>
        <v>-0.18997301055041987</v>
      </c>
      <c r="G260" s="10">
        <f>'RAW &amp; NORM Labeling'!E259-'RAW &amp; NORM Sfp, AcpS vs PfAcpH'!E260</f>
        <v>-0.56819581755303039</v>
      </c>
      <c r="H260">
        <f>IF('RAW &amp; NORM Labeling'!K259=1,1,0) * IF(G260&gt;$P$6,1,0)</f>
        <v>0</v>
      </c>
      <c r="I260" s="22" t="s">
        <v>37</v>
      </c>
      <c r="J260" s="10">
        <f>'RAW &amp; NORM Labeling'!F259-'RAW &amp; NORM Sfp, AcpS vs PfAcpH'!F260</f>
        <v>2.8254160417373886E-2</v>
      </c>
      <c r="K260">
        <f>IF('RAW &amp; NORM Labeling'!H259=1,1,0) * IF('RAW &amp; NORM Sfp, AcpS vs PfAcpH'!J260&gt;$P$5,1,0)</f>
        <v>0</v>
      </c>
    </row>
    <row r="261" spans="1:11">
      <c r="A261" s="28" t="s">
        <v>549</v>
      </c>
      <c r="B261" s="28" t="s">
        <v>550</v>
      </c>
      <c r="C261" s="16">
        <v>1216.2940000000001</v>
      </c>
      <c r="D261" s="17">
        <v>1197.798</v>
      </c>
      <c r="E261" s="10">
        <f t="shared" si="6"/>
        <v>1.2513918128654988</v>
      </c>
      <c r="F261" s="10">
        <f t="shared" si="7"/>
        <v>0.10385213053079327</v>
      </c>
      <c r="G261" s="10">
        <f>'RAW &amp; NORM Labeling'!E260-'RAW &amp; NORM Sfp, AcpS vs PfAcpH'!E261</f>
        <v>-0.66627854146909382</v>
      </c>
      <c r="H261">
        <f>IF('RAW &amp; NORM Labeling'!K260=1,1,0) * IF(G261&gt;$P$6,1,0)</f>
        <v>0</v>
      </c>
      <c r="J261" s="10">
        <f>'RAW &amp; NORM Labeling'!F260-'RAW &amp; NORM Sfp, AcpS vs PfAcpH'!F261</f>
        <v>-9.6781869320274494E-2</v>
      </c>
      <c r="K261">
        <f>IF('RAW &amp; NORM Labeling'!H260=1,1,0) * IF('RAW &amp; NORM Sfp, AcpS vs PfAcpH'!J261&gt;$P$5,1,0)</f>
        <v>0</v>
      </c>
    </row>
    <row r="262" spans="1:11">
      <c r="A262" s="28" t="s">
        <v>551</v>
      </c>
      <c r="B262" s="28" t="s">
        <v>552</v>
      </c>
      <c r="C262" s="16">
        <v>1101.279</v>
      </c>
      <c r="D262" s="17">
        <v>1136.838</v>
      </c>
      <c r="E262" s="10">
        <f t="shared" si="6"/>
        <v>-9.3812865497075529E-2</v>
      </c>
      <c r="F262" s="10">
        <f t="shared" si="7"/>
        <v>-0.39471661077942216</v>
      </c>
      <c r="G262" s="10">
        <f>'RAW &amp; NORM Labeling'!E261-'RAW &amp; NORM Sfp, AcpS vs PfAcpH'!E262</f>
        <v>-0.3944708259163725</v>
      </c>
      <c r="H262">
        <f>IF('RAW &amp; NORM Labeling'!K261=1,1,0) * IF(G262&gt;$P$6,1,0)</f>
        <v>0</v>
      </c>
      <c r="J262" s="10">
        <f>'RAW &amp; NORM Labeling'!F261-'RAW &amp; NORM Sfp, AcpS vs PfAcpH'!F262</f>
        <v>-4.1919346096997823E-2</v>
      </c>
      <c r="K262">
        <f>IF('RAW &amp; NORM Labeling'!H261=1,1,0) * IF('RAW &amp; NORM Sfp, AcpS vs PfAcpH'!J262&gt;$P$5,1,0)</f>
        <v>0</v>
      </c>
    </row>
    <row r="263" spans="1:11">
      <c r="A263" s="28" t="s">
        <v>553</v>
      </c>
      <c r="B263" s="28" t="s">
        <v>554</v>
      </c>
      <c r="C263" s="16">
        <v>1116.8910000000001</v>
      </c>
      <c r="D263" s="17">
        <v>1206.847</v>
      </c>
      <c r="E263" s="10">
        <f t="shared" si="6"/>
        <v>8.8783625730995575E-2</v>
      </c>
      <c r="F263" s="10">
        <f t="shared" si="7"/>
        <v>0.17786047272429928</v>
      </c>
      <c r="G263" s="10">
        <f>'RAW &amp; NORM Labeling'!E262-'RAW &amp; NORM Sfp, AcpS vs PfAcpH'!E263</f>
        <v>-0.29107299676826559</v>
      </c>
      <c r="H263">
        <f>IF('RAW &amp; NORM Labeling'!K262=1,1,0) * IF(G263&gt;$P$6,1,0)</f>
        <v>0</v>
      </c>
      <c r="J263" s="10">
        <f>'RAW &amp; NORM Labeling'!F262-'RAW &amp; NORM Sfp, AcpS vs PfAcpH'!F263</f>
        <v>-0.23305624883343087</v>
      </c>
      <c r="K263">
        <f>IF('RAW &amp; NORM Labeling'!H262=1,1,0) * IF('RAW &amp; NORM Sfp, AcpS vs PfAcpH'!J263&gt;$P$5,1,0)</f>
        <v>0</v>
      </c>
    </row>
    <row r="264" spans="1:11">
      <c r="A264" s="28" t="s">
        <v>555</v>
      </c>
      <c r="B264" s="28" t="s">
        <v>556</v>
      </c>
      <c r="C264" s="16">
        <v>1222.6099999999999</v>
      </c>
      <c r="D264" s="17">
        <v>1243.7329999999999</v>
      </c>
      <c r="E264" s="10">
        <f t="shared" ref="E264:E327" si="8">(C264-$E$4)/$E$6</f>
        <v>1.3252631578947363</v>
      </c>
      <c r="F264" s="10">
        <f t="shared" ref="F264:F327" si="9">(D264-$F$4)/$F$6</f>
        <v>0.47953709004661849</v>
      </c>
      <c r="G264" s="10">
        <f>'RAW &amp; NORM Labeling'!E263-'RAW &amp; NORM Sfp, AcpS vs PfAcpH'!E264</f>
        <v>-0.53297276187172027</v>
      </c>
      <c r="H264">
        <f>IF('RAW &amp; NORM Labeling'!K263=1,1,0) * IF(G264&gt;$P$6,1,0)</f>
        <v>0</v>
      </c>
      <c r="I264" s="22" t="s">
        <v>37</v>
      </c>
      <c r="J264" s="10">
        <f>'RAW &amp; NORM Labeling'!F263-'RAW &amp; NORM Sfp, AcpS vs PfAcpH'!F264</f>
        <v>0.14102442795933057</v>
      </c>
      <c r="K264">
        <f>IF('RAW &amp; NORM Labeling'!H263=1,1,0) * IF('RAW &amp; NORM Sfp, AcpS vs PfAcpH'!J264&gt;$P$5,1,0)</f>
        <v>0</v>
      </c>
    </row>
    <row r="265" spans="1:11">
      <c r="A265" s="28" t="s">
        <v>557</v>
      </c>
      <c r="B265" s="28" t="s">
        <v>558</v>
      </c>
      <c r="C265" s="16">
        <v>1172.742</v>
      </c>
      <c r="D265" s="17">
        <v>1375.653</v>
      </c>
      <c r="E265" s="10">
        <f t="shared" si="8"/>
        <v>0.74201169590643279</v>
      </c>
      <c r="F265" s="10">
        <f t="shared" si="9"/>
        <v>1.5584607835119009</v>
      </c>
      <c r="G265" s="10">
        <f>'RAW &amp; NORM Labeling'!E264-'RAW &amp; NORM Sfp, AcpS vs PfAcpH'!E265</f>
        <v>0.12467667250253123</v>
      </c>
      <c r="H265">
        <f>IF('RAW &amp; NORM Labeling'!K264=1,1,0) * IF(G265&gt;$P$6,1,0)</f>
        <v>0</v>
      </c>
      <c r="J265" s="10">
        <f>'RAW &amp; NORM Labeling'!F264-'RAW &amp; NORM Sfp, AcpS vs PfAcpH'!F265</f>
        <v>0.23369816346838923</v>
      </c>
      <c r="K265">
        <f>IF('RAW &amp; NORM Labeling'!H264=1,1,0) * IF('RAW &amp; NORM Sfp, AcpS vs PfAcpH'!J265&gt;$P$5,1,0)</f>
        <v>0</v>
      </c>
    </row>
    <row r="266" spans="1:11">
      <c r="A266" s="28" t="s">
        <v>559</v>
      </c>
      <c r="B266" s="28" t="s">
        <v>560</v>
      </c>
      <c r="C266" s="16">
        <v>1034.4659999999999</v>
      </c>
      <c r="D266" s="17">
        <v>1273.0260000000001</v>
      </c>
      <c r="E266" s="10">
        <f t="shared" si="8"/>
        <v>-0.87525146198830484</v>
      </c>
      <c r="F266" s="10">
        <f t="shared" si="9"/>
        <v>0.71911343747444312</v>
      </c>
      <c r="G266" s="10">
        <f>'RAW &amp; NORM Labeling'!E265-'RAW &amp; NORM Sfp, AcpS vs PfAcpH'!E266</f>
        <v>0.68679240909555483</v>
      </c>
      <c r="H266">
        <f>IF('RAW &amp; NORM Labeling'!K265=1,1,0) * IF(G266&gt;$P$6,1,0)</f>
        <v>0</v>
      </c>
      <c r="J266" s="10">
        <f>'RAW &amp; NORM Labeling'!F265-'RAW &amp; NORM Sfp, AcpS vs PfAcpH'!F266</f>
        <v>0.11265875913818491</v>
      </c>
      <c r="K266">
        <f>IF('RAW &amp; NORM Labeling'!H265=1,1,0) * IF('RAW &amp; NORM Sfp, AcpS vs PfAcpH'!J266&gt;$P$5,1,0)</f>
        <v>0</v>
      </c>
    </row>
    <row r="267" spans="1:11">
      <c r="A267" s="28" t="s">
        <v>561</v>
      </c>
      <c r="B267" s="28" t="s">
        <v>562</v>
      </c>
      <c r="C267" s="16">
        <v>1151.08</v>
      </c>
      <c r="D267" s="17">
        <v>1384.114</v>
      </c>
      <c r="E267" s="10">
        <f t="shared" si="8"/>
        <v>0.48865497076023362</v>
      </c>
      <c r="F267" s="10">
        <f t="shared" si="9"/>
        <v>1.6276600965077299</v>
      </c>
      <c r="G267" s="10">
        <f>'RAW &amp; NORM Labeling'!E266-'RAW &amp; NORM Sfp, AcpS vs PfAcpH'!E267</f>
        <v>0.46642364924487939</v>
      </c>
      <c r="H267">
        <f>IF('RAW &amp; NORM Labeling'!K266=1,1,0) * IF(G267&gt;$P$6,1,0)</f>
        <v>0</v>
      </c>
      <c r="J267" s="10">
        <f>'RAW &amp; NORM Labeling'!F266-'RAW &amp; NORM Sfp, AcpS vs PfAcpH'!F267</f>
        <v>0.30437314501455015</v>
      </c>
      <c r="K267">
        <f>IF('RAW &amp; NORM Labeling'!H266=1,1,0) * IF('RAW &amp; NORM Sfp, AcpS vs PfAcpH'!J267&gt;$P$5,1,0)</f>
        <v>0</v>
      </c>
    </row>
    <row r="268" spans="1:11">
      <c r="A268" s="28" t="s">
        <v>563</v>
      </c>
      <c r="B268" s="28" t="s">
        <v>564</v>
      </c>
      <c r="C268" s="16">
        <v>1063.9280000000001</v>
      </c>
      <c r="D268" s="17">
        <v>1180.68</v>
      </c>
      <c r="E268" s="10">
        <f t="shared" si="8"/>
        <v>-0.53066666666666484</v>
      </c>
      <c r="F268" s="10">
        <f t="shared" si="9"/>
        <v>-3.6149505193423123E-2</v>
      </c>
      <c r="G268" s="10">
        <f>'RAW &amp; NORM Labeling'!E267-'RAW &amp; NORM Sfp, AcpS vs PfAcpH'!E268</f>
        <v>0.90152858546040082</v>
      </c>
      <c r="H268">
        <f>IF('RAW &amp; NORM Labeling'!K267=1,1,0) * IF(G268&gt;$P$6,1,0)</f>
        <v>0</v>
      </c>
      <c r="J268" s="10">
        <f>'RAW &amp; NORM Labeling'!F267-'RAW &amp; NORM Sfp, AcpS vs PfAcpH'!F268</f>
        <v>0.11318160608894182</v>
      </c>
      <c r="K268">
        <f>IF('RAW &amp; NORM Labeling'!H267=1,1,0) * IF('RAW &amp; NORM Sfp, AcpS vs PfAcpH'!J268&gt;$P$5,1,0)</f>
        <v>0</v>
      </c>
    </row>
    <row r="269" spans="1:11">
      <c r="A269" s="28" t="s">
        <v>565</v>
      </c>
      <c r="B269" s="28" t="s">
        <v>566</v>
      </c>
      <c r="C269" s="16">
        <v>1358.3810000000001</v>
      </c>
      <c r="D269" s="17">
        <v>1245.2729999999999</v>
      </c>
      <c r="E269" s="10">
        <f t="shared" si="8"/>
        <v>2.9132280701754403</v>
      </c>
      <c r="F269" s="10">
        <f t="shared" si="9"/>
        <v>0.49213216651672531</v>
      </c>
      <c r="G269" s="10">
        <f>'RAW &amp; NORM Labeling'!E268-'RAW &amp; NORM Sfp, AcpS vs PfAcpH'!E269</f>
        <v>-0.7068556096797205</v>
      </c>
      <c r="H269">
        <f>IF('RAW &amp; NORM Labeling'!K268=1,1,0) * IF(G269&gt;$P$6,1,0)</f>
        <v>0</v>
      </c>
      <c r="I269" s="22" t="s">
        <v>34</v>
      </c>
      <c r="J269" s="10">
        <f>'RAW &amp; NORM Labeling'!F268-'RAW &amp; NORM Sfp, AcpS vs PfAcpH'!F269</f>
        <v>0.18783929958879064</v>
      </c>
      <c r="K269">
        <f>IF('RAW &amp; NORM Labeling'!H268=1,1,0) * IF('RAW &amp; NORM Sfp, AcpS vs PfAcpH'!J269&gt;$P$5,1,0)</f>
        <v>0</v>
      </c>
    </row>
    <row r="270" spans="1:11">
      <c r="A270" s="28" t="s">
        <v>567</v>
      </c>
      <c r="B270" s="28" t="s">
        <v>568</v>
      </c>
      <c r="C270" s="16">
        <v>1279.518</v>
      </c>
      <c r="D270" s="17">
        <v>1261.182</v>
      </c>
      <c r="E270" s="10">
        <f t="shared" si="8"/>
        <v>1.9908538011695915</v>
      </c>
      <c r="F270" s="10">
        <f t="shared" si="9"/>
        <v>0.62224584934980054</v>
      </c>
      <c r="G270" s="10">
        <f>'RAW &amp; NORM Labeling'!E269-'RAW &amp; NORM Sfp, AcpS vs PfAcpH'!E270</f>
        <v>0.85934281703238824</v>
      </c>
      <c r="H270">
        <f>IF('RAW &amp; NORM Labeling'!K269=1,1,0) * IF(G270&gt;$P$6,1,0)</f>
        <v>1</v>
      </c>
      <c r="I270" s="22" t="s">
        <v>34</v>
      </c>
      <c r="J270" s="10">
        <f>'RAW &amp; NORM Labeling'!F269-'RAW &amp; NORM Sfp, AcpS vs PfAcpH'!F270</f>
        <v>0.16949994415833947</v>
      </c>
      <c r="K270">
        <f>IF('RAW &amp; NORM Labeling'!H269=1,1,0) * IF('RAW &amp; NORM Sfp, AcpS vs PfAcpH'!J270&gt;$P$5,1,0)</f>
        <v>0</v>
      </c>
    </row>
    <row r="271" spans="1:11">
      <c r="A271" s="28" t="s">
        <v>569</v>
      </c>
      <c r="B271" s="28" t="s">
        <v>570</v>
      </c>
      <c r="C271" s="16">
        <v>1051.635</v>
      </c>
      <c r="D271" s="17">
        <v>1118.432</v>
      </c>
      <c r="E271" s="10">
        <f t="shared" si="8"/>
        <v>-0.67444444444444407</v>
      </c>
      <c r="F271" s="10">
        <f t="shared" si="9"/>
        <v>-0.54525231046045552</v>
      </c>
      <c r="G271" s="10">
        <f>'RAW &amp; NORM Labeling'!E270-'RAW &amp; NORM Sfp, AcpS vs PfAcpH'!E271</f>
        <v>1.309499567308759</v>
      </c>
      <c r="H271">
        <f>IF('RAW &amp; NORM Labeling'!K270=1,1,0) * IF(G271&gt;$P$6,1,0)</f>
        <v>0</v>
      </c>
      <c r="J271" s="10">
        <f>'RAW &amp; NORM Labeling'!F270-'RAW &amp; NORM Sfp, AcpS vs PfAcpH'!F271</f>
        <v>0.20433238107778451</v>
      </c>
      <c r="K271">
        <f>IF('RAW &amp; NORM Labeling'!H270=1,1,0) * IF('RAW &amp; NORM Sfp, AcpS vs PfAcpH'!J271&gt;$P$5,1,0)</f>
        <v>0</v>
      </c>
    </row>
    <row r="272" spans="1:11">
      <c r="A272" s="28" t="s">
        <v>571</v>
      </c>
      <c r="B272" s="28" t="s">
        <v>572</v>
      </c>
      <c r="C272" s="16">
        <v>1419.421</v>
      </c>
      <c r="D272" s="17">
        <v>1589.1410000000001</v>
      </c>
      <c r="E272" s="10">
        <f t="shared" si="8"/>
        <v>3.6271461988304106</v>
      </c>
      <c r="F272" s="10">
        <f t="shared" si="9"/>
        <v>3.3044982415964683</v>
      </c>
      <c r="G272" s="10">
        <f>'RAW &amp; NORM Labeling'!E271-'RAW &amp; NORM Sfp, AcpS vs PfAcpH'!E272</f>
        <v>-0.24068492350659065</v>
      </c>
      <c r="H272">
        <f>IF('RAW &amp; NORM Labeling'!K271=1,1,0) * IF(G272&gt;$P$6,1,0)</f>
        <v>0</v>
      </c>
      <c r="J272" s="10">
        <f>'RAW &amp; NORM Labeling'!F271-'RAW &amp; NORM Sfp, AcpS vs PfAcpH'!F272</f>
        <v>-0.56570621885011851</v>
      </c>
      <c r="K272">
        <f>IF('RAW &amp; NORM Labeling'!H271=1,1,0) * IF('RAW &amp; NORM Sfp, AcpS vs PfAcpH'!J272&gt;$P$5,1,0)</f>
        <v>0</v>
      </c>
    </row>
    <row r="273" spans="1:11">
      <c r="A273" s="28" t="s">
        <v>573</v>
      </c>
      <c r="B273" s="28" t="s">
        <v>574</v>
      </c>
      <c r="C273" s="16">
        <v>1417.4870000000001</v>
      </c>
      <c r="D273" s="17">
        <v>1854.4480000000001</v>
      </c>
      <c r="E273" s="10">
        <f t="shared" si="8"/>
        <v>3.6045263157894754</v>
      </c>
      <c r="F273" s="10">
        <f t="shared" si="9"/>
        <v>5.4743436656579716</v>
      </c>
      <c r="G273" s="10">
        <f>'RAW &amp; NORM Labeling'!E272-'RAW &amp; NORM Sfp, AcpS vs PfAcpH'!E273</f>
        <v>0.16663298079637467</v>
      </c>
      <c r="H273">
        <f>IF('RAW &amp; NORM Labeling'!K272=1,1,0) * IF(G273&gt;$P$6,1,0)</f>
        <v>0</v>
      </c>
      <c r="J273" s="10">
        <f>'RAW &amp; NORM Labeling'!F272-'RAW &amp; NORM Sfp, AcpS vs PfAcpH'!F273</f>
        <v>-0.38070196555187152</v>
      </c>
      <c r="K273">
        <f>IF('RAW &amp; NORM Labeling'!H272=1,1,0) * IF('RAW &amp; NORM Sfp, AcpS vs PfAcpH'!J273&gt;$P$5,1,0)</f>
        <v>0</v>
      </c>
    </row>
    <row r="274" spans="1:11">
      <c r="A274" s="28" t="s">
        <v>575</v>
      </c>
      <c r="B274" s="28" t="s">
        <v>576</v>
      </c>
      <c r="C274" s="16">
        <v>1106.9110000000001</v>
      </c>
      <c r="D274" s="17">
        <v>1275.8330000000001</v>
      </c>
      <c r="E274" s="10">
        <f t="shared" si="8"/>
        <v>-2.7941520467835046E-2</v>
      </c>
      <c r="F274" s="10">
        <f t="shared" si="9"/>
        <v>0.74207082685859305</v>
      </c>
      <c r="G274" s="10">
        <f>'RAW &amp; NORM Labeling'!E273-'RAW &amp; NORM Sfp, AcpS vs PfAcpH'!E274</f>
        <v>1.264647296399475</v>
      </c>
      <c r="H274">
        <f>IF('RAW &amp; NORM Labeling'!K273=1,1,0) * IF(G274&gt;$P$6,1,0)</f>
        <v>0</v>
      </c>
      <c r="I274" s="22" t="s">
        <v>40</v>
      </c>
      <c r="J274" s="10">
        <f>'RAW &amp; NORM Labeling'!F273-'RAW &amp; NORM Sfp, AcpS vs PfAcpH'!F274</f>
        <v>5.6072384526659746E-3</v>
      </c>
      <c r="K274">
        <f>IF('RAW &amp; NORM Labeling'!H273=1,1,0) * IF('RAW &amp; NORM Sfp, AcpS vs PfAcpH'!J274&gt;$P$5,1,0)</f>
        <v>0</v>
      </c>
    </row>
    <row r="275" spans="1:11">
      <c r="A275" s="28" t="s">
        <v>577</v>
      </c>
      <c r="B275" s="28" t="s">
        <v>578</v>
      </c>
      <c r="C275" s="16">
        <v>1086.7629999999999</v>
      </c>
      <c r="D275" s="17">
        <v>1200.8710000000001</v>
      </c>
      <c r="E275" s="10">
        <f t="shared" si="8"/>
        <v>-0.26359064327485421</v>
      </c>
      <c r="F275" s="10">
        <f t="shared" si="9"/>
        <v>0.12898503312341691</v>
      </c>
      <c r="G275" s="10">
        <f>'RAW &amp; NORM Labeling'!E274-'RAW &amp; NORM Sfp, AcpS vs PfAcpH'!E275</f>
        <v>1.2173273001643132</v>
      </c>
      <c r="H275">
        <f>IF('RAW &amp; NORM Labeling'!K274=1,1,0) * IF(G275&gt;$P$6,1,0)</f>
        <v>0</v>
      </c>
      <c r="J275" s="10">
        <f>'RAW &amp; NORM Labeling'!F274-'RAW &amp; NORM Sfp, AcpS vs PfAcpH'!F275</f>
        <v>-0.28977380232888494</v>
      </c>
      <c r="K275">
        <f>IF('RAW &amp; NORM Labeling'!H274=1,1,0) * IF('RAW &amp; NORM Sfp, AcpS vs PfAcpH'!J275&gt;$P$5,1,0)</f>
        <v>0</v>
      </c>
    </row>
    <row r="276" spans="1:11">
      <c r="A276" s="28" t="s">
        <v>579</v>
      </c>
      <c r="B276" s="28" t="s">
        <v>580</v>
      </c>
      <c r="C276" s="16">
        <v>1187.2049999999999</v>
      </c>
      <c r="D276" s="17">
        <v>1190.5309999999999</v>
      </c>
      <c r="E276" s="10">
        <f t="shared" si="8"/>
        <v>0.91116959064327452</v>
      </c>
      <c r="F276" s="10">
        <f t="shared" si="9"/>
        <v>4.4418091109839207E-2</v>
      </c>
      <c r="G276" s="10">
        <f>'RAW &amp; NORM Labeling'!E275-'RAW &amp; NORM Sfp, AcpS vs PfAcpH'!E276</f>
        <v>1.1959554425318055</v>
      </c>
      <c r="H276">
        <f>IF('RAW &amp; NORM Labeling'!K275=1,1,0) * IF(G276&gt;$P$6,1,0)</f>
        <v>1</v>
      </c>
      <c r="J276" s="10">
        <f>'RAW &amp; NORM Labeling'!F275-'RAW &amp; NORM Sfp, AcpS vs PfAcpH'!F276</f>
        <v>-0.19761805841065222</v>
      </c>
      <c r="K276">
        <f>IF('RAW &amp; NORM Labeling'!H275=1,1,0) * IF('RAW &amp; NORM Sfp, AcpS vs PfAcpH'!J276&gt;$P$5,1,0)</f>
        <v>0</v>
      </c>
    </row>
    <row r="277" spans="1:11">
      <c r="A277" s="28" t="s">
        <v>581</v>
      </c>
      <c r="B277" s="28" t="s">
        <v>582</v>
      </c>
      <c r="C277" s="16">
        <v>967.43100000000004</v>
      </c>
      <c r="D277" s="17">
        <v>1058.3800000000001</v>
      </c>
      <c r="E277" s="10">
        <f t="shared" si="8"/>
        <v>-1.6592865497076013</v>
      </c>
      <c r="F277" s="10">
        <f t="shared" si="9"/>
        <v>-1.0363948638259572</v>
      </c>
      <c r="G277" s="10">
        <f>'RAW &amp; NORM Labeling'!E276-'RAW &amp; NORM Sfp, AcpS vs PfAcpH'!E277</f>
        <v>-0.27427406429372869</v>
      </c>
      <c r="H277">
        <f>IF('RAW &amp; NORM Labeling'!K276=1,1,0) * IF(G277&gt;$P$6,1,0)</f>
        <v>0</v>
      </c>
      <c r="J277" s="10">
        <f>'RAW &amp; NORM Labeling'!F276-'RAW &amp; NORM Sfp, AcpS vs PfAcpH'!F277</f>
        <v>-0.10333288947070285</v>
      </c>
      <c r="K277">
        <f>IF('RAW &amp; NORM Labeling'!H276=1,1,0) * IF('RAW &amp; NORM Sfp, AcpS vs PfAcpH'!J277&gt;$P$5,1,0)</f>
        <v>0</v>
      </c>
    </row>
    <row r="278" spans="1:11">
      <c r="A278" s="28" t="s">
        <v>583</v>
      </c>
      <c r="B278" s="28" t="s">
        <v>584</v>
      </c>
      <c r="C278" s="16">
        <v>1016.722</v>
      </c>
      <c r="D278" s="17">
        <v>1085.5039999999999</v>
      </c>
      <c r="E278" s="10">
        <f t="shared" si="8"/>
        <v>-1.082783625730994</v>
      </c>
      <c r="F278" s="10">
        <f t="shared" si="9"/>
        <v>-0.81455794553038363</v>
      </c>
      <c r="G278" s="10">
        <f>'RAW &amp; NORM Labeling'!E277-'RAW &amp; NORM Sfp, AcpS vs PfAcpH'!E278</f>
        <v>-0.68404963979788613</v>
      </c>
      <c r="H278">
        <f>IF('RAW &amp; NORM Labeling'!K277=1,1,0) * IF(G278&gt;$P$6,1,0)</f>
        <v>0</v>
      </c>
      <c r="J278" s="10">
        <f>'RAW &amp; NORM Labeling'!F277-'RAW &amp; NORM Sfp, AcpS vs PfAcpH'!F278</f>
        <v>-0.44048338117649644</v>
      </c>
      <c r="K278">
        <f>IF('RAW &amp; NORM Labeling'!H277=1,1,0) * IF('RAW &amp; NORM Sfp, AcpS vs PfAcpH'!J278&gt;$P$5,1,0)</f>
        <v>0</v>
      </c>
    </row>
    <row r="279" spans="1:11">
      <c r="A279" s="28" t="s">
        <v>585</v>
      </c>
      <c r="B279" s="28" t="s">
        <v>586</v>
      </c>
      <c r="C279" s="16">
        <v>1043.7139999999999</v>
      </c>
      <c r="D279" s="17">
        <v>979.61099999999999</v>
      </c>
      <c r="E279" s="10">
        <f t="shared" si="8"/>
        <v>-0.76708771929824582</v>
      </c>
      <c r="F279" s="10">
        <f t="shared" si="9"/>
        <v>-1.6806166680297696</v>
      </c>
      <c r="G279" s="10">
        <f>'RAW &amp; NORM Labeling'!E278-'RAW &amp; NORM Sfp, AcpS vs PfAcpH'!E279</f>
        <v>-0.86886943651174409</v>
      </c>
      <c r="H279">
        <f>IF('RAW &amp; NORM Labeling'!K278=1,1,0) * IF(G279&gt;$P$6,1,0)</f>
        <v>0</v>
      </c>
      <c r="J279" s="10">
        <f>'RAW &amp; NORM Labeling'!F278-'RAW &amp; NORM Sfp, AcpS vs PfAcpH'!F279</f>
        <v>-0.41404081213913035</v>
      </c>
      <c r="K279">
        <f>IF('RAW &amp; NORM Labeling'!H278=1,1,0) * IF('RAW &amp; NORM Sfp, AcpS vs PfAcpH'!J279&gt;$P$5,1,0)</f>
        <v>0</v>
      </c>
    </row>
    <row r="280" spans="1:11">
      <c r="A280" s="28" t="s">
        <v>587</v>
      </c>
      <c r="B280" s="28" t="s">
        <v>588</v>
      </c>
      <c r="C280" s="16">
        <v>1130.441</v>
      </c>
      <c r="D280" s="17">
        <v>903.74300000000005</v>
      </c>
      <c r="E280" s="10">
        <f t="shared" si="8"/>
        <v>0.24726315789473774</v>
      </c>
      <c r="F280" s="10">
        <f t="shared" si="9"/>
        <v>-2.3011122924674887</v>
      </c>
      <c r="G280" s="10">
        <f>'RAW &amp; NORM Labeling'!E279-'RAW &amp; NORM Sfp, AcpS vs PfAcpH'!E280</f>
        <v>-1.5900881377909677</v>
      </c>
      <c r="H280">
        <f>IF('RAW &amp; NORM Labeling'!K279=1,1,0) * IF(G280&gt;$P$6,1,0)</f>
        <v>0</v>
      </c>
      <c r="J280" s="10">
        <f>'RAW &amp; NORM Labeling'!F279-'RAW &amp; NORM Sfp, AcpS vs PfAcpH'!F280</f>
        <v>-0.90228396141995137</v>
      </c>
      <c r="K280">
        <f>IF('RAW &amp; NORM Labeling'!H279=1,1,0) * IF('RAW &amp; NORM Sfp, AcpS vs PfAcpH'!J280&gt;$P$5,1,0)</f>
        <v>0</v>
      </c>
    </row>
    <row r="281" spans="1:11">
      <c r="A281" s="28" t="s">
        <v>589</v>
      </c>
      <c r="B281" s="28" t="s">
        <v>590</v>
      </c>
      <c r="C281" s="16">
        <v>1336.3130000000001</v>
      </c>
      <c r="D281" s="17">
        <v>1349.1559999999999</v>
      </c>
      <c r="E281" s="10">
        <f t="shared" si="8"/>
        <v>2.6551228070175457</v>
      </c>
      <c r="F281" s="10">
        <f t="shared" si="9"/>
        <v>1.341751860636297</v>
      </c>
      <c r="G281" s="10">
        <f>'RAW &amp; NORM Labeling'!E280-'RAW &amp; NORM Sfp, AcpS vs PfAcpH'!E281</f>
        <v>-2.8325280171774745</v>
      </c>
      <c r="H281">
        <f>IF('RAW &amp; NORM Labeling'!K280=1,1,0) * IF(G281&gt;$P$6,1,0)</f>
        <v>0</v>
      </c>
      <c r="I281" s="22" t="s">
        <v>34</v>
      </c>
      <c r="J281" s="10">
        <f>'RAW &amp; NORM Labeling'!F280-'RAW &amp; NORM Sfp, AcpS vs PfAcpH'!F281</f>
        <v>-1.3659586571673072</v>
      </c>
      <c r="K281">
        <f>IF('RAW &amp; NORM Labeling'!H280=1,1,0) * IF('RAW &amp; NORM Sfp, AcpS vs PfAcpH'!J281&gt;$P$5,1,0)</f>
        <v>0</v>
      </c>
    </row>
    <row r="282" spans="1:11">
      <c r="A282" s="28" t="s">
        <v>591</v>
      </c>
      <c r="B282" s="28" t="s">
        <v>592</v>
      </c>
      <c r="C282" s="16">
        <v>1092.6590000000001</v>
      </c>
      <c r="D282" s="17">
        <v>1285.93</v>
      </c>
      <c r="E282" s="10">
        <f t="shared" si="8"/>
        <v>-0.19463157894736666</v>
      </c>
      <c r="F282" s="10">
        <f t="shared" si="9"/>
        <v>0.82465036394863955</v>
      </c>
      <c r="G282" s="10">
        <f>'RAW &amp; NORM Labeling'!E281-'RAW &amp; NORM Sfp, AcpS vs PfAcpH'!E282</f>
        <v>-1.3217578201226132</v>
      </c>
      <c r="H282">
        <f>IF('RAW &amp; NORM Labeling'!K281=1,1,0) * IF(G282&gt;$P$6,1,0)</f>
        <v>0</v>
      </c>
      <c r="J282" s="10">
        <f>'RAW &amp; NORM Labeling'!F281-'RAW &amp; NORM Sfp, AcpS vs PfAcpH'!F282</f>
        <v>-1.1980490485544886</v>
      </c>
      <c r="K282">
        <f>IF('RAW &amp; NORM Labeling'!H281=1,1,0) * IF('RAW &amp; NORM Sfp, AcpS vs PfAcpH'!J282&gt;$P$5,1,0)</f>
        <v>0</v>
      </c>
    </row>
    <row r="283" spans="1:11">
      <c r="A283" s="28" t="s">
        <v>593</v>
      </c>
      <c r="B283" s="28" t="s">
        <v>594</v>
      </c>
      <c r="C283" s="16">
        <v>1140.9359999999999</v>
      </c>
      <c r="D283" s="17">
        <v>1123.6980000000001</v>
      </c>
      <c r="E283" s="10">
        <f t="shared" si="8"/>
        <v>0.37001169590643235</v>
      </c>
      <c r="F283" s="10">
        <f t="shared" si="9"/>
        <v>-0.50218369182955602</v>
      </c>
      <c r="G283" s="10">
        <f>'RAW &amp; NORM Labeling'!E282-'RAW &amp; NORM Sfp, AcpS vs PfAcpH'!E283</f>
        <v>-1.5797972289921522</v>
      </c>
      <c r="H283">
        <f>IF('RAW &amp; NORM Labeling'!K282=1,1,0) * IF(G283&gt;$P$6,1,0)</f>
        <v>0</v>
      </c>
      <c r="J283" s="10">
        <f>'RAW &amp; NORM Labeling'!F282-'RAW &amp; NORM Sfp, AcpS vs PfAcpH'!F283</f>
        <v>-0.73521902047203402</v>
      </c>
      <c r="K283">
        <f>IF('RAW &amp; NORM Labeling'!H282=1,1,0) * IF('RAW &amp; NORM Sfp, AcpS vs PfAcpH'!J283&gt;$P$5,1,0)</f>
        <v>0</v>
      </c>
    </row>
    <row r="284" spans="1:11">
      <c r="A284" s="28" t="s">
        <v>595</v>
      </c>
      <c r="B284" s="28" t="s">
        <v>596</v>
      </c>
      <c r="C284" s="16">
        <v>1128.6110000000001</v>
      </c>
      <c r="D284" s="17">
        <v>1167.729</v>
      </c>
      <c r="E284" s="10">
        <f t="shared" si="8"/>
        <v>0.22585964912280876</v>
      </c>
      <c r="F284" s="10">
        <f t="shared" si="9"/>
        <v>-0.14207082685859057</v>
      </c>
      <c r="G284" s="10">
        <f>'RAW &amp; NORM Labeling'!E283-'RAW &amp; NORM Sfp, AcpS vs PfAcpH'!E284</f>
        <v>-1.0812049586102317</v>
      </c>
      <c r="H284">
        <f>IF('RAW &amp; NORM Labeling'!K283=1,1,0) * IF(G284&gt;$P$6,1,0)</f>
        <v>0</v>
      </c>
      <c r="J284" s="10">
        <f>'RAW &amp; NORM Labeling'!F283-'RAW &amp; NORM Sfp, AcpS vs PfAcpH'!F284</f>
        <v>-0.31483760191714144</v>
      </c>
      <c r="K284">
        <f>IF('RAW &amp; NORM Labeling'!H283=1,1,0) * IF('RAW &amp; NORM Sfp, AcpS vs PfAcpH'!J284&gt;$P$5,1,0)</f>
        <v>0</v>
      </c>
    </row>
    <row r="285" spans="1:11">
      <c r="A285" s="28" t="s">
        <v>597</v>
      </c>
      <c r="B285" s="28" t="s">
        <v>598</v>
      </c>
      <c r="C285" s="16">
        <v>2070.8290000000002</v>
      </c>
      <c r="D285" s="17">
        <v>2648.808</v>
      </c>
      <c r="E285" s="10">
        <f t="shared" si="8"/>
        <v>11.245953216374271</v>
      </c>
      <c r="F285" s="10">
        <f t="shared" si="9"/>
        <v>11.971113110329599</v>
      </c>
      <c r="G285" s="10">
        <f>'RAW &amp; NORM Labeling'!E284-'RAW &amp; NORM Sfp, AcpS vs PfAcpH'!E285</f>
        <v>-4.7603900865135511</v>
      </c>
      <c r="H285">
        <f>IF('RAW &amp; NORM Labeling'!K284=1,1,0) * IF(G285&gt;$P$6,1,0)</f>
        <v>0</v>
      </c>
      <c r="J285" s="10">
        <f>'RAW &amp; NORM Labeling'!F284-'RAW &amp; NORM Sfp, AcpS vs PfAcpH'!F285</f>
        <v>-0.50699321264749919</v>
      </c>
      <c r="K285">
        <f>IF('RAW &amp; NORM Labeling'!H284=1,1,0) * IF('RAW &amp; NORM Sfp, AcpS vs PfAcpH'!J285&gt;$P$5,1,0)</f>
        <v>0</v>
      </c>
    </row>
    <row r="286" spans="1:11">
      <c r="A286" s="28" t="s">
        <v>599</v>
      </c>
      <c r="B286" s="28" t="s">
        <v>600</v>
      </c>
      <c r="C286" s="16">
        <v>1040.104</v>
      </c>
      <c r="D286" s="17">
        <v>1181.7750000000001</v>
      </c>
      <c r="E286" s="10">
        <f t="shared" si="8"/>
        <v>-0.80930994152046687</v>
      </c>
      <c r="F286" s="10">
        <f t="shared" si="9"/>
        <v>-2.7193915105911657E-2</v>
      </c>
      <c r="G286" s="10">
        <f>'RAW &amp; NORM Labeling'!E285-'RAW &amp; NORM Sfp, AcpS vs PfAcpH'!E286</f>
        <v>7.2890328834091855E-2</v>
      </c>
      <c r="H286">
        <f>IF('RAW &amp; NORM Labeling'!K285=1,1,0) * IF(G286&gt;$P$6,1,0)</f>
        <v>0</v>
      </c>
      <c r="J286" s="10">
        <f>'RAW &amp; NORM Labeling'!F285-'RAW &amp; NORM Sfp, AcpS vs PfAcpH'!F286</f>
        <v>-4.1878997674855742E-2</v>
      </c>
      <c r="K286">
        <f>IF('RAW &amp; NORM Labeling'!H285=1,1,0) * IF('RAW &amp; NORM Sfp, AcpS vs PfAcpH'!J286&gt;$P$5,1,0)</f>
        <v>0</v>
      </c>
    </row>
    <row r="287" spans="1:11">
      <c r="A287" s="28" t="s">
        <v>601</v>
      </c>
      <c r="B287" s="28" t="s">
        <v>602</v>
      </c>
      <c r="C287" s="16">
        <v>1254.675</v>
      </c>
      <c r="D287" s="17">
        <v>1361.08</v>
      </c>
      <c r="E287" s="10">
        <f t="shared" si="8"/>
        <v>1.7002923976608186</v>
      </c>
      <c r="F287" s="10">
        <f t="shared" si="9"/>
        <v>1.4392737384476979</v>
      </c>
      <c r="G287" s="10">
        <f>'RAW &amp; NORM Labeling'!E286-'RAW &amp; NORM Sfp, AcpS vs PfAcpH'!E287</f>
        <v>-0.89887433872184563</v>
      </c>
      <c r="H287">
        <f>IF('RAW &amp; NORM Labeling'!K286=1,1,0) * IF(G287&gt;$P$6,1,0)</f>
        <v>0</v>
      </c>
      <c r="J287" s="10">
        <f>'RAW &amp; NORM Labeling'!F286-'RAW &amp; NORM Sfp, AcpS vs PfAcpH'!F287</f>
        <v>0.24157180619143204</v>
      </c>
      <c r="K287">
        <f>IF('RAW &amp; NORM Labeling'!H286=1,1,0) * IF('RAW &amp; NORM Sfp, AcpS vs PfAcpH'!J287&gt;$P$5,1,0)</f>
        <v>0</v>
      </c>
    </row>
    <row r="288" spans="1:11">
      <c r="A288" s="28" t="s">
        <v>603</v>
      </c>
      <c r="B288" s="28" t="s">
        <v>604</v>
      </c>
      <c r="C288" s="16">
        <v>1210.626</v>
      </c>
      <c r="D288" s="17">
        <v>1201.82</v>
      </c>
      <c r="E288" s="10">
        <f t="shared" si="8"/>
        <v>1.1850994152046785</v>
      </c>
      <c r="F288" s="10">
        <f t="shared" si="9"/>
        <v>0.13674654453259202</v>
      </c>
      <c r="G288" s="10">
        <f>'RAW &amp; NORM Labeling'!E287-'RAW &amp; NORM Sfp, AcpS vs PfAcpH'!E288</f>
        <v>-0.93645447343960653</v>
      </c>
      <c r="H288">
        <f>IF('RAW &amp; NORM Labeling'!K287=1,1,0) * IF(G288&gt;$P$6,1,0)</f>
        <v>0</v>
      </c>
      <c r="J288" s="10">
        <f>'RAW &amp; NORM Labeling'!F287-'RAW &amp; NORM Sfp, AcpS vs PfAcpH'!F288</f>
        <v>0.25440598574390694</v>
      </c>
      <c r="K288">
        <f>IF('RAW &amp; NORM Labeling'!H287=1,1,0) * IF('RAW &amp; NORM Sfp, AcpS vs PfAcpH'!J288&gt;$P$5,1,0)</f>
        <v>0</v>
      </c>
    </row>
    <row r="289" spans="1:11">
      <c r="A289" s="28" t="s">
        <v>605</v>
      </c>
      <c r="B289" s="28" t="s">
        <v>606</v>
      </c>
      <c r="C289" s="16">
        <v>1180.1010000000001</v>
      </c>
      <c r="D289" s="17">
        <v>1044.0730000000001</v>
      </c>
      <c r="E289" s="10">
        <f t="shared" si="8"/>
        <v>0.82808187134503108</v>
      </c>
      <c r="F289" s="10">
        <f t="shared" si="9"/>
        <v>-1.1534063956816867</v>
      </c>
      <c r="G289" s="10">
        <f>'RAW &amp; NORM Labeling'!E288-'RAW &amp; NORM Sfp, AcpS vs PfAcpH'!E289</f>
        <v>-0.42297097148324908</v>
      </c>
      <c r="H289">
        <f>IF('RAW &amp; NORM Labeling'!K288=1,1,0) * IF(G289&gt;$P$6,1,0)</f>
        <v>0</v>
      </c>
      <c r="J289" s="10">
        <f>'RAW &amp; NORM Labeling'!F288-'RAW &amp; NORM Sfp, AcpS vs PfAcpH'!F289</f>
        <v>0.23879938088201669</v>
      </c>
      <c r="K289">
        <f>IF('RAW &amp; NORM Labeling'!H288=1,1,0) * IF('RAW &amp; NORM Sfp, AcpS vs PfAcpH'!J289&gt;$P$5,1,0)</f>
        <v>0</v>
      </c>
    </row>
    <row r="290" spans="1:11">
      <c r="A290" s="28" t="s">
        <v>607</v>
      </c>
      <c r="B290" s="28" t="s">
        <v>608</v>
      </c>
      <c r="C290" s="16">
        <v>1215.903</v>
      </c>
      <c r="D290" s="17">
        <v>1256.5709999999999</v>
      </c>
      <c r="E290" s="10">
        <f t="shared" si="8"/>
        <v>1.2468187134502933</v>
      </c>
      <c r="F290" s="10">
        <f t="shared" si="9"/>
        <v>0.58453422752923867</v>
      </c>
      <c r="G290" s="10">
        <f>'RAW &amp; NORM Labeling'!E289-'RAW &amp; NORM Sfp, AcpS vs PfAcpH'!E290</f>
        <v>-0.32203838137533025</v>
      </c>
      <c r="H290">
        <f>IF('RAW &amp; NORM Labeling'!K289=1,1,0) * IF(G290&gt;$P$6,1,0)</f>
        <v>0</v>
      </c>
      <c r="J290" s="10">
        <f>'RAW &amp; NORM Labeling'!F289-'RAW &amp; NORM Sfp, AcpS vs PfAcpH'!F290</f>
        <v>0.24475226607340528</v>
      </c>
      <c r="K290">
        <f>IF('RAW &amp; NORM Labeling'!H289=1,1,0) * IF('RAW &amp; NORM Sfp, AcpS vs PfAcpH'!J290&gt;$P$5,1,0)</f>
        <v>0</v>
      </c>
    </row>
    <row r="291" spans="1:11">
      <c r="A291" s="28" t="s">
        <v>609</v>
      </c>
      <c r="B291" s="28" t="s">
        <v>610</v>
      </c>
      <c r="C291" s="16">
        <v>1170.454</v>
      </c>
      <c r="D291" s="17">
        <v>1121.694</v>
      </c>
      <c r="E291" s="10">
        <f t="shared" si="8"/>
        <v>0.71525146198830403</v>
      </c>
      <c r="F291" s="10">
        <f t="shared" si="9"/>
        <v>-0.51857364848286536</v>
      </c>
      <c r="G291" s="10">
        <f>'RAW &amp; NORM Labeling'!E290-'RAW &amp; NORM Sfp, AcpS vs PfAcpH'!E291</f>
        <v>-0.39778463595577801</v>
      </c>
      <c r="H291">
        <f>IF('RAW &amp; NORM Labeling'!K290=1,1,0) * IF(G291&gt;$P$6,1,0)</f>
        <v>0</v>
      </c>
      <c r="J291" s="10">
        <f>'RAW &amp; NORM Labeling'!F290-'RAW &amp; NORM Sfp, AcpS vs PfAcpH'!F291</f>
        <v>2.3243823513065365E-2</v>
      </c>
      <c r="K291">
        <f>IF('RAW &amp; NORM Labeling'!H290=1,1,0) * IF('RAW &amp; NORM Sfp, AcpS vs PfAcpH'!J291&gt;$P$5,1,0)</f>
        <v>0</v>
      </c>
    </row>
    <row r="292" spans="1:11">
      <c r="A292" s="28" t="s">
        <v>611</v>
      </c>
      <c r="B292" s="28" t="s">
        <v>612</v>
      </c>
      <c r="C292" s="16">
        <v>1149.066</v>
      </c>
      <c r="D292" s="17">
        <v>1186.557</v>
      </c>
      <c r="E292" s="10">
        <f t="shared" si="8"/>
        <v>0.46509941520467923</v>
      </c>
      <c r="F292" s="10">
        <f t="shared" si="9"/>
        <v>1.1916250920095749E-2</v>
      </c>
      <c r="G292" s="10">
        <f>'RAW &amp; NORM Labeling'!E291-'RAW &amp; NORM Sfp, AcpS vs PfAcpH'!E292</f>
        <v>-0.52799236760340384</v>
      </c>
      <c r="H292">
        <f>IF('RAW &amp; NORM Labeling'!K291=1,1,0) * IF(G292&gt;$P$6,1,0)</f>
        <v>0</v>
      </c>
      <c r="J292" s="10">
        <f>'RAW &amp; NORM Labeling'!F291-'RAW &amp; NORM Sfp, AcpS vs PfAcpH'!F292</f>
        <v>-0.18334745056235374</v>
      </c>
      <c r="K292">
        <f>IF('RAW &amp; NORM Labeling'!H291=1,1,0) * IF('RAW &amp; NORM Sfp, AcpS vs PfAcpH'!J292&gt;$P$5,1,0)</f>
        <v>0</v>
      </c>
    </row>
    <row r="293" spans="1:11">
      <c r="A293" s="28" t="s">
        <v>613</v>
      </c>
      <c r="B293" s="28" t="s">
        <v>614</v>
      </c>
      <c r="C293" s="16">
        <v>1104.9359999999999</v>
      </c>
      <c r="D293" s="17">
        <v>1216.4749999999999</v>
      </c>
      <c r="E293" s="10">
        <f t="shared" si="8"/>
        <v>-5.1040935672515005E-2</v>
      </c>
      <c r="F293" s="10">
        <f t="shared" si="9"/>
        <v>0.25660423652572178</v>
      </c>
      <c r="G293" s="10">
        <f>'RAW &amp; NORM Labeling'!E292-'RAW &amp; NORM Sfp, AcpS vs PfAcpH'!E293</f>
        <v>-0.24162849433928701</v>
      </c>
      <c r="H293">
        <f>IF('RAW &amp; NORM Labeling'!K292=1,1,0) * IF(G293&gt;$P$6,1,0)</f>
        <v>0</v>
      </c>
      <c r="J293" s="10">
        <f>'RAW &amp; NORM Labeling'!F292-'RAW &amp; NORM Sfp, AcpS vs PfAcpH'!F293</f>
        <v>-0.22942611950926728</v>
      </c>
      <c r="K293">
        <f>IF('RAW &amp; NORM Labeling'!H292=1,1,0) * IF('RAW &amp; NORM Sfp, AcpS vs PfAcpH'!J293&gt;$P$5,1,0)</f>
        <v>0</v>
      </c>
    </row>
    <row r="294" spans="1:11">
      <c r="A294" s="28" t="s">
        <v>615</v>
      </c>
      <c r="B294" s="28" t="s">
        <v>616</v>
      </c>
      <c r="C294" s="16">
        <v>1661.259</v>
      </c>
      <c r="D294" s="17">
        <v>1340.645</v>
      </c>
      <c r="E294" s="10">
        <f t="shared" si="8"/>
        <v>6.4556608187134508</v>
      </c>
      <c r="F294" s="10">
        <f t="shared" si="9"/>
        <v>1.2721436165862441</v>
      </c>
      <c r="G294" s="10">
        <f>'RAW &amp; NORM Labeling'!E293-'RAW &amp; NORM Sfp, AcpS vs PfAcpH'!E294</f>
        <v>-2.7795958049782405</v>
      </c>
      <c r="H294">
        <f>IF('RAW &amp; NORM Labeling'!K293=1,1,0) * IF(G294&gt;$P$6,1,0)</f>
        <v>0</v>
      </c>
      <c r="J294" s="10">
        <f>'RAW &amp; NORM Labeling'!F293-'RAW &amp; NORM Sfp, AcpS vs PfAcpH'!F294</f>
        <v>9.7421126282645876E-2</v>
      </c>
      <c r="K294">
        <f>IF('RAW &amp; NORM Labeling'!H293=1,1,0) * IF('RAW &amp; NORM Sfp, AcpS vs PfAcpH'!J294&gt;$P$5,1,0)</f>
        <v>0</v>
      </c>
    </row>
    <row r="295" spans="1:11">
      <c r="A295" s="28" t="s">
        <v>617</v>
      </c>
      <c r="B295" s="28" t="s">
        <v>618</v>
      </c>
      <c r="C295" s="16">
        <v>1114.2629999999999</v>
      </c>
      <c r="D295" s="17">
        <v>1178.5039999999999</v>
      </c>
      <c r="E295" s="10">
        <f t="shared" si="8"/>
        <v>5.804678362573059E-2</v>
      </c>
      <c r="F295" s="10">
        <f t="shared" si="9"/>
        <v>-5.3946184673264119E-2</v>
      </c>
      <c r="G295" s="10">
        <f>'RAW &amp; NORM Labeling'!E294-'RAW &amp; NORM Sfp, AcpS vs PfAcpH'!E295</f>
        <v>-6.2859341006005792E-2</v>
      </c>
      <c r="H295">
        <f>IF('RAW &amp; NORM Labeling'!K294=1,1,0) * IF(G295&gt;$P$6,1,0)</f>
        <v>0</v>
      </c>
      <c r="J295" s="10">
        <f>'RAW &amp; NORM Labeling'!F294-'RAW &amp; NORM Sfp, AcpS vs PfAcpH'!F295</f>
        <v>4.0653435133114021E-2</v>
      </c>
      <c r="K295">
        <f>IF('RAW &amp; NORM Labeling'!H294=1,1,0) * IF('RAW &amp; NORM Sfp, AcpS vs PfAcpH'!J295&gt;$P$5,1,0)</f>
        <v>0</v>
      </c>
    </row>
    <row r="296" spans="1:11">
      <c r="A296" s="28" t="s">
        <v>619</v>
      </c>
      <c r="B296" s="28" t="s">
        <v>620</v>
      </c>
      <c r="C296" s="16">
        <v>1120.0450000000001</v>
      </c>
      <c r="D296" s="17">
        <v>1226.252</v>
      </c>
      <c r="E296" s="10">
        <f t="shared" si="8"/>
        <v>0.12567251461988443</v>
      </c>
      <c r="F296" s="10">
        <f t="shared" si="9"/>
        <v>0.33656661486873352</v>
      </c>
      <c r="G296" s="10">
        <f>'RAW &amp; NORM Labeling'!E295-'RAW &amp; NORM Sfp, AcpS vs PfAcpH'!E296</f>
        <v>0.48217893353356761</v>
      </c>
      <c r="H296">
        <f>IF('RAW &amp; NORM Labeling'!K295=1,1,0) * IF(G296&gt;$P$6,1,0)</f>
        <v>0</v>
      </c>
      <c r="I296" s="22" t="s">
        <v>38</v>
      </c>
      <c r="J296" s="10">
        <f>'RAW &amp; NORM Labeling'!F295-'RAW &amp; NORM Sfp, AcpS vs PfAcpH'!F296</f>
        <v>2.0707923390888505E-2</v>
      </c>
      <c r="K296">
        <f>IF('RAW &amp; NORM Labeling'!H295=1,1,0) * IF('RAW &amp; NORM Sfp, AcpS vs PfAcpH'!J296&gt;$P$5,1,0)</f>
        <v>0</v>
      </c>
    </row>
    <row r="297" spans="1:11">
      <c r="A297" s="28" t="s">
        <v>621</v>
      </c>
      <c r="B297" s="28" t="s">
        <v>622</v>
      </c>
      <c r="C297" s="16">
        <v>1115.4079999999999</v>
      </c>
      <c r="D297" s="17">
        <v>1196.4839999999999</v>
      </c>
      <c r="E297" s="10">
        <f t="shared" si="8"/>
        <v>7.1438596491227455E-2</v>
      </c>
      <c r="F297" s="10">
        <f t="shared" si="9"/>
        <v>9.3105422425779141E-2</v>
      </c>
      <c r="G297" s="10">
        <f>'RAW &amp; NORM Labeling'!E296-'RAW &amp; NORM Sfp, AcpS vs PfAcpH'!E297</f>
        <v>0.82703463105790054</v>
      </c>
      <c r="H297">
        <f>IF('RAW &amp; NORM Labeling'!K296=1,1,0) * IF(G297&gt;$P$6,1,0)</f>
        <v>0</v>
      </c>
      <c r="J297" s="10">
        <f>'RAW &amp; NORM Labeling'!F296-'RAW &amp; NORM Sfp, AcpS vs PfAcpH'!F297</f>
        <v>0.21761568462697689</v>
      </c>
      <c r="K297">
        <f>IF('RAW &amp; NORM Labeling'!H296=1,1,0) * IF('RAW &amp; NORM Sfp, AcpS vs PfAcpH'!J297&gt;$P$5,1,0)</f>
        <v>0</v>
      </c>
    </row>
    <row r="298" spans="1:11">
      <c r="A298" s="28" t="s">
        <v>623</v>
      </c>
      <c r="B298" s="28" t="s">
        <v>624</v>
      </c>
      <c r="C298" s="16">
        <v>1091.9870000000001</v>
      </c>
      <c r="D298" s="17">
        <v>1243</v>
      </c>
      <c r="E298" s="10">
        <f t="shared" si="8"/>
        <v>-0.20249122807017397</v>
      </c>
      <c r="F298" s="10">
        <f t="shared" si="9"/>
        <v>0.47354216079169126</v>
      </c>
      <c r="G298" s="10">
        <f>'RAW &amp; NORM Labeling'!E297-'RAW &amp; NORM Sfp, AcpS vs PfAcpH'!E298</f>
        <v>1.301894510569594</v>
      </c>
      <c r="H298">
        <f>IF('RAW &amp; NORM Labeling'!K297=1,1,0) * IF(G298&gt;$P$6,1,0)</f>
        <v>0</v>
      </c>
      <c r="J298" s="10">
        <f>'RAW &amp; NORM Labeling'!F297-'RAW &amp; NORM Sfp, AcpS vs PfAcpH'!F298</f>
        <v>8.8868722229018704E-2</v>
      </c>
      <c r="K298">
        <f>IF('RAW &amp; NORM Labeling'!H297=1,1,0) * IF('RAW &amp; NORM Sfp, AcpS vs PfAcpH'!J298&gt;$P$5,1,0)</f>
        <v>0</v>
      </c>
    </row>
    <row r="299" spans="1:11">
      <c r="A299" s="28" t="s">
        <v>625</v>
      </c>
      <c r="B299" s="28" t="s">
        <v>626</v>
      </c>
      <c r="C299" s="16">
        <v>1119.2460000000001</v>
      </c>
      <c r="D299" s="17">
        <v>1409.79</v>
      </c>
      <c r="E299" s="10">
        <f t="shared" si="8"/>
        <v>0.1163274853801186</v>
      </c>
      <c r="F299" s="10">
        <f t="shared" si="9"/>
        <v>1.8376543714729701</v>
      </c>
      <c r="G299" s="10">
        <f>'RAW &amp; NORM Labeling'!E298-'RAW &amp; NORM Sfp, AcpS vs PfAcpH'!E299</f>
        <v>1.4253394085838613</v>
      </c>
      <c r="H299">
        <f>IF('RAW &amp; NORM Labeling'!K298=1,1,0) * IF(G299&gt;$P$6,1,0)</f>
        <v>0</v>
      </c>
      <c r="J299" s="10">
        <f>'RAW &amp; NORM Labeling'!F298-'RAW &amp; NORM Sfp, AcpS vs PfAcpH'!F299</f>
        <v>6.1974192068150025E-2</v>
      </c>
      <c r="K299">
        <f>IF('RAW &amp; NORM Labeling'!H298=1,1,0) * IF('RAW &amp; NORM Sfp, AcpS vs PfAcpH'!J299&gt;$P$5,1,0)</f>
        <v>0</v>
      </c>
    </row>
    <row r="300" spans="1:11">
      <c r="A300" s="28" t="s">
        <v>627</v>
      </c>
      <c r="B300" s="28" t="s">
        <v>628</v>
      </c>
      <c r="C300" s="16">
        <v>1053.078</v>
      </c>
      <c r="D300" s="17">
        <v>1130.742</v>
      </c>
      <c r="E300" s="10">
        <f t="shared" si="8"/>
        <v>-0.65756725146198802</v>
      </c>
      <c r="F300" s="10">
        <f t="shared" si="9"/>
        <v>-0.44457348491044368</v>
      </c>
      <c r="G300" s="10">
        <f>'RAW &amp; NORM Labeling'!E299-'RAW &amp; NORM Sfp, AcpS vs PfAcpH'!E300</f>
        <v>1.5168285481446611</v>
      </c>
      <c r="H300">
        <f>IF('RAW &amp; NORM Labeling'!K299=1,1,0) * IF(G300&gt;$P$6,1,0)</f>
        <v>0</v>
      </c>
      <c r="J300" s="10">
        <f>'RAW &amp; NORM Labeling'!F299-'RAW &amp; NORM Sfp, AcpS vs PfAcpH'!F300</f>
        <v>0.32224726592238767</v>
      </c>
      <c r="K300">
        <f>IF('RAW &amp; NORM Labeling'!H299=1,1,0) * IF('RAW &amp; NORM Sfp, AcpS vs PfAcpH'!J300&gt;$P$5,1,0)</f>
        <v>0</v>
      </c>
    </row>
    <row r="301" spans="1:11">
      <c r="A301" s="28" t="s">
        <v>629</v>
      </c>
      <c r="B301" s="28" t="s">
        <v>630</v>
      </c>
      <c r="C301" s="16">
        <v>1148.1769999999999</v>
      </c>
      <c r="D301" s="17">
        <v>1202.51</v>
      </c>
      <c r="E301" s="10">
        <f t="shared" si="8"/>
        <v>0.45470175438596439</v>
      </c>
      <c r="F301" s="10">
        <f t="shared" si="9"/>
        <v>0.14238979308088723</v>
      </c>
      <c r="G301" s="10">
        <f>'RAW &amp; NORM Labeling'!E300-'RAW &amp; NORM Sfp, AcpS vs PfAcpH'!E301</f>
        <v>1.2257773415153457</v>
      </c>
      <c r="H301">
        <f>IF('RAW &amp; NORM Labeling'!K300=1,1,0) * IF(G301&gt;$P$6,1,0)</f>
        <v>1</v>
      </c>
      <c r="J301" s="10">
        <f>'RAW &amp; NORM Labeling'!F300-'RAW &amp; NORM Sfp, AcpS vs PfAcpH'!F301</f>
        <v>0.32057650793109677</v>
      </c>
      <c r="K301">
        <f>IF('RAW &amp; NORM Labeling'!H300=1,1,0) * IF('RAW &amp; NORM Sfp, AcpS vs PfAcpH'!J301&gt;$P$5,1,0)</f>
        <v>0</v>
      </c>
    </row>
    <row r="302" spans="1:11">
      <c r="A302" s="28" t="s">
        <v>631</v>
      </c>
      <c r="B302" s="28" t="s">
        <v>632</v>
      </c>
      <c r="C302" s="16">
        <v>1010.147</v>
      </c>
      <c r="D302" s="17">
        <v>1204.123</v>
      </c>
      <c r="E302" s="10">
        <f t="shared" si="8"/>
        <v>-1.1596842105263148</v>
      </c>
      <c r="F302" s="10">
        <f t="shared" si="9"/>
        <v>0.15558190889016227</v>
      </c>
      <c r="G302" s="10">
        <f>'RAW &amp; NORM Labeling'!E301-'RAW &amp; NORM Sfp, AcpS vs PfAcpH'!E302</f>
        <v>1.8965607847908657</v>
      </c>
      <c r="H302">
        <f>IF('RAW &amp; NORM Labeling'!K301=1,1,0) * IF(G302&gt;$P$6,1,0)</f>
        <v>0</v>
      </c>
      <c r="J302" s="10">
        <f>'RAW &amp; NORM Labeling'!F301-'RAW &amp; NORM Sfp, AcpS vs PfAcpH'!F302</f>
        <v>0.23589985357308974</v>
      </c>
      <c r="K302">
        <f>IF('RAW &amp; NORM Labeling'!H301=1,1,0) * IF('RAW &amp; NORM Sfp, AcpS vs PfAcpH'!J302&gt;$P$5,1,0)</f>
        <v>0</v>
      </c>
    </row>
    <row r="303" spans="1:11">
      <c r="A303" s="28" t="s">
        <v>633</v>
      </c>
      <c r="B303" s="28" t="s">
        <v>634</v>
      </c>
      <c r="C303" s="16">
        <v>1141.4179999999999</v>
      </c>
      <c r="D303" s="17">
        <v>1238.77</v>
      </c>
      <c r="E303" s="10">
        <f t="shared" si="8"/>
        <v>0.37564912280701684</v>
      </c>
      <c r="F303" s="10">
        <f t="shared" si="9"/>
        <v>0.43894659360431892</v>
      </c>
      <c r="G303" s="10">
        <f>'RAW &amp; NORM Labeling'!E302-'RAW &amp; NORM Sfp, AcpS vs PfAcpH'!E303</f>
        <v>1.2808886569921831</v>
      </c>
      <c r="H303">
        <f>IF('RAW &amp; NORM Labeling'!K302=1,1,0) * IF(G303&gt;$P$6,1,0)</f>
        <v>1</v>
      </c>
      <c r="I303" s="22" t="s">
        <v>37</v>
      </c>
      <c r="J303" s="10">
        <f>'RAW &amp; NORM Labeling'!F302-'RAW &amp; NORM Sfp, AcpS vs PfAcpH'!F303</f>
        <v>0.21022520143046003</v>
      </c>
      <c r="K303">
        <f>IF('RAW &amp; NORM Labeling'!H302=1,1,0) * IF('RAW &amp; NORM Sfp, AcpS vs PfAcpH'!J303&gt;$P$5,1,0)</f>
        <v>0</v>
      </c>
    </row>
    <row r="304" spans="1:11">
      <c r="A304" s="28" t="s">
        <v>635</v>
      </c>
      <c r="B304" s="28" t="s">
        <v>636</v>
      </c>
      <c r="C304" s="16">
        <v>1101.779</v>
      </c>
      <c r="D304" s="17">
        <v>1442.1079999999999</v>
      </c>
      <c r="E304" s="10">
        <f t="shared" si="8"/>
        <v>-8.796491228070126E-2</v>
      </c>
      <c r="F304" s="10">
        <f t="shared" si="9"/>
        <v>2.1019710476813613</v>
      </c>
      <c r="G304" s="10">
        <f>'RAW &amp; NORM Labeling'!E303-'RAW &amp; NORM Sfp, AcpS vs PfAcpH'!E304</f>
        <v>1.7364451290622014</v>
      </c>
      <c r="H304">
        <f>IF('RAW &amp; NORM Labeling'!K303=1,1,0) * IF(G304&gt;$P$6,1,0)</f>
        <v>0</v>
      </c>
      <c r="J304" s="10">
        <f>'RAW &amp; NORM Labeling'!F303-'RAW &amp; NORM Sfp, AcpS vs PfAcpH'!F304</f>
        <v>-0.69844600474891139</v>
      </c>
      <c r="K304">
        <f>IF('RAW &amp; NORM Labeling'!H303=1,1,0) * IF('RAW &amp; NORM Sfp, AcpS vs PfAcpH'!J304&gt;$P$5,1,0)</f>
        <v>0</v>
      </c>
    </row>
    <row r="305" spans="1:11">
      <c r="A305" s="28" t="s">
        <v>637</v>
      </c>
      <c r="B305" s="28" t="s">
        <v>638</v>
      </c>
      <c r="C305" s="16">
        <v>1126.877</v>
      </c>
      <c r="D305" s="17">
        <v>1188.721</v>
      </c>
      <c r="E305" s="10">
        <f t="shared" si="8"/>
        <v>0.20557894736842103</v>
      </c>
      <c r="F305" s="10">
        <f t="shared" si="9"/>
        <v>2.9614786946921524E-2</v>
      </c>
      <c r="G305" s="10">
        <f>'RAW &amp; NORM Labeling'!E304-'RAW &amp; NORM Sfp, AcpS vs PfAcpH'!E305</f>
        <v>1.4115675875273188</v>
      </c>
      <c r="H305">
        <f>IF('RAW &amp; NORM Labeling'!K304=1,1,0) * IF(G305&gt;$P$6,1,0)</f>
        <v>1</v>
      </c>
      <c r="J305" s="10">
        <f>'RAW &amp; NORM Labeling'!F304-'RAW &amp; NORM Sfp, AcpS vs PfAcpH'!F305</f>
        <v>-0.22288231137556652</v>
      </c>
      <c r="K305">
        <f>IF('RAW &amp; NORM Labeling'!H304=1,1,0) * IF('RAW &amp; NORM Sfp, AcpS vs PfAcpH'!J305&gt;$P$5,1,0)</f>
        <v>0</v>
      </c>
    </row>
    <row r="306" spans="1:11">
      <c r="A306" s="28" t="s">
        <v>639</v>
      </c>
      <c r="B306" s="28" t="s">
        <v>640</v>
      </c>
      <c r="C306" s="16">
        <v>1414.441</v>
      </c>
      <c r="D306" s="17">
        <v>1615.3579999999999</v>
      </c>
      <c r="E306" s="10">
        <f t="shared" si="8"/>
        <v>3.5689005847953226</v>
      </c>
      <c r="F306" s="10">
        <f t="shared" si="9"/>
        <v>3.5189171505684147</v>
      </c>
      <c r="G306" s="10">
        <f>'RAW &amp; NORM Labeling'!E305-'RAW &amp; NORM Sfp, AcpS vs PfAcpH'!E306</f>
        <v>9.7342647171007268E-2</v>
      </c>
      <c r="H306">
        <f>IF('RAW &amp; NORM Labeling'!K305=1,1,0) * IF(G306&gt;$P$6,1,0)</f>
        <v>0</v>
      </c>
      <c r="J306" s="10">
        <f>'RAW &amp; NORM Labeling'!F305-'RAW &amp; NORM Sfp, AcpS vs PfAcpH'!F306</f>
        <v>-2.2351503155673447</v>
      </c>
      <c r="K306">
        <f>IF('RAW &amp; NORM Labeling'!H305=1,1,0) * IF('RAW &amp; NORM Sfp, AcpS vs PfAcpH'!J306&gt;$P$5,1,0)</f>
        <v>0</v>
      </c>
    </row>
    <row r="307" spans="1:11">
      <c r="A307" s="28" t="s">
        <v>641</v>
      </c>
      <c r="B307" s="28" t="s">
        <v>642</v>
      </c>
      <c r="C307" s="16">
        <v>975.13400000000001</v>
      </c>
      <c r="D307" s="17">
        <v>1092.68</v>
      </c>
      <c r="E307" s="10">
        <f t="shared" si="8"/>
        <v>-1.5691929824561397</v>
      </c>
      <c r="F307" s="10">
        <f t="shared" si="9"/>
        <v>-0.7558681606281169</v>
      </c>
      <c r="G307" s="10">
        <f>'RAW &amp; NORM Labeling'!E306-'RAW &amp; NORM Sfp, AcpS vs PfAcpH'!E307</f>
        <v>-0.12001465802070022</v>
      </c>
      <c r="H307">
        <f>IF('RAW &amp; NORM Labeling'!K306=1,1,0) * IF(G307&gt;$P$6,1,0)</f>
        <v>0</v>
      </c>
      <c r="J307" s="10">
        <f>'RAW &amp; NORM Labeling'!F306-'RAW &amp; NORM Sfp, AcpS vs PfAcpH'!F307</f>
        <v>-0.35828648256251305</v>
      </c>
      <c r="K307">
        <f>IF('RAW &amp; NORM Labeling'!H306=1,1,0) * IF('RAW &amp; NORM Sfp, AcpS vs PfAcpH'!J307&gt;$P$5,1,0)</f>
        <v>0</v>
      </c>
    </row>
    <row r="308" spans="1:11">
      <c r="A308" s="29" t="s">
        <v>643</v>
      </c>
      <c r="B308" s="29" t="s">
        <v>644</v>
      </c>
      <c r="C308" s="16">
        <v>1042.328</v>
      </c>
      <c r="D308" s="17">
        <v>1180.4000000000001</v>
      </c>
      <c r="E308" s="10">
        <f t="shared" si="8"/>
        <v>-0.78329824561403483</v>
      </c>
      <c r="F308" s="10">
        <f t="shared" si="9"/>
        <v>-3.8439519097078746E-2</v>
      </c>
      <c r="G308" s="10">
        <f>'RAW &amp; NORM Labeling'!E307-'RAW &amp; NORM Sfp, AcpS vs PfAcpH'!E308</f>
        <v>-0.61128486341526511</v>
      </c>
      <c r="H308">
        <f>IF('RAW &amp; NORM Labeling'!K307=1,1,0) * IF(G308&gt;$P$6,1,0)</f>
        <v>0</v>
      </c>
      <c r="J308" s="10">
        <f>'RAW &amp; NORM Labeling'!F307-'RAW &amp; NORM Sfp, AcpS vs PfAcpH'!F308</f>
        <v>-0.34832599229093825</v>
      </c>
      <c r="K308">
        <f>IF('RAW &amp; NORM Labeling'!H307=1,1,0) * IF('RAW &amp; NORM Sfp, AcpS vs PfAcpH'!J308&gt;$P$5,1,0)</f>
        <v>0</v>
      </c>
    </row>
    <row r="309" spans="1:11">
      <c r="A309" s="29" t="s">
        <v>645</v>
      </c>
      <c r="B309" s="29" t="s">
        <v>646</v>
      </c>
      <c r="C309" s="16">
        <v>1163.721</v>
      </c>
      <c r="D309" s="17">
        <v>1147.1990000000001</v>
      </c>
      <c r="E309" s="10">
        <f t="shared" si="8"/>
        <v>0.63650292397660879</v>
      </c>
      <c r="F309" s="10">
        <f t="shared" si="9"/>
        <v>-0.3099779177230706</v>
      </c>
      <c r="G309" s="10">
        <f>'RAW &amp; NORM Labeling'!E308-'RAW &amp; NORM Sfp, AcpS vs PfAcpH'!E309</f>
        <v>-1.2652704868981828</v>
      </c>
      <c r="H309">
        <f>IF('RAW &amp; NORM Labeling'!K308=1,1,0) * IF(G309&gt;$P$6,1,0)</f>
        <v>0</v>
      </c>
      <c r="J309" s="10">
        <f>'RAW &amp; NORM Labeling'!F308-'RAW &amp; NORM Sfp, AcpS vs PfAcpH'!F309</f>
        <v>-0.61861323420893144</v>
      </c>
      <c r="K309">
        <f>IF('RAW &amp; NORM Labeling'!H308=1,1,0) * IF('RAW &amp; NORM Sfp, AcpS vs PfAcpH'!J309&gt;$P$5,1,0)</f>
        <v>0</v>
      </c>
    </row>
    <row r="310" spans="1:11">
      <c r="A310" s="29" t="s">
        <v>647</v>
      </c>
      <c r="B310" s="29" t="s">
        <v>648</v>
      </c>
      <c r="C310" s="16">
        <v>1313.5360000000001</v>
      </c>
      <c r="D310" s="17">
        <v>1156.529</v>
      </c>
      <c r="E310" s="10">
        <f t="shared" si="8"/>
        <v>2.3887251461988317</v>
      </c>
      <c r="F310" s="10">
        <f t="shared" si="9"/>
        <v>-0.23367138300482468</v>
      </c>
      <c r="G310" s="10">
        <f>'RAW &amp; NORM Labeling'!E309-'RAW &amp; NORM Sfp, AcpS vs PfAcpH'!E310</f>
        <v>-2.8316423862498956</v>
      </c>
      <c r="H310">
        <f>IF('RAW &amp; NORM Labeling'!K309=1,1,0) * IF(G310&gt;$P$6,1,0)</f>
        <v>0</v>
      </c>
      <c r="J310" s="10">
        <f>'RAW &amp; NORM Labeling'!F309-'RAW &amp; NORM Sfp, AcpS vs PfAcpH'!F310</f>
        <v>-0.89938941851008525</v>
      </c>
      <c r="K310">
        <f>IF('RAW &amp; NORM Labeling'!H309=1,1,0) * IF('RAW &amp; NORM Sfp, AcpS vs PfAcpH'!J310&gt;$P$5,1,0)</f>
        <v>0</v>
      </c>
    </row>
    <row r="311" spans="1:11">
      <c r="A311" s="29" t="s">
        <v>649</v>
      </c>
      <c r="B311" s="29" t="s">
        <v>650</v>
      </c>
      <c r="C311" s="16">
        <v>2191.7139999999999</v>
      </c>
      <c r="D311" s="17">
        <v>1710.0550000000001</v>
      </c>
      <c r="E311" s="10">
        <f t="shared" si="8"/>
        <v>12.659812865497075</v>
      </c>
      <c r="F311" s="10">
        <f t="shared" si="9"/>
        <v>4.2934080314059067</v>
      </c>
      <c r="G311" s="10">
        <f>'RAW &amp; NORM Labeling'!E310-'RAW &amp; NORM Sfp, AcpS vs PfAcpH'!E311</f>
        <v>-7.2661796718192955</v>
      </c>
      <c r="H311">
        <f>IF('RAW &amp; NORM Labeling'!K310=1,1,0) * IF(G311&gt;$P$6,1,0)</f>
        <v>0</v>
      </c>
      <c r="J311" s="10">
        <f>'RAW &amp; NORM Labeling'!F310-'RAW &amp; NORM Sfp, AcpS vs PfAcpH'!F311</f>
        <v>-1.6790740060568266</v>
      </c>
      <c r="K311">
        <f>IF('RAW &amp; NORM Labeling'!H310=1,1,0) * IF('RAW &amp; NORM Sfp, AcpS vs PfAcpH'!J311&gt;$P$5,1,0)</f>
        <v>0</v>
      </c>
    </row>
    <row r="312" spans="1:11">
      <c r="A312" s="29" t="s">
        <v>651</v>
      </c>
      <c r="B312" s="29" t="s">
        <v>652</v>
      </c>
      <c r="C312" s="16">
        <v>2116.0880000000002</v>
      </c>
      <c r="D312" s="17">
        <v>2061.6909999999998</v>
      </c>
      <c r="E312" s="10">
        <f t="shared" si="8"/>
        <v>11.775298245614039</v>
      </c>
      <c r="F312" s="10">
        <f t="shared" si="9"/>
        <v>7.1693056350699269</v>
      </c>
      <c r="G312" s="10">
        <f>'RAW &amp; NORM Labeling'!E311-'RAW &amp; NORM Sfp, AcpS vs PfAcpH'!E312</f>
        <v>-7.2785360217998791</v>
      </c>
      <c r="H312">
        <f>IF('RAW &amp; NORM Labeling'!K311=1,1,0) * IF(G312&gt;$P$6,1,0)</f>
        <v>0</v>
      </c>
      <c r="J312" s="10">
        <f>'RAW &amp; NORM Labeling'!F311-'RAW &amp; NORM Sfp, AcpS vs PfAcpH'!F312</f>
        <v>-2.101763816568667</v>
      </c>
      <c r="K312">
        <f>IF('RAW &amp; NORM Labeling'!H311=1,1,0) * IF('RAW &amp; NORM Sfp, AcpS vs PfAcpH'!J312&gt;$P$5,1,0)</f>
        <v>0</v>
      </c>
    </row>
    <row r="313" spans="1:11">
      <c r="A313" s="29" t="s">
        <v>653</v>
      </c>
      <c r="B313" s="29" t="s">
        <v>654</v>
      </c>
      <c r="C313" s="16">
        <v>1442.578</v>
      </c>
      <c r="D313" s="17">
        <v>1306.8150000000001</v>
      </c>
      <c r="E313" s="10">
        <f t="shared" si="8"/>
        <v>3.8979883040935674</v>
      </c>
      <c r="F313" s="10">
        <f t="shared" si="9"/>
        <v>0.99546086529811195</v>
      </c>
      <c r="G313" s="10">
        <f>'RAW &amp; NORM Labeling'!E312-'RAW &amp; NORM Sfp, AcpS vs PfAcpH'!E313</f>
        <v>-2.9860896610641263</v>
      </c>
      <c r="H313">
        <f>IF('RAW &amp; NORM Labeling'!K312=1,1,0) * IF(G313&gt;$P$6,1,0)</f>
        <v>0</v>
      </c>
      <c r="I313" s="22" t="s">
        <v>34</v>
      </c>
      <c r="J313" s="10">
        <f>'RAW &amp; NORM Labeling'!F312-'RAW &amp; NORM Sfp, AcpS vs PfAcpH'!F313</f>
        <v>-0.84101804649230794</v>
      </c>
      <c r="K313">
        <f>IF('RAW &amp; NORM Labeling'!H312=1,1,0) * IF('RAW &amp; NORM Sfp, AcpS vs PfAcpH'!J313&gt;$P$5,1,0)</f>
        <v>0</v>
      </c>
    </row>
    <row r="314" spans="1:11">
      <c r="A314" s="29" t="s">
        <v>655</v>
      </c>
      <c r="B314" s="29" t="s">
        <v>656</v>
      </c>
      <c r="C314" s="16">
        <v>1285.9469999999999</v>
      </c>
      <c r="D314" s="17">
        <v>1284.598</v>
      </c>
      <c r="E314" s="10">
        <f t="shared" si="8"/>
        <v>2.0660467836257301</v>
      </c>
      <c r="F314" s="10">
        <f t="shared" si="9"/>
        <v>0.81375644066410446</v>
      </c>
      <c r="G314" s="10">
        <f>'RAW &amp; NORM Labeling'!E313-'RAW &amp; NORM Sfp, AcpS vs PfAcpH'!E314</f>
        <v>-2.0413014465189749</v>
      </c>
      <c r="H314">
        <f>IF('RAW &amp; NORM Labeling'!K313=1,1,0) * IF(G314&gt;$P$6,1,0)</f>
        <v>0</v>
      </c>
      <c r="I314" s="22" t="s">
        <v>37</v>
      </c>
      <c r="J314" s="10">
        <f>'RAW &amp; NORM Labeling'!F313-'RAW &amp; NORM Sfp, AcpS vs PfAcpH'!F314</f>
        <v>-0.56904638705531241</v>
      </c>
      <c r="K314">
        <f>IF('RAW &amp; NORM Labeling'!H313=1,1,0) * IF('RAW &amp; NORM Sfp, AcpS vs PfAcpH'!J314&gt;$P$5,1,0)</f>
        <v>0</v>
      </c>
    </row>
    <row r="315" spans="1:11">
      <c r="A315" s="29" t="s">
        <v>657</v>
      </c>
      <c r="B315" s="29" t="s">
        <v>658</v>
      </c>
      <c r="C315" s="16">
        <v>1170.83</v>
      </c>
      <c r="D315" s="17">
        <v>1197.5830000000001</v>
      </c>
      <c r="E315" s="10">
        <f t="shared" si="8"/>
        <v>0.71964912280701721</v>
      </c>
      <c r="F315" s="10">
        <f t="shared" si="9"/>
        <v>0.10209372699762963</v>
      </c>
      <c r="G315" s="10">
        <f>'RAW &amp; NORM Labeling'!E314-'RAW &amp; NORM Sfp, AcpS vs PfAcpH'!E315</f>
        <v>-1.0661185482442341</v>
      </c>
      <c r="H315">
        <f>IF('RAW &amp; NORM Labeling'!K314=1,1,0) * IF(G315&gt;$P$6,1,0)</f>
        <v>0</v>
      </c>
      <c r="J315" s="10">
        <f>'RAW &amp; NORM Labeling'!F314-'RAW &amp; NORM Sfp, AcpS vs PfAcpH'!F315</f>
        <v>-0.36221184694645964</v>
      </c>
      <c r="K315">
        <f>IF('RAW &amp; NORM Labeling'!H314=1,1,0) * IF('RAW &amp; NORM Sfp, AcpS vs PfAcpH'!J315&gt;$P$5,1,0)</f>
        <v>0</v>
      </c>
    </row>
    <row r="316" spans="1:11">
      <c r="A316" s="29" t="s">
        <v>659</v>
      </c>
      <c r="B316" s="29" t="s">
        <v>660</v>
      </c>
      <c r="C316" s="16">
        <v>1540.674</v>
      </c>
      <c r="D316" s="17">
        <v>1640.192</v>
      </c>
      <c r="E316" s="10">
        <f t="shared" si="8"/>
        <v>5.0453099415204683</v>
      </c>
      <c r="F316" s="10">
        <f t="shared" si="9"/>
        <v>3.7220250265805195</v>
      </c>
      <c r="G316" s="10">
        <f>'RAW &amp; NORM Labeling'!E315-'RAW &amp; NORM Sfp, AcpS vs PfAcpH'!E316</f>
        <v>-2.2948697711312782</v>
      </c>
      <c r="H316">
        <f>IF('RAW &amp; NORM Labeling'!K315=1,1,0) * IF(G316&gt;$P$6,1,0)</f>
        <v>0</v>
      </c>
      <c r="J316" s="10">
        <f>'RAW &amp; NORM Labeling'!F315-'RAW &amp; NORM Sfp, AcpS vs PfAcpH'!F316</f>
        <v>0.2430581221645105</v>
      </c>
      <c r="K316">
        <f>IF('RAW &amp; NORM Labeling'!H315=1,1,0) * IF('RAW &amp; NORM Sfp, AcpS vs PfAcpH'!J316&gt;$P$5,1,0)</f>
        <v>0</v>
      </c>
    </row>
    <row r="317" spans="1:11">
      <c r="A317" s="29" t="s">
        <v>661</v>
      </c>
      <c r="B317" s="29" t="s">
        <v>662</v>
      </c>
      <c r="C317" s="16">
        <v>1033.1379999999999</v>
      </c>
      <c r="D317" s="17">
        <v>1178.9369999999999</v>
      </c>
      <c r="E317" s="10">
        <f t="shared" si="8"/>
        <v>-0.89078362573099457</v>
      </c>
      <c r="F317" s="10">
        <f t="shared" si="9"/>
        <v>-5.0404841743682108E-2</v>
      </c>
      <c r="G317" s="10">
        <f>'RAW &amp; NORM Labeling'!E316-'RAW &amp; NORM Sfp, AcpS vs PfAcpH'!E317</f>
        <v>0.21686941575046259</v>
      </c>
      <c r="H317">
        <f>IF('RAW &amp; NORM Labeling'!K316=1,1,0) * IF(G317&gt;$P$6,1,0)</f>
        <v>0</v>
      </c>
      <c r="J317" s="10">
        <f>'RAW &amp; NORM Labeling'!F316-'RAW &amp; NORM Sfp, AcpS vs PfAcpH'!F317</f>
        <v>0.4029055132953871</v>
      </c>
      <c r="K317">
        <f>IF('RAW &amp; NORM Labeling'!H316=1,1,0) * IF('RAW &amp; NORM Sfp, AcpS vs PfAcpH'!J317&gt;$P$5,1,0)</f>
        <v>0</v>
      </c>
    </row>
    <row r="318" spans="1:11">
      <c r="A318" s="29" t="s">
        <v>663</v>
      </c>
      <c r="B318" s="29" t="s">
        <v>664</v>
      </c>
      <c r="C318" s="16">
        <v>1567.854</v>
      </c>
      <c r="D318" s="17">
        <v>1379.4649999999999</v>
      </c>
      <c r="E318" s="10">
        <f t="shared" si="8"/>
        <v>5.3632046783625738</v>
      </c>
      <c r="F318" s="10">
        <f t="shared" si="9"/>
        <v>1.5896376870859574</v>
      </c>
      <c r="G318" s="10">
        <f>'RAW &amp; NORM Labeling'!E317-'RAW &amp; NORM Sfp, AcpS vs PfAcpH'!E318</f>
        <v>-0.9028142824416534</v>
      </c>
      <c r="H318">
        <f>IF('RAW &amp; NORM Labeling'!K317=1,1,0) * IF(G318&gt;$P$6,1,0)</f>
        <v>0</v>
      </c>
      <c r="J318" s="10">
        <f>'RAW &amp; NORM Labeling'!F317-'RAW &amp; NORM Sfp, AcpS vs PfAcpH'!F318</f>
        <v>1.4574473553358527</v>
      </c>
      <c r="K318">
        <f>IF('RAW &amp; NORM Labeling'!H317=1,1,0) * IF('RAW &amp; NORM Sfp, AcpS vs PfAcpH'!J318&gt;$P$5,1,0)</f>
        <v>0</v>
      </c>
    </row>
    <row r="319" spans="1:11">
      <c r="A319" s="29" t="s">
        <v>665</v>
      </c>
      <c r="B319" s="29" t="s">
        <v>666</v>
      </c>
      <c r="C319" s="16">
        <v>1069.682</v>
      </c>
      <c r="D319" s="17">
        <v>1088.7919999999999</v>
      </c>
      <c r="E319" s="10">
        <f t="shared" si="8"/>
        <v>-0.46336842105263087</v>
      </c>
      <c r="F319" s="10">
        <f t="shared" si="9"/>
        <v>-0.78766663940459636</v>
      </c>
      <c r="G319" s="10">
        <f>'RAW &amp; NORM Labeling'!E318-'RAW &amp; NORM Sfp, AcpS vs PfAcpH'!E319</f>
        <v>0.26518013557138986</v>
      </c>
      <c r="H319">
        <f>IF('RAW &amp; NORM Labeling'!K318=1,1,0) * IF(G319&gt;$P$6,1,0)</f>
        <v>0</v>
      </c>
      <c r="J319" s="10">
        <f>'RAW &amp; NORM Labeling'!F318-'RAW &amp; NORM Sfp, AcpS vs PfAcpH'!F319</f>
        <v>0.43507542900153334</v>
      </c>
      <c r="K319">
        <f>IF('RAW &amp; NORM Labeling'!H318=1,1,0) * IF('RAW &amp; NORM Sfp, AcpS vs PfAcpH'!J319&gt;$P$5,1,0)</f>
        <v>0</v>
      </c>
    </row>
    <row r="320" spans="1:11">
      <c r="A320" s="29" t="s">
        <v>667</v>
      </c>
      <c r="B320" s="29" t="s">
        <v>668</v>
      </c>
      <c r="C320" s="16">
        <v>1222.7190000000001</v>
      </c>
      <c r="D320" s="17">
        <v>1170.1610000000001</v>
      </c>
      <c r="E320" s="10">
        <f t="shared" si="8"/>
        <v>1.3265380116959076</v>
      </c>
      <c r="F320" s="10">
        <f t="shared" si="9"/>
        <v>-0.12218042038112252</v>
      </c>
      <c r="G320" s="10">
        <f>'RAW &amp; NORM Labeling'!E319-'RAW &amp; NORM Sfp, AcpS vs PfAcpH'!E320</f>
        <v>-0.54041948914014359</v>
      </c>
      <c r="H320">
        <f>IF('RAW &amp; NORM Labeling'!K319=1,1,0) * IF(G320&gt;$P$6,1,0)</f>
        <v>0</v>
      </c>
      <c r="I320" s="22" t="s">
        <v>40</v>
      </c>
      <c r="J320" s="10">
        <f>'RAW &amp; NORM Labeling'!F319-'RAW &amp; NORM Sfp, AcpS vs PfAcpH'!F320</f>
        <v>0.2962125542987265</v>
      </c>
      <c r="K320">
        <f>IF('RAW &amp; NORM Labeling'!H319=1,1,0) * IF('RAW &amp; NORM Sfp, AcpS vs PfAcpH'!J320&gt;$P$5,1,0)</f>
        <v>0</v>
      </c>
    </row>
    <row r="321" spans="1:12">
      <c r="A321" s="29" t="s">
        <v>669</v>
      </c>
      <c r="B321" s="29" t="s">
        <v>670</v>
      </c>
      <c r="C321" s="16">
        <v>1236.319</v>
      </c>
      <c r="D321" s="17">
        <v>1172.4290000000001</v>
      </c>
      <c r="E321" s="10">
        <f t="shared" si="8"/>
        <v>1.4856023391812867</v>
      </c>
      <c r="F321" s="10">
        <f t="shared" si="9"/>
        <v>-0.10363130776150996</v>
      </c>
      <c r="G321" s="10">
        <f>'RAW &amp; NORM Labeling'!E320-'RAW &amp; NORM Sfp, AcpS vs PfAcpH'!E321</f>
        <v>-0.5098100557401537</v>
      </c>
      <c r="H321">
        <f>IF('RAW &amp; NORM Labeling'!K320=1,1,0) * IF(G321&gt;$P$6,1,0)</f>
        <v>0</v>
      </c>
      <c r="I321" s="22" t="s">
        <v>40</v>
      </c>
      <c r="J321" s="10">
        <f>'RAW &amp; NORM Labeling'!F320-'RAW &amp; NORM Sfp, AcpS vs PfAcpH'!F321</f>
        <v>0.13076003994995075</v>
      </c>
      <c r="K321">
        <f>IF('RAW &amp; NORM Labeling'!H320=1,1,0) * IF('RAW &amp; NORM Sfp, AcpS vs PfAcpH'!J321&gt;$P$5,1,0)</f>
        <v>0</v>
      </c>
    </row>
    <row r="322" spans="1:12">
      <c r="A322" s="29" t="s">
        <v>671</v>
      </c>
      <c r="B322" s="29" t="s">
        <v>672</v>
      </c>
      <c r="C322" s="16">
        <v>1218.5519999999999</v>
      </c>
      <c r="D322" s="17">
        <v>1129.5650000000001</v>
      </c>
      <c r="E322" s="10">
        <f t="shared" si="8"/>
        <v>1.2778011695906428</v>
      </c>
      <c r="F322" s="10">
        <f t="shared" si="9"/>
        <v>-0.45419972192688196</v>
      </c>
      <c r="G322" s="10">
        <f>'RAW &amp; NORM Labeling'!E321-'RAW &amp; NORM Sfp, AcpS vs PfAcpH'!E322</f>
        <v>-0.59758204669604686</v>
      </c>
      <c r="H322">
        <f>IF('RAW &amp; NORM Labeling'!K321=1,1,0) * IF(G322&gt;$P$6,1,0)</f>
        <v>0</v>
      </c>
      <c r="I322" s="22" t="s">
        <v>40</v>
      </c>
      <c r="J322" s="10">
        <f>'RAW &amp; NORM Labeling'!F321-'RAW &amp; NORM Sfp, AcpS vs PfAcpH'!F322</f>
        <v>0.18316755498719195</v>
      </c>
      <c r="K322">
        <f>IF('RAW &amp; NORM Labeling'!H321=1,1,0) * IF('RAW &amp; NORM Sfp, AcpS vs PfAcpH'!J322&gt;$P$5,1,0)</f>
        <v>0</v>
      </c>
    </row>
    <row r="323" spans="1:12">
      <c r="A323" s="29" t="s">
        <v>673</v>
      </c>
      <c r="B323" s="29" t="s">
        <v>674</v>
      </c>
      <c r="C323" s="16">
        <v>1131.53</v>
      </c>
      <c r="D323" s="17">
        <v>1331.1679999999999</v>
      </c>
      <c r="E323" s="10">
        <f t="shared" si="8"/>
        <v>0.26000000000000023</v>
      </c>
      <c r="F323" s="10">
        <f t="shared" si="9"/>
        <v>1.1946348245685776</v>
      </c>
      <c r="G323" s="10">
        <f>'RAW &amp; NORM Labeling'!E322-'RAW &amp; NORM Sfp, AcpS vs PfAcpH'!E323</f>
        <v>-0.44712287410087126</v>
      </c>
      <c r="H323">
        <f>IF('RAW &amp; NORM Labeling'!K322=1,1,0) * IF(G323&gt;$P$6,1,0)</f>
        <v>0</v>
      </c>
      <c r="J323" s="10">
        <f>'RAW &amp; NORM Labeling'!F322-'RAW &amp; NORM Sfp, AcpS vs PfAcpH'!F323</f>
        <v>-0.15020332772755762</v>
      </c>
      <c r="K323">
        <f>IF('RAW &amp; NORM Labeling'!H322=1,1,0) * IF('RAW &amp; NORM Sfp, AcpS vs PfAcpH'!J323&gt;$P$5,1,0)</f>
        <v>0</v>
      </c>
      <c r="L323" s="23" t="s">
        <v>34</v>
      </c>
    </row>
    <row r="324" spans="1:12">
      <c r="A324" s="29" t="s">
        <v>675</v>
      </c>
      <c r="B324" s="29" t="s">
        <v>676</v>
      </c>
      <c r="C324" s="16">
        <v>1213.356</v>
      </c>
      <c r="D324" s="17">
        <v>1142.2049999999999</v>
      </c>
      <c r="E324" s="10">
        <f t="shared" si="8"/>
        <v>1.2170292397660822</v>
      </c>
      <c r="F324" s="10">
        <f t="shared" si="9"/>
        <v>-0.35082195141899064</v>
      </c>
      <c r="G324" s="10">
        <f>'RAW &amp; NORM Labeling'!E323-'RAW &amp; NORM Sfp, AcpS vs PfAcpH'!E324</f>
        <v>-0.44112004867208221</v>
      </c>
      <c r="H324">
        <f>IF('RAW &amp; NORM Labeling'!K323=1,1,0) * IF(G324&gt;$P$6,1,0)</f>
        <v>0</v>
      </c>
      <c r="J324" s="10">
        <f>'RAW &amp; NORM Labeling'!F323-'RAW &amp; NORM Sfp, AcpS vs PfAcpH'!F324</f>
        <v>3.0783573481125648E-2</v>
      </c>
      <c r="K324">
        <f>IF('RAW &amp; NORM Labeling'!H323=1,1,0) * IF('RAW &amp; NORM Sfp, AcpS vs PfAcpH'!J324&gt;$P$5,1,0)</f>
        <v>0</v>
      </c>
    </row>
    <row r="325" spans="1:12">
      <c r="A325" s="29" t="s">
        <v>677</v>
      </c>
      <c r="B325" s="29" t="s">
        <v>678</v>
      </c>
      <c r="C325" s="16">
        <v>1172.2439999999999</v>
      </c>
      <c r="D325" s="17">
        <v>1157.3040000000001</v>
      </c>
      <c r="E325" s="10">
        <f t="shared" si="8"/>
        <v>0.7361871345029235</v>
      </c>
      <c r="F325" s="10">
        <f t="shared" si="9"/>
        <v>-0.22733295166434794</v>
      </c>
      <c r="G325" s="10">
        <f>'RAW &amp; NORM Labeling'!E324-'RAW &amp; NORM Sfp, AcpS vs PfAcpH'!E325</f>
        <v>-5.0833153651944629E-3</v>
      </c>
      <c r="H325">
        <f>IF('RAW &amp; NORM Labeling'!K324=1,1,0) * IF(G325&gt;$P$6,1,0)</f>
        <v>0</v>
      </c>
      <c r="J325" s="10">
        <f>'RAW &amp; NORM Labeling'!F324-'RAW &amp; NORM Sfp, AcpS vs PfAcpH'!F325</f>
        <v>0.13365816372846684</v>
      </c>
      <c r="K325">
        <f>IF('RAW &amp; NORM Labeling'!H324=1,1,0) * IF('RAW &amp; NORM Sfp, AcpS vs PfAcpH'!J325&gt;$P$5,1,0)</f>
        <v>0</v>
      </c>
    </row>
    <row r="326" spans="1:12">
      <c r="A326" s="29" t="s">
        <v>679</v>
      </c>
      <c r="B326" s="29" t="s">
        <v>680</v>
      </c>
      <c r="C326" s="16">
        <v>1265.1279999999999</v>
      </c>
      <c r="D326" s="17">
        <v>1229.5619999999999</v>
      </c>
      <c r="E326" s="10">
        <f t="shared" si="8"/>
        <v>1.8225497076023389</v>
      </c>
      <c r="F326" s="10">
        <f t="shared" si="9"/>
        <v>0.36363785065837895</v>
      </c>
      <c r="G326" s="10">
        <f>'RAW &amp; NORM Labeling'!E325-'RAW &amp; NORM Sfp, AcpS vs PfAcpH'!E326</f>
        <v>-0.10765388524351893</v>
      </c>
      <c r="H326">
        <f>IF('RAW &amp; NORM Labeling'!K325=1,1,0) * IF(G326&gt;$P$6,1,0)</f>
        <v>0</v>
      </c>
      <c r="I326" s="22" t="s">
        <v>40</v>
      </c>
      <c r="J326" s="10">
        <f>'RAW &amp; NORM Labeling'!F325-'RAW &amp; NORM Sfp, AcpS vs PfAcpH'!F326</f>
        <v>0.46266909165415004</v>
      </c>
      <c r="K326">
        <f>IF('RAW &amp; NORM Labeling'!H325=1,1,0) * IF('RAW &amp; NORM Sfp, AcpS vs PfAcpH'!J326&gt;$P$5,1,0)</f>
        <v>0</v>
      </c>
    </row>
    <row r="327" spans="1:12">
      <c r="A327" s="29" t="s">
        <v>681</v>
      </c>
      <c r="B327" s="29" t="s">
        <v>682</v>
      </c>
      <c r="C327" s="16">
        <v>1183.6849999999999</v>
      </c>
      <c r="D327" s="17">
        <v>1223.0840000000001</v>
      </c>
      <c r="E327" s="10">
        <f t="shared" si="8"/>
        <v>0.86999999999999988</v>
      </c>
      <c r="F327" s="10">
        <f t="shared" si="9"/>
        <v>0.3106567432730854</v>
      </c>
      <c r="G327" s="10">
        <f>'RAW &amp; NORM Labeling'!E326-'RAW &amp; NORM Sfp, AcpS vs PfAcpH'!E327</f>
        <v>0.63667751945282003</v>
      </c>
      <c r="H327">
        <f>IF('RAW &amp; NORM Labeling'!K326=1,1,0) * IF(G327&gt;$P$6,1,0)</f>
        <v>1</v>
      </c>
      <c r="I327" s="22" t="s">
        <v>40</v>
      </c>
      <c r="J327" s="10">
        <f>'RAW &amp; NORM Labeling'!F326-'RAW &amp; NORM Sfp, AcpS vs PfAcpH'!F327</f>
        <v>0.55156943061418962</v>
      </c>
      <c r="K327">
        <f>IF('RAW &amp; NORM Labeling'!H326=1,1,0) * IF('RAW &amp; NORM Sfp, AcpS vs PfAcpH'!J327&gt;$P$5,1,0)</f>
        <v>0</v>
      </c>
    </row>
    <row r="328" spans="1:12">
      <c r="A328" s="29" t="s">
        <v>683</v>
      </c>
      <c r="B328" s="29" t="s">
        <v>684</v>
      </c>
      <c r="C328" s="16">
        <v>1043.4100000000001</v>
      </c>
      <c r="D328" s="17">
        <v>1102.633</v>
      </c>
      <c r="E328" s="10">
        <f t="shared" ref="E328:E391" si="10">(C328-$E$4)/$E$6</f>
        <v>-0.77064327485379969</v>
      </c>
      <c r="F328" s="10">
        <f t="shared" ref="F328:F391" si="11">(D328-$F$4)/$F$6</f>
        <v>-0.6744663449742363</v>
      </c>
      <c r="G328" s="10">
        <f>'RAW &amp; NORM Labeling'!E327-'RAW &amp; NORM Sfp, AcpS vs PfAcpH'!E328</f>
        <v>1.7009302831619628</v>
      </c>
      <c r="H328">
        <f>IF('RAW &amp; NORM Labeling'!K327=1,1,0) * IF(G328&gt;$P$6,1,0)</f>
        <v>0</v>
      </c>
      <c r="J328" s="10">
        <f>'RAW &amp; NORM Labeling'!F327-'RAW &amp; NORM Sfp, AcpS vs PfAcpH'!F328</f>
        <v>0.19396843001765529</v>
      </c>
      <c r="K328">
        <f>IF('RAW &amp; NORM Labeling'!H327=1,1,0) * IF('RAW &amp; NORM Sfp, AcpS vs PfAcpH'!J328&gt;$P$5,1,0)</f>
        <v>0</v>
      </c>
    </row>
    <row r="329" spans="1:12">
      <c r="A329" s="29" t="s">
        <v>685</v>
      </c>
      <c r="B329" s="29" t="s">
        <v>686</v>
      </c>
      <c r="C329" s="16">
        <v>1072.2139999999999</v>
      </c>
      <c r="D329" s="17">
        <v>1149.518</v>
      </c>
      <c r="E329" s="10">
        <f t="shared" si="10"/>
        <v>-0.43375438596491245</v>
      </c>
      <c r="F329" s="10">
        <f t="shared" si="11"/>
        <v>-0.29101169542814986</v>
      </c>
      <c r="G329" s="10">
        <f>'RAW &amp; NORM Labeling'!E328-'RAW &amp; NORM Sfp, AcpS vs PfAcpH'!E329</f>
        <v>1.9537936933365225</v>
      </c>
      <c r="H329">
        <f>IF('RAW &amp; NORM Labeling'!K328=1,1,0) * IF(G329&gt;$P$6,1,0)</f>
        <v>1</v>
      </c>
      <c r="J329" s="10">
        <f>'RAW &amp; NORM Labeling'!F328-'RAW &amp; NORM Sfp, AcpS vs PfAcpH'!F329</f>
        <v>0.43959418130975086</v>
      </c>
      <c r="K329">
        <f>IF('RAW &amp; NORM Labeling'!H328=1,1,0) * IF('RAW &amp; NORM Sfp, AcpS vs PfAcpH'!J329&gt;$P$5,1,0)</f>
        <v>0</v>
      </c>
    </row>
    <row r="330" spans="1:12">
      <c r="A330" s="29" t="s">
        <v>687</v>
      </c>
      <c r="B330" s="29" t="s">
        <v>688</v>
      </c>
      <c r="C330" s="16">
        <v>1286.502</v>
      </c>
      <c r="D330" s="17">
        <v>2298.4490000000001</v>
      </c>
      <c r="E330" s="10">
        <f t="shared" si="10"/>
        <v>2.0725380116959062</v>
      </c>
      <c r="F330" s="10">
        <f t="shared" si="11"/>
        <v>9.105659605790466</v>
      </c>
      <c r="G330" s="10">
        <f>'RAW &amp; NORM Labeling'!E329-'RAW &amp; NORM Sfp, AcpS vs PfAcpH'!E330</f>
        <v>2.4721241972938142</v>
      </c>
      <c r="H330">
        <f>IF('RAW &amp; NORM Labeling'!K329=1,1,0) * IF(G330&gt;$P$6,1,0)</f>
        <v>0</v>
      </c>
      <c r="J330" s="10">
        <f>'RAW &amp; NORM Labeling'!F329-'RAW &amp; NORM Sfp, AcpS vs PfAcpH'!F330</f>
        <v>0.71236520456430341</v>
      </c>
      <c r="K330">
        <f>IF('RAW &amp; NORM Labeling'!H329=1,1,0) * IF('RAW &amp; NORM Sfp, AcpS vs PfAcpH'!J330&gt;$P$5,1,0)</f>
        <v>0</v>
      </c>
    </row>
    <row r="331" spans="1:12">
      <c r="A331" s="29" t="s">
        <v>689</v>
      </c>
      <c r="B331" s="29" t="s">
        <v>690</v>
      </c>
      <c r="C331" s="16">
        <v>1048.6559999999999</v>
      </c>
      <c r="D331" s="17">
        <v>1198.9939999999999</v>
      </c>
      <c r="E331" s="10">
        <f t="shared" si="10"/>
        <v>-0.70928654970760241</v>
      </c>
      <c r="F331" s="10">
        <f t="shared" si="11"/>
        <v>0.1136337613478368</v>
      </c>
      <c r="G331" s="10">
        <f>'RAW &amp; NORM Labeling'!E330-'RAW &amp; NORM Sfp, AcpS vs PfAcpH'!E331</f>
        <v>2.1761737059165225</v>
      </c>
      <c r="H331">
        <f>IF('RAW &amp; NORM Labeling'!K330=1,1,0) * IF(G331&gt;$P$6,1,0)</f>
        <v>0</v>
      </c>
      <c r="J331" s="10">
        <f>'RAW &amp; NORM Labeling'!F330-'RAW &amp; NORM Sfp, AcpS vs PfAcpH'!F331</f>
        <v>0.36255944276694618</v>
      </c>
      <c r="K331">
        <f>IF('RAW &amp; NORM Labeling'!H330=1,1,0) * IF('RAW &amp; NORM Sfp, AcpS vs PfAcpH'!J331&gt;$P$5,1,0)</f>
        <v>0</v>
      </c>
    </row>
    <row r="332" spans="1:12">
      <c r="A332" s="29" t="s">
        <v>691</v>
      </c>
      <c r="B332" s="29" t="s">
        <v>692</v>
      </c>
      <c r="C332" s="16">
        <v>1035.5060000000001</v>
      </c>
      <c r="D332" s="17">
        <v>1175.941</v>
      </c>
      <c r="E332" s="10">
        <f t="shared" si="10"/>
        <v>-0.86308771929824413</v>
      </c>
      <c r="F332" s="10">
        <f t="shared" si="11"/>
        <v>-7.4907990512798547E-2</v>
      </c>
      <c r="G332" s="10">
        <f>'RAW &amp; NORM Labeling'!E331-'RAW &amp; NORM Sfp, AcpS vs PfAcpH'!E332</f>
        <v>1.8717118244827042</v>
      </c>
      <c r="H332">
        <f>IF('RAW &amp; NORM Labeling'!K331=1,1,0) * IF(G332&gt;$P$6,1,0)</f>
        <v>0</v>
      </c>
      <c r="J332" s="10">
        <f>'RAW &amp; NORM Labeling'!F331-'RAW &amp; NORM Sfp, AcpS vs PfAcpH'!F332</f>
        <v>0.25013359110738254</v>
      </c>
      <c r="K332">
        <f>IF('RAW &amp; NORM Labeling'!H331=1,1,0) * IF('RAW &amp; NORM Sfp, AcpS vs PfAcpH'!J332&gt;$P$5,1,0)</f>
        <v>0</v>
      </c>
    </row>
    <row r="333" spans="1:12">
      <c r="A333" s="29" t="s">
        <v>693</v>
      </c>
      <c r="B333" s="29" t="s">
        <v>694</v>
      </c>
      <c r="C333" s="16">
        <v>1182.27</v>
      </c>
      <c r="D333" s="17">
        <v>1208.153</v>
      </c>
      <c r="E333" s="10">
        <f t="shared" si="10"/>
        <v>0.85345029239766113</v>
      </c>
      <c r="F333" s="10">
        <f t="shared" si="11"/>
        <v>0.18854175186063721</v>
      </c>
      <c r="G333" s="10">
        <f>'RAW &amp; NORM Labeling'!E332-'RAW &amp; NORM Sfp, AcpS vs PfAcpH'!E333</f>
        <v>0.83612176047695896</v>
      </c>
      <c r="H333">
        <f>IF('RAW &amp; NORM Labeling'!K332=1,1,0) * IF(G333&gt;$P$6,1,0)</f>
        <v>1</v>
      </c>
      <c r="I333" s="22" t="s">
        <v>37</v>
      </c>
      <c r="J333" s="10">
        <f>'RAW &amp; NORM Labeling'!F332-'RAW &amp; NORM Sfp, AcpS vs PfAcpH'!F333</f>
        <v>0.16294653071680182</v>
      </c>
      <c r="K333">
        <f>IF('RAW &amp; NORM Labeling'!H332=1,1,0) * IF('RAW &amp; NORM Sfp, AcpS vs PfAcpH'!J333&gt;$P$5,1,0)</f>
        <v>0</v>
      </c>
    </row>
    <row r="334" spans="1:12">
      <c r="A334" s="29" t="s">
        <v>695</v>
      </c>
      <c r="B334" s="29" t="s">
        <v>696</v>
      </c>
      <c r="C334" s="16">
        <v>1023.289</v>
      </c>
      <c r="D334" s="17">
        <v>1145.9780000000001</v>
      </c>
      <c r="E334" s="10">
        <f t="shared" si="10"/>
        <v>-1.0059766081871342</v>
      </c>
      <c r="F334" s="10">
        <f t="shared" si="11"/>
        <v>-0.31996401406722702</v>
      </c>
      <c r="G334" s="10">
        <f>'RAW &amp; NORM Labeling'!E333-'RAW &amp; NORM Sfp, AcpS vs PfAcpH'!E334</f>
        <v>1.5386723375401963</v>
      </c>
      <c r="H334">
        <f>IF('RAW &amp; NORM Labeling'!K333=1,1,0) * IF(G334&gt;$P$6,1,0)</f>
        <v>0</v>
      </c>
      <c r="J334" s="10">
        <f>'RAW &amp; NORM Labeling'!F333-'RAW &amp; NORM Sfp, AcpS vs PfAcpH'!F334</f>
        <v>0.24372207041991362</v>
      </c>
      <c r="K334">
        <f>IF('RAW &amp; NORM Labeling'!H333=1,1,0) * IF('RAW &amp; NORM Sfp, AcpS vs PfAcpH'!J334&gt;$P$5,1,0)</f>
        <v>0</v>
      </c>
    </row>
    <row r="335" spans="1:12">
      <c r="A335" s="29" t="s">
        <v>697</v>
      </c>
      <c r="B335" s="29" t="s">
        <v>698</v>
      </c>
      <c r="C335" s="16">
        <v>1956.79</v>
      </c>
      <c r="D335" s="17">
        <v>1642.173</v>
      </c>
      <c r="E335" s="10">
        <f t="shared" si="10"/>
        <v>9.9121637426900584</v>
      </c>
      <c r="F335" s="10">
        <f t="shared" si="11"/>
        <v>3.7382268749488845</v>
      </c>
      <c r="G335" s="10">
        <f>'RAW &amp; NORM Labeling'!E334-'RAW &amp; NORM Sfp, AcpS vs PfAcpH'!E335</f>
        <v>0.10879543103694189</v>
      </c>
      <c r="H335">
        <f>IF('RAW &amp; NORM Labeling'!K334=1,1,0) * IF(G335&gt;$P$6,1,0)</f>
        <v>0</v>
      </c>
      <c r="J335" s="10">
        <f>'RAW &amp; NORM Labeling'!F334-'RAW &amp; NORM Sfp, AcpS vs PfAcpH'!F335</f>
        <v>-7.2852016609724402E-2</v>
      </c>
      <c r="K335">
        <f>IF('RAW &amp; NORM Labeling'!H334=1,1,0) * IF('RAW &amp; NORM Sfp, AcpS vs PfAcpH'!J335&gt;$P$5,1,0)</f>
        <v>0</v>
      </c>
    </row>
    <row r="336" spans="1:12">
      <c r="A336" s="29" t="s">
        <v>699</v>
      </c>
      <c r="B336" s="29" t="s">
        <v>700</v>
      </c>
      <c r="C336" s="16">
        <v>1590.0219999999999</v>
      </c>
      <c r="D336" s="17">
        <v>1512.577</v>
      </c>
      <c r="E336" s="10">
        <f t="shared" si="10"/>
        <v>5.6224795321637426</v>
      </c>
      <c r="F336" s="10">
        <f t="shared" si="11"/>
        <v>2.6783102968839461</v>
      </c>
      <c r="G336" s="10">
        <f>'RAW &amp; NORM Labeling'!E335-'RAW &amp; NORM Sfp, AcpS vs PfAcpH'!E336</f>
        <v>0.21462041232366769</v>
      </c>
      <c r="H336">
        <f>IF('RAW &amp; NORM Labeling'!K335=1,1,0) * IF(G336&gt;$P$6,1,0)</f>
        <v>0</v>
      </c>
      <c r="J336" s="10">
        <f>'RAW &amp; NORM Labeling'!F335-'RAW &amp; NORM Sfp, AcpS vs PfAcpH'!F336</f>
        <v>0.11854182199629415</v>
      </c>
      <c r="K336">
        <f>IF('RAW &amp; NORM Labeling'!H335=1,1,0) * IF('RAW &amp; NORM Sfp, AcpS vs PfAcpH'!J336&gt;$P$5,1,0)</f>
        <v>0</v>
      </c>
    </row>
    <row r="337" spans="1:11">
      <c r="A337" s="29" t="s">
        <v>701</v>
      </c>
      <c r="B337" s="29" t="s">
        <v>702</v>
      </c>
      <c r="C337" s="16">
        <v>961.21</v>
      </c>
      <c r="D337" s="17">
        <v>1073.912</v>
      </c>
      <c r="E337" s="10">
        <f t="shared" si="10"/>
        <v>-1.7320467836257301</v>
      </c>
      <c r="F337" s="10">
        <f t="shared" si="11"/>
        <v>-0.90936452114173449</v>
      </c>
      <c r="G337" s="10">
        <f>'RAW &amp; NORM Labeling'!E336-'RAW &amp; NORM Sfp, AcpS vs PfAcpH'!E337</f>
        <v>0.30134635694927003</v>
      </c>
      <c r="H337">
        <f>IF('RAW &amp; NORM Labeling'!K336=1,1,0) * IF(G337&gt;$P$6,1,0)</f>
        <v>0</v>
      </c>
      <c r="J337" s="10">
        <f>'RAW &amp; NORM Labeling'!F336-'RAW &amp; NORM Sfp, AcpS vs PfAcpH'!F337</f>
        <v>-0.63657813497537541</v>
      </c>
      <c r="K337">
        <f>IF('RAW &amp; NORM Labeling'!H336=1,1,0) * IF('RAW &amp; NORM Sfp, AcpS vs PfAcpH'!J337&gt;$P$5,1,0)</f>
        <v>0</v>
      </c>
    </row>
    <row r="338" spans="1:11">
      <c r="A338" s="29" t="s">
        <v>703</v>
      </c>
      <c r="B338" s="29" t="s">
        <v>704</v>
      </c>
      <c r="C338" s="16">
        <v>1031.037</v>
      </c>
      <c r="D338" s="17">
        <v>1165.6769999999999</v>
      </c>
      <c r="E338" s="10">
        <f t="shared" si="10"/>
        <v>-0.91535672514619792</v>
      </c>
      <c r="F338" s="10">
        <f t="shared" si="11"/>
        <v>-0.1588533573239552</v>
      </c>
      <c r="G338" s="10">
        <f>'RAW &amp; NORM Labeling'!E337-'RAW &amp; NORM Sfp, AcpS vs PfAcpH'!E338</f>
        <v>-0.38413788535623217</v>
      </c>
      <c r="H338">
        <f>IF('RAW &amp; NORM Labeling'!K337=1,1,0) * IF(G338&gt;$P$6,1,0)</f>
        <v>0</v>
      </c>
      <c r="J338" s="10">
        <f>'RAW &amp; NORM Labeling'!F337-'RAW &amp; NORM Sfp, AcpS vs PfAcpH'!F338</f>
        <v>-0.86666375038811472</v>
      </c>
      <c r="K338">
        <f>IF('RAW &amp; NORM Labeling'!H337=1,1,0) * IF('RAW &amp; NORM Sfp, AcpS vs PfAcpH'!J338&gt;$P$5,1,0)</f>
        <v>0</v>
      </c>
    </row>
    <row r="339" spans="1:11">
      <c r="A339" s="29" t="s">
        <v>705</v>
      </c>
      <c r="B339" s="29" t="s">
        <v>706</v>
      </c>
      <c r="C339" s="16">
        <v>1161.0630000000001</v>
      </c>
      <c r="D339" s="17">
        <v>1123.5219999999999</v>
      </c>
      <c r="E339" s="10">
        <f t="shared" si="10"/>
        <v>0.60541520467836429</v>
      </c>
      <c r="F339" s="10">
        <f t="shared" si="11"/>
        <v>-0.50362312914042673</v>
      </c>
      <c r="G339" s="10">
        <f>'RAW &amp; NORM Labeling'!E338-'RAW &amp; NORM Sfp, AcpS vs PfAcpH'!E339</f>
        <v>-1.0119548325124144</v>
      </c>
      <c r="H339">
        <f>IF('RAW &amp; NORM Labeling'!K338=1,1,0) * IF(G339&gt;$P$6,1,0)</f>
        <v>0</v>
      </c>
      <c r="J339" s="10">
        <f>'RAW &amp; NORM Labeling'!F338-'RAW &amp; NORM Sfp, AcpS vs PfAcpH'!F339</f>
        <v>-0.87400780230391328</v>
      </c>
      <c r="K339">
        <f>IF('RAW &amp; NORM Labeling'!H338=1,1,0) * IF('RAW &amp; NORM Sfp, AcpS vs PfAcpH'!J339&gt;$P$5,1,0)</f>
        <v>0</v>
      </c>
    </row>
    <row r="340" spans="1:11">
      <c r="A340" s="29" t="s">
        <v>707</v>
      </c>
      <c r="B340" s="29" t="s">
        <v>708</v>
      </c>
      <c r="C340" s="16">
        <v>1142.2529999999999</v>
      </c>
      <c r="D340" s="17">
        <v>1120.8240000000001</v>
      </c>
      <c r="E340" s="10">
        <f t="shared" si="10"/>
        <v>0.38541520467836227</v>
      </c>
      <c r="F340" s="10">
        <f t="shared" si="11"/>
        <v>-0.52568904882636658</v>
      </c>
      <c r="G340" s="10">
        <f>'RAW &amp; NORM Labeling'!E339-'RAW &amp; NORM Sfp, AcpS vs PfAcpH'!E340</f>
        <v>-1.3770044763472982</v>
      </c>
      <c r="H340">
        <f>IF('RAW &amp; NORM Labeling'!K339=1,1,0) * IF(G340&gt;$P$6,1,0)</f>
        <v>0</v>
      </c>
      <c r="J340" s="10">
        <f>'RAW &amp; NORM Labeling'!F339-'RAW &amp; NORM Sfp, AcpS vs PfAcpH'!F340</f>
        <v>-1.1993394552750034</v>
      </c>
      <c r="K340">
        <f>IF('RAW &amp; NORM Labeling'!H339=1,1,0) * IF('RAW &amp; NORM Sfp, AcpS vs PfAcpH'!J340&gt;$P$5,1,0)</f>
        <v>0</v>
      </c>
    </row>
    <row r="341" spans="1:11">
      <c r="A341" s="29" t="s">
        <v>709</v>
      </c>
      <c r="B341" s="29" t="s">
        <v>710</v>
      </c>
      <c r="C341" s="16">
        <v>1217.9090000000001</v>
      </c>
      <c r="D341" s="17">
        <v>1157.154</v>
      </c>
      <c r="E341" s="10">
        <f t="shared" si="10"/>
        <v>1.2702807017543878</v>
      </c>
      <c r="F341" s="10">
        <f t="shared" si="11"/>
        <v>-0.22855974482702146</v>
      </c>
      <c r="G341" s="10">
        <f>'RAW &amp; NORM Labeling'!E340-'RAW &amp; NORM Sfp, AcpS vs PfAcpH'!E341</f>
        <v>-1.9863568477263027</v>
      </c>
      <c r="H341">
        <f>IF('RAW &amp; NORM Labeling'!K340=1,1,0) * IF(G341&gt;$P$6,1,0)</f>
        <v>0</v>
      </c>
      <c r="J341" s="10">
        <f>'RAW &amp; NORM Labeling'!F340-'RAW &amp; NORM Sfp, AcpS vs PfAcpH'!F341</f>
        <v>-1.3106994978989985</v>
      </c>
      <c r="K341">
        <f>IF('RAW &amp; NORM Labeling'!H340=1,1,0) * IF('RAW &amp; NORM Sfp, AcpS vs PfAcpH'!J341&gt;$P$5,1,0)</f>
        <v>0</v>
      </c>
    </row>
    <row r="342" spans="1:11">
      <c r="A342" s="29" t="s">
        <v>711</v>
      </c>
      <c r="B342" s="29" t="s">
        <v>712</v>
      </c>
      <c r="C342" s="16">
        <v>1399.4469999999999</v>
      </c>
      <c r="D342" s="17">
        <v>1389.587</v>
      </c>
      <c r="E342" s="10">
        <f t="shared" si="10"/>
        <v>3.3935321637426892</v>
      </c>
      <c r="F342" s="10">
        <f t="shared" si="11"/>
        <v>1.6724216897031168</v>
      </c>
      <c r="G342" s="10">
        <f>'RAW &amp; NORM Labeling'!E341-'RAW &amp; NORM Sfp, AcpS vs PfAcpH'!E342</f>
        <v>-2.9451371690772961</v>
      </c>
      <c r="H342">
        <f>IF('RAW &amp; NORM Labeling'!K341=1,1,0) * IF(G342&gt;$P$6,1,0)</f>
        <v>0</v>
      </c>
      <c r="I342" s="22" t="s">
        <v>34</v>
      </c>
      <c r="J342" s="10">
        <f>'RAW &amp; NORM Labeling'!F341-'RAW &amp; NORM Sfp, AcpS vs PfAcpH'!F342</f>
        <v>-1.8022790949631458</v>
      </c>
      <c r="K342">
        <f>IF('RAW &amp; NORM Labeling'!H341=1,1,0) * IF('RAW &amp; NORM Sfp, AcpS vs PfAcpH'!J342&gt;$P$5,1,0)</f>
        <v>0</v>
      </c>
    </row>
    <row r="343" spans="1:11">
      <c r="A343" s="29" t="s">
        <v>713</v>
      </c>
      <c r="B343" s="29" t="s">
        <v>714</v>
      </c>
      <c r="C343" s="16">
        <v>1228.6849999999999</v>
      </c>
      <c r="D343" s="17">
        <v>1134.6089999999999</v>
      </c>
      <c r="E343" s="10">
        <f t="shared" si="10"/>
        <v>1.3963157894736842</v>
      </c>
      <c r="F343" s="10">
        <f t="shared" si="11"/>
        <v>-0.4129467571767399</v>
      </c>
      <c r="G343" s="10">
        <f>'RAW &amp; NORM Labeling'!E342-'RAW &amp; NORM Sfp, AcpS vs PfAcpH'!E343</f>
        <v>-1.7741940930057312</v>
      </c>
      <c r="H343">
        <f>IF('RAW &amp; NORM Labeling'!K342=1,1,0) * IF(G343&gt;$P$6,1,0)</f>
        <v>0</v>
      </c>
      <c r="J343" s="10">
        <f>'RAW &amp; NORM Labeling'!F342-'RAW &amp; NORM Sfp, AcpS vs PfAcpH'!F343</f>
        <v>-0.99251252485289021</v>
      </c>
      <c r="K343">
        <f>IF('RAW &amp; NORM Labeling'!H342=1,1,0) * IF('RAW &amp; NORM Sfp, AcpS vs PfAcpH'!J343&gt;$P$5,1,0)</f>
        <v>0</v>
      </c>
    </row>
    <row r="344" spans="1:11">
      <c r="A344" s="29" t="s">
        <v>715</v>
      </c>
      <c r="B344" s="29" t="s">
        <v>716</v>
      </c>
      <c r="C344" s="16">
        <v>2048.7869999999998</v>
      </c>
      <c r="D344" s="17">
        <v>1937.7070000000001</v>
      </c>
      <c r="E344" s="10">
        <f t="shared" si="10"/>
        <v>10.988152046783624</v>
      </c>
      <c r="F344" s="10">
        <f t="shared" si="11"/>
        <v>6.1552874785311218</v>
      </c>
      <c r="G344" s="10">
        <f>'RAW &amp; NORM Labeling'!E343-'RAW &amp; NORM Sfp, AcpS vs PfAcpH'!E344</f>
        <v>-4.2541637794612637</v>
      </c>
      <c r="H344">
        <f>IF('RAW &amp; NORM Labeling'!K343=1,1,0) * IF(G344&gt;$P$6,1,0)</f>
        <v>0</v>
      </c>
      <c r="J344" s="10">
        <f>'RAW &amp; NORM Labeling'!F343-'RAW &amp; NORM Sfp, AcpS vs PfAcpH'!F344</f>
        <v>0.37550210157957853</v>
      </c>
      <c r="K344">
        <f>IF('RAW &amp; NORM Labeling'!H343=1,1,0) * IF('RAW &amp; NORM Sfp, AcpS vs PfAcpH'!J344&gt;$P$5,1,0)</f>
        <v>0</v>
      </c>
    </row>
    <row r="345" spans="1:11">
      <c r="A345" s="29" t="s">
        <v>717</v>
      </c>
      <c r="B345" s="29" t="s">
        <v>718</v>
      </c>
      <c r="C345" s="16">
        <v>1171.9110000000001</v>
      </c>
      <c r="D345" s="17">
        <v>1147.614</v>
      </c>
      <c r="E345" s="10">
        <f t="shared" si="10"/>
        <v>0.73229239766081988</v>
      </c>
      <c r="F345" s="10">
        <f t="shared" si="11"/>
        <v>-0.30658378997300956</v>
      </c>
      <c r="G345" s="10">
        <f>'RAW &amp; NORM Labeling'!E344-'RAW &amp; NORM Sfp, AcpS vs PfAcpH'!E345</f>
        <v>-0.89380228608878087</v>
      </c>
      <c r="H345">
        <f>IF('RAW &amp; NORM Labeling'!K344=1,1,0) * IF(G345&gt;$P$6,1,0)</f>
        <v>0</v>
      </c>
      <c r="J345" s="10">
        <f>'RAW &amp; NORM Labeling'!F344-'RAW &amp; NORM Sfp, AcpS vs PfAcpH'!F345</f>
        <v>-0.19939669623824846</v>
      </c>
      <c r="K345">
        <f>IF('RAW &amp; NORM Labeling'!H344=1,1,0) * IF('RAW &amp; NORM Sfp, AcpS vs PfAcpH'!J345&gt;$P$5,1,0)</f>
        <v>0</v>
      </c>
    </row>
    <row r="346" spans="1:11">
      <c r="A346" s="29" t="s">
        <v>719</v>
      </c>
      <c r="B346" s="29" t="s">
        <v>720</v>
      </c>
      <c r="C346" s="16">
        <v>2660.056</v>
      </c>
      <c r="D346" s="17">
        <v>2271.4810000000002</v>
      </c>
      <c r="E346" s="10">
        <f t="shared" si="10"/>
        <v>18.137497076023394</v>
      </c>
      <c r="F346" s="10">
        <f t="shared" si="11"/>
        <v>8.8850985523840702</v>
      </c>
      <c r="G346" s="10">
        <f>'RAW &amp; NORM Labeling'!E345-'RAW &amp; NORM Sfp, AcpS vs PfAcpH'!E346</f>
        <v>-7.6577079875419933</v>
      </c>
      <c r="H346">
        <f>IF('RAW &amp; NORM Labeling'!K345=1,1,0) * IF(G346&gt;$P$6,1,0)</f>
        <v>0</v>
      </c>
      <c r="J346" s="10">
        <f>'RAW &amp; NORM Labeling'!F345-'RAW &amp; NORM Sfp, AcpS vs PfAcpH'!F346</f>
        <v>0.69495723338567927</v>
      </c>
      <c r="K346">
        <f>IF('RAW &amp; NORM Labeling'!H345=1,1,0) * IF('RAW &amp; NORM Sfp, AcpS vs PfAcpH'!J346&gt;$P$5,1,0)</f>
        <v>0</v>
      </c>
    </row>
    <row r="347" spans="1:11">
      <c r="A347" s="29" t="s">
        <v>721</v>
      </c>
      <c r="B347" s="29" t="s">
        <v>722</v>
      </c>
      <c r="C347" s="16">
        <v>1187.0160000000001</v>
      </c>
      <c r="D347" s="17">
        <v>1263.4780000000001</v>
      </c>
      <c r="E347" s="10">
        <f t="shared" si="10"/>
        <v>0.90895906432748685</v>
      </c>
      <c r="F347" s="10">
        <f t="shared" si="11"/>
        <v>0.64102396335977885</v>
      </c>
      <c r="G347" s="10">
        <f>'RAW &amp; NORM Labeling'!E346-'RAW &amp; NORM Sfp, AcpS vs PfAcpH'!E347</f>
        <v>-0.19422488147122385</v>
      </c>
      <c r="H347">
        <f>IF('RAW &amp; NORM Labeling'!K346=1,1,0) * IF(G347&gt;$P$6,1,0)</f>
        <v>0</v>
      </c>
      <c r="I347" s="22" t="s">
        <v>37</v>
      </c>
      <c r="J347" s="10">
        <f>'RAW &amp; NORM Labeling'!F346-'RAW &amp; NORM Sfp, AcpS vs PfAcpH'!F347</f>
        <v>0.59596720870837105</v>
      </c>
      <c r="K347">
        <f>IF('RAW &amp; NORM Labeling'!H346=1,1,0) * IF('RAW &amp; NORM Sfp, AcpS vs PfAcpH'!J347&gt;$P$5,1,0)</f>
        <v>0</v>
      </c>
    </row>
    <row r="348" spans="1:11">
      <c r="A348" s="29" t="s">
        <v>723</v>
      </c>
      <c r="B348" s="29" t="s">
        <v>724</v>
      </c>
      <c r="C348" s="16">
        <v>1158.011</v>
      </c>
      <c r="D348" s="17">
        <v>1240.4880000000001</v>
      </c>
      <c r="E348" s="10">
        <f t="shared" si="10"/>
        <v>0.56971929824561418</v>
      </c>
      <c r="F348" s="10">
        <f t="shared" si="11"/>
        <v>0.45299746462746504</v>
      </c>
      <c r="G348" s="10">
        <f>'RAW &amp; NORM Labeling'!E347-'RAW &amp; NORM Sfp, AcpS vs PfAcpH'!E348</f>
        <v>-5.1773594517195209E-2</v>
      </c>
      <c r="H348">
        <f>IF('RAW &amp; NORM Labeling'!K347=1,1,0) * IF(G348&gt;$P$6,1,0)</f>
        <v>0</v>
      </c>
      <c r="I348" s="22" t="s">
        <v>37</v>
      </c>
      <c r="J348" s="10">
        <f>'RAW &amp; NORM Labeling'!F347-'RAW &amp; NORM Sfp, AcpS vs PfAcpH'!F348</f>
        <v>0.52900337880053094</v>
      </c>
      <c r="K348">
        <f>IF('RAW &amp; NORM Labeling'!H347=1,1,0) * IF('RAW &amp; NORM Sfp, AcpS vs PfAcpH'!J348&gt;$P$5,1,0)</f>
        <v>0</v>
      </c>
    </row>
    <row r="349" spans="1:11">
      <c r="A349" s="29" t="s">
        <v>725</v>
      </c>
      <c r="B349" s="29" t="s">
        <v>726</v>
      </c>
      <c r="C349" s="16">
        <v>1261.1400000000001</v>
      </c>
      <c r="D349" s="17">
        <v>1404.3240000000001</v>
      </c>
      <c r="E349" s="10">
        <f t="shared" si="10"/>
        <v>1.7759064327485397</v>
      </c>
      <c r="F349" s="10">
        <f t="shared" si="11"/>
        <v>1.7929500286251752</v>
      </c>
      <c r="G349" s="10">
        <f>'RAW &amp; NORM Labeling'!E348-'RAW &amp; NORM Sfp, AcpS vs PfAcpH'!E349</f>
        <v>-0.63862739817453962</v>
      </c>
      <c r="H349">
        <f>IF('RAW &amp; NORM Labeling'!K348=1,1,0) * IF(G349&gt;$P$6,1,0)</f>
        <v>0</v>
      </c>
      <c r="J349" s="10">
        <f>'RAW &amp; NORM Labeling'!F348-'RAW &amp; NORM Sfp, AcpS vs PfAcpH'!F349</f>
        <v>0.27738542374734476</v>
      </c>
      <c r="K349">
        <f>IF('RAW &amp; NORM Labeling'!H348=1,1,0) * IF('RAW &amp; NORM Sfp, AcpS vs PfAcpH'!J349&gt;$P$5,1,0)</f>
        <v>0</v>
      </c>
    </row>
    <row r="350" spans="1:11">
      <c r="A350" s="29" t="s">
        <v>727</v>
      </c>
      <c r="B350" s="29" t="s">
        <v>728</v>
      </c>
      <c r="C350" s="16">
        <v>1068.6479999999999</v>
      </c>
      <c r="D350" s="17">
        <v>1129.9290000000001</v>
      </c>
      <c r="E350" s="10">
        <f t="shared" si="10"/>
        <v>-0.47546198830409409</v>
      </c>
      <c r="F350" s="10">
        <f t="shared" si="11"/>
        <v>-0.45122270385212909</v>
      </c>
      <c r="G350" s="10">
        <f>'RAW &amp; NORM Labeling'!E349-'RAW &amp; NORM Sfp, AcpS vs PfAcpH'!E350</f>
        <v>4.7452881934080815E-3</v>
      </c>
      <c r="H350">
        <f>IF('RAW &amp; NORM Labeling'!K349=1,1,0) * IF(G350&gt;$P$6,1,0)</f>
        <v>0</v>
      </c>
      <c r="J350" s="10">
        <f>'RAW &amp; NORM Labeling'!F349-'RAW &amp; NORM Sfp, AcpS vs PfAcpH'!F350</f>
        <v>0.23251376219215009</v>
      </c>
      <c r="K350">
        <f>IF('RAW &amp; NORM Labeling'!H349=1,1,0) * IF('RAW &amp; NORM Sfp, AcpS vs PfAcpH'!J350&gt;$P$5,1,0)</f>
        <v>0</v>
      </c>
    </row>
    <row r="351" spans="1:11">
      <c r="A351" s="29" t="s">
        <v>729</v>
      </c>
      <c r="B351" s="29" t="s">
        <v>730</v>
      </c>
      <c r="C351" s="16">
        <v>1161.489</v>
      </c>
      <c r="D351" s="17">
        <v>1227.6389999999999</v>
      </c>
      <c r="E351" s="10">
        <f t="shared" si="10"/>
        <v>0.61039766081871438</v>
      </c>
      <c r="F351" s="10">
        <f t="shared" si="11"/>
        <v>0.34791036231291395</v>
      </c>
      <c r="G351" s="10">
        <f>'RAW &amp; NORM Labeling'!E350-'RAW &amp; NORM Sfp, AcpS vs PfAcpH'!E351</f>
        <v>-0.24296006169940437</v>
      </c>
      <c r="H351">
        <f>IF('RAW &amp; NORM Labeling'!K350=1,1,0) * IF(G351&gt;$P$6,1,0)</f>
        <v>0</v>
      </c>
      <c r="J351" s="10">
        <f>'RAW &amp; NORM Labeling'!F350-'RAW &amp; NORM Sfp, AcpS vs PfAcpH'!F351</f>
        <v>0.27851148861723707</v>
      </c>
      <c r="K351">
        <f>IF('RAW &amp; NORM Labeling'!H350=1,1,0) * IF('RAW &amp; NORM Sfp, AcpS vs PfAcpH'!J351&gt;$P$5,1,0)</f>
        <v>0</v>
      </c>
    </row>
    <row r="352" spans="1:11">
      <c r="A352" s="29" t="s">
        <v>731</v>
      </c>
      <c r="B352" s="29" t="s">
        <v>732</v>
      </c>
      <c r="C352" s="16">
        <v>1130.329</v>
      </c>
      <c r="D352" s="17">
        <v>1079.319</v>
      </c>
      <c r="E352" s="10">
        <f t="shared" si="10"/>
        <v>0.24595321637426895</v>
      </c>
      <c r="F352" s="10">
        <f t="shared" si="11"/>
        <v>-0.86514271693792388</v>
      </c>
      <c r="G352" s="10">
        <f>'RAW &amp; NORM Labeling'!E351-'RAW &amp; NORM Sfp, AcpS vs PfAcpH'!E352</f>
        <v>-5.4243373520321964E-2</v>
      </c>
      <c r="H352">
        <f>IF('RAW &amp; NORM Labeling'!K351=1,1,0) * IF(G352&gt;$P$6,1,0)</f>
        <v>0</v>
      </c>
      <c r="J352" s="10">
        <f>'RAW &amp; NORM Labeling'!F351-'RAW &amp; NORM Sfp, AcpS vs PfAcpH'!F352</f>
        <v>0.43714910496376991</v>
      </c>
      <c r="K352">
        <f>IF('RAW &amp; NORM Labeling'!H351=1,1,0) * IF('RAW &amp; NORM Sfp, AcpS vs PfAcpH'!J352&gt;$P$5,1,0)</f>
        <v>0</v>
      </c>
    </row>
    <row r="353" spans="1:11">
      <c r="A353" s="29" t="s">
        <v>733</v>
      </c>
      <c r="B353" s="29" t="s">
        <v>734</v>
      </c>
      <c r="C353" s="16">
        <v>1212.5530000000001</v>
      </c>
      <c r="D353" s="17">
        <v>1090.2639999999999</v>
      </c>
      <c r="E353" s="10">
        <f t="shared" si="10"/>
        <v>1.2076374269005867</v>
      </c>
      <c r="F353" s="10">
        <f t="shared" si="11"/>
        <v>-0.77562770916823431</v>
      </c>
      <c r="G353" s="10">
        <f>'RAW &amp; NORM Labeling'!E352-'RAW &amp; NORM Sfp, AcpS vs PfAcpH'!E353</f>
        <v>-0.21763305994582771</v>
      </c>
      <c r="H353">
        <f>IF('RAW &amp; NORM Labeling'!K352=1,1,0) * IF(G353&gt;$P$6,1,0)</f>
        <v>0</v>
      </c>
      <c r="I353" s="22" t="s">
        <v>37</v>
      </c>
      <c r="J353" s="10">
        <f>'RAW &amp; NORM Labeling'!F352-'RAW &amp; NORM Sfp, AcpS vs PfAcpH'!F353</f>
        <v>0.28053657753383032</v>
      </c>
      <c r="K353">
        <f>IF('RAW &amp; NORM Labeling'!H352=1,1,0) * IF('RAW &amp; NORM Sfp, AcpS vs PfAcpH'!J353&gt;$P$5,1,0)</f>
        <v>0</v>
      </c>
    </row>
    <row r="354" spans="1:11">
      <c r="A354" s="29" t="s">
        <v>735</v>
      </c>
      <c r="B354" s="29" t="s">
        <v>736</v>
      </c>
      <c r="C354" s="16">
        <v>1983.114</v>
      </c>
      <c r="D354" s="17">
        <v>1560.317</v>
      </c>
      <c r="E354" s="10">
        <f t="shared" si="10"/>
        <v>10.220046783625731</v>
      </c>
      <c r="F354" s="10">
        <f t="shared" si="11"/>
        <v>3.0687576674572674</v>
      </c>
      <c r="G354" s="10">
        <f>'RAW &amp; NORM Labeling'!E353-'RAW &amp; NORM Sfp, AcpS vs PfAcpH'!E354</f>
        <v>-3.0376808746093014</v>
      </c>
      <c r="H354">
        <f>IF('RAW &amp; NORM Labeling'!K353=1,1,0) * IF(G354&gt;$P$6,1,0)</f>
        <v>0</v>
      </c>
      <c r="J354" s="10">
        <f>'RAW &amp; NORM Labeling'!F353-'RAW &amp; NORM Sfp, AcpS vs PfAcpH'!F354</f>
        <v>0.52007893826650253</v>
      </c>
      <c r="K354">
        <f>IF('RAW &amp; NORM Labeling'!H353=1,1,0) * IF('RAW &amp; NORM Sfp, AcpS vs PfAcpH'!J354&gt;$P$5,1,0)</f>
        <v>0</v>
      </c>
    </row>
    <row r="355" spans="1:11">
      <c r="A355" s="29" t="s">
        <v>737</v>
      </c>
      <c r="B355" s="29" t="s">
        <v>738</v>
      </c>
      <c r="C355" s="16">
        <v>1156.4259999999999</v>
      </c>
      <c r="D355" s="17">
        <v>1167.4690000000001</v>
      </c>
      <c r="E355" s="10">
        <f t="shared" si="10"/>
        <v>0.55118128654970733</v>
      </c>
      <c r="F355" s="10">
        <f t="shared" si="11"/>
        <v>-0.14419726834055663</v>
      </c>
      <c r="G355" s="10">
        <f>'RAW &amp; NORM Labeling'!E354-'RAW &amp; NORM Sfp, AcpS vs PfAcpH'!E355</f>
        <v>0.44209700766134563</v>
      </c>
      <c r="H355">
        <f>IF('RAW &amp; NORM Labeling'!K354=1,1,0) * IF(G355&gt;$P$6,1,0)</f>
        <v>0</v>
      </c>
      <c r="J355" s="10">
        <f>'RAW &amp; NORM Labeling'!F354-'RAW &amp; NORM Sfp, AcpS vs PfAcpH'!F355</f>
        <v>0.27668853109460867</v>
      </c>
      <c r="K355">
        <f>IF('RAW &amp; NORM Labeling'!H354=1,1,0) * IF('RAW &amp; NORM Sfp, AcpS vs PfAcpH'!J355&gt;$P$5,1,0)</f>
        <v>0</v>
      </c>
    </row>
    <row r="356" spans="1:11">
      <c r="A356" s="29" t="s">
        <v>739</v>
      </c>
      <c r="B356" s="29" t="s">
        <v>740</v>
      </c>
      <c r="C356" s="16">
        <v>1143.751</v>
      </c>
      <c r="D356" s="17">
        <v>1040.5429999999999</v>
      </c>
      <c r="E356" s="10">
        <f t="shared" si="10"/>
        <v>0.40293567251462015</v>
      </c>
      <c r="F356" s="10">
        <f t="shared" si="11"/>
        <v>-1.1822769281099208</v>
      </c>
      <c r="G356" s="10">
        <f>'RAW &amp; NORM Labeling'!E355-'RAW &amp; NORM Sfp, AcpS vs PfAcpH'!E356</f>
        <v>0.61214373800202992</v>
      </c>
      <c r="H356">
        <f>IF('RAW &amp; NORM Labeling'!K355=1,1,0) * IF(G356&gt;$P$6,1,0)</f>
        <v>0</v>
      </c>
      <c r="J356" s="10">
        <f>'RAW &amp; NORM Labeling'!F355-'RAW &amp; NORM Sfp, AcpS vs PfAcpH'!F356</f>
        <v>0.39747793374226581</v>
      </c>
      <c r="K356">
        <f>IF('RAW &amp; NORM Labeling'!H355=1,1,0) * IF('RAW &amp; NORM Sfp, AcpS vs PfAcpH'!J356&gt;$P$5,1,0)</f>
        <v>0</v>
      </c>
    </row>
    <row r="357" spans="1:11">
      <c r="A357" s="29" t="s">
        <v>741</v>
      </c>
      <c r="B357" s="29" t="s">
        <v>742</v>
      </c>
      <c r="C357" s="16">
        <v>1856.309</v>
      </c>
      <c r="D357" s="17">
        <v>1694.124</v>
      </c>
      <c r="E357" s="10">
        <f t="shared" si="10"/>
        <v>8.7369473684210526</v>
      </c>
      <c r="F357" s="10">
        <f t="shared" si="11"/>
        <v>4.1631144189089726</v>
      </c>
      <c r="G357" s="10">
        <f>'RAW &amp; NORM Labeling'!E356-'RAW &amp; NORM Sfp, AcpS vs PfAcpH'!E357</f>
        <v>-2.0940332789261422</v>
      </c>
      <c r="H357">
        <f>IF('RAW &amp; NORM Labeling'!K356=1,1,0) * IF(G357&gt;$P$6,1,0)</f>
        <v>0</v>
      </c>
      <c r="J357" s="10">
        <f>'RAW &amp; NORM Labeling'!F356-'RAW &amp; NORM Sfp, AcpS vs PfAcpH'!F357</f>
        <v>0.96293195917828722</v>
      </c>
      <c r="K357">
        <f>IF('RAW &amp; NORM Labeling'!H356=1,1,0) * IF('RAW &amp; NORM Sfp, AcpS vs PfAcpH'!J357&gt;$P$5,1,0)</f>
        <v>0</v>
      </c>
    </row>
    <row r="358" spans="1:11">
      <c r="A358" s="29" t="s">
        <v>743</v>
      </c>
      <c r="B358" s="29" t="s">
        <v>744</v>
      </c>
      <c r="C358" s="16">
        <v>1006.718</v>
      </c>
      <c r="D358" s="17">
        <v>1089.4929999999999</v>
      </c>
      <c r="E358" s="10">
        <f t="shared" si="10"/>
        <v>-1.1997894736842105</v>
      </c>
      <c r="F358" s="10">
        <f t="shared" si="11"/>
        <v>-0.7819334260243721</v>
      </c>
      <c r="G358" s="10">
        <f>'RAW &amp; NORM Labeling'!E357-'RAW &amp; NORM Sfp, AcpS vs PfAcpH'!E358</f>
        <v>1.9833686781030255</v>
      </c>
      <c r="H358">
        <f>IF('RAW &amp; NORM Labeling'!K357=1,1,0) * IF(G358&gt;$P$6,1,0)</f>
        <v>0</v>
      </c>
      <c r="J358" s="10">
        <f>'RAW &amp; NORM Labeling'!F357-'RAW &amp; NORM Sfp, AcpS vs PfAcpH'!F358</f>
        <v>0.32544476828675112</v>
      </c>
      <c r="K358">
        <f>IF('RAW &amp; NORM Labeling'!H357=1,1,0) * IF('RAW &amp; NORM Sfp, AcpS vs PfAcpH'!J358&gt;$P$5,1,0)</f>
        <v>0</v>
      </c>
    </row>
    <row r="359" spans="1:11">
      <c r="A359" s="29" t="s">
        <v>745</v>
      </c>
      <c r="B359" s="29" t="s">
        <v>746</v>
      </c>
      <c r="C359" s="16">
        <v>990.49599999999998</v>
      </c>
      <c r="D359" s="17">
        <v>1100.6379999999999</v>
      </c>
      <c r="E359" s="10">
        <f t="shared" si="10"/>
        <v>-1.3895204678362569</v>
      </c>
      <c r="F359" s="10">
        <f t="shared" si="11"/>
        <v>-0.69078269403778514</v>
      </c>
      <c r="G359" s="10">
        <f>'RAW &amp; NORM Labeling'!E358-'RAW &amp; NORM Sfp, AcpS vs PfAcpH'!E359</f>
        <v>2.4465420100408668</v>
      </c>
      <c r="H359">
        <f>IF('RAW &amp; NORM Labeling'!K358=1,1,0) * IF(G359&gt;$P$6,1,0)</f>
        <v>0</v>
      </c>
      <c r="J359" s="10">
        <f>'RAW &amp; NORM Labeling'!F358-'RAW &amp; NORM Sfp, AcpS vs PfAcpH'!F359</f>
        <v>0.32920344493636716</v>
      </c>
      <c r="K359">
        <f>IF('RAW &amp; NORM Labeling'!H358=1,1,0) * IF('RAW &amp; NORM Sfp, AcpS vs PfAcpH'!J359&gt;$P$5,1,0)</f>
        <v>0</v>
      </c>
    </row>
    <row r="360" spans="1:11">
      <c r="A360" s="29" t="s">
        <v>747</v>
      </c>
      <c r="B360" s="29" t="s">
        <v>748</v>
      </c>
      <c r="C360" s="16">
        <v>1051.617</v>
      </c>
      <c r="D360" s="17">
        <v>1410.508</v>
      </c>
      <c r="E360" s="10">
        <f t="shared" si="10"/>
        <v>-0.67465497076023384</v>
      </c>
      <c r="F360" s="10">
        <f t="shared" si="11"/>
        <v>1.843526621411631</v>
      </c>
      <c r="G360" s="10">
        <f>'RAW &amp; NORM Labeling'!E359-'RAW &amp; NORM Sfp, AcpS vs PfAcpH'!E360</f>
        <v>1.9901258835274738</v>
      </c>
      <c r="H360">
        <f>IF('RAW &amp; NORM Labeling'!K359=1,1,0) * IF(G360&gt;$P$6,1,0)</f>
        <v>0</v>
      </c>
      <c r="J360" s="10">
        <f>'RAW &amp; NORM Labeling'!F359-'RAW &amp; NORM Sfp, AcpS vs PfAcpH'!F360</f>
        <v>0.38652759555940874</v>
      </c>
      <c r="K360">
        <f>IF('RAW &amp; NORM Labeling'!H359=1,1,0) * IF('RAW &amp; NORM Sfp, AcpS vs PfAcpH'!J360&gt;$P$5,1,0)</f>
        <v>0</v>
      </c>
    </row>
    <row r="361" spans="1:11">
      <c r="A361" s="29" t="s">
        <v>749</v>
      </c>
      <c r="B361" s="29" t="s">
        <v>750</v>
      </c>
      <c r="C361" s="16">
        <v>1055.529</v>
      </c>
      <c r="D361" s="17">
        <v>1146.143</v>
      </c>
      <c r="E361" s="10">
        <f t="shared" si="10"/>
        <v>-0.62890058479532118</v>
      </c>
      <c r="F361" s="10">
        <f t="shared" si="11"/>
        <v>-0.31861454158828723</v>
      </c>
      <c r="G361" s="10">
        <f>'RAW &amp; NORM Labeling'!E360-'RAW &amp; NORM Sfp, AcpS vs PfAcpH'!E361</f>
        <v>1.4934950279979633</v>
      </c>
      <c r="H361">
        <f>IF('RAW &amp; NORM Labeling'!K360=1,1,0) * IF(G361&gt;$P$6,1,0)</f>
        <v>0</v>
      </c>
      <c r="J361" s="10">
        <f>'RAW &amp; NORM Labeling'!F360-'RAW &amp; NORM Sfp, AcpS vs PfAcpH'!F361</f>
        <v>0.49380721896419422</v>
      </c>
      <c r="K361">
        <f>IF('RAW &amp; NORM Labeling'!H360=1,1,0) * IF('RAW &amp; NORM Sfp, AcpS vs PfAcpH'!J361&gt;$P$5,1,0)</f>
        <v>0</v>
      </c>
    </row>
    <row r="362" spans="1:11">
      <c r="A362" s="29" t="s">
        <v>751</v>
      </c>
      <c r="B362" s="29" t="s">
        <v>752</v>
      </c>
      <c r="C362" s="16">
        <v>1062.175</v>
      </c>
      <c r="D362" s="17">
        <v>1187.03</v>
      </c>
      <c r="E362" s="10">
        <f t="shared" si="10"/>
        <v>-0.55116959064327486</v>
      </c>
      <c r="F362" s="10">
        <f t="shared" si="11"/>
        <v>1.5784738693056872E-2</v>
      </c>
      <c r="G362" s="10">
        <f>'RAW &amp; NORM Labeling'!E361-'RAW &amp; NORM Sfp, AcpS vs PfAcpH'!E362</f>
        <v>1.05198212735201</v>
      </c>
      <c r="H362">
        <f>IF('RAW &amp; NORM Labeling'!K361=1,1,0) * IF(G362&gt;$P$6,1,0)</f>
        <v>0</v>
      </c>
      <c r="J362" s="10">
        <f>'RAW &amp; NORM Labeling'!F361-'RAW &amp; NORM Sfp, AcpS vs PfAcpH'!F362</f>
        <v>0.31648461498267916</v>
      </c>
      <c r="K362">
        <f>IF('RAW &amp; NORM Labeling'!H361=1,1,0) * IF('RAW &amp; NORM Sfp, AcpS vs PfAcpH'!J362&gt;$P$5,1,0)</f>
        <v>0</v>
      </c>
    </row>
    <row r="363" spans="1:11">
      <c r="A363" s="29" t="s">
        <v>753</v>
      </c>
      <c r="B363" s="29" t="s">
        <v>754</v>
      </c>
      <c r="C363" s="16">
        <v>2054.433</v>
      </c>
      <c r="D363" s="17">
        <v>1672.3969999999999</v>
      </c>
      <c r="E363" s="10">
        <f t="shared" si="10"/>
        <v>11.054187134502925</v>
      </c>
      <c r="F363" s="10">
        <f t="shared" si="11"/>
        <v>3.9854175186063632</v>
      </c>
      <c r="G363" s="10">
        <f>'RAW &amp; NORM Labeling'!E362-'RAW &amp; NORM Sfp, AcpS vs PfAcpH'!E363</f>
        <v>-3.7504776813477552</v>
      </c>
      <c r="H363">
        <f>IF('RAW &amp; NORM Labeling'!K362=1,1,0) * IF(G363&gt;$P$6,1,0)</f>
        <v>0</v>
      </c>
      <c r="J363" s="10">
        <f>'RAW &amp; NORM Labeling'!F362-'RAW &amp; NORM Sfp, AcpS vs PfAcpH'!F363</f>
        <v>1.1542426104031271</v>
      </c>
      <c r="K363">
        <f>IF('RAW &amp; NORM Labeling'!H362=1,1,0) * IF('RAW &amp; NORM Sfp, AcpS vs PfAcpH'!J363&gt;$P$5,1,0)</f>
        <v>0</v>
      </c>
    </row>
    <row r="364" spans="1:11">
      <c r="A364" s="29" t="s">
        <v>755</v>
      </c>
      <c r="B364" s="29" t="s">
        <v>756</v>
      </c>
      <c r="C364" s="16">
        <v>1054.818</v>
      </c>
      <c r="D364" s="17">
        <v>1059.7070000000001</v>
      </c>
      <c r="E364" s="10">
        <f t="shared" si="10"/>
        <v>-0.63721637426900546</v>
      </c>
      <c r="F364" s="10">
        <f t="shared" si="11"/>
        <v>-1.0255418336468456</v>
      </c>
      <c r="G364" s="10">
        <f>'RAW &amp; NORM Labeling'!E363-'RAW &amp; NORM Sfp, AcpS vs PfAcpH'!E364</f>
        <v>0.97212872080503243</v>
      </c>
      <c r="H364">
        <f>IF('RAW &amp; NORM Labeling'!K363=1,1,0) * IF(G364&gt;$P$6,1,0)</f>
        <v>0</v>
      </c>
      <c r="I364" s="22" t="s">
        <v>37</v>
      </c>
      <c r="J364" s="10">
        <f>'RAW &amp; NORM Labeling'!F363-'RAW &amp; NORM Sfp, AcpS vs PfAcpH'!F364</f>
        <v>0.29794693172751463</v>
      </c>
      <c r="K364">
        <f>IF('RAW &amp; NORM Labeling'!H363=1,1,0) * IF('RAW &amp; NORM Sfp, AcpS vs PfAcpH'!J364&gt;$P$5,1,0)</f>
        <v>0</v>
      </c>
    </row>
    <row r="365" spans="1:11">
      <c r="A365" s="29" t="s">
        <v>757</v>
      </c>
      <c r="B365" s="29" t="s">
        <v>758</v>
      </c>
      <c r="C365" s="16">
        <v>1190.7940000000001</v>
      </c>
      <c r="D365" s="17">
        <v>1136.4190000000001</v>
      </c>
      <c r="E365" s="10">
        <f t="shared" si="10"/>
        <v>0.95314619883041096</v>
      </c>
      <c r="F365" s="10">
        <f t="shared" si="11"/>
        <v>-0.39814345301382037</v>
      </c>
      <c r="G365" s="10">
        <f>'RAW &amp; NORM Labeling'!E364-'RAW &amp; NORM Sfp, AcpS vs PfAcpH'!E365</f>
        <v>0.24548137369454903</v>
      </c>
      <c r="H365">
        <f>IF('RAW &amp; NORM Labeling'!K364=1,1,0) * IF(G365&gt;$P$6,1,0)</f>
        <v>0</v>
      </c>
      <c r="J365" s="10">
        <f>'RAW &amp; NORM Labeling'!F364-'RAW &amp; NORM Sfp, AcpS vs PfAcpH'!F365</f>
        <v>-0.1157632980935146</v>
      </c>
      <c r="K365">
        <f>IF('RAW &amp; NORM Labeling'!H364=1,1,0) * IF('RAW &amp; NORM Sfp, AcpS vs PfAcpH'!J365&gt;$P$5,1,0)</f>
        <v>0</v>
      </c>
    </row>
    <row r="366" spans="1:11">
      <c r="A366" s="29" t="s">
        <v>759</v>
      </c>
      <c r="B366" s="29" t="s">
        <v>760</v>
      </c>
      <c r="C366" s="16">
        <v>2296.701</v>
      </c>
      <c r="D366" s="17">
        <v>2227.069</v>
      </c>
      <c r="E366" s="10">
        <f t="shared" si="10"/>
        <v>13.887730994152047</v>
      </c>
      <c r="F366" s="10">
        <f t="shared" si="11"/>
        <v>8.5218696327799144</v>
      </c>
      <c r="G366" s="10">
        <f>'RAW &amp; NORM Labeling'!E365-'RAW &amp; NORM Sfp, AcpS vs PfAcpH'!E366</f>
        <v>-2.4789448015641469</v>
      </c>
      <c r="H366">
        <f>IF('RAW &amp; NORM Labeling'!K365=1,1,0) * IF(G366&gt;$P$6,1,0)</f>
        <v>0</v>
      </c>
      <c r="J366" s="10">
        <f>'RAW &amp; NORM Labeling'!F365-'RAW &amp; NORM Sfp, AcpS vs PfAcpH'!F366</f>
        <v>-8.9952879558143906E-3</v>
      </c>
      <c r="K366">
        <f>IF('RAW &amp; NORM Labeling'!H365=1,1,0) * IF('RAW &amp; NORM Sfp, AcpS vs PfAcpH'!J366&gt;$P$5,1,0)</f>
        <v>0</v>
      </c>
    </row>
    <row r="367" spans="1:11">
      <c r="A367" s="29" t="s">
        <v>761</v>
      </c>
      <c r="B367" s="29" t="s">
        <v>762</v>
      </c>
      <c r="C367" s="16">
        <v>932.43399999999997</v>
      </c>
      <c r="D367" s="17">
        <v>1040.011</v>
      </c>
      <c r="E367" s="10">
        <f t="shared" si="10"/>
        <v>-2.0686081871345028</v>
      </c>
      <c r="F367" s="10">
        <f t="shared" si="11"/>
        <v>-1.1866279545268663</v>
      </c>
      <c r="G367" s="10">
        <f>'RAW &amp; NORM Labeling'!E366-'RAW &amp; NORM Sfp, AcpS vs PfAcpH'!E367</f>
        <v>1.0276728493464127</v>
      </c>
      <c r="H367">
        <f>IF('RAW &amp; NORM Labeling'!K366=1,1,0) * IF(G367&gt;$P$6,1,0)</f>
        <v>0</v>
      </c>
      <c r="J367" s="10">
        <f>'RAW &amp; NORM Labeling'!F366-'RAW &amp; NORM Sfp, AcpS vs PfAcpH'!F367</f>
        <v>-0.96157914081739349</v>
      </c>
      <c r="K367">
        <f>IF('RAW &amp; NORM Labeling'!H366=1,1,0) * IF('RAW &amp; NORM Sfp, AcpS vs PfAcpH'!J367&gt;$P$5,1,0)</f>
        <v>0</v>
      </c>
    </row>
    <row r="368" spans="1:11">
      <c r="A368" s="29" t="s">
        <v>763</v>
      </c>
      <c r="B368" s="29" t="s">
        <v>764</v>
      </c>
      <c r="C368" s="16">
        <v>1046.4690000000001</v>
      </c>
      <c r="D368" s="17">
        <v>1122.1669999999999</v>
      </c>
      <c r="E368" s="10">
        <f t="shared" si="10"/>
        <v>-0.73486549707602222</v>
      </c>
      <c r="F368" s="10">
        <f t="shared" si="11"/>
        <v>-0.51470516070990424</v>
      </c>
      <c r="G368" s="10">
        <f>'RAW &amp; NORM Labeling'!E367-'RAW &amp; NORM Sfp, AcpS vs PfAcpH'!E368</f>
        <v>9.4899483327268275E-2</v>
      </c>
      <c r="H368">
        <f>IF('RAW &amp; NORM Labeling'!K367=1,1,0) * IF(G368&gt;$P$6,1,0)</f>
        <v>0</v>
      </c>
      <c r="I368" s="22" t="s">
        <v>38</v>
      </c>
      <c r="J368" s="10">
        <f>'RAW &amp; NORM Labeling'!F367-'RAW &amp; NORM Sfp, AcpS vs PfAcpH'!F368</f>
        <v>-1.1836226130458058</v>
      </c>
      <c r="K368">
        <f>IF('RAW &amp; NORM Labeling'!H367=1,1,0) * IF('RAW &amp; NORM Sfp, AcpS vs PfAcpH'!J368&gt;$P$5,1,0)</f>
        <v>0</v>
      </c>
    </row>
    <row r="369" spans="1:11">
      <c r="A369" s="29" t="s">
        <v>765</v>
      </c>
      <c r="B369" s="29" t="s">
        <v>766</v>
      </c>
      <c r="C369" s="16">
        <v>1432.8920000000001</v>
      </c>
      <c r="D369" s="17">
        <v>1294.615</v>
      </c>
      <c r="E369" s="10">
        <f t="shared" si="10"/>
        <v>3.7847017543859662</v>
      </c>
      <c r="F369" s="10">
        <f t="shared" si="11"/>
        <v>0.89568168806739268</v>
      </c>
      <c r="G369" s="10">
        <f>'RAW &amp; NORM Labeling'!E368-'RAW &amp; NORM Sfp, AcpS vs PfAcpH'!E369</f>
        <v>-2.3751835213712464</v>
      </c>
      <c r="H369">
        <f>IF('RAW &amp; NORM Labeling'!K368=1,1,0) * IF(G369&gt;$P$6,1,0)</f>
        <v>0</v>
      </c>
      <c r="I369" s="22" t="s">
        <v>34</v>
      </c>
      <c r="J369" s="10">
        <f>'RAW &amp; NORM Labeling'!F368-'RAW &amp; NORM Sfp, AcpS vs PfAcpH'!F369</f>
        <v>-1.4182390148816606</v>
      </c>
      <c r="K369">
        <f>IF('RAW &amp; NORM Labeling'!H368=1,1,0) * IF('RAW &amp; NORM Sfp, AcpS vs PfAcpH'!J369&gt;$P$5,1,0)</f>
        <v>0</v>
      </c>
    </row>
    <row r="370" spans="1:11">
      <c r="A370" s="29" t="s">
        <v>767</v>
      </c>
      <c r="B370" s="29" t="s">
        <v>768</v>
      </c>
      <c r="C370" s="16">
        <v>1233.4870000000001</v>
      </c>
      <c r="D370" s="17">
        <v>1258.0650000000001</v>
      </c>
      <c r="E370" s="10">
        <f t="shared" si="10"/>
        <v>1.4524795321637443</v>
      </c>
      <c r="F370" s="10">
        <f t="shared" si="11"/>
        <v>0.59675308742946065</v>
      </c>
      <c r="G370" s="10">
        <f>'RAW &amp; NORM Labeling'!E369-'RAW &amp; NORM Sfp, AcpS vs PfAcpH'!E370</f>
        <v>-1.5658580624651712</v>
      </c>
      <c r="H370">
        <f>IF('RAW &amp; NORM Labeling'!K369=1,1,0) * IF(G370&gt;$P$6,1,0)</f>
        <v>0</v>
      </c>
      <c r="I370" s="22" t="s">
        <v>40</v>
      </c>
      <c r="J370" s="10">
        <f>'RAW &amp; NORM Labeling'!F369-'RAW &amp; NORM Sfp, AcpS vs PfAcpH'!F370</f>
        <v>-1.3209898210439126</v>
      </c>
      <c r="K370">
        <f>IF('RAW &amp; NORM Labeling'!H369=1,1,0) * IF('RAW &amp; NORM Sfp, AcpS vs PfAcpH'!J370&gt;$P$5,1,0)</f>
        <v>0</v>
      </c>
    </row>
    <row r="371" spans="1:11">
      <c r="A371" s="29" t="s">
        <v>769</v>
      </c>
      <c r="B371" s="29" t="s">
        <v>770</v>
      </c>
      <c r="C371" s="16">
        <v>1186.588</v>
      </c>
      <c r="D371" s="17">
        <v>1163.018</v>
      </c>
      <c r="E371" s="10">
        <f t="shared" si="10"/>
        <v>0.90395321637426918</v>
      </c>
      <c r="F371" s="10">
        <f t="shared" si="11"/>
        <v>-0.18060031078760022</v>
      </c>
      <c r="G371" s="10">
        <f>'RAW &amp; NORM Labeling'!E370-'RAW &amp; NORM Sfp, AcpS vs PfAcpH'!E371</f>
        <v>-1.7957166283451262</v>
      </c>
      <c r="H371">
        <f>IF('RAW &amp; NORM Labeling'!K370=1,1,0) * IF(G371&gt;$P$6,1,0)</f>
        <v>0</v>
      </c>
      <c r="J371" s="10">
        <f>'RAW &amp; NORM Labeling'!F370-'RAW &amp; NORM Sfp, AcpS vs PfAcpH'!F371</f>
        <v>-1.2861126195874097</v>
      </c>
      <c r="K371">
        <f>IF('RAW &amp; NORM Labeling'!H370=1,1,0) * IF('RAW &amp; NORM Sfp, AcpS vs PfAcpH'!J371&gt;$P$5,1,0)</f>
        <v>0</v>
      </c>
    </row>
    <row r="372" spans="1:11">
      <c r="A372" s="29" t="s">
        <v>771</v>
      </c>
      <c r="B372" s="29" t="s">
        <v>772</v>
      </c>
      <c r="C372" s="16">
        <v>2184.8609999999999</v>
      </c>
      <c r="D372" s="17">
        <v>1496.2080000000001</v>
      </c>
      <c r="E372" s="10">
        <f t="shared" si="10"/>
        <v>12.57966081871345</v>
      </c>
      <c r="F372" s="10">
        <f t="shared" si="11"/>
        <v>2.5444344483520092</v>
      </c>
      <c r="G372" s="10">
        <f>'RAW &amp; NORM Labeling'!E371-'RAW &amp; NORM Sfp, AcpS vs PfAcpH'!E372</f>
        <v>-8.2539931078213904</v>
      </c>
      <c r="H372">
        <f>IF('RAW &amp; NORM Labeling'!K371=1,1,0) * IF(G372&gt;$P$6,1,0)</f>
        <v>0</v>
      </c>
      <c r="I372" s="22" t="s">
        <v>34</v>
      </c>
      <c r="J372" s="10">
        <f>'RAW &amp; NORM Labeling'!F371-'RAW &amp; NORM Sfp, AcpS vs PfAcpH'!F372</f>
        <v>-1.7281937801494511</v>
      </c>
      <c r="K372">
        <f>IF('RAW &amp; NORM Labeling'!H371=1,1,0) * IF('RAW &amp; NORM Sfp, AcpS vs PfAcpH'!J372&gt;$P$5,1,0)</f>
        <v>0</v>
      </c>
    </row>
    <row r="373" spans="1:11">
      <c r="A373" s="29" t="s">
        <v>773</v>
      </c>
      <c r="B373" s="29" t="s">
        <v>774</v>
      </c>
      <c r="C373" s="16">
        <v>1477.6469999999999</v>
      </c>
      <c r="D373" s="17">
        <v>1149.1010000000001</v>
      </c>
      <c r="E373" s="10">
        <f t="shared" si="10"/>
        <v>4.3081520467836256</v>
      </c>
      <c r="F373" s="10">
        <f t="shared" si="11"/>
        <v>-0.29442218042037949</v>
      </c>
      <c r="G373" s="10">
        <f>'RAW &amp; NORM Labeling'!E372-'RAW &amp; NORM Sfp, AcpS vs PfAcpH'!E373</f>
        <v>-2.9506811590906858</v>
      </c>
      <c r="H373">
        <f>IF('RAW &amp; NORM Labeling'!K372=1,1,0) * IF(G373&gt;$P$6,1,0)</f>
        <v>0</v>
      </c>
      <c r="I373" s="22" t="s">
        <v>34</v>
      </c>
      <c r="J373" s="10">
        <f>'RAW &amp; NORM Labeling'!F372-'RAW &amp; NORM Sfp, AcpS vs PfAcpH'!F373</f>
        <v>-0.92112774548548049</v>
      </c>
      <c r="K373">
        <f>IF('RAW &amp; NORM Labeling'!H372=1,1,0) * IF('RAW &amp; NORM Sfp, AcpS vs PfAcpH'!J373&gt;$P$5,1,0)</f>
        <v>0</v>
      </c>
    </row>
    <row r="374" spans="1:11">
      <c r="A374" s="29" t="s">
        <v>775</v>
      </c>
      <c r="B374" s="29" t="s">
        <v>776</v>
      </c>
      <c r="C374" s="16">
        <v>1374.7750000000001</v>
      </c>
      <c r="D374" s="17">
        <v>1238.6859999999999</v>
      </c>
      <c r="E374" s="10">
        <f t="shared" si="10"/>
        <v>3.1049707602339196</v>
      </c>
      <c r="F374" s="10">
        <f t="shared" si="11"/>
        <v>0.43825958943322169</v>
      </c>
      <c r="G374" s="10">
        <f>'RAW &amp; NORM Labeling'!E373-'RAW &amp; NORM Sfp, AcpS vs PfAcpH'!E374</f>
        <v>-1.9794917461596395</v>
      </c>
      <c r="H374">
        <f>IF('RAW &amp; NORM Labeling'!K373=1,1,0) * IF(G374&gt;$P$6,1,0)</f>
        <v>0</v>
      </c>
      <c r="I374" s="22" t="s">
        <v>40</v>
      </c>
      <c r="J374" s="10">
        <f>'RAW &amp; NORM Labeling'!F373-'RAW &amp; NORM Sfp, AcpS vs PfAcpH'!F374</f>
        <v>-0.70649328278551271</v>
      </c>
      <c r="K374">
        <f>IF('RAW &amp; NORM Labeling'!H373=1,1,0) * IF('RAW &amp; NORM Sfp, AcpS vs PfAcpH'!J374&gt;$P$5,1,0)</f>
        <v>0</v>
      </c>
    </row>
    <row r="375" spans="1:11">
      <c r="A375" s="29" t="s">
        <v>777</v>
      </c>
      <c r="B375" s="29" t="s">
        <v>778</v>
      </c>
      <c r="C375" s="16">
        <v>3407.114</v>
      </c>
      <c r="D375" s="17">
        <v>3884.069</v>
      </c>
      <c r="E375" s="10">
        <f t="shared" si="10"/>
        <v>26.875017543859652</v>
      </c>
      <c r="F375" s="10">
        <f t="shared" si="11"/>
        <v>22.073844769771817</v>
      </c>
      <c r="G375" s="10">
        <f>'RAW &amp; NORM Labeling'!E374-'RAW &amp; NORM Sfp, AcpS vs PfAcpH'!E375</f>
        <v>-17.6997785648595</v>
      </c>
      <c r="H375">
        <f>IF('RAW &amp; NORM Labeling'!K374=1,1,0) * IF(G375&gt;$P$6,1,0)</f>
        <v>0</v>
      </c>
      <c r="J375" s="10">
        <f>'RAW &amp; NORM Labeling'!F374-'RAW &amp; NORM Sfp, AcpS vs PfAcpH'!F375</f>
        <v>-0.89533412332011864</v>
      </c>
      <c r="K375">
        <f>IF('RAW &amp; NORM Labeling'!H374=1,1,0) * IF('RAW &amp; NORM Sfp, AcpS vs PfAcpH'!J375&gt;$P$5,1,0)</f>
        <v>0</v>
      </c>
    </row>
    <row r="376" spans="1:11">
      <c r="A376" s="29" t="s">
        <v>779</v>
      </c>
      <c r="B376" s="29" t="s">
        <v>780</v>
      </c>
      <c r="C376" s="16">
        <v>1295.0129999999999</v>
      </c>
      <c r="D376" s="17">
        <v>1499.366</v>
      </c>
      <c r="E376" s="10">
        <f t="shared" si="10"/>
        <v>2.1720818713450289</v>
      </c>
      <c r="F376" s="10">
        <f t="shared" si="11"/>
        <v>2.5702625337368126</v>
      </c>
      <c r="G376" s="10">
        <f>'RAW &amp; NORM Labeling'!E375-'RAW &amp; NORM Sfp, AcpS vs PfAcpH'!E376</f>
        <v>-0.45483182921004905</v>
      </c>
      <c r="H376">
        <f>IF('RAW &amp; NORM Labeling'!K375=1,1,0) * IF(G376&gt;$P$6,1,0)</f>
        <v>0</v>
      </c>
      <c r="J376" s="10">
        <f>'RAW &amp; NORM Labeling'!F375-'RAW &amp; NORM Sfp, AcpS vs PfAcpH'!F376</f>
        <v>0.23981648824622726</v>
      </c>
      <c r="K376">
        <f>IF('RAW &amp; NORM Labeling'!H375=1,1,0) * IF('RAW &amp; NORM Sfp, AcpS vs PfAcpH'!J376&gt;$P$5,1,0)</f>
        <v>0</v>
      </c>
    </row>
    <row r="377" spans="1:11">
      <c r="A377" s="29" t="s">
        <v>781</v>
      </c>
      <c r="B377" s="29" t="s">
        <v>782</v>
      </c>
      <c r="C377" s="16">
        <v>1154.9949999999999</v>
      </c>
      <c r="D377" s="17">
        <v>1233.7940000000001</v>
      </c>
      <c r="E377" s="10">
        <f t="shared" si="10"/>
        <v>0.53444444444444372</v>
      </c>
      <c r="F377" s="10">
        <f t="shared" si="11"/>
        <v>0.3982497750879217</v>
      </c>
      <c r="G377" s="10">
        <f>'RAW &amp; NORM Labeling'!E376-'RAW &amp; NORM Sfp, AcpS vs PfAcpH'!E377</f>
        <v>-0.25443689917473672</v>
      </c>
      <c r="H377">
        <f>IF('RAW &amp; NORM Labeling'!K376=1,1,0) * IF(G377&gt;$P$6,1,0)</f>
        <v>0</v>
      </c>
      <c r="J377" s="10">
        <f>'RAW &amp; NORM Labeling'!F376-'RAW &amp; NORM Sfp, AcpS vs PfAcpH'!F377</f>
        <v>0.47192735610943826</v>
      </c>
      <c r="K377">
        <f>IF('RAW &amp; NORM Labeling'!H376=1,1,0) * IF('RAW &amp; NORM Sfp, AcpS vs PfAcpH'!J377&gt;$P$5,1,0)</f>
        <v>0</v>
      </c>
    </row>
    <row r="378" spans="1:11">
      <c r="A378" s="29" t="s">
        <v>783</v>
      </c>
      <c r="B378" s="29" t="s">
        <v>784</v>
      </c>
      <c r="C378" s="16">
        <v>1231.472</v>
      </c>
      <c r="D378" s="17">
        <v>1263.1020000000001</v>
      </c>
      <c r="E378" s="10">
        <f t="shared" si="10"/>
        <v>1.4289122807017547</v>
      </c>
      <c r="F378" s="10">
        <f t="shared" si="11"/>
        <v>0.63794880183201264</v>
      </c>
      <c r="G378" s="10">
        <f>'RAW &amp; NORM Labeling'!E377-'RAW &amp; NORM Sfp, AcpS vs PfAcpH'!E378</f>
        <v>-0.68888903430394566</v>
      </c>
      <c r="H378">
        <f>IF('RAW &amp; NORM Labeling'!K377=1,1,0) * IF(G378&gt;$P$6,1,0)</f>
        <v>0</v>
      </c>
      <c r="I378" s="22" t="s">
        <v>37</v>
      </c>
      <c r="J378" s="10">
        <f>'RAW &amp; NORM Labeling'!F377-'RAW &amp; NORM Sfp, AcpS vs PfAcpH'!F378</f>
        <v>0.67530900629745727</v>
      </c>
      <c r="K378">
        <f>IF('RAW &amp; NORM Labeling'!H377=1,1,0) * IF('RAW &amp; NORM Sfp, AcpS vs PfAcpH'!J378&gt;$P$5,1,0)</f>
        <v>0</v>
      </c>
    </row>
    <row r="379" spans="1:11">
      <c r="A379" s="29" t="s">
        <v>785</v>
      </c>
      <c r="B379" s="29" t="s">
        <v>786</v>
      </c>
      <c r="C379" s="16">
        <v>1596.098</v>
      </c>
      <c r="D379" s="17">
        <v>1684.729</v>
      </c>
      <c r="E379" s="10">
        <f t="shared" si="10"/>
        <v>5.6935438596491226</v>
      </c>
      <c r="F379" s="10">
        <f t="shared" si="11"/>
        <v>4.0862762738202347</v>
      </c>
      <c r="G379" s="10">
        <f>'RAW &amp; NORM Labeling'!E378-'RAW &amp; NORM Sfp, AcpS vs PfAcpH'!E379</f>
        <v>-2.1300302179156025</v>
      </c>
      <c r="H379">
        <f>IF('RAW &amp; NORM Labeling'!K378=1,1,0) * IF(G379&gt;$P$6,1,0)</f>
        <v>0</v>
      </c>
      <c r="J379" s="10">
        <f>'RAW &amp; NORM Labeling'!F378-'RAW &amp; NORM Sfp, AcpS vs PfAcpH'!F379</f>
        <v>1.2078842896277449</v>
      </c>
      <c r="K379">
        <f>IF('RAW &amp; NORM Labeling'!H378=1,1,0) * IF('RAW &amp; NORM Sfp, AcpS vs PfAcpH'!J379&gt;$P$5,1,0)</f>
        <v>0</v>
      </c>
    </row>
    <row r="380" spans="1:11">
      <c r="A380" s="29" t="s">
        <v>787</v>
      </c>
      <c r="B380" s="29" t="s">
        <v>788</v>
      </c>
      <c r="C380" s="16">
        <v>1255.732</v>
      </c>
      <c r="D380" s="17">
        <v>1287.787</v>
      </c>
      <c r="E380" s="10">
        <f t="shared" si="10"/>
        <v>1.7126549707602341</v>
      </c>
      <c r="F380" s="10">
        <f t="shared" si="11"/>
        <v>0.83983806330252819</v>
      </c>
      <c r="G380" s="10">
        <f>'RAW &amp; NORM Labeling'!E379-'RAW &amp; NORM Sfp, AcpS vs PfAcpH'!E380</f>
        <v>-0.5521576605559142</v>
      </c>
      <c r="H380">
        <f>IF('RAW &amp; NORM Labeling'!K379=1,1,0) * IF(G380&gt;$P$6,1,0)</f>
        <v>0</v>
      </c>
      <c r="J380" s="10">
        <f>'RAW &amp; NORM Labeling'!F379-'RAW &amp; NORM Sfp, AcpS vs PfAcpH'!F380</f>
        <v>0.49929739470572176</v>
      </c>
      <c r="K380">
        <f>IF('RAW &amp; NORM Labeling'!H379=1,1,0) * IF('RAW &amp; NORM Sfp, AcpS vs PfAcpH'!J380&gt;$P$5,1,0)</f>
        <v>0</v>
      </c>
    </row>
    <row r="381" spans="1:11">
      <c r="A381" s="29" t="s">
        <v>789</v>
      </c>
      <c r="B381" s="29" t="s">
        <v>790</v>
      </c>
      <c r="C381" s="16">
        <v>1158.308</v>
      </c>
      <c r="D381" s="17">
        <v>1235.2139999999999</v>
      </c>
      <c r="E381" s="10">
        <f t="shared" si="10"/>
        <v>0.57319298245614081</v>
      </c>
      <c r="F381" s="10">
        <f t="shared" si="11"/>
        <v>0.40986341702788937</v>
      </c>
      <c r="G381" s="10">
        <f>'RAW &amp; NORM Labeling'!E380-'RAW &amp; NORM Sfp, AcpS vs PfAcpH'!E381</f>
        <v>-0.14939871680314382</v>
      </c>
      <c r="H381">
        <f>IF('RAW &amp; NORM Labeling'!K380=1,1,0) * IF(G381&gt;$P$6,1,0)</f>
        <v>0</v>
      </c>
      <c r="J381" s="10">
        <f>'RAW &amp; NORM Labeling'!F380-'RAW &amp; NORM Sfp, AcpS vs PfAcpH'!F381</f>
        <v>0.75993146572398063</v>
      </c>
      <c r="K381">
        <f>IF('RAW &amp; NORM Labeling'!H380=1,1,0) * IF('RAW &amp; NORM Sfp, AcpS vs PfAcpH'!J381&gt;$P$5,1,0)</f>
        <v>0</v>
      </c>
    </row>
    <row r="382" spans="1:11">
      <c r="A382" s="29" t="s">
        <v>791</v>
      </c>
      <c r="B382" s="29" t="s">
        <v>792</v>
      </c>
      <c r="C382" s="16">
        <v>1133.92</v>
      </c>
      <c r="D382" s="17">
        <v>1183.6759999999999</v>
      </c>
      <c r="E382" s="10">
        <f t="shared" si="10"/>
        <v>0.2879532163742704</v>
      </c>
      <c r="F382" s="10">
        <f t="shared" si="11"/>
        <v>-1.1646356424306684E-2</v>
      </c>
      <c r="G382" s="10">
        <f>'RAW &amp; NORM Labeling'!E381-'RAW &amp; NORM Sfp, AcpS vs PfAcpH'!E382</f>
        <v>0.25245301657002761</v>
      </c>
      <c r="H382">
        <f>IF('RAW &amp; NORM Labeling'!K381=1,1,0) * IF(G382&gt;$P$6,1,0)</f>
        <v>0</v>
      </c>
      <c r="I382" s="22" t="s">
        <v>37</v>
      </c>
      <c r="J382" s="10">
        <f>'RAW &amp; NORM Labeling'!F381-'RAW &amp; NORM Sfp, AcpS vs PfAcpH'!F382</f>
        <v>0.5757116311834507</v>
      </c>
      <c r="K382">
        <f>IF('RAW &amp; NORM Labeling'!H381=1,1,0) * IF('RAW &amp; NORM Sfp, AcpS vs PfAcpH'!J382&gt;$P$5,1,0)</f>
        <v>0</v>
      </c>
    </row>
    <row r="383" spans="1:11">
      <c r="A383" s="29" t="s">
        <v>793</v>
      </c>
      <c r="B383" s="29" t="s">
        <v>794</v>
      </c>
      <c r="C383" s="16">
        <v>946.91800000000001</v>
      </c>
      <c r="D383" s="17">
        <v>995.84900000000005</v>
      </c>
      <c r="E383" s="10">
        <f t="shared" si="10"/>
        <v>-1.8992046783625725</v>
      </c>
      <c r="F383" s="10">
        <f t="shared" si="11"/>
        <v>-1.5478122188598991</v>
      </c>
      <c r="G383" s="10">
        <f>'RAW &amp; NORM Labeling'!E382-'RAW &amp; NORM Sfp, AcpS vs PfAcpH'!E383</f>
        <v>0.82998978164159243</v>
      </c>
      <c r="H383">
        <f>IF('RAW &amp; NORM Labeling'!K382=1,1,0) * IF(G383&gt;$P$6,1,0)</f>
        <v>0</v>
      </c>
      <c r="J383" s="10">
        <f>'RAW &amp; NORM Labeling'!F382-'RAW &amp; NORM Sfp, AcpS vs PfAcpH'!F383</f>
        <v>0.34635343054705903</v>
      </c>
      <c r="K383">
        <f>IF('RAW &amp; NORM Labeling'!H382=1,1,0) * IF('RAW &amp; NORM Sfp, AcpS vs PfAcpH'!J383&gt;$P$5,1,0)</f>
        <v>0</v>
      </c>
    </row>
    <row r="384" spans="1:11">
      <c r="A384" s="29" t="s">
        <v>795</v>
      </c>
      <c r="B384" s="29" t="s">
        <v>796</v>
      </c>
      <c r="C384" s="16">
        <v>1299.7280000000001</v>
      </c>
      <c r="D384" s="17">
        <v>1380.0809999999999</v>
      </c>
      <c r="E384" s="10">
        <f t="shared" si="10"/>
        <v>2.2272280701754399</v>
      </c>
      <c r="F384" s="10">
        <f t="shared" si="11"/>
        <v>1.5946757176740001</v>
      </c>
      <c r="G384" s="10">
        <f>'RAW &amp; NORM Labeling'!E383-'RAW &amp; NORM Sfp, AcpS vs PfAcpH'!E384</f>
        <v>-0.8402224252905699</v>
      </c>
      <c r="H384">
        <f>IF('RAW &amp; NORM Labeling'!K383=1,1,0) * IF(G384&gt;$P$6,1,0)</f>
        <v>0</v>
      </c>
      <c r="J384" s="10">
        <f>'RAW &amp; NORM Labeling'!F383-'RAW &amp; NORM Sfp, AcpS vs PfAcpH'!F384</f>
        <v>0.77022377218638005</v>
      </c>
      <c r="K384">
        <f>IF('RAW &amp; NORM Labeling'!H383=1,1,0) * IF('RAW &amp; NORM Sfp, AcpS vs PfAcpH'!J384&gt;$P$5,1,0)</f>
        <v>1</v>
      </c>
    </row>
    <row r="385" spans="1:11">
      <c r="A385" s="29" t="s">
        <v>797</v>
      </c>
      <c r="B385" s="29" t="s">
        <v>798</v>
      </c>
      <c r="C385" s="16">
        <v>1131.922</v>
      </c>
      <c r="D385" s="17">
        <v>1328.6880000000001</v>
      </c>
      <c r="E385" s="10">
        <f t="shared" si="10"/>
        <v>0.26458479532163826</v>
      </c>
      <c r="F385" s="10">
        <f t="shared" si="11"/>
        <v>1.1743518442790561</v>
      </c>
      <c r="G385" s="10">
        <f>'RAW &amp; NORM Labeling'!E384-'RAW &amp; NORM Sfp, AcpS vs PfAcpH'!E385</f>
        <v>1.1933424433607818</v>
      </c>
      <c r="H385">
        <f>IF('RAW &amp; NORM Labeling'!K384=1,1,0) * IF(G385&gt;$P$6,1,0)</f>
        <v>0</v>
      </c>
      <c r="J385" s="10">
        <f>'RAW &amp; NORM Labeling'!F384-'RAW &amp; NORM Sfp, AcpS vs PfAcpH'!F385</f>
        <v>0.41109867424840396</v>
      </c>
      <c r="K385">
        <f>IF('RAW &amp; NORM Labeling'!H384=1,1,0) * IF('RAW &amp; NORM Sfp, AcpS vs PfAcpH'!J385&gt;$P$5,1,0)</f>
        <v>0</v>
      </c>
    </row>
    <row r="386" spans="1:11">
      <c r="A386" s="29" t="s">
        <v>799</v>
      </c>
      <c r="B386" s="29" t="s">
        <v>800</v>
      </c>
      <c r="C386" s="16">
        <v>998.85699999999997</v>
      </c>
      <c r="D386" s="17">
        <v>1214.0440000000001</v>
      </c>
      <c r="E386" s="10">
        <f t="shared" si="10"/>
        <v>-1.2917309941520465</v>
      </c>
      <c r="F386" s="10">
        <f t="shared" si="11"/>
        <v>0.2367220086693399</v>
      </c>
      <c r="G386" s="10">
        <f>'RAW &amp; NORM Labeling'!E385-'RAW &amp; NORM Sfp, AcpS vs PfAcpH'!E386</f>
        <v>1.3469655018735061</v>
      </c>
      <c r="H386">
        <f>IF('RAW &amp; NORM Labeling'!K385=1,1,0) * IF(G386&gt;$P$6,1,0)</f>
        <v>0</v>
      </c>
      <c r="J386" s="10">
        <f>'RAW &amp; NORM Labeling'!F385-'RAW &amp; NORM Sfp, AcpS vs PfAcpH'!F386</f>
        <v>0.72689944793317207</v>
      </c>
      <c r="K386">
        <f>IF('RAW &amp; NORM Labeling'!H385=1,1,0) * IF('RAW &amp; NORM Sfp, AcpS vs PfAcpH'!J386&gt;$P$5,1,0)</f>
        <v>0</v>
      </c>
    </row>
    <row r="387" spans="1:11">
      <c r="A387" s="29" t="s">
        <v>801</v>
      </c>
      <c r="B387" s="29" t="s">
        <v>802</v>
      </c>
      <c r="C387" s="16">
        <v>1100.009</v>
      </c>
      <c r="D387" s="17">
        <v>1224.056</v>
      </c>
      <c r="E387" s="10">
        <f t="shared" si="10"/>
        <v>-0.10866666666666597</v>
      </c>
      <c r="F387" s="10">
        <f t="shared" si="11"/>
        <v>0.31860636296720479</v>
      </c>
      <c r="G387" s="10">
        <f>'RAW &amp; NORM Labeling'!E386-'RAW &amp; NORM Sfp, AcpS vs PfAcpH'!E387</f>
        <v>2.2349783018013256</v>
      </c>
      <c r="H387">
        <f>IF('RAW &amp; NORM Labeling'!K386=1,1,0) * IF(G387&gt;$P$6,1,0)</f>
        <v>0</v>
      </c>
      <c r="J387" s="10">
        <f>'RAW &amp; NORM Labeling'!F386-'RAW &amp; NORM Sfp, AcpS vs PfAcpH'!F387</f>
        <v>1.6610503143688851</v>
      </c>
      <c r="K387">
        <f>IF('RAW &amp; NORM Labeling'!H386=1,1,0) * IF('RAW &amp; NORM Sfp, AcpS vs PfAcpH'!J387&gt;$P$5,1,0)</f>
        <v>0</v>
      </c>
    </row>
    <row r="388" spans="1:11">
      <c r="A388" s="29" t="s">
        <v>803</v>
      </c>
      <c r="B388" s="29" t="s">
        <v>804</v>
      </c>
      <c r="C388" s="16">
        <v>1036.7329999999999</v>
      </c>
      <c r="D388" s="17">
        <v>1280.01</v>
      </c>
      <c r="E388" s="10">
        <f t="shared" si="10"/>
        <v>-0.84873684210526323</v>
      </c>
      <c r="F388" s="10">
        <f t="shared" si="11"/>
        <v>0.77623292712848679</v>
      </c>
      <c r="G388" s="10">
        <f>'RAW &amp; NORM Labeling'!E387-'RAW &amp; NORM Sfp, AcpS vs PfAcpH'!E388</f>
        <v>2.0493310847135131</v>
      </c>
      <c r="H388">
        <f>IF('RAW &amp; NORM Labeling'!K387=1,1,0) * IF(G388&gt;$P$6,1,0)</f>
        <v>0</v>
      </c>
      <c r="J388" s="10">
        <f>'RAW &amp; NORM Labeling'!F387-'RAW &amp; NORM Sfp, AcpS vs PfAcpH'!F388</f>
        <v>0.8370294803749333</v>
      </c>
      <c r="K388">
        <f>IF('RAW &amp; NORM Labeling'!H387=1,1,0) * IF('RAW &amp; NORM Sfp, AcpS vs PfAcpH'!J388&gt;$P$5,1,0)</f>
        <v>0</v>
      </c>
    </row>
    <row r="389" spans="1:11">
      <c r="A389" s="29" t="s">
        <v>805</v>
      </c>
      <c r="B389" s="29" t="s">
        <v>806</v>
      </c>
      <c r="C389" s="16">
        <v>968.85500000000002</v>
      </c>
      <c r="D389" s="17">
        <v>1201.5340000000001</v>
      </c>
      <c r="E389" s="10">
        <f t="shared" si="10"/>
        <v>-1.6426315789473678</v>
      </c>
      <c r="F389" s="10">
        <f t="shared" si="11"/>
        <v>0.13440745890243067</v>
      </c>
      <c r="G389" s="10">
        <f>'RAW &amp; NORM Labeling'!E388-'RAW &amp; NORM Sfp, AcpS vs PfAcpH'!E389</f>
        <v>2.3083378334920708</v>
      </c>
      <c r="H389">
        <f>IF('RAW &amp; NORM Labeling'!K388=1,1,0) * IF(G389&gt;$P$6,1,0)</f>
        <v>0</v>
      </c>
      <c r="J389" s="10">
        <f>'RAW &amp; NORM Labeling'!F388-'RAW &amp; NORM Sfp, AcpS vs PfAcpH'!F389</f>
        <v>0.65343693319268636</v>
      </c>
      <c r="K389">
        <f>IF('RAW &amp; NORM Labeling'!H388=1,1,0) * IF('RAW &amp; NORM Sfp, AcpS vs PfAcpH'!J389&gt;$P$5,1,0)</f>
        <v>0</v>
      </c>
    </row>
    <row r="390" spans="1:11">
      <c r="A390" s="29" t="s">
        <v>807</v>
      </c>
      <c r="B390" s="29" t="s">
        <v>808</v>
      </c>
      <c r="C390" s="16">
        <v>1223.242</v>
      </c>
      <c r="D390" s="17">
        <v>1514.3520000000001</v>
      </c>
      <c r="E390" s="10">
        <f t="shared" si="10"/>
        <v>1.332654970760234</v>
      </c>
      <c r="F390" s="10">
        <f t="shared" si="11"/>
        <v>2.6928273493089079</v>
      </c>
      <c r="G390" s="10">
        <f>'RAW &amp; NORM Labeling'!E389-'RAW &amp; NORM Sfp, AcpS vs PfAcpH'!E390</f>
        <v>1.1541646436120361</v>
      </c>
      <c r="H390">
        <f>IF('RAW &amp; NORM Labeling'!K389=1,1,0) * IF(G390&gt;$P$6,1,0)</f>
        <v>0</v>
      </c>
      <c r="J390" s="10">
        <f>'RAW &amp; NORM Labeling'!F389-'RAW &amp; NORM Sfp, AcpS vs PfAcpH'!F390</f>
        <v>0.81956154265083203</v>
      </c>
      <c r="K390">
        <f>IF('RAW &amp; NORM Labeling'!H389=1,1,0) * IF('RAW &amp; NORM Sfp, AcpS vs PfAcpH'!J390&gt;$P$5,1,0)</f>
        <v>0</v>
      </c>
    </row>
    <row r="391" spans="1:11">
      <c r="A391" s="29" t="s">
        <v>809</v>
      </c>
      <c r="B391" s="29" t="s">
        <v>810</v>
      </c>
      <c r="C391" s="16">
        <v>1157.8679999999999</v>
      </c>
      <c r="D391" s="17">
        <v>1228.354</v>
      </c>
      <c r="E391" s="10">
        <f t="shared" si="10"/>
        <v>0.5680467836257308</v>
      </c>
      <c r="F391" s="10">
        <f t="shared" si="11"/>
        <v>0.35375807638832202</v>
      </c>
      <c r="G391" s="10">
        <f>'RAW &amp; NORM Labeling'!E390-'RAW &amp; NORM Sfp, AcpS vs PfAcpH'!E391</f>
        <v>0.27564889778011314</v>
      </c>
      <c r="H391">
        <f>IF('RAW &amp; NORM Labeling'!K390=1,1,0) * IF(G391&gt;$P$6,1,0)</f>
        <v>0</v>
      </c>
      <c r="J391" s="10">
        <f>'RAW &amp; NORM Labeling'!F390-'RAW &amp; NORM Sfp, AcpS vs PfAcpH'!F391</f>
        <v>1.002299916019028</v>
      </c>
      <c r="K391">
        <f>IF('RAW &amp; NORM Labeling'!H390=1,1,0) * IF('RAW &amp; NORM Sfp, AcpS vs PfAcpH'!J391&gt;$P$5,1,0)</f>
        <v>0</v>
      </c>
    </row>
    <row r="392" spans="1:11">
      <c r="A392" s="29" t="s">
        <v>811</v>
      </c>
      <c r="B392" s="29" t="s">
        <v>812</v>
      </c>
      <c r="C392" s="16">
        <v>1150.1859999999999</v>
      </c>
      <c r="D392" s="17">
        <v>1253.1579999999999</v>
      </c>
      <c r="E392" s="10">
        <f t="shared" ref="E392:E455" si="12">(C392-$E$4)/$E$6</f>
        <v>0.47819883040935635</v>
      </c>
      <c r="F392" s="10">
        <f t="shared" ref="F392:F455" si="13">(D392-$F$4)/$F$6</f>
        <v>0.55662059376789064</v>
      </c>
      <c r="G392" s="10">
        <f>'RAW &amp; NORM Labeling'!E391-'RAW &amp; NORM Sfp, AcpS vs PfAcpH'!E392</f>
        <v>-0.16464220724830336</v>
      </c>
      <c r="H392">
        <f>IF('RAW &amp; NORM Labeling'!K391=1,1,0) * IF(G392&gt;$P$6,1,0)</f>
        <v>0</v>
      </c>
      <c r="J392" s="10">
        <f>'RAW &amp; NORM Labeling'!F391-'RAW &amp; NORM Sfp, AcpS vs PfAcpH'!F392</f>
        <v>0.40885279388510731</v>
      </c>
      <c r="K392">
        <f>IF('RAW &amp; NORM Labeling'!H391=1,1,0) * IF('RAW &amp; NORM Sfp, AcpS vs PfAcpH'!J392&gt;$P$5,1,0)</f>
        <v>0</v>
      </c>
    </row>
    <row r="393" spans="1:11">
      <c r="A393" s="29" t="s">
        <v>813</v>
      </c>
      <c r="B393" s="29" t="s">
        <v>814</v>
      </c>
      <c r="C393" s="16">
        <v>1265.6020000000001</v>
      </c>
      <c r="D393" s="17">
        <v>1316.0319999999999</v>
      </c>
      <c r="E393" s="10">
        <f t="shared" si="12"/>
        <v>1.8280935672514635</v>
      </c>
      <c r="F393" s="10">
        <f t="shared" si="13"/>
        <v>1.0708432158338106</v>
      </c>
      <c r="G393" s="10">
        <f>'RAW &amp; NORM Labeling'!E392-'RAW &amp; NORM Sfp, AcpS vs PfAcpH'!E393</f>
        <v>-0.57006677388749361</v>
      </c>
      <c r="H393">
        <f>IF('RAW &amp; NORM Labeling'!K392=1,1,0) * IF(G393&gt;$P$6,1,0)</f>
        <v>0</v>
      </c>
      <c r="J393" s="10">
        <f>'RAW &amp; NORM Labeling'!F392-'RAW &amp; NORM Sfp, AcpS vs PfAcpH'!F393</f>
        <v>0.44576485244360931</v>
      </c>
      <c r="K393">
        <f>IF('RAW &amp; NORM Labeling'!H392=1,1,0) * IF('RAW &amp; NORM Sfp, AcpS vs PfAcpH'!J393&gt;$P$5,1,0)</f>
        <v>0</v>
      </c>
    </row>
    <row r="394" spans="1:11">
      <c r="A394" s="29" t="s">
        <v>815</v>
      </c>
      <c r="B394" s="29" t="s">
        <v>816</v>
      </c>
      <c r="C394" s="16">
        <v>1339.376</v>
      </c>
      <c r="D394" s="17">
        <v>1206.075</v>
      </c>
      <c r="E394" s="10">
        <f t="shared" si="12"/>
        <v>2.6909473684210528</v>
      </c>
      <c r="F394" s="10">
        <f t="shared" si="13"/>
        <v>0.17154657724707725</v>
      </c>
      <c r="G394" s="10">
        <f>'RAW &amp; NORM Labeling'!E393-'RAW &amp; NORM Sfp, AcpS vs PfAcpH'!E394</f>
        <v>-1.1300244606121927</v>
      </c>
      <c r="H394">
        <f>IF('RAW &amp; NORM Labeling'!K393=1,1,0) * IF(G394&gt;$P$6,1,0)</f>
        <v>0</v>
      </c>
      <c r="J394" s="10">
        <f>'RAW &amp; NORM Labeling'!F393-'RAW &amp; NORM Sfp, AcpS vs PfAcpH'!F394</f>
        <v>8.3007518745626757E-2</v>
      </c>
      <c r="K394">
        <f>IF('RAW &amp; NORM Labeling'!H393=1,1,0) * IF('RAW &amp; NORM Sfp, AcpS vs PfAcpH'!J394&gt;$P$5,1,0)</f>
        <v>0</v>
      </c>
    </row>
    <row r="395" spans="1:11">
      <c r="A395" s="29" t="s">
        <v>817</v>
      </c>
      <c r="B395" s="29" t="s">
        <v>818</v>
      </c>
      <c r="C395" s="16">
        <v>1378.7850000000001</v>
      </c>
      <c r="D395" s="17">
        <v>1251.873</v>
      </c>
      <c r="E395" s="10">
        <f t="shared" si="12"/>
        <v>3.151871345029241</v>
      </c>
      <c r="F395" s="10">
        <f t="shared" si="13"/>
        <v>0.54611106567432843</v>
      </c>
      <c r="G395" s="10">
        <f>'RAW &amp; NORM Labeling'!E394-'RAW &amp; NORM Sfp, AcpS vs PfAcpH'!E395</f>
        <v>-0.76219944844751097</v>
      </c>
      <c r="H395">
        <f>IF('RAW &amp; NORM Labeling'!K394=1,1,0) * IF(G395&gt;$P$6,1,0)</f>
        <v>0</v>
      </c>
      <c r="J395" s="10">
        <f>'RAW &amp; NORM Labeling'!F394-'RAW &amp; NORM Sfp, AcpS vs PfAcpH'!F395</f>
        <v>0.25524830768699658</v>
      </c>
      <c r="K395">
        <f>IF('RAW &amp; NORM Labeling'!H394=1,1,0) * IF('RAW &amp; NORM Sfp, AcpS vs PfAcpH'!J395&gt;$P$5,1,0)</f>
        <v>0</v>
      </c>
    </row>
    <row r="396" spans="1:11">
      <c r="A396" s="29" t="s">
        <v>819</v>
      </c>
      <c r="B396" s="29" t="s">
        <v>820</v>
      </c>
      <c r="C396" s="16">
        <v>1375.357</v>
      </c>
      <c r="D396" s="17">
        <v>1219.682</v>
      </c>
      <c r="E396" s="10">
        <f t="shared" si="12"/>
        <v>3.1117777777777778</v>
      </c>
      <c r="F396" s="10">
        <f t="shared" si="13"/>
        <v>0.28283307434366656</v>
      </c>
      <c r="G396" s="10">
        <f>'RAW &amp; NORM Labeling'!E395-'RAW &amp; NORM Sfp, AcpS vs PfAcpH'!E396</f>
        <v>-0.65517547080281791</v>
      </c>
      <c r="H396">
        <f>IF('RAW &amp; NORM Labeling'!K395=1,1,0) * IF(G396&gt;$P$6,1,0)</f>
        <v>0</v>
      </c>
      <c r="J396" s="10">
        <f>'RAW &amp; NORM Labeling'!F395-'RAW &amp; NORM Sfp, AcpS vs PfAcpH'!F396</f>
        <v>-0.26461830361156036</v>
      </c>
      <c r="K396">
        <f>IF('RAW &amp; NORM Labeling'!H395=1,1,0) * IF('RAW &amp; NORM Sfp, AcpS vs PfAcpH'!J396&gt;$P$5,1,0)</f>
        <v>0</v>
      </c>
    </row>
    <row r="397" spans="1:11">
      <c r="A397" s="29" t="s">
        <v>821</v>
      </c>
      <c r="B397" s="29" t="s">
        <v>822</v>
      </c>
      <c r="C397" s="16">
        <v>1001.054</v>
      </c>
      <c r="D397" s="17">
        <v>1017.322</v>
      </c>
      <c r="E397" s="10">
        <f t="shared" si="12"/>
        <v>-1.2660350877192981</v>
      </c>
      <c r="F397" s="10">
        <f t="shared" si="13"/>
        <v>-1.3721926883127498</v>
      </c>
      <c r="G397" s="10">
        <f>'RAW &amp; NORM Labeling'!E396-'RAW &amp; NORM Sfp, AcpS vs PfAcpH'!E397</f>
        <v>1.2884782639638546</v>
      </c>
      <c r="H397">
        <f>IF('RAW &amp; NORM Labeling'!K396=1,1,0) * IF(G397&gt;$P$6,1,0)</f>
        <v>0</v>
      </c>
      <c r="J397" s="10">
        <f>'RAW &amp; NORM Labeling'!F396-'RAW &amp; NORM Sfp, AcpS vs PfAcpH'!F397</f>
        <v>-1.0175309084288002</v>
      </c>
      <c r="K397">
        <f>IF('RAW &amp; NORM Labeling'!H396=1,1,0) * IF('RAW &amp; NORM Sfp, AcpS vs PfAcpH'!J397&gt;$P$5,1,0)</f>
        <v>0</v>
      </c>
    </row>
    <row r="398" spans="1:11">
      <c r="A398" s="29" t="s">
        <v>823</v>
      </c>
      <c r="B398" s="29" t="s">
        <v>824</v>
      </c>
      <c r="C398" s="16">
        <v>921.91899999999998</v>
      </c>
      <c r="D398" s="17">
        <v>903.399</v>
      </c>
      <c r="E398" s="10">
        <f t="shared" si="12"/>
        <v>-2.1915906432748535</v>
      </c>
      <c r="F398" s="10">
        <f t="shared" si="13"/>
        <v>-2.3039257381205522</v>
      </c>
      <c r="G398" s="10">
        <f>'RAW &amp; NORM Labeling'!E397-'RAW &amp; NORM Sfp, AcpS vs PfAcpH'!E398</f>
        <v>1.1094246456230534</v>
      </c>
      <c r="H398">
        <f>IF('RAW &amp; NORM Labeling'!K397=1,1,0) * IF(G398&gt;$P$6,1,0)</f>
        <v>0</v>
      </c>
      <c r="J398" s="10">
        <f>'RAW &amp; NORM Labeling'!F397-'RAW &amp; NORM Sfp, AcpS vs PfAcpH'!F398</f>
        <v>-1.0151544753871979</v>
      </c>
      <c r="K398">
        <f>IF('RAW &amp; NORM Labeling'!H397=1,1,0) * IF('RAW &amp; NORM Sfp, AcpS vs PfAcpH'!J398&gt;$P$5,1,0)</f>
        <v>0</v>
      </c>
    </row>
    <row r="399" spans="1:11">
      <c r="A399" s="29" t="s">
        <v>825</v>
      </c>
      <c r="B399" s="29" t="s">
        <v>826</v>
      </c>
      <c r="C399" s="16">
        <v>1198.03</v>
      </c>
      <c r="D399" s="17">
        <v>1217.7619999999999</v>
      </c>
      <c r="E399" s="10">
        <f t="shared" si="12"/>
        <v>1.0377777777777779</v>
      </c>
      <c r="F399" s="10">
        <f t="shared" si="13"/>
        <v>0.26713012186145446</v>
      </c>
      <c r="G399" s="10">
        <f>'RAW &amp; NORM Labeling'!E398-'RAW &amp; NORM Sfp, AcpS vs PfAcpH'!E399</f>
        <v>-0.6888673677077749</v>
      </c>
      <c r="H399">
        <f>IF('RAW &amp; NORM Labeling'!K398=1,1,0) * IF(G399&gt;$P$6,1,0)</f>
        <v>0</v>
      </c>
      <c r="I399" s="22" t="s">
        <v>37</v>
      </c>
      <c r="J399" s="10">
        <f>'RAW &amp; NORM Labeling'!F398-'RAW &amp; NORM Sfp, AcpS vs PfAcpH'!F399</f>
        <v>-1.3732432688906444</v>
      </c>
      <c r="K399">
        <f>IF('RAW &amp; NORM Labeling'!H398=1,1,0) * IF('RAW &amp; NORM Sfp, AcpS vs PfAcpH'!J399&gt;$P$5,1,0)</f>
        <v>0</v>
      </c>
    </row>
    <row r="400" spans="1:11">
      <c r="A400" s="29" t="s">
        <v>827</v>
      </c>
      <c r="B400" s="29" t="s">
        <v>828</v>
      </c>
      <c r="C400" s="16">
        <v>1218.904</v>
      </c>
      <c r="D400" s="17">
        <v>1279.895</v>
      </c>
      <c r="E400" s="10">
        <f t="shared" si="12"/>
        <v>1.2819181286549712</v>
      </c>
      <c r="F400" s="10">
        <f t="shared" si="13"/>
        <v>0.77529238570377101</v>
      </c>
      <c r="G400" s="10">
        <f>'RAW &amp; NORM Labeling'!E399-'RAW &amp; NORM Sfp, AcpS vs PfAcpH'!E400</f>
        <v>-1.4173580698318462</v>
      </c>
      <c r="H400">
        <f>IF('RAW &amp; NORM Labeling'!K399=1,1,0) * IF(G400&gt;$P$6,1,0)</f>
        <v>0</v>
      </c>
      <c r="I400" s="22" t="s">
        <v>37</v>
      </c>
      <c r="J400" s="10">
        <f>'RAW &amp; NORM Labeling'!F399-'RAW &amp; NORM Sfp, AcpS vs PfAcpH'!F400</f>
        <v>-1.6052291128752532</v>
      </c>
      <c r="K400">
        <f>IF('RAW &amp; NORM Labeling'!H399=1,1,0) * IF('RAW &amp; NORM Sfp, AcpS vs PfAcpH'!J400&gt;$P$5,1,0)</f>
        <v>0</v>
      </c>
    </row>
    <row r="401" spans="1:11">
      <c r="A401" s="29" t="s">
        <v>829</v>
      </c>
      <c r="B401" s="29" t="s">
        <v>830</v>
      </c>
      <c r="C401" s="16">
        <v>1503.828</v>
      </c>
      <c r="D401" s="17">
        <v>1473.992</v>
      </c>
      <c r="E401" s="10">
        <f t="shared" si="12"/>
        <v>4.6143625730994158</v>
      </c>
      <c r="F401" s="10">
        <f t="shared" si="13"/>
        <v>2.3627382023390862</v>
      </c>
      <c r="G401" s="10">
        <f>'RAW &amp; NORM Labeling'!E400-'RAW &amp; NORM Sfp, AcpS vs PfAcpH'!E401</f>
        <v>-3.0921888502550656</v>
      </c>
      <c r="H401">
        <f>IF('RAW &amp; NORM Labeling'!K400=1,1,0) * IF(G401&gt;$P$6,1,0)</f>
        <v>0</v>
      </c>
      <c r="I401" s="22" t="s">
        <v>34</v>
      </c>
      <c r="J401" s="10">
        <f>'RAW &amp; NORM Labeling'!F400-'RAW &amp; NORM Sfp, AcpS vs PfAcpH'!F401</f>
        <v>-1.4767908493962612</v>
      </c>
      <c r="K401">
        <f>IF('RAW &amp; NORM Labeling'!H400=1,1,0) * IF('RAW &amp; NORM Sfp, AcpS vs PfAcpH'!J401&gt;$P$5,1,0)</f>
        <v>0</v>
      </c>
    </row>
    <row r="402" spans="1:11">
      <c r="A402" s="29" t="s">
        <v>831</v>
      </c>
      <c r="B402" s="29" t="s">
        <v>832</v>
      </c>
      <c r="C402" s="16">
        <v>1166.0170000000001</v>
      </c>
      <c r="D402" s="17">
        <v>1165.9459999999999</v>
      </c>
      <c r="E402" s="10">
        <f t="shared" si="12"/>
        <v>0.66335672514620003</v>
      </c>
      <c r="F402" s="10">
        <f t="shared" si="13"/>
        <v>-0.15665330825222865</v>
      </c>
      <c r="G402" s="10">
        <f>'RAW &amp; NORM Labeling'!E401-'RAW &amp; NORM Sfp, AcpS vs PfAcpH'!E402</f>
        <v>-1.1612770999677491</v>
      </c>
      <c r="H402">
        <f>IF('RAW &amp; NORM Labeling'!K401=1,1,0) * IF(G402&gt;$P$6,1,0)</f>
        <v>0</v>
      </c>
      <c r="J402" s="10">
        <f>'RAW &amp; NORM Labeling'!F401-'RAW &amp; NORM Sfp, AcpS vs PfAcpH'!F402</f>
        <v>-0.72377117475781738</v>
      </c>
      <c r="K402">
        <f>IF('RAW &amp; NORM Labeling'!H401=1,1,0) * IF('RAW &amp; NORM Sfp, AcpS vs PfAcpH'!J402&gt;$P$5,1,0)</f>
        <v>0</v>
      </c>
    </row>
    <row r="403" spans="1:11">
      <c r="A403" s="29" t="s">
        <v>833</v>
      </c>
      <c r="B403" s="29" t="s">
        <v>834</v>
      </c>
      <c r="C403" s="16">
        <v>1249.097</v>
      </c>
      <c r="D403" s="17">
        <v>1409.547</v>
      </c>
      <c r="E403" s="10">
        <f t="shared" si="12"/>
        <v>1.6350526315789478</v>
      </c>
      <c r="F403" s="10">
        <f t="shared" si="13"/>
        <v>1.8356669665494407</v>
      </c>
      <c r="G403" s="10">
        <f>'RAW &amp; NORM Labeling'!E402-'RAW &amp; NORM Sfp, AcpS vs PfAcpH'!E403</f>
        <v>-1.4460267149563077</v>
      </c>
      <c r="H403">
        <f>IF('RAW &amp; NORM Labeling'!K402=1,1,0) * IF(G403&gt;$P$6,1,0)</f>
        <v>0</v>
      </c>
      <c r="J403" s="10">
        <f>'RAW &amp; NORM Labeling'!F402-'RAW &amp; NORM Sfp, AcpS vs PfAcpH'!F403</f>
        <v>-0.33314180506038071</v>
      </c>
      <c r="K403">
        <f>IF('RAW &amp; NORM Labeling'!H402=1,1,0) * IF('RAW &amp; NORM Sfp, AcpS vs PfAcpH'!J403&gt;$P$5,1,0)</f>
        <v>0</v>
      </c>
    </row>
    <row r="404" spans="1:11">
      <c r="A404" s="29" t="s">
        <v>835</v>
      </c>
      <c r="B404" s="29" t="s">
        <v>836</v>
      </c>
      <c r="C404" s="16">
        <v>1220.2929999999999</v>
      </c>
      <c r="D404" s="17">
        <v>1245.511</v>
      </c>
      <c r="E404" s="10">
        <f t="shared" si="12"/>
        <v>1.2981637426900579</v>
      </c>
      <c r="F404" s="10">
        <f t="shared" si="13"/>
        <v>0.49407867833483327</v>
      </c>
      <c r="G404" s="10">
        <f>'RAW &amp; NORM Labeling'!E403-'RAW &amp; NORM Sfp, AcpS vs PfAcpH'!E404</f>
        <v>-1.0819283670327819</v>
      </c>
      <c r="H404">
        <f>IF('RAW &amp; NORM Labeling'!K403=1,1,0) * IF(G404&gt;$P$6,1,0)</f>
        <v>0</v>
      </c>
      <c r="J404" s="10">
        <f>'RAW &amp; NORM Labeling'!F403-'RAW &amp; NORM Sfp, AcpS vs PfAcpH'!F404</f>
        <v>-0.32109185661017126</v>
      </c>
      <c r="K404">
        <f>IF('RAW &amp; NORM Labeling'!H403=1,1,0) * IF('RAW &amp; NORM Sfp, AcpS vs PfAcpH'!J404&gt;$P$5,1,0)</f>
        <v>0</v>
      </c>
    </row>
    <row r="405" spans="1:11">
      <c r="A405" s="29" t="s">
        <v>837</v>
      </c>
      <c r="B405" s="29" t="s">
        <v>838</v>
      </c>
      <c r="C405" s="16">
        <v>1160.0609999999999</v>
      </c>
      <c r="D405" s="17">
        <v>1270.4459999999999</v>
      </c>
      <c r="E405" s="10">
        <f t="shared" si="12"/>
        <v>0.59369590643274817</v>
      </c>
      <c r="F405" s="10">
        <f t="shared" si="13"/>
        <v>0.69801259507647018</v>
      </c>
      <c r="G405" s="10">
        <f>'RAW &amp; NORM Labeling'!E404-'RAW &amp; NORM Sfp, AcpS vs PfAcpH'!E405</f>
        <v>-0.36996983148766216</v>
      </c>
      <c r="H405">
        <f>IF('RAW &amp; NORM Labeling'!K404=1,1,0) * IF(G405&gt;$P$6,1,0)</f>
        <v>0</v>
      </c>
      <c r="J405" s="10">
        <f>'RAW &amp; NORM Labeling'!F404-'RAW &amp; NORM Sfp, AcpS vs PfAcpH'!F405</f>
        <v>-0.16828623739565818</v>
      </c>
      <c r="K405">
        <f>IF('RAW &amp; NORM Labeling'!H404=1,1,0) * IF('RAW &amp; NORM Sfp, AcpS vs PfAcpH'!J405&gt;$P$5,1,0)</f>
        <v>0</v>
      </c>
    </row>
    <row r="406" spans="1:11">
      <c r="A406" s="29" t="s">
        <v>839</v>
      </c>
      <c r="B406" s="29" t="s">
        <v>840</v>
      </c>
      <c r="C406" s="16">
        <v>1334.0029999999999</v>
      </c>
      <c r="D406" s="17">
        <v>1379.4639999999999</v>
      </c>
      <c r="E406" s="10">
        <f t="shared" si="12"/>
        <v>2.6281052631578943</v>
      </c>
      <c r="F406" s="10">
        <f t="shared" si="13"/>
        <v>1.5896295084648731</v>
      </c>
      <c r="G406" s="10">
        <f>'RAW &amp; NORM Labeling'!E405-'RAW &amp; NORM Sfp, AcpS vs PfAcpH'!E406</f>
        <v>-0.70199485817795426</v>
      </c>
      <c r="H406">
        <f>IF('RAW &amp; NORM Labeling'!K405=1,1,0) * IF(G406&gt;$P$6,1,0)</f>
        <v>0</v>
      </c>
      <c r="J406" s="10">
        <f>'RAW &amp; NORM Labeling'!F405-'RAW &amp; NORM Sfp, AcpS vs PfAcpH'!F406</f>
        <v>0.20299859438154688</v>
      </c>
      <c r="K406">
        <f>IF('RAW &amp; NORM Labeling'!H405=1,1,0) * IF('RAW &amp; NORM Sfp, AcpS vs PfAcpH'!J406&gt;$P$5,1,0)</f>
        <v>0</v>
      </c>
    </row>
    <row r="407" spans="1:11">
      <c r="A407" s="29" t="s">
        <v>841</v>
      </c>
      <c r="B407" s="29" t="s">
        <v>842</v>
      </c>
      <c r="C407" s="16">
        <v>1160.4459999999999</v>
      </c>
      <c r="D407" s="17">
        <v>1221.489</v>
      </c>
      <c r="E407" s="10">
        <f t="shared" si="12"/>
        <v>0.59819883040935629</v>
      </c>
      <c r="F407" s="10">
        <f t="shared" si="13"/>
        <v>0.29761184264333135</v>
      </c>
      <c r="G407" s="10">
        <f>'RAW &amp; NORM Labeling'!E406-'RAW &amp; NORM Sfp, AcpS vs PfAcpH'!E407</f>
        <v>-0.50696269151621642</v>
      </c>
      <c r="H407">
        <f>IF('RAW &amp; NORM Labeling'!K406=1,1,0) * IF(G407&gt;$P$6,1,0)</f>
        <v>0</v>
      </c>
      <c r="J407" s="10">
        <f>'RAW &amp; NORM Labeling'!F406-'RAW &amp; NORM Sfp, AcpS vs PfAcpH'!F407</f>
        <v>0.82762146363152866</v>
      </c>
      <c r="K407">
        <f>IF('RAW &amp; NORM Labeling'!H406=1,1,0) * IF('RAW &amp; NORM Sfp, AcpS vs PfAcpH'!J407&gt;$P$5,1,0)</f>
        <v>0</v>
      </c>
    </row>
    <row r="408" spans="1:11">
      <c r="A408" s="29" t="s">
        <v>843</v>
      </c>
      <c r="B408" s="29" t="s">
        <v>844</v>
      </c>
      <c r="C408" s="16">
        <v>1089.614</v>
      </c>
      <c r="D408" s="17">
        <v>1162.1610000000001</v>
      </c>
      <c r="E408" s="10">
        <f t="shared" si="12"/>
        <v>-0.23024561403508681</v>
      </c>
      <c r="F408" s="10">
        <f t="shared" si="13"/>
        <v>-0.18760938905700378</v>
      </c>
      <c r="G408" s="10">
        <f>'RAW &amp; NORM Labeling'!E407-'RAW &amp; NORM Sfp, AcpS vs PfAcpH'!E408</f>
        <v>-0.1888517807131212</v>
      </c>
      <c r="H408">
        <f>IF('RAW &amp; NORM Labeling'!K407=1,1,0) * IF(G408&gt;$P$6,1,0)</f>
        <v>0</v>
      </c>
      <c r="J408" s="10">
        <f>'RAW &amp; NORM Labeling'!F407-'RAW &amp; NORM Sfp, AcpS vs PfAcpH'!F408</f>
        <v>0.39494335866466679</v>
      </c>
      <c r="K408">
        <f>IF('RAW &amp; NORM Labeling'!H407=1,1,0) * IF('RAW &amp; NORM Sfp, AcpS vs PfAcpH'!J408&gt;$P$5,1,0)</f>
        <v>0</v>
      </c>
    </row>
    <row r="409" spans="1:11">
      <c r="A409" s="29" t="s">
        <v>845</v>
      </c>
      <c r="B409" s="29" t="s">
        <v>846</v>
      </c>
      <c r="C409" s="16">
        <v>1111.4860000000001</v>
      </c>
      <c r="D409" s="17">
        <v>1127.5360000000001</v>
      </c>
      <c r="E409" s="10">
        <f t="shared" si="12"/>
        <v>2.556725146199005E-2</v>
      </c>
      <c r="F409" s="10">
        <f t="shared" si="13"/>
        <v>-0.4707941441073023</v>
      </c>
      <c r="G409" s="10">
        <f>'RAW &amp; NORM Labeling'!E408-'RAW &amp; NORM Sfp, AcpS vs PfAcpH'!E409</f>
        <v>-0.23179574698960603</v>
      </c>
      <c r="H409">
        <f>IF('RAW &amp; NORM Labeling'!K408=1,1,0) * IF(G409&gt;$P$6,1,0)</f>
        <v>0</v>
      </c>
      <c r="J409" s="10">
        <f>'RAW &amp; NORM Labeling'!F408-'RAW &amp; NORM Sfp, AcpS vs PfAcpH'!F409</f>
        <v>0.504540443249478</v>
      </c>
      <c r="K409">
        <f>IF('RAW &amp; NORM Labeling'!H408=1,1,0) * IF('RAW &amp; NORM Sfp, AcpS vs PfAcpH'!J409&gt;$P$5,1,0)</f>
        <v>0</v>
      </c>
    </row>
    <row r="410" spans="1:11">
      <c r="A410" s="29" t="s">
        <v>847</v>
      </c>
      <c r="B410" s="29" t="s">
        <v>848</v>
      </c>
      <c r="C410" s="16">
        <v>1131.393</v>
      </c>
      <c r="D410" s="17">
        <v>1125.761</v>
      </c>
      <c r="E410" s="10">
        <f t="shared" si="12"/>
        <v>0.25839766081871435</v>
      </c>
      <c r="F410" s="10">
        <f t="shared" si="13"/>
        <v>-0.48531119653226418</v>
      </c>
      <c r="G410" s="10">
        <f>'RAW &amp; NORM Labeling'!E409-'RAW &amp; NORM Sfp, AcpS vs PfAcpH'!E410</f>
        <v>2.5913421339122666E-2</v>
      </c>
      <c r="H410">
        <f>IF('RAW &amp; NORM Labeling'!K409=1,1,0) * IF(G410&gt;$P$6,1,0)</f>
        <v>0</v>
      </c>
      <c r="J410" s="10">
        <f>'RAW &amp; NORM Labeling'!F409-'RAW &amp; NORM Sfp, AcpS vs PfAcpH'!F410</f>
        <v>0.4715657527353283</v>
      </c>
      <c r="K410">
        <f>IF('RAW &amp; NORM Labeling'!H409=1,1,0) * IF('RAW &amp; NORM Sfp, AcpS vs PfAcpH'!J410&gt;$P$5,1,0)</f>
        <v>0</v>
      </c>
    </row>
    <row r="411" spans="1:11">
      <c r="A411" s="29" t="s">
        <v>849</v>
      </c>
      <c r="B411" s="29" t="s">
        <v>850</v>
      </c>
      <c r="C411" s="16">
        <v>1087.9290000000001</v>
      </c>
      <c r="D411" s="17">
        <v>1081.3800000000001</v>
      </c>
      <c r="E411" s="10">
        <f t="shared" si="12"/>
        <v>-0.24995321637426746</v>
      </c>
      <c r="F411" s="10">
        <f t="shared" si="13"/>
        <v>-0.84828657888279879</v>
      </c>
      <c r="G411" s="10">
        <f>'RAW &amp; NORM Labeling'!E410-'RAW &amp; NORM Sfp, AcpS vs PfAcpH'!E411</f>
        <v>0.40003906534784844</v>
      </c>
      <c r="H411">
        <f>IF('RAW &amp; NORM Labeling'!K410=1,1,0) * IF(G411&gt;$P$6,1,0)</f>
        <v>0</v>
      </c>
      <c r="J411" s="10">
        <f>'RAW &amp; NORM Labeling'!F410-'RAW &amp; NORM Sfp, AcpS vs PfAcpH'!F411</f>
        <v>0.71656078096294573</v>
      </c>
      <c r="K411">
        <f>IF('RAW &amp; NORM Labeling'!H410=1,1,0) * IF('RAW &amp; NORM Sfp, AcpS vs PfAcpH'!J411&gt;$P$5,1,0)</f>
        <v>0</v>
      </c>
    </row>
    <row r="412" spans="1:11">
      <c r="A412" s="29" t="s">
        <v>851</v>
      </c>
      <c r="B412" s="29" t="s">
        <v>852</v>
      </c>
      <c r="C412" s="16">
        <v>1187.78</v>
      </c>
      <c r="D412" s="17">
        <v>1364.817</v>
      </c>
      <c r="E412" s="10">
        <f t="shared" si="12"/>
        <v>0.91789473684210543</v>
      </c>
      <c r="F412" s="10">
        <f t="shared" si="13"/>
        <v>1.4698372454404196</v>
      </c>
      <c r="G412" s="10">
        <f>'RAW &amp; NORM Labeling'!E411-'RAW &amp; NORM Sfp, AcpS vs PfAcpH'!E412</f>
        <v>0.17367078694304461</v>
      </c>
      <c r="H412">
        <f>IF('RAW &amp; NORM Labeling'!K411=1,1,0) * IF(G412&gt;$P$6,1,0)</f>
        <v>0</v>
      </c>
      <c r="J412" s="10">
        <f>'RAW &amp; NORM Labeling'!F411-'RAW &amp; NORM Sfp, AcpS vs PfAcpH'!F412</f>
        <v>0.6176512038619304</v>
      </c>
      <c r="K412">
        <f>IF('RAW &amp; NORM Labeling'!H411=1,1,0) * IF('RAW &amp; NORM Sfp, AcpS vs PfAcpH'!J412&gt;$P$5,1,0)</f>
        <v>1</v>
      </c>
    </row>
    <row r="413" spans="1:11">
      <c r="A413" s="29" t="s">
        <v>853</v>
      </c>
      <c r="B413" s="29" t="s">
        <v>854</v>
      </c>
      <c r="C413" s="16">
        <v>1668.347</v>
      </c>
      <c r="D413" s="17">
        <v>1287.1959999999999</v>
      </c>
      <c r="E413" s="10">
        <f t="shared" si="12"/>
        <v>6.5385614035087718</v>
      </c>
      <c r="F413" s="10">
        <f t="shared" si="13"/>
        <v>0.8350044982415965</v>
      </c>
      <c r="G413" s="10">
        <f>'RAW &amp; NORM Labeling'!E412-'RAW &amp; NORM Sfp, AcpS vs PfAcpH'!E413</f>
        <v>-1.5350577111171519</v>
      </c>
      <c r="H413">
        <f>IF('RAW &amp; NORM Labeling'!K412=1,1,0) * IF(G413&gt;$P$6,1,0)</f>
        <v>0</v>
      </c>
      <c r="J413" s="10">
        <f>'RAW &amp; NORM Labeling'!F412-'RAW &amp; NORM Sfp, AcpS vs PfAcpH'!F413</f>
        <v>0.96816726538558351</v>
      </c>
      <c r="K413">
        <f>IF('RAW &amp; NORM Labeling'!H412=1,1,0) * IF('RAW &amp; NORM Sfp, AcpS vs PfAcpH'!J413&gt;$P$5,1,0)</f>
        <v>0</v>
      </c>
    </row>
    <row r="414" spans="1:11">
      <c r="A414" s="29" t="s">
        <v>855</v>
      </c>
      <c r="B414" s="29" t="s">
        <v>856</v>
      </c>
      <c r="C414" s="16">
        <v>1118.558</v>
      </c>
      <c r="D414" s="17">
        <v>1228.8889999999999</v>
      </c>
      <c r="E414" s="10">
        <f t="shared" si="12"/>
        <v>0.10828070175438641</v>
      </c>
      <c r="F414" s="10">
        <f t="shared" si="13"/>
        <v>0.35813363866852038</v>
      </c>
      <c r="G414" s="10">
        <f>'RAW &amp; NORM Labeling'!E413-'RAW &amp; NORM Sfp, AcpS vs PfAcpH'!E414</f>
        <v>0.45587596460747559</v>
      </c>
      <c r="H414">
        <f>IF('RAW &amp; NORM Labeling'!K413=1,1,0) * IF(G414&gt;$P$6,1,0)</f>
        <v>0</v>
      </c>
      <c r="I414" s="22" t="s">
        <v>40</v>
      </c>
      <c r="J414" s="10">
        <f>'RAW &amp; NORM Labeling'!F413-'RAW &amp; NORM Sfp, AcpS vs PfAcpH'!F414</f>
        <v>0.33629935124011862</v>
      </c>
      <c r="K414">
        <f>IF('RAW &amp; NORM Labeling'!H413=1,1,0) * IF('RAW &amp; NORM Sfp, AcpS vs PfAcpH'!J414&gt;$P$5,1,0)</f>
        <v>0</v>
      </c>
    </row>
    <row r="415" spans="1:11">
      <c r="A415" s="29" t="s">
        <v>857</v>
      </c>
      <c r="B415" s="29" t="s">
        <v>858</v>
      </c>
      <c r="C415" s="16">
        <v>1047.6869999999999</v>
      </c>
      <c r="D415" s="17">
        <v>1175.021</v>
      </c>
      <c r="E415" s="10">
        <f t="shared" si="12"/>
        <v>-0.72061988304093638</v>
      </c>
      <c r="F415" s="10">
        <f t="shared" si="13"/>
        <v>-8.2432321910525491E-2</v>
      </c>
      <c r="G415" s="10">
        <f>'RAW &amp; NORM Labeling'!E414-'RAW &amp; NORM Sfp, AcpS vs PfAcpH'!E415</f>
        <v>1.0605472382893424</v>
      </c>
      <c r="H415">
        <f>IF('RAW &amp; NORM Labeling'!K414=1,1,0) * IF(G415&gt;$P$6,1,0)</f>
        <v>0</v>
      </c>
      <c r="I415" s="22" t="s">
        <v>40</v>
      </c>
      <c r="J415" s="10">
        <f>'RAW &amp; NORM Labeling'!F414-'RAW &amp; NORM Sfp, AcpS vs PfAcpH'!F415</f>
        <v>0.44139417512725554</v>
      </c>
      <c r="K415">
        <f>IF('RAW &amp; NORM Labeling'!H414=1,1,0) * IF('RAW &amp; NORM Sfp, AcpS vs PfAcpH'!J415&gt;$P$5,1,0)</f>
        <v>0</v>
      </c>
    </row>
    <row r="416" spans="1:11">
      <c r="A416" s="29" t="s">
        <v>859</v>
      </c>
      <c r="B416" s="29" t="s">
        <v>860</v>
      </c>
      <c r="C416" s="16">
        <v>1011.256</v>
      </c>
      <c r="D416" s="17">
        <v>1191.4390000000001</v>
      </c>
      <c r="E416" s="10">
        <f t="shared" si="12"/>
        <v>-1.1467134502923975</v>
      </c>
      <c r="F416" s="10">
        <f t="shared" si="13"/>
        <v>5.1844279054552786E-2</v>
      </c>
      <c r="G416" s="10">
        <f>'RAW &amp; NORM Labeling'!E415-'RAW &amp; NORM Sfp, AcpS vs PfAcpH'!E416</f>
        <v>1.2839002572491325</v>
      </c>
      <c r="H416">
        <f>IF('RAW &amp; NORM Labeling'!K415=1,1,0) * IF(G416&gt;$P$6,1,0)</f>
        <v>0</v>
      </c>
      <c r="I416" s="22" t="s">
        <v>40</v>
      </c>
      <c r="J416" s="10">
        <f>'RAW &amp; NORM Labeling'!F415-'RAW &amp; NORM Sfp, AcpS vs PfAcpH'!F416</f>
        <v>0.41624158246144022</v>
      </c>
      <c r="K416">
        <f>IF('RAW &amp; NORM Labeling'!H415=1,1,0) * IF('RAW &amp; NORM Sfp, AcpS vs PfAcpH'!J416&gt;$P$5,1,0)</f>
        <v>0</v>
      </c>
    </row>
    <row r="417" spans="1:11">
      <c r="A417" s="29" t="s">
        <v>861</v>
      </c>
      <c r="B417" s="29" t="s">
        <v>862</v>
      </c>
      <c r="C417" s="16">
        <v>948.78499999999997</v>
      </c>
      <c r="D417" s="17">
        <v>1155.125</v>
      </c>
      <c r="E417" s="10">
        <f t="shared" si="12"/>
        <v>-1.8773684210526314</v>
      </c>
      <c r="F417" s="10">
        <f t="shared" si="13"/>
        <v>-0.2451541670074418</v>
      </c>
      <c r="G417" s="10">
        <f>'RAW &amp; NORM Labeling'!E416-'RAW &amp; NORM Sfp, AcpS vs PfAcpH'!E417</f>
        <v>1.6497610648549443</v>
      </c>
      <c r="H417">
        <f>IF('RAW &amp; NORM Labeling'!K416=1,1,0) * IF(G417&gt;$P$6,1,0)</f>
        <v>0</v>
      </c>
      <c r="J417" s="10">
        <f>'RAW &amp; NORM Labeling'!F416-'RAW &amp; NORM Sfp, AcpS vs PfAcpH'!F417</f>
        <v>0.18606522028995709</v>
      </c>
      <c r="K417">
        <f>IF('RAW &amp; NORM Labeling'!H416=1,1,0) * IF('RAW &amp; NORM Sfp, AcpS vs PfAcpH'!J417&gt;$P$5,1,0)</f>
        <v>0</v>
      </c>
    </row>
    <row r="418" spans="1:11">
      <c r="A418" s="29" t="s">
        <v>863</v>
      </c>
      <c r="B418" s="29" t="s">
        <v>864</v>
      </c>
      <c r="C418" s="16">
        <v>1168.616</v>
      </c>
      <c r="D418" s="17">
        <v>1356.992</v>
      </c>
      <c r="E418" s="10">
        <f t="shared" si="12"/>
        <v>0.69375438596491268</v>
      </c>
      <c r="F418" s="10">
        <f t="shared" si="13"/>
        <v>1.4058395354543229</v>
      </c>
      <c r="G418" s="10">
        <f>'RAW &amp; NORM Labeling'!E417-'RAW &amp; NORM Sfp, AcpS vs PfAcpH'!E418</f>
        <v>1.2583218484381773</v>
      </c>
      <c r="H418">
        <f>IF('RAW &amp; NORM Labeling'!K417=1,1,0) * IF(G418&gt;$P$6,1,0)</f>
        <v>0</v>
      </c>
      <c r="J418" s="10">
        <f>'RAW &amp; NORM Labeling'!F417-'RAW &amp; NORM Sfp, AcpS vs PfAcpH'!F418</f>
        <v>0.74411249047972694</v>
      </c>
      <c r="K418">
        <f>IF('RAW &amp; NORM Labeling'!H417=1,1,0) * IF('RAW &amp; NORM Sfp, AcpS vs PfAcpH'!J418&gt;$P$5,1,0)</f>
        <v>0</v>
      </c>
    </row>
    <row r="419" spans="1:11">
      <c r="A419" s="29" t="s">
        <v>865</v>
      </c>
      <c r="B419" s="29" t="s">
        <v>866</v>
      </c>
      <c r="C419" s="16">
        <v>974.85699999999997</v>
      </c>
      <c r="D419" s="17">
        <v>1289.675</v>
      </c>
      <c r="E419" s="10">
        <f t="shared" si="12"/>
        <v>-1.5724327485380114</v>
      </c>
      <c r="F419" s="10">
        <f t="shared" si="13"/>
        <v>0.8552792999100356</v>
      </c>
      <c r="G419" s="10">
        <f>'RAW &amp; NORM Labeling'!E418-'RAW &amp; NORM Sfp, AcpS vs PfAcpH'!E419</f>
        <v>1.630883340278021</v>
      </c>
      <c r="H419">
        <f>IF('RAW &amp; NORM Labeling'!K418=1,1,0) * IF(G419&gt;$P$6,1,0)</f>
        <v>0</v>
      </c>
      <c r="J419" s="10">
        <f>'RAW &amp; NORM Labeling'!F418-'RAW &amp; NORM Sfp, AcpS vs PfAcpH'!F419</f>
        <v>0.4309567764916844</v>
      </c>
      <c r="K419">
        <f>IF('RAW &amp; NORM Labeling'!H418=1,1,0) * IF('RAW &amp; NORM Sfp, AcpS vs PfAcpH'!J419&gt;$P$5,1,0)</f>
        <v>0</v>
      </c>
    </row>
    <row r="420" spans="1:11">
      <c r="A420" s="29" t="s">
        <v>867</v>
      </c>
      <c r="B420" s="29" t="s">
        <v>868</v>
      </c>
      <c r="C420" s="16">
        <v>1104.0830000000001</v>
      </c>
      <c r="D420" s="17">
        <v>1255.9459999999999</v>
      </c>
      <c r="E420" s="10">
        <f t="shared" si="12"/>
        <v>-6.1017543859647611E-2</v>
      </c>
      <c r="F420" s="10">
        <f t="shared" si="13"/>
        <v>0.57942258935143542</v>
      </c>
      <c r="G420" s="10">
        <f>'RAW &amp; NORM Labeling'!E419-'RAW &amp; NORM Sfp, AcpS vs PfAcpH'!E420</f>
        <v>0.67285439109364165</v>
      </c>
      <c r="H420">
        <f>IF('RAW &amp; NORM Labeling'!K419=1,1,0) * IF(G420&gt;$P$6,1,0)</f>
        <v>0</v>
      </c>
      <c r="J420" s="10">
        <f>'RAW &amp; NORM Labeling'!F419-'RAW &amp; NORM Sfp, AcpS vs PfAcpH'!F420</f>
        <v>0.44741144710764458</v>
      </c>
      <c r="K420">
        <f>IF('RAW &amp; NORM Labeling'!H419=1,1,0) * IF('RAW &amp; NORM Sfp, AcpS vs PfAcpH'!J420&gt;$P$5,1,0)</f>
        <v>0</v>
      </c>
    </row>
    <row r="421" spans="1:11">
      <c r="A421" s="29" t="s">
        <v>869</v>
      </c>
      <c r="B421" s="29" t="s">
        <v>870</v>
      </c>
      <c r="C421" s="16">
        <v>1985.366</v>
      </c>
      <c r="D421" s="17">
        <v>1831.3019999999999</v>
      </c>
      <c r="E421" s="10">
        <f t="shared" si="12"/>
        <v>10.246385964912282</v>
      </c>
      <c r="F421" s="10">
        <f t="shared" si="13"/>
        <v>5.2850413020364764</v>
      </c>
      <c r="G421" s="10">
        <f>'RAW &amp; NORM Labeling'!E420-'RAW &amp; NORM Sfp, AcpS vs PfAcpH'!E421</f>
        <v>-4.2057761570712016</v>
      </c>
      <c r="H421">
        <f>IF('RAW &amp; NORM Labeling'!K420=1,1,0) * IF(G421&gt;$P$6,1,0)</f>
        <v>0</v>
      </c>
      <c r="J421" s="10">
        <f>'RAW &amp; NORM Labeling'!F420-'RAW &amp; NORM Sfp, AcpS vs PfAcpH'!F421</f>
        <v>0.13947051495166374</v>
      </c>
      <c r="K421">
        <f>IF('RAW &amp; NORM Labeling'!H420=1,1,0) * IF('RAW &amp; NORM Sfp, AcpS vs PfAcpH'!J421&gt;$P$5,1,0)</f>
        <v>0</v>
      </c>
    </row>
    <row r="422" spans="1:11">
      <c r="A422" s="29" t="s">
        <v>871</v>
      </c>
      <c r="B422" s="29" t="s">
        <v>872</v>
      </c>
      <c r="C422" s="16">
        <v>1307.8599999999999</v>
      </c>
      <c r="D422" s="17">
        <v>1306.596</v>
      </c>
      <c r="E422" s="10">
        <f t="shared" si="12"/>
        <v>2.3223391812865493</v>
      </c>
      <c r="F422" s="10">
        <f t="shared" si="13"/>
        <v>0.99366974728060931</v>
      </c>
      <c r="G422" s="10">
        <f>'RAW &amp; NORM Labeling'!E421-'RAW &amp; NORM Sfp, AcpS vs PfAcpH'!E422</f>
        <v>-1.1538421513022792</v>
      </c>
      <c r="H422">
        <f>IF('RAW &amp; NORM Labeling'!K421=1,1,0) * IF(G422&gt;$P$6,1,0)</f>
        <v>0</v>
      </c>
      <c r="J422" s="10">
        <f>'RAW &amp; NORM Labeling'!F421-'RAW &amp; NORM Sfp, AcpS vs PfAcpH'!F422</f>
        <v>-0.11487496359499128</v>
      </c>
      <c r="K422">
        <f>IF('RAW &amp; NORM Labeling'!H421=1,1,0) * IF('RAW &amp; NORM Sfp, AcpS vs PfAcpH'!J422&gt;$P$5,1,0)</f>
        <v>0</v>
      </c>
    </row>
    <row r="423" spans="1:11">
      <c r="A423" s="29" t="s">
        <v>873</v>
      </c>
      <c r="B423" s="29" t="s">
        <v>874</v>
      </c>
      <c r="C423" s="16">
        <v>3452.3409999999999</v>
      </c>
      <c r="D423" s="17">
        <v>2880.4070000000002</v>
      </c>
      <c r="E423" s="10">
        <f t="shared" si="12"/>
        <v>27.40398830409357</v>
      </c>
      <c r="F423" s="10">
        <f t="shared" si="13"/>
        <v>13.865273574875278</v>
      </c>
      <c r="G423" s="10">
        <f>'RAW &amp; NORM Labeling'!E422-'RAW &amp; NORM Sfp, AcpS vs PfAcpH'!E423</f>
        <v>-18.03606771584538</v>
      </c>
      <c r="H423">
        <f>IF('RAW &amp; NORM Labeling'!K422=1,1,0) * IF(G423&gt;$P$6,1,0)</f>
        <v>0</v>
      </c>
      <c r="J423" s="10">
        <f>'RAW &amp; NORM Labeling'!F422-'RAW &amp; NORM Sfp, AcpS vs PfAcpH'!F423</f>
        <v>-0.35183969994477771</v>
      </c>
      <c r="K423">
        <f>IF('RAW &amp; NORM Labeling'!H422=1,1,0) * IF('RAW &amp; NORM Sfp, AcpS vs PfAcpH'!J423&gt;$P$5,1,0)</f>
        <v>0</v>
      </c>
    </row>
    <row r="424" spans="1:11">
      <c r="A424" s="29" t="s">
        <v>875</v>
      </c>
      <c r="B424" s="29" t="s">
        <v>876</v>
      </c>
      <c r="C424" s="16">
        <v>1267.0250000000001</v>
      </c>
      <c r="D424" s="17">
        <v>1255.6310000000001</v>
      </c>
      <c r="E424" s="10">
        <f t="shared" si="12"/>
        <v>1.8447368421052648</v>
      </c>
      <c r="F424" s="10">
        <f t="shared" si="13"/>
        <v>0.57684632370982403</v>
      </c>
      <c r="G424" s="10">
        <f>'RAW &amp; NORM Labeling'!E423-'RAW &amp; NORM Sfp, AcpS vs PfAcpH'!E424</f>
        <v>-0.24637200650490487</v>
      </c>
      <c r="H424">
        <f>IF('RAW &amp; NORM Labeling'!K423=1,1,0) * IF(G424&gt;$P$6,1,0)</f>
        <v>0</v>
      </c>
      <c r="J424" s="10">
        <f>'RAW &amp; NORM Labeling'!F423-'RAW &amp; NORM Sfp, AcpS vs PfAcpH'!F424</f>
        <v>2.2175178477811919E-2</v>
      </c>
      <c r="K424">
        <f>IF('RAW &amp; NORM Labeling'!H423=1,1,0) * IF('RAW &amp; NORM Sfp, AcpS vs PfAcpH'!J424&gt;$P$5,1,0)</f>
        <v>0</v>
      </c>
    </row>
    <row r="425" spans="1:11">
      <c r="A425" s="29" t="s">
        <v>877</v>
      </c>
      <c r="B425" s="29" t="s">
        <v>878</v>
      </c>
      <c r="C425" s="16">
        <v>1382.6220000000001</v>
      </c>
      <c r="D425" s="17">
        <v>1342.4590000000001</v>
      </c>
      <c r="E425" s="10">
        <f t="shared" si="12"/>
        <v>3.1967485380116973</v>
      </c>
      <c r="F425" s="10">
        <f t="shared" si="13"/>
        <v>1.286979635233501</v>
      </c>
      <c r="G425" s="10">
        <f>'RAW &amp; NORM Labeling'!E424-'RAW &amp; NORM Sfp, AcpS vs PfAcpH'!E425</f>
        <v>-0.41362693829731745</v>
      </c>
      <c r="H425">
        <f>IF('RAW &amp; NORM Labeling'!K424=1,1,0) * IF(G425&gt;$P$6,1,0)</f>
        <v>0</v>
      </c>
      <c r="J425" s="10">
        <f>'RAW &amp; NORM Labeling'!F424-'RAW &amp; NORM Sfp, AcpS vs PfAcpH'!F425</f>
        <v>-0.34106263947362703</v>
      </c>
      <c r="K425">
        <f>IF('RAW &amp; NORM Labeling'!H424=1,1,0) * IF('RAW &amp; NORM Sfp, AcpS vs PfAcpH'!J425&gt;$P$5,1,0)</f>
        <v>0</v>
      </c>
    </row>
    <row r="426" spans="1:11">
      <c r="A426" s="29" t="s">
        <v>879</v>
      </c>
      <c r="B426" s="29" t="s">
        <v>880</v>
      </c>
      <c r="C426" s="16">
        <v>2314.2829999999999</v>
      </c>
      <c r="D426" s="17">
        <v>2250.134</v>
      </c>
      <c r="E426" s="10">
        <f t="shared" si="12"/>
        <v>14.093368421052631</v>
      </c>
      <c r="F426" s="10">
        <f t="shared" si="13"/>
        <v>8.7105095280935654</v>
      </c>
      <c r="G426" s="10">
        <f>'RAW &amp; NORM Labeling'!E425-'RAW &amp; NORM Sfp, AcpS vs PfAcpH'!E426</f>
        <v>-3.3093007647443304</v>
      </c>
      <c r="H426">
        <f>IF('RAW &amp; NORM Labeling'!K425=1,1,0) * IF(G426&gt;$P$6,1,0)</f>
        <v>0</v>
      </c>
      <c r="J426" s="10">
        <f>'RAW &amp; NORM Labeling'!F425-'RAW &amp; NORM Sfp, AcpS vs PfAcpH'!F426</f>
        <v>0.51406603483436442</v>
      </c>
      <c r="K426">
        <f>IF('RAW &amp; NORM Labeling'!H425=1,1,0) * IF('RAW &amp; NORM Sfp, AcpS vs PfAcpH'!J426&gt;$P$5,1,0)</f>
        <v>0</v>
      </c>
    </row>
    <row r="427" spans="1:11">
      <c r="A427" s="29" t="s">
        <v>881</v>
      </c>
      <c r="B427" s="29" t="s">
        <v>882</v>
      </c>
      <c r="C427" s="16">
        <v>926.50400000000002</v>
      </c>
      <c r="D427" s="17">
        <v>981.41600000000005</v>
      </c>
      <c r="E427" s="10">
        <f t="shared" si="12"/>
        <v>-2.137964912280701</v>
      </c>
      <c r="F427" s="10">
        <f t="shared" si="13"/>
        <v>-1.6658542569722734</v>
      </c>
      <c r="G427" s="10">
        <f>'RAW &amp; NORM Labeling'!E426-'RAW &amp; NORM Sfp, AcpS vs PfAcpH'!E427</f>
        <v>1.938556134483068</v>
      </c>
      <c r="H427">
        <f>IF('RAW &amp; NORM Labeling'!K426=1,1,0) * IF(G427&gt;$P$6,1,0)</f>
        <v>0</v>
      </c>
      <c r="J427" s="10">
        <f>'RAW &amp; NORM Labeling'!F426-'RAW &amp; NORM Sfp, AcpS vs PfAcpH'!F427</f>
        <v>-0.51865068696149641</v>
      </c>
      <c r="K427">
        <f>IF('RAW &amp; NORM Labeling'!H426=1,1,0) * IF('RAW &amp; NORM Sfp, AcpS vs PfAcpH'!J427&gt;$P$5,1,0)</f>
        <v>0</v>
      </c>
    </row>
    <row r="428" spans="1:11">
      <c r="A428" s="29" t="s">
        <v>883</v>
      </c>
      <c r="B428" s="29" t="s">
        <v>884</v>
      </c>
      <c r="C428" s="16">
        <v>1008.7910000000001</v>
      </c>
      <c r="D428" s="17">
        <v>1173.9670000000001</v>
      </c>
      <c r="E428" s="10">
        <f t="shared" si="12"/>
        <v>-1.1755438596491217</v>
      </c>
      <c r="F428" s="10">
        <f t="shared" si="13"/>
        <v>-9.1052588533571691E-2</v>
      </c>
      <c r="G428" s="10">
        <f>'RAW &amp; NORM Labeling'!E427-'RAW &amp; NORM Sfp, AcpS vs PfAcpH'!E428</f>
        <v>1.5542146155382586</v>
      </c>
      <c r="H428">
        <f>IF('RAW &amp; NORM Labeling'!K427=1,1,0) * IF(G428&gt;$P$6,1,0)</f>
        <v>0</v>
      </c>
      <c r="J428" s="10">
        <f>'RAW &amp; NORM Labeling'!F427-'RAW &amp; NORM Sfp, AcpS vs PfAcpH'!F428</f>
        <v>-0.98872198355537833</v>
      </c>
      <c r="K428">
        <f>IF('RAW &amp; NORM Labeling'!H427=1,1,0) * IF('RAW &amp; NORM Sfp, AcpS vs PfAcpH'!J428&gt;$P$5,1,0)</f>
        <v>0</v>
      </c>
    </row>
    <row r="429" spans="1:11">
      <c r="A429" s="29" t="s">
        <v>885</v>
      </c>
      <c r="B429" s="29" t="s">
        <v>886</v>
      </c>
      <c r="C429" s="16">
        <v>1041.6279999999999</v>
      </c>
      <c r="D429" s="17">
        <v>1084.473</v>
      </c>
      <c r="E429" s="10">
        <f t="shared" si="12"/>
        <v>-0.79148538011695935</v>
      </c>
      <c r="F429" s="10">
        <f t="shared" si="13"/>
        <v>-0.82299010386848737</v>
      </c>
      <c r="G429" s="10">
        <f>'RAW &amp; NORM Labeling'!E428-'RAW &amp; NORM Sfp, AcpS vs PfAcpH'!E429</f>
        <v>0.35969139468400935</v>
      </c>
      <c r="H429">
        <f>IF('RAW &amp; NORM Labeling'!K428=1,1,0) * IF(G429&gt;$P$6,1,0)</f>
        <v>0</v>
      </c>
      <c r="J429" s="10">
        <f>'RAW &amp; NORM Labeling'!F428-'RAW &amp; NORM Sfp, AcpS vs PfAcpH'!F429</f>
        <v>-0.90091077999325264</v>
      </c>
      <c r="K429">
        <f>IF('RAW &amp; NORM Labeling'!H428=1,1,0) * IF('RAW &amp; NORM Sfp, AcpS vs PfAcpH'!J429&gt;$P$5,1,0)</f>
        <v>0</v>
      </c>
    </row>
    <row r="430" spans="1:11">
      <c r="A430" s="29" t="s">
        <v>887</v>
      </c>
      <c r="B430" s="29" t="s">
        <v>888</v>
      </c>
      <c r="C430" s="16">
        <v>1102.7239999999999</v>
      </c>
      <c r="D430" s="17">
        <v>1245.0309999999999</v>
      </c>
      <c r="E430" s="10">
        <f t="shared" si="12"/>
        <v>-7.691228070175464E-2</v>
      </c>
      <c r="F430" s="10">
        <f t="shared" si="13"/>
        <v>0.49015294021428024</v>
      </c>
      <c r="G430" s="10">
        <f>'RAW &amp; NORM Labeling'!E429-'RAW &amp; NORM Sfp, AcpS vs PfAcpH'!E430</f>
        <v>-0.44077891278059139</v>
      </c>
      <c r="H430">
        <f>IF('RAW &amp; NORM Labeling'!K429=1,1,0) * IF(G430&gt;$P$6,1,0)</f>
        <v>0</v>
      </c>
      <c r="J430" s="10">
        <f>'RAW &amp; NORM Labeling'!F429-'RAW &amp; NORM Sfp, AcpS vs PfAcpH'!F430</f>
        <v>-1.0935203072670574</v>
      </c>
      <c r="K430">
        <f>IF('RAW &amp; NORM Labeling'!H429=1,1,0) * IF('RAW &amp; NORM Sfp, AcpS vs PfAcpH'!J430&gt;$P$5,1,0)</f>
        <v>0</v>
      </c>
    </row>
    <row r="431" spans="1:11">
      <c r="A431" s="29" t="s">
        <v>889</v>
      </c>
      <c r="B431" s="29" t="s">
        <v>890</v>
      </c>
      <c r="C431" s="16">
        <v>1627.461</v>
      </c>
      <c r="D431" s="17">
        <v>1823.75</v>
      </c>
      <c r="E431" s="10">
        <f t="shared" si="12"/>
        <v>6.0603625730994155</v>
      </c>
      <c r="F431" s="10">
        <f t="shared" si="13"/>
        <v>5.2232763556064459</v>
      </c>
      <c r="G431" s="10">
        <f>'RAW &amp; NORM Labeling'!E430-'RAW &amp; NORM Sfp, AcpS vs PfAcpH'!E431</f>
        <v>-3.0099531560951656</v>
      </c>
      <c r="H431">
        <f>IF('RAW &amp; NORM Labeling'!K430=1,1,0) * IF(G431&gt;$P$6,1,0)</f>
        <v>0</v>
      </c>
      <c r="J431" s="10">
        <f>'RAW &amp; NORM Labeling'!F430-'RAW &amp; NORM Sfp, AcpS vs PfAcpH'!F431</f>
        <v>-1.437995134851866</v>
      </c>
      <c r="K431">
        <f>IF('RAW &amp; NORM Labeling'!H430=1,1,0) * IF('RAW &amp; NORM Sfp, AcpS vs PfAcpH'!J431&gt;$P$5,1,0)</f>
        <v>0</v>
      </c>
    </row>
    <row r="432" spans="1:11">
      <c r="A432" s="29" t="s">
        <v>891</v>
      </c>
      <c r="B432" s="29" t="s">
        <v>892</v>
      </c>
      <c r="C432" s="16">
        <v>1899.29</v>
      </c>
      <c r="D432" s="17">
        <v>1967.94</v>
      </c>
      <c r="E432" s="10">
        <f t="shared" si="12"/>
        <v>9.2396491228070179</v>
      </c>
      <c r="F432" s="10">
        <f t="shared" si="13"/>
        <v>6.4025517297783612</v>
      </c>
      <c r="G432" s="10">
        <f>'RAW &amp; NORM Labeling'!E431-'RAW &amp; NORM Sfp, AcpS vs PfAcpH'!E432</f>
        <v>-5.0710778613030678</v>
      </c>
      <c r="H432">
        <f>IF('RAW &amp; NORM Labeling'!K431=1,1,0) * IF(G432&gt;$P$6,1,0)</f>
        <v>0</v>
      </c>
      <c r="J432" s="10">
        <f>'RAW &amp; NORM Labeling'!F431-'RAW &amp; NORM Sfp, AcpS vs PfAcpH'!F432</f>
        <v>-1.5952021084679515</v>
      </c>
      <c r="K432">
        <f>IF('RAW &amp; NORM Labeling'!H431=1,1,0) * IF('RAW &amp; NORM Sfp, AcpS vs PfAcpH'!J432&gt;$P$5,1,0)</f>
        <v>0</v>
      </c>
    </row>
    <row r="433" spans="1:11">
      <c r="A433" s="29" t="s">
        <v>893</v>
      </c>
      <c r="B433" s="29" t="s">
        <v>894</v>
      </c>
      <c r="C433" s="16">
        <v>1200.971</v>
      </c>
      <c r="D433" s="17">
        <v>1216.587</v>
      </c>
      <c r="E433" s="10">
        <f t="shared" si="12"/>
        <v>1.0721754385964919</v>
      </c>
      <c r="F433" s="10">
        <f t="shared" si="13"/>
        <v>0.25752024208718477</v>
      </c>
      <c r="G433" s="10">
        <f>'RAW &amp; NORM Labeling'!E432-'RAW &amp; NORM Sfp, AcpS vs PfAcpH'!E433</f>
        <v>-1.183471612339146</v>
      </c>
      <c r="H433">
        <f>IF('RAW &amp; NORM Labeling'!K432=1,1,0) * IF(G433&gt;$P$6,1,0)</f>
        <v>0</v>
      </c>
      <c r="J433" s="10">
        <f>'RAW &amp; NORM Labeling'!F432-'RAW &amp; NORM Sfp, AcpS vs PfAcpH'!F433</f>
        <v>-0.73649545818003381</v>
      </c>
      <c r="K433">
        <f>IF('RAW &amp; NORM Labeling'!H432=1,1,0) * IF('RAW &amp; NORM Sfp, AcpS vs PfAcpH'!J433&gt;$P$5,1,0)</f>
        <v>0</v>
      </c>
    </row>
    <row r="434" spans="1:11">
      <c r="A434" s="29" t="s">
        <v>895</v>
      </c>
      <c r="B434" s="29" t="s">
        <v>896</v>
      </c>
      <c r="C434" s="16">
        <v>1174.9010000000001</v>
      </c>
      <c r="D434" s="17">
        <v>1280.0440000000001</v>
      </c>
      <c r="E434" s="10">
        <f t="shared" si="12"/>
        <v>0.7672631578947382</v>
      </c>
      <c r="F434" s="10">
        <f t="shared" si="13"/>
        <v>0.77651100024536024</v>
      </c>
      <c r="G434" s="10">
        <f>'RAW &amp; NORM Labeling'!E433-'RAW &amp; NORM Sfp, AcpS vs PfAcpH'!E434</f>
        <v>-1.1906814425024013</v>
      </c>
      <c r="H434">
        <f>IF('RAW &amp; NORM Labeling'!K433=1,1,0) * IF(G434&gt;$P$6,1,0)</f>
        <v>0</v>
      </c>
      <c r="J434" s="10">
        <f>'RAW &amp; NORM Labeling'!F433-'RAW &amp; NORM Sfp, AcpS vs PfAcpH'!F434</f>
        <v>-0.6788854260684456</v>
      </c>
      <c r="K434">
        <f>IF('RAW &amp; NORM Labeling'!H433=1,1,0) * IF('RAW &amp; NORM Sfp, AcpS vs PfAcpH'!J434&gt;$P$5,1,0)</f>
        <v>0</v>
      </c>
    </row>
    <row r="435" spans="1:11">
      <c r="A435" s="29" t="s">
        <v>897</v>
      </c>
      <c r="B435" s="29" t="s">
        <v>898</v>
      </c>
      <c r="C435" s="16">
        <v>1117.9280000000001</v>
      </c>
      <c r="D435" s="17">
        <v>1230.95</v>
      </c>
      <c r="E435" s="10">
        <f t="shared" si="12"/>
        <v>0.10091228070175622</v>
      </c>
      <c r="F435" s="10">
        <f t="shared" si="13"/>
        <v>0.37498977672364553</v>
      </c>
      <c r="G435" s="10">
        <f>'RAW &amp; NORM Labeling'!E434-'RAW &amp; NORM Sfp, AcpS vs PfAcpH'!E435</f>
        <v>-0.68665025906579114</v>
      </c>
      <c r="H435">
        <f>IF('RAW &amp; NORM Labeling'!K434=1,1,0) * IF(G435&gt;$P$6,1,0)</f>
        <v>0</v>
      </c>
      <c r="J435" s="10">
        <f>'RAW &amp; NORM Labeling'!F434-'RAW &amp; NORM Sfp, AcpS vs PfAcpH'!F435</f>
        <v>-0.29422089050848144</v>
      </c>
      <c r="K435">
        <f>IF('RAW &amp; NORM Labeling'!H434=1,1,0) * IF('RAW &amp; NORM Sfp, AcpS vs PfAcpH'!J435&gt;$P$5,1,0)</f>
        <v>0</v>
      </c>
    </row>
    <row r="436" spans="1:11">
      <c r="A436" s="29" t="s">
        <v>899</v>
      </c>
      <c r="B436" s="29" t="s">
        <v>900</v>
      </c>
      <c r="C436" s="16">
        <v>1247.934</v>
      </c>
      <c r="D436" s="17">
        <v>1366.181</v>
      </c>
      <c r="E436" s="10">
        <f t="shared" si="12"/>
        <v>1.621450292397661</v>
      </c>
      <c r="F436" s="10">
        <f t="shared" si="13"/>
        <v>1.4809928845996576</v>
      </c>
      <c r="G436" s="10">
        <f>'RAW &amp; NORM Labeling'!E435-'RAW &amp; NORM Sfp, AcpS vs PfAcpH'!E436</f>
        <v>-1.049305474903395</v>
      </c>
      <c r="H436">
        <f>IF('RAW &amp; NORM Labeling'!K435=1,1,0) * IF(G436&gt;$P$6,1,0)</f>
        <v>0</v>
      </c>
      <c r="J436" s="10">
        <f>'RAW &amp; NORM Labeling'!F435-'RAW &amp; NORM Sfp, AcpS vs PfAcpH'!F436</f>
        <v>0.21344994935236228</v>
      </c>
      <c r="K436">
        <f>IF('RAW &amp; NORM Labeling'!H435=1,1,0) * IF('RAW &amp; NORM Sfp, AcpS vs PfAcpH'!J436&gt;$P$5,1,0)</f>
        <v>0</v>
      </c>
    </row>
    <row r="437" spans="1:11">
      <c r="A437" s="29" t="s">
        <v>901</v>
      </c>
      <c r="B437" s="29" t="s">
        <v>902</v>
      </c>
      <c r="C437" s="16">
        <v>1077.6780000000001</v>
      </c>
      <c r="D437" s="17">
        <v>1231.028</v>
      </c>
      <c r="E437" s="10">
        <f t="shared" si="12"/>
        <v>-0.36984795321637243</v>
      </c>
      <c r="F437" s="10">
        <f t="shared" si="13"/>
        <v>0.37562770916823518</v>
      </c>
      <c r="G437" s="10">
        <f>'RAW &amp; NORM Labeling'!E436-'RAW &amp; NORM Sfp, AcpS vs PfAcpH'!E437</f>
        <v>-0.1448411762270756</v>
      </c>
      <c r="H437">
        <f>IF('RAW &amp; NORM Labeling'!K436=1,1,0) * IF(G437&gt;$P$6,1,0)</f>
        <v>0</v>
      </c>
      <c r="J437" s="10">
        <f>'RAW &amp; NORM Labeling'!F436-'RAW &amp; NORM Sfp, AcpS vs PfAcpH'!F437</f>
        <v>0.41174752706075879</v>
      </c>
      <c r="K437">
        <f>IF('RAW &amp; NORM Labeling'!H436=1,1,0) * IF('RAW &amp; NORM Sfp, AcpS vs PfAcpH'!J437&gt;$P$5,1,0)</f>
        <v>0</v>
      </c>
    </row>
    <row r="438" spans="1:11">
      <c r="A438" s="29" t="s">
        <v>903</v>
      </c>
      <c r="B438" s="29" t="s">
        <v>904</v>
      </c>
      <c r="C438" s="16">
        <v>1325.4849999999999</v>
      </c>
      <c r="D438" s="17">
        <v>1225.0129999999999</v>
      </c>
      <c r="E438" s="10">
        <f t="shared" si="12"/>
        <v>2.5284795321637419</v>
      </c>
      <c r="F438" s="10">
        <f t="shared" si="13"/>
        <v>0.3264333033450561</v>
      </c>
      <c r="G438" s="10">
        <f>'RAW &amp; NORM Labeling'!E437-'RAW &amp; NORM Sfp, AcpS vs PfAcpH'!E438</f>
        <v>-1.2946369965004119</v>
      </c>
      <c r="H438">
        <f>IF('RAW &amp; NORM Labeling'!K437=1,1,0) * IF(G438&gt;$P$6,1,0)</f>
        <v>0</v>
      </c>
      <c r="I438" s="22" t="s">
        <v>34</v>
      </c>
      <c r="J438" s="10">
        <f>'RAW &amp; NORM Labeling'!F437-'RAW &amp; NORM Sfp, AcpS vs PfAcpH'!F438</f>
        <v>0.61936846114945299</v>
      </c>
      <c r="K438">
        <f>IF('RAW &amp; NORM Labeling'!H437=1,1,0) * IF('RAW &amp; NORM Sfp, AcpS vs PfAcpH'!J438&gt;$P$5,1,0)</f>
        <v>0</v>
      </c>
    </row>
    <row r="439" spans="1:11">
      <c r="A439" s="29" t="s">
        <v>905</v>
      </c>
      <c r="B439" s="29" t="s">
        <v>906</v>
      </c>
      <c r="C439" s="16">
        <v>1255.309</v>
      </c>
      <c r="D439" s="17">
        <v>1282.22</v>
      </c>
      <c r="E439" s="10">
        <f t="shared" si="12"/>
        <v>1.7077076023391815</v>
      </c>
      <c r="F439" s="10">
        <f t="shared" si="13"/>
        <v>0.79430767972519933</v>
      </c>
      <c r="G439" s="10">
        <f>'RAW &amp; NORM Labeling'!E438-'RAW &amp; NORM Sfp, AcpS vs PfAcpH'!E439</f>
        <v>-1.1545585041199464</v>
      </c>
      <c r="H439">
        <f>IF('RAW &amp; NORM Labeling'!K438=1,1,0) * IF(G439&gt;$P$6,1,0)</f>
        <v>0</v>
      </c>
      <c r="I439" s="22" t="s">
        <v>38</v>
      </c>
      <c r="J439" s="10">
        <f>'RAW &amp; NORM Labeling'!F438-'RAW &amp; NORM Sfp, AcpS vs PfAcpH'!F439</f>
        <v>0.34716500416125062</v>
      </c>
      <c r="K439">
        <f>IF('RAW &amp; NORM Labeling'!H438=1,1,0) * IF('RAW &amp; NORM Sfp, AcpS vs PfAcpH'!J439&gt;$P$5,1,0)</f>
        <v>0</v>
      </c>
    </row>
    <row r="440" spans="1:11">
      <c r="A440" s="29" t="s">
        <v>907</v>
      </c>
      <c r="B440" s="29" t="s">
        <v>908</v>
      </c>
      <c r="C440" s="16">
        <v>1035.7439999999999</v>
      </c>
      <c r="D440" s="17">
        <v>1052.4290000000001</v>
      </c>
      <c r="E440" s="10">
        <f t="shared" si="12"/>
        <v>-0.8603040935672519</v>
      </c>
      <c r="F440" s="10">
        <f t="shared" si="13"/>
        <v>-1.0850658378997287</v>
      </c>
      <c r="G440" s="10">
        <f>'RAW &amp; NORM Labeling'!E439-'RAW &amp; NORM Sfp, AcpS vs PfAcpH'!E440</f>
        <v>0.18585194147570294</v>
      </c>
      <c r="H440">
        <f>IF('RAW &amp; NORM Labeling'!K439=1,1,0) * IF(G440&gt;$P$6,1,0)</f>
        <v>0</v>
      </c>
      <c r="J440" s="10">
        <f>'RAW &amp; NORM Labeling'!F439-'RAW &amp; NORM Sfp, AcpS vs PfAcpH'!F440</f>
        <v>0.41522649234153264</v>
      </c>
      <c r="K440">
        <f>IF('RAW &amp; NORM Labeling'!H439=1,1,0) * IF('RAW &amp; NORM Sfp, AcpS vs PfAcpH'!J440&gt;$P$5,1,0)</f>
        <v>0</v>
      </c>
    </row>
    <row r="441" spans="1:11">
      <c r="A441" s="29" t="s">
        <v>909</v>
      </c>
      <c r="B441" s="29" t="s">
        <v>910</v>
      </c>
      <c r="C441" s="16">
        <v>1176.883</v>
      </c>
      <c r="D441" s="17">
        <v>1264.8030000000001</v>
      </c>
      <c r="E441" s="10">
        <f t="shared" si="12"/>
        <v>0.79044444444444539</v>
      </c>
      <c r="F441" s="10">
        <f t="shared" si="13"/>
        <v>0.65186063629672208</v>
      </c>
      <c r="G441" s="10">
        <f>'RAW &amp; NORM Labeling'!E440-'RAW &amp; NORM Sfp, AcpS vs PfAcpH'!E441</f>
        <v>0.11569301210572158</v>
      </c>
      <c r="H441">
        <f>IF('RAW &amp; NORM Labeling'!K440=1,1,0) * IF(G441&gt;$P$6,1,0)</f>
        <v>0</v>
      </c>
      <c r="J441" s="10">
        <f>'RAW &amp; NORM Labeling'!F440-'RAW &amp; NORM Sfp, AcpS vs PfAcpH'!F441</f>
        <v>0.72664276044250786</v>
      </c>
      <c r="K441">
        <f>IF('RAW &amp; NORM Labeling'!H440=1,1,0) * IF('RAW &amp; NORM Sfp, AcpS vs PfAcpH'!J441&gt;$P$5,1,0)</f>
        <v>0</v>
      </c>
    </row>
    <row r="442" spans="1:11">
      <c r="A442" s="29" t="s">
        <v>911</v>
      </c>
      <c r="B442" s="29" t="s">
        <v>912</v>
      </c>
      <c r="C442" s="16">
        <v>1106.586</v>
      </c>
      <c r="D442" s="17">
        <v>1273.43</v>
      </c>
      <c r="E442" s="10">
        <f t="shared" si="12"/>
        <v>-3.1742690058478851E-2</v>
      </c>
      <c r="F442" s="10">
        <f t="shared" si="13"/>
        <v>0.72241760039257508</v>
      </c>
      <c r="G442" s="10">
        <f>'RAW &amp; NORM Labeling'!E441-'RAW &amp; NORM Sfp, AcpS vs PfAcpH'!E442</f>
        <v>0.42214405456203785</v>
      </c>
      <c r="H442">
        <f>IF('RAW &amp; NORM Labeling'!K441=1,1,0) * IF(G442&gt;$P$6,1,0)</f>
        <v>0</v>
      </c>
      <c r="J442" s="10">
        <f>'RAW &amp; NORM Labeling'!F441-'RAW &amp; NORM Sfp, AcpS vs PfAcpH'!F442</f>
        <v>0.41403429264589486</v>
      </c>
      <c r="K442">
        <f>IF('RAW &amp; NORM Labeling'!H441=1,1,0) * IF('RAW &amp; NORM Sfp, AcpS vs PfAcpH'!J442&gt;$P$5,1,0)</f>
        <v>0</v>
      </c>
    </row>
    <row r="443" spans="1:11">
      <c r="A443" s="29" t="s">
        <v>913</v>
      </c>
      <c r="B443" s="29" t="s">
        <v>914</v>
      </c>
      <c r="C443" s="16">
        <v>902.38599999999997</v>
      </c>
      <c r="D443" s="17">
        <v>1130.4939999999999</v>
      </c>
      <c r="E443" s="10">
        <f t="shared" si="12"/>
        <v>-2.4200467836257307</v>
      </c>
      <c r="F443" s="10">
        <f t="shared" si="13"/>
        <v>-0.4466017829393964</v>
      </c>
      <c r="G443" s="10">
        <f>'RAW &amp; NORM Labeling'!E442-'RAW &amp; NORM Sfp, AcpS vs PfAcpH'!E443</f>
        <v>1.4038683515919506</v>
      </c>
      <c r="H443">
        <f>IF('RAW &amp; NORM Labeling'!K442=1,1,0) * IF(G443&gt;$P$6,1,0)</f>
        <v>0</v>
      </c>
      <c r="J443" s="10">
        <f>'RAW &amp; NORM Labeling'!F442-'RAW &amp; NORM Sfp, AcpS vs PfAcpH'!F443</f>
        <v>0.36170926358514999</v>
      </c>
      <c r="K443">
        <f>IF('RAW &amp; NORM Labeling'!H442=1,1,0) * IF('RAW &amp; NORM Sfp, AcpS vs PfAcpH'!J443&gt;$P$5,1,0)</f>
        <v>0</v>
      </c>
    </row>
    <row r="444" spans="1:11">
      <c r="A444" s="29" t="s">
        <v>915</v>
      </c>
      <c r="B444" s="29" t="s">
        <v>916</v>
      </c>
      <c r="C444" s="16">
        <v>1067.3399999999999</v>
      </c>
      <c r="D444" s="17">
        <v>1415.36</v>
      </c>
      <c r="E444" s="10">
        <f t="shared" si="12"/>
        <v>-0.49076023391812906</v>
      </c>
      <c r="F444" s="10">
        <f t="shared" si="13"/>
        <v>1.883209290913552</v>
      </c>
      <c r="G444" s="10">
        <f>'RAW &amp; NORM Labeling'!E443-'RAW &amp; NORM Sfp, AcpS vs PfAcpH'!E444</f>
        <v>0.9697080267597451</v>
      </c>
      <c r="H444">
        <f>IF('RAW &amp; NORM Labeling'!K443=1,1,0) * IF(G444&gt;$P$6,1,0)</f>
        <v>0</v>
      </c>
      <c r="J444" s="10">
        <f>'RAW &amp; NORM Labeling'!F443-'RAW &amp; NORM Sfp, AcpS vs PfAcpH'!F444</f>
        <v>0.30415997304496778</v>
      </c>
      <c r="K444">
        <f>IF('RAW &amp; NORM Labeling'!H443=1,1,0) * IF('RAW &amp; NORM Sfp, AcpS vs PfAcpH'!J444&gt;$P$5,1,0)</f>
        <v>0</v>
      </c>
    </row>
    <row r="445" spans="1:11">
      <c r="A445" s="29" t="s">
        <v>917</v>
      </c>
      <c r="B445" s="29" t="s">
        <v>918</v>
      </c>
      <c r="C445" s="16">
        <v>966.21799999999996</v>
      </c>
      <c r="D445" s="17">
        <v>1229.4269999999999</v>
      </c>
      <c r="E445" s="10">
        <f t="shared" si="12"/>
        <v>-1.6734736842105262</v>
      </c>
      <c r="F445" s="10">
        <f t="shared" si="13"/>
        <v>0.36253373681197348</v>
      </c>
      <c r="G445" s="10">
        <f>'RAW &amp; NORM Labeling'!E444-'RAW &amp; NORM Sfp, AcpS vs PfAcpH'!E445</f>
        <v>1.7999768451560003</v>
      </c>
      <c r="H445">
        <f>IF('RAW &amp; NORM Labeling'!K444=1,1,0) * IF(G445&gt;$P$6,1,0)</f>
        <v>0</v>
      </c>
      <c r="J445" s="10">
        <f>'RAW &amp; NORM Labeling'!F444-'RAW &amp; NORM Sfp, AcpS vs PfAcpH'!F445</f>
        <v>0.24811789237271048</v>
      </c>
      <c r="K445">
        <f>IF('RAW &amp; NORM Labeling'!H444=1,1,0) * IF('RAW &amp; NORM Sfp, AcpS vs PfAcpH'!J445&gt;$P$5,1,0)</f>
        <v>0</v>
      </c>
    </row>
    <row r="446" spans="1:11">
      <c r="A446" s="29" t="s">
        <v>919</v>
      </c>
      <c r="B446" s="29" t="s">
        <v>920</v>
      </c>
      <c r="C446" s="16">
        <v>915.40499999999997</v>
      </c>
      <c r="D446" s="17">
        <v>1179.48</v>
      </c>
      <c r="E446" s="10">
        <f t="shared" si="12"/>
        <v>-2.2677777777777774</v>
      </c>
      <c r="F446" s="10">
        <f t="shared" si="13"/>
        <v>-4.5963850494805683E-2</v>
      </c>
      <c r="G446" s="10">
        <f>'RAW &amp; NORM Labeling'!E445-'RAW &amp; NORM Sfp, AcpS vs PfAcpH'!E446</f>
        <v>1.7798353614670164</v>
      </c>
      <c r="H446">
        <f>IF('RAW &amp; NORM Labeling'!K445=1,1,0) * IF(G446&gt;$P$6,1,0)</f>
        <v>0</v>
      </c>
      <c r="J446" s="10">
        <f>'RAW &amp; NORM Labeling'!F445-'RAW &amp; NORM Sfp, AcpS vs PfAcpH'!F446</f>
        <v>0.15805094847484369</v>
      </c>
      <c r="K446">
        <f>IF('RAW &amp; NORM Labeling'!H445=1,1,0) * IF('RAW &amp; NORM Sfp, AcpS vs PfAcpH'!J446&gt;$P$5,1,0)</f>
        <v>0</v>
      </c>
    </row>
    <row r="447" spans="1:11">
      <c r="A447" s="29" t="s">
        <v>921</v>
      </c>
      <c r="B447" s="29" t="s">
        <v>922</v>
      </c>
      <c r="C447" s="16">
        <v>1472.36</v>
      </c>
      <c r="D447" s="17">
        <v>1705.1110000000001</v>
      </c>
      <c r="E447" s="10">
        <f t="shared" si="12"/>
        <v>4.2463157894736838</v>
      </c>
      <c r="F447" s="10">
        <f t="shared" si="13"/>
        <v>4.252972928764212</v>
      </c>
      <c r="G447" s="10">
        <f>'RAW &amp; NORM Labeling'!E446-'RAW &amp; NORM Sfp, AcpS vs PfAcpH'!E447</f>
        <v>0.25334438055143593</v>
      </c>
      <c r="H447">
        <f>IF('RAW &amp; NORM Labeling'!K446=1,1,0) * IF(G447&gt;$P$6,1,0)</f>
        <v>0</v>
      </c>
      <c r="J447" s="10">
        <f>'RAW &amp; NORM Labeling'!F446-'RAW &amp; NORM Sfp, AcpS vs PfAcpH'!F447</f>
        <v>1.0168491452780577</v>
      </c>
      <c r="K447">
        <f>IF('RAW &amp; NORM Labeling'!H446=1,1,0) * IF('RAW &amp; NORM Sfp, AcpS vs PfAcpH'!J447&gt;$P$5,1,0)</f>
        <v>0</v>
      </c>
    </row>
    <row r="448" spans="1:11">
      <c r="A448" s="29" t="s">
        <v>923</v>
      </c>
      <c r="B448" s="29" t="s">
        <v>924</v>
      </c>
      <c r="C448" s="16">
        <v>1177.5899999999999</v>
      </c>
      <c r="D448" s="17">
        <v>1578.4469999999999</v>
      </c>
      <c r="E448" s="10">
        <f t="shared" si="12"/>
        <v>0.79871345029239726</v>
      </c>
      <c r="F448" s="10">
        <f t="shared" si="13"/>
        <v>3.2170360677189827</v>
      </c>
      <c r="G448" s="10">
        <f>'RAW &amp; NORM Labeling'!E447-'RAW &amp; NORM Sfp, AcpS vs PfAcpH'!E448</f>
        <v>0.9522823367422627</v>
      </c>
      <c r="H448">
        <f>IF('RAW &amp; NORM Labeling'!K447=1,1,0) * IF(G448&gt;$P$6,1,0)</f>
        <v>0</v>
      </c>
      <c r="J448" s="10">
        <f>'RAW &amp; NORM Labeling'!F447-'RAW &amp; NORM Sfp, AcpS vs PfAcpH'!F448</f>
        <v>0.42781116377613726</v>
      </c>
      <c r="K448">
        <f>IF('RAW &amp; NORM Labeling'!H447=1,1,0) * IF('RAW &amp; NORM Sfp, AcpS vs PfAcpH'!J448&gt;$P$5,1,0)</f>
        <v>0</v>
      </c>
    </row>
    <row r="449" spans="1:11">
      <c r="A449" s="29" t="s">
        <v>925</v>
      </c>
      <c r="B449" s="29" t="s">
        <v>926</v>
      </c>
      <c r="C449" s="16">
        <v>1248.1320000000001</v>
      </c>
      <c r="D449" s="17">
        <v>1304.81</v>
      </c>
      <c r="E449" s="10">
        <f t="shared" si="12"/>
        <v>1.6237660818713462</v>
      </c>
      <c r="F449" s="10">
        <f t="shared" si="13"/>
        <v>0.97906273002371835</v>
      </c>
      <c r="G449" s="10">
        <f>'RAW &amp; NORM Labeling'!E448-'RAW &amp; NORM Sfp, AcpS vs PfAcpH'!E449</f>
        <v>-0.32551510098040626</v>
      </c>
      <c r="H449">
        <f>IF('RAW &amp; NORM Labeling'!K448=1,1,0) * IF(G449&gt;$P$6,1,0)</f>
        <v>0</v>
      </c>
      <c r="J449" s="10">
        <f>'RAW &amp; NORM Labeling'!F448-'RAW &amp; NORM Sfp, AcpS vs PfAcpH'!F449</f>
        <v>0.56994178543019169</v>
      </c>
      <c r="K449">
        <f>IF('RAW &amp; NORM Labeling'!H448=1,1,0) * IF('RAW &amp; NORM Sfp, AcpS vs PfAcpH'!J449&gt;$P$5,1,0)</f>
        <v>0</v>
      </c>
    </row>
    <row r="450" spans="1:11">
      <c r="A450" s="29" t="s">
        <v>927</v>
      </c>
      <c r="B450" s="29" t="s">
        <v>928</v>
      </c>
      <c r="C450" s="16">
        <v>1351.809</v>
      </c>
      <c r="D450" s="17">
        <v>1247.085</v>
      </c>
      <c r="E450" s="10">
        <f t="shared" si="12"/>
        <v>2.8363625730994153</v>
      </c>
      <c r="F450" s="10">
        <f t="shared" si="13"/>
        <v>0.50695182792181348</v>
      </c>
      <c r="G450" s="10">
        <f>'RAW &amp; NORM Labeling'!E449-'RAW &amp; NORM Sfp, AcpS vs PfAcpH'!E450</f>
        <v>-1.2287543881076153</v>
      </c>
      <c r="H450">
        <f>IF('RAW &amp; NORM Labeling'!K449=1,1,0) * IF(G450&gt;$P$6,1,0)</f>
        <v>0</v>
      </c>
      <c r="I450" s="22" t="s">
        <v>38</v>
      </c>
      <c r="J450" s="10">
        <f>'RAW &amp; NORM Labeling'!F449-'RAW &amp; NORM Sfp, AcpS vs PfAcpH'!F450</f>
        <v>0.15901903944203355</v>
      </c>
      <c r="K450">
        <f>IF('RAW &amp; NORM Labeling'!H449=1,1,0) * IF('RAW &amp; NORM Sfp, AcpS vs PfAcpH'!J450&gt;$P$5,1,0)</f>
        <v>0</v>
      </c>
    </row>
    <row r="451" spans="1:11">
      <c r="A451" s="29" t="s">
        <v>929</v>
      </c>
      <c r="B451" s="29" t="s">
        <v>930</v>
      </c>
      <c r="C451" s="16">
        <v>1348.5160000000001</v>
      </c>
      <c r="D451" s="17">
        <v>1182.373</v>
      </c>
      <c r="E451" s="10">
        <f t="shared" si="12"/>
        <v>2.7978479532163756</v>
      </c>
      <c r="F451" s="10">
        <f t="shared" si="13"/>
        <v>-2.2303099697389889E-2</v>
      </c>
      <c r="G451" s="10">
        <f>'RAW &amp; NORM Labeling'!E450-'RAW &amp; NORM Sfp, AcpS vs PfAcpH'!E451</f>
        <v>-1.1968223286798056</v>
      </c>
      <c r="H451">
        <f>IF('RAW &amp; NORM Labeling'!K450=1,1,0) * IF(G451&gt;$P$6,1,0)</f>
        <v>0</v>
      </c>
      <c r="I451" s="22" t="s">
        <v>38</v>
      </c>
      <c r="J451" s="10">
        <f>'RAW &amp; NORM Labeling'!F450-'RAW &amp; NORM Sfp, AcpS vs PfAcpH'!F451</f>
        <v>-1.8332382952592811E-2</v>
      </c>
      <c r="K451">
        <f>IF('RAW &amp; NORM Labeling'!H450=1,1,0) * IF('RAW &amp; NORM Sfp, AcpS vs PfAcpH'!J451&gt;$P$5,1,0)</f>
        <v>0</v>
      </c>
    </row>
    <row r="452" spans="1:11">
      <c r="A452" s="29" t="s">
        <v>931</v>
      </c>
      <c r="B452" s="29" t="s">
        <v>932</v>
      </c>
      <c r="C452" s="16">
        <v>1260.289</v>
      </c>
      <c r="D452" s="17">
        <v>1180.98</v>
      </c>
      <c r="E452" s="10">
        <f t="shared" si="12"/>
        <v>1.7659532163742695</v>
      </c>
      <c r="F452" s="10">
        <f t="shared" si="13"/>
        <v>-3.3695918868077948E-2</v>
      </c>
      <c r="G452" s="10">
        <f>'RAW &amp; NORM Labeling'!E451-'RAW &amp; NORM Sfp, AcpS vs PfAcpH'!E452</f>
        <v>-0.84227769014021148</v>
      </c>
      <c r="H452">
        <f>IF('RAW &amp; NORM Labeling'!K451=1,1,0) * IF(G452&gt;$P$6,1,0)</f>
        <v>0</v>
      </c>
      <c r="J452" s="10">
        <f>'RAW &amp; NORM Labeling'!F451-'RAW &amp; NORM Sfp, AcpS vs PfAcpH'!F452</f>
        <v>-0.33755452571920708</v>
      </c>
      <c r="K452">
        <f>IF('RAW &amp; NORM Labeling'!H451=1,1,0) * IF('RAW &amp; NORM Sfp, AcpS vs PfAcpH'!J452&gt;$P$5,1,0)</f>
        <v>0</v>
      </c>
    </row>
    <row r="453" spans="1:11">
      <c r="A453" s="29" t="s">
        <v>933</v>
      </c>
      <c r="B453" s="29" t="s">
        <v>934</v>
      </c>
      <c r="C453" s="16">
        <v>1349.951</v>
      </c>
      <c r="D453" s="17">
        <v>1301.1690000000001</v>
      </c>
      <c r="E453" s="10">
        <f t="shared" si="12"/>
        <v>2.814631578947369</v>
      </c>
      <c r="F453" s="10">
        <f t="shared" si="13"/>
        <v>0.94928437065510907</v>
      </c>
      <c r="G453" s="10">
        <f>'RAW &amp; NORM Labeling'!E452-'RAW &amp; NORM Sfp, AcpS vs PfAcpH'!E453</f>
        <v>-0.33485727093227924</v>
      </c>
      <c r="H453">
        <f>IF('RAW &amp; NORM Labeling'!K452=1,1,0) * IF(G453&gt;$P$6,1,0)</f>
        <v>0</v>
      </c>
      <c r="J453" s="10">
        <f>'RAW &amp; NORM Labeling'!F452-'RAW &amp; NORM Sfp, AcpS vs PfAcpH'!F453</f>
        <v>-0.28373327432937212</v>
      </c>
      <c r="K453">
        <f>IF('RAW &amp; NORM Labeling'!H452=1,1,0) * IF('RAW &amp; NORM Sfp, AcpS vs PfAcpH'!J453&gt;$P$5,1,0)</f>
        <v>0</v>
      </c>
    </row>
    <row r="454" spans="1:11">
      <c r="A454" s="29" t="s">
        <v>935</v>
      </c>
      <c r="B454" s="29" t="s">
        <v>936</v>
      </c>
      <c r="C454" s="16">
        <v>1224.354</v>
      </c>
      <c r="D454" s="17">
        <v>1158.5840000000001</v>
      </c>
      <c r="E454" s="10">
        <f t="shared" si="12"/>
        <v>1.3456608187134513</v>
      </c>
      <c r="F454" s="10">
        <f t="shared" si="13"/>
        <v>-0.21686431667620718</v>
      </c>
      <c r="G454" s="10">
        <f>'RAW &amp; NORM Labeling'!E453-'RAW &amp; NORM Sfp, AcpS vs PfAcpH'!E454</f>
        <v>0.87276038820427848</v>
      </c>
      <c r="H454">
        <f>IF('RAW &amp; NORM Labeling'!K453=1,1,0) * IF(G454&gt;$P$6,1,0)</f>
        <v>1</v>
      </c>
      <c r="J454" s="10">
        <f>'RAW &amp; NORM Labeling'!F453-'RAW &amp; NORM Sfp, AcpS vs PfAcpH'!F454</f>
        <v>-0.19563892091122284</v>
      </c>
      <c r="K454">
        <f>IF('RAW &amp; NORM Labeling'!H453=1,1,0) * IF('RAW &amp; NORM Sfp, AcpS vs PfAcpH'!J454&gt;$P$5,1,0)</f>
        <v>0</v>
      </c>
    </row>
    <row r="455" spans="1:11">
      <c r="A455" s="29" t="s">
        <v>937</v>
      </c>
      <c r="B455" s="29" t="s">
        <v>938</v>
      </c>
      <c r="C455" s="16">
        <v>2729.248</v>
      </c>
      <c r="D455" s="17">
        <v>2279.0569999999998</v>
      </c>
      <c r="E455" s="10">
        <f t="shared" si="12"/>
        <v>18.94676023391813</v>
      </c>
      <c r="F455" s="10">
        <f t="shared" si="13"/>
        <v>8.9470597857201266</v>
      </c>
      <c r="G455" s="10">
        <f>'RAW &amp; NORM Labeling'!E454-'RAW &amp; NORM Sfp, AcpS vs PfAcpH'!E455</f>
        <v>-8.6686647311252312</v>
      </c>
      <c r="H455">
        <f>IF('RAW &amp; NORM Labeling'!K454=1,1,0) * IF(G455&gt;$P$6,1,0)</f>
        <v>0</v>
      </c>
      <c r="J455" s="10">
        <f>'RAW &amp; NORM Labeling'!F454-'RAW &amp; NORM Sfp, AcpS vs PfAcpH'!F455</f>
        <v>-0.64318203304679678</v>
      </c>
      <c r="K455">
        <f>IF('RAW &amp; NORM Labeling'!H454=1,1,0) * IF('RAW &amp; NORM Sfp, AcpS vs PfAcpH'!J455&gt;$P$5,1,0)</f>
        <v>0</v>
      </c>
    </row>
    <row r="456" spans="1:11">
      <c r="A456" s="29" t="s">
        <v>939</v>
      </c>
      <c r="B456" s="29" t="s">
        <v>940</v>
      </c>
      <c r="C456" s="16">
        <v>2359.9</v>
      </c>
      <c r="D456" s="17">
        <v>1872.317</v>
      </c>
      <c r="E456" s="10">
        <f t="shared" ref="E456:E519" si="14">(C456-$E$4)/$E$6</f>
        <v>14.626900584795322</v>
      </c>
      <c r="F456" s="10">
        <f t="shared" ref="F456:F519" si="15">(D456-$F$4)/$F$6</f>
        <v>5.6204874458166367</v>
      </c>
      <c r="G456" s="10">
        <f>'RAW &amp; NORM Labeling'!E455-'RAW &amp; NORM Sfp, AcpS vs PfAcpH'!E456</f>
        <v>-4.8654782345005128</v>
      </c>
      <c r="H456">
        <f>IF('RAW &amp; NORM Labeling'!K455=1,1,0) * IF(G456&gt;$P$6,1,0)</f>
        <v>0</v>
      </c>
      <c r="J456" s="10">
        <f>'RAW &amp; NORM Labeling'!F455-'RAW &amp; NORM Sfp, AcpS vs PfAcpH'!F456</f>
        <v>0.31421079856852341</v>
      </c>
      <c r="K456">
        <f>IF('RAW &amp; NORM Labeling'!H455=1,1,0) * IF('RAW &amp; NORM Sfp, AcpS vs PfAcpH'!J456&gt;$P$5,1,0)</f>
        <v>0</v>
      </c>
    </row>
    <row r="457" spans="1:11">
      <c r="A457" s="29" t="s">
        <v>941</v>
      </c>
      <c r="B457" s="29" t="s">
        <v>942</v>
      </c>
      <c r="C457" s="16">
        <v>1151.78</v>
      </c>
      <c r="D457" s="17">
        <v>1111.942</v>
      </c>
      <c r="E457" s="10">
        <f t="shared" si="14"/>
        <v>0.49684210526315808</v>
      </c>
      <c r="F457" s="10">
        <f t="shared" si="15"/>
        <v>-0.59833156129876419</v>
      </c>
      <c r="G457" s="10">
        <f>'RAW &amp; NORM Labeling'!E456-'RAW &amp; NORM Sfp, AcpS vs PfAcpH'!E457</f>
        <v>0.50873366129220188</v>
      </c>
      <c r="H457">
        <f>IF('RAW &amp; NORM Labeling'!K456=1,1,0) * IF(G457&gt;$P$6,1,0)</f>
        <v>0</v>
      </c>
      <c r="J457" s="10">
        <f>'RAW &amp; NORM Labeling'!F456-'RAW &amp; NORM Sfp, AcpS vs PfAcpH'!F457</f>
        <v>0.14004035733867021</v>
      </c>
      <c r="K457">
        <f>IF('RAW &amp; NORM Labeling'!H456=1,1,0) * IF('RAW &amp; NORM Sfp, AcpS vs PfAcpH'!J457&gt;$P$5,1,0)</f>
        <v>0</v>
      </c>
    </row>
    <row r="458" spans="1:11">
      <c r="A458" s="29" t="s">
        <v>943</v>
      </c>
      <c r="B458" s="29" t="s">
        <v>944</v>
      </c>
      <c r="C458" s="16">
        <v>2795.056</v>
      </c>
      <c r="D458" s="17">
        <v>2731.0070000000001</v>
      </c>
      <c r="E458" s="10">
        <f t="shared" si="14"/>
        <v>19.716444444444445</v>
      </c>
      <c r="F458" s="10">
        <f t="shared" si="15"/>
        <v>12.643387584853196</v>
      </c>
      <c r="G458" s="10">
        <f>'RAW &amp; NORM Labeling'!E457-'RAW &amp; NORM Sfp, AcpS vs PfAcpH'!E458</f>
        <v>-10.626420123288314</v>
      </c>
      <c r="H458">
        <f>IF('RAW &amp; NORM Labeling'!K457=1,1,0) * IF(G458&gt;$P$6,1,0)</f>
        <v>0</v>
      </c>
      <c r="J458" s="10">
        <f>'RAW &amp; NORM Labeling'!F457-'RAW &amp; NORM Sfp, AcpS vs PfAcpH'!F458</f>
        <v>-1.0330639038387961</v>
      </c>
      <c r="K458">
        <f>IF('RAW &amp; NORM Labeling'!H457=1,1,0) * IF('RAW &amp; NORM Sfp, AcpS vs PfAcpH'!J458&gt;$P$5,1,0)</f>
        <v>0</v>
      </c>
    </row>
    <row r="459" spans="1:11">
      <c r="A459" s="29" t="s">
        <v>945</v>
      </c>
      <c r="B459" s="29" t="s">
        <v>946</v>
      </c>
      <c r="C459" s="16">
        <v>970.92100000000005</v>
      </c>
      <c r="D459" s="17">
        <v>1180.806</v>
      </c>
      <c r="E459" s="10">
        <f t="shared" si="14"/>
        <v>-1.6184678362573088</v>
      </c>
      <c r="F459" s="10">
        <f t="shared" si="15"/>
        <v>-3.5118998936778188E-2</v>
      </c>
      <c r="G459" s="10">
        <f>'RAW &amp; NORM Labeling'!E458-'RAW &amp; NORM Sfp, AcpS vs PfAcpH'!E459</f>
        <v>0.80498367792500081</v>
      </c>
      <c r="H459">
        <f>IF('RAW &amp; NORM Labeling'!K458=1,1,0) * IF(G459&gt;$P$6,1,0)</f>
        <v>0</v>
      </c>
      <c r="J459" s="10">
        <f>'RAW &amp; NORM Labeling'!F458-'RAW &amp; NORM Sfp, AcpS vs PfAcpH'!F459</f>
        <v>-0.52145624357373788</v>
      </c>
      <c r="K459">
        <f>IF('RAW &amp; NORM Labeling'!H458=1,1,0) * IF('RAW &amp; NORM Sfp, AcpS vs PfAcpH'!J459&gt;$P$5,1,0)</f>
        <v>0</v>
      </c>
    </row>
    <row r="460" spans="1:11">
      <c r="A460" s="29" t="s">
        <v>947</v>
      </c>
      <c r="B460" s="29" t="s">
        <v>948</v>
      </c>
      <c r="C460" s="16">
        <v>901.61400000000003</v>
      </c>
      <c r="D460" s="17">
        <v>1082.6030000000001</v>
      </c>
      <c r="E460" s="10">
        <f t="shared" si="14"/>
        <v>-2.4290760233918118</v>
      </c>
      <c r="F460" s="10">
        <f t="shared" si="15"/>
        <v>-0.83828412529647378</v>
      </c>
      <c r="G460" s="10">
        <f>'RAW &amp; NORM Labeling'!E459-'RAW &amp; NORM Sfp, AcpS vs PfAcpH'!E460</f>
        <v>0.5712148546256719</v>
      </c>
      <c r="H460">
        <f>IF('RAW &amp; NORM Labeling'!K459=1,1,0) * IF(G460&gt;$P$6,1,0)</f>
        <v>0</v>
      </c>
      <c r="J460" s="10">
        <f>'RAW &amp; NORM Labeling'!F459-'RAW &amp; NORM Sfp, AcpS vs PfAcpH'!F460</f>
        <v>-0.50900806013857613</v>
      </c>
      <c r="K460">
        <f>IF('RAW &amp; NORM Labeling'!H459=1,1,0) * IF('RAW &amp; NORM Sfp, AcpS vs PfAcpH'!J460&gt;$P$5,1,0)</f>
        <v>0</v>
      </c>
    </row>
    <row r="461" spans="1:11">
      <c r="A461" s="29" t="s">
        <v>949</v>
      </c>
      <c r="B461" s="29" t="s">
        <v>950</v>
      </c>
      <c r="C461" s="16">
        <v>946.99400000000003</v>
      </c>
      <c r="D461" s="17">
        <v>1209.722</v>
      </c>
      <c r="E461" s="10">
        <f t="shared" si="14"/>
        <v>-1.8983157894736833</v>
      </c>
      <c r="F461" s="10">
        <f t="shared" si="15"/>
        <v>0.2013740083421941</v>
      </c>
      <c r="G461" s="10">
        <f>'RAW &amp; NORM Labeling'!E460-'RAW &amp; NORM Sfp, AcpS vs PfAcpH'!E461</f>
        <v>0.15374060182857319</v>
      </c>
      <c r="H461">
        <f>IF('RAW &amp; NORM Labeling'!K460=1,1,0) * IF(G461&gt;$P$6,1,0)</f>
        <v>0</v>
      </c>
      <c r="J461" s="10">
        <f>'RAW &amp; NORM Labeling'!F460-'RAW &amp; NORM Sfp, AcpS vs PfAcpH'!F461</f>
        <v>-0.66480946522030315</v>
      </c>
      <c r="K461">
        <f>IF('RAW &amp; NORM Labeling'!H460=1,1,0) * IF('RAW &amp; NORM Sfp, AcpS vs PfAcpH'!J461&gt;$P$5,1,0)</f>
        <v>0</v>
      </c>
    </row>
    <row r="462" spans="1:11">
      <c r="A462" s="29" t="s">
        <v>951</v>
      </c>
      <c r="B462" s="29" t="s">
        <v>952</v>
      </c>
      <c r="C462" s="16">
        <v>1109.0840000000001</v>
      </c>
      <c r="D462" s="17">
        <v>1262.866</v>
      </c>
      <c r="E462" s="10">
        <f t="shared" si="14"/>
        <v>-2.5263157894724504E-3</v>
      </c>
      <c r="F462" s="10">
        <f t="shared" si="15"/>
        <v>0.63601864725607327</v>
      </c>
      <c r="G462" s="10">
        <f>'RAW &amp; NORM Labeling'!E461-'RAW &amp; NORM Sfp, AcpS vs PfAcpH'!E462</f>
        <v>-0.99181050967228856</v>
      </c>
      <c r="H462">
        <f>IF('RAW &amp; NORM Labeling'!K461=1,1,0) * IF(G462&gt;$P$6,1,0)</f>
        <v>0</v>
      </c>
      <c r="J462" s="10">
        <f>'RAW &amp; NORM Labeling'!F461-'RAW &amp; NORM Sfp, AcpS vs PfAcpH'!F462</f>
        <v>-0.80922770070679628</v>
      </c>
      <c r="K462">
        <f>IF('RAW &amp; NORM Labeling'!H461=1,1,0) * IF('RAW &amp; NORM Sfp, AcpS vs PfAcpH'!J462&gt;$P$5,1,0)</f>
        <v>0</v>
      </c>
    </row>
    <row r="463" spans="1:11">
      <c r="A463" s="29" t="s">
        <v>953</v>
      </c>
      <c r="B463" s="29" t="s">
        <v>954</v>
      </c>
      <c r="C463" s="16">
        <v>1130.2</v>
      </c>
      <c r="D463" s="17">
        <v>1154.75</v>
      </c>
      <c r="E463" s="10">
        <f t="shared" si="14"/>
        <v>0.24444444444444552</v>
      </c>
      <c r="F463" s="10">
        <f t="shared" si="15"/>
        <v>-0.24822114991412375</v>
      </c>
      <c r="G463" s="10">
        <f>'RAW &amp; NORM Labeling'!E462-'RAW &amp; NORM Sfp, AcpS vs PfAcpH'!E463</f>
        <v>-0.90012068156438851</v>
      </c>
      <c r="H463">
        <f>IF('RAW &amp; NORM Labeling'!K462=1,1,0) * IF(G463&gt;$P$6,1,0)</f>
        <v>0</v>
      </c>
      <c r="J463" s="10">
        <f>'RAW &amp; NORM Labeling'!F462-'RAW &amp; NORM Sfp, AcpS vs PfAcpH'!F463</f>
        <v>-0.53113728256743831</v>
      </c>
      <c r="K463">
        <f>IF('RAW &amp; NORM Labeling'!H462=1,1,0) * IF('RAW &amp; NORM Sfp, AcpS vs PfAcpH'!J463&gt;$P$5,1,0)</f>
        <v>0</v>
      </c>
    </row>
    <row r="464" spans="1:11">
      <c r="A464" s="29" t="s">
        <v>955</v>
      </c>
      <c r="B464" s="29" t="s">
        <v>956</v>
      </c>
      <c r="C464" s="16">
        <v>1809.808</v>
      </c>
      <c r="D464" s="17">
        <v>1380.088</v>
      </c>
      <c r="E464" s="10">
        <f t="shared" si="14"/>
        <v>8.1930760233918125</v>
      </c>
      <c r="F464" s="10">
        <f t="shared" si="15"/>
        <v>1.594732968021592</v>
      </c>
      <c r="G464" s="10">
        <f>'RAW &amp; NORM Labeling'!E463-'RAW &amp; NORM Sfp, AcpS vs PfAcpH'!E464</f>
        <v>-4.2986354342028124</v>
      </c>
      <c r="H464">
        <f>IF('RAW &amp; NORM Labeling'!K463=1,1,0) * IF(G464&gt;$P$6,1,0)</f>
        <v>0</v>
      </c>
      <c r="I464" s="22" t="s">
        <v>34</v>
      </c>
      <c r="J464" s="10">
        <f>'RAW &amp; NORM Labeling'!F463-'RAW &amp; NORM Sfp, AcpS vs PfAcpH'!F464</f>
        <v>-0.64496395567671005</v>
      </c>
      <c r="K464">
        <f>IF('RAW &amp; NORM Labeling'!H463=1,1,0) * IF('RAW &amp; NORM Sfp, AcpS vs PfAcpH'!J464&gt;$P$5,1,0)</f>
        <v>0</v>
      </c>
    </row>
    <row r="465" spans="1:11">
      <c r="A465" s="29" t="s">
        <v>957</v>
      </c>
      <c r="B465" s="29" t="s">
        <v>958</v>
      </c>
      <c r="C465" s="16">
        <v>1189.2750000000001</v>
      </c>
      <c r="D465" s="17">
        <v>1319.2719999999999</v>
      </c>
      <c r="E465" s="10">
        <f t="shared" si="14"/>
        <v>0.93538011695906598</v>
      </c>
      <c r="F465" s="10">
        <f t="shared" si="15"/>
        <v>1.0973419481475426</v>
      </c>
      <c r="G465" s="10">
        <f>'RAW &amp; NORM Labeling'!E464-'RAW &amp; NORM Sfp, AcpS vs PfAcpH'!E465</f>
        <v>-0.83579141453573613</v>
      </c>
      <c r="H465">
        <f>IF('RAW &amp; NORM Labeling'!K464=1,1,0) * IF(G465&gt;$P$6,1,0)</f>
        <v>0</v>
      </c>
      <c r="J465" s="10">
        <f>'RAW &amp; NORM Labeling'!F464-'RAW &amp; NORM Sfp, AcpS vs PfAcpH'!F465</f>
        <v>-0.15453619655248563</v>
      </c>
      <c r="K465">
        <f>IF('RAW &amp; NORM Labeling'!H464=1,1,0) * IF('RAW &amp; NORM Sfp, AcpS vs PfAcpH'!J465&gt;$P$5,1,0)</f>
        <v>0</v>
      </c>
    </row>
    <row r="466" spans="1:11">
      <c r="A466" s="29" t="s">
        <v>959</v>
      </c>
      <c r="B466" s="29" t="s">
        <v>960</v>
      </c>
      <c r="C466" s="16">
        <v>1140.366</v>
      </c>
      <c r="D466" s="17">
        <v>1185.1579999999999</v>
      </c>
      <c r="E466" s="10">
        <f t="shared" si="14"/>
        <v>0.36334502923976647</v>
      </c>
      <c r="F466" s="10">
        <f t="shared" si="15"/>
        <v>4.7436002290007957E-4</v>
      </c>
      <c r="G466" s="10">
        <f>'RAW &amp; NORM Labeling'!E465-'RAW &amp; NORM Sfp, AcpS vs PfAcpH'!E466</f>
        <v>-0.7560716919006214</v>
      </c>
      <c r="H466">
        <f>IF('RAW &amp; NORM Labeling'!K465=1,1,0) * IF(G466&gt;$P$6,1,0)</f>
        <v>0</v>
      </c>
      <c r="J466" s="10">
        <f>'RAW &amp; NORM Labeling'!F465-'RAW &amp; NORM Sfp, AcpS vs PfAcpH'!F466</f>
        <v>-9.1161365863997784E-2</v>
      </c>
      <c r="K466">
        <f>IF('RAW &amp; NORM Labeling'!H465=1,1,0) * IF('RAW &amp; NORM Sfp, AcpS vs PfAcpH'!J466&gt;$P$5,1,0)</f>
        <v>0</v>
      </c>
    </row>
    <row r="467" spans="1:11">
      <c r="A467" s="29" t="s">
        <v>961</v>
      </c>
      <c r="B467" s="29" t="s">
        <v>962</v>
      </c>
      <c r="C467" s="16">
        <v>3370.665</v>
      </c>
      <c r="D467" s="17">
        <v>3012.739</v>
      </c>
      <c r="E467" s="10">
        <f t="shared" si="14"/>
        <v>26.448713450292395</v>
      </c>
      <c r="F467" s="10">
        <f t="shared" si="15"/>
        <v>14.947566860227367</v>
      </c>
      <c r="G467" s="10">
        <f>'RAW &amp; NORM Labeling'!E466-'RAW &amp; NORM Sfp, AcpS vs PfAcpH'!E467</f>
        <v>-10.666012502210496</v>
      </c>
      <c r="H467">
        <f>IF('RAW &amp; NORM Labeling'!K466=1,1,0) * IF(G467&gt;$P$6,1,0)</f>
        <v>0</v>
      </c>
      <c r="J467" s="10">
        <f>'RAW &amp; NORM Labeling'!F466-'RAW &amp; NORM Sfp, AcpS vs PfAcpH'!F467</f>
        <v>2.3305794545903336</v>
      </c>
      <c r="K467">
        <f>IF('RAW &amp; NORM Labeling'!H466=1,1,0) * IF('RAW &amp; NORM Sfp, AcpS vs PfAcpH'!J467&gt;$P$5,1,0)</f>
        <v>0</v>
      </c>
    </row>
    <row r="468" spans="1:11">
      <c r="A468" s="29" t="s">
        <v>963</v>
      </c>
      <c r="B468" s="29" t="s">
        <v>964</v>
      </c>
      <c r="C468" s="16">
        <v>1356.8219999999999</v>
      </c>
      <c r="D468" s="17">
        <v>1337.8</v>
      </c>
      <c r="E468" s="10">
        <f t="shared" si="14"/>
        <v>2.8949941520467828</v>
      </c>
      <c r="F468" s="10">
        <f t="shared" si="15"/>
        <v>1.2488754396008837</v>
      </c>
      <c r="G468" s="10">
        <f>'RAW &amp; NORM Labeling'!E467-'RAW &amp; NORM Sfp, AcpS vs PfAcpH'!E468</f>
        <v>-1.0928070996089527</v>
      </c>
      <c r="H468">
        <f>IF('RAW &amp; NORM Labeling'!K467=1,1,0) * IF(G468&gt;$P$6,1,0)</f>
        <v>0</v>
      </c>
      <c r="J468" s="10">
        <f>'RAW &amp; NORM Labeling'!F467-'RAW &amp; NORM Sfp, AcpS vs PfAcpH'!F468</f>
        <v>0.73899558079469641</v>
      </c>
      <c r="K468">
        <f>IF('RAW &amp; NORM Labeling'!H467=1,1,0) * IF('RAW &amp; NORM Sfp, AcpS vs PfAcpH'!J468&gt;$P$5,1,0)</f>
        <v>0</v>
      </c>
    </row>
    <row r="469" spans="1:11">
      <c r="A469" s="29" t="s">
        <v>965</v>
      </c>
      <c r="B469" s="29" t="s">
        <v>966</v>
      </c>
      <c r="C469" s="16">
        <v>1084.683</v>
      </c>
      <c r="D469" s="17">
        <v>1175.864</v>
      </c>
      <c r="E469" s="10">
        <f t="shared" si="14"/>
        <v>-0.2879181286549703</v>
      </c>
      <c r="F469" s="10">
        <f t="shared" si="15"/>
        <v>-7.5537744336303891E-2</v>
      </c>
      <c r="G469" s="10">
        <f>'RAW &amp; NORM Labeling'!E468-'RAW &amp; NORM Sfp, AcpS vs PfAcpH'!E469</f>
        <v>-0.23085473337318269</v>
      </c>
      <c r="H469">
        <f>IF('RAW &amp; NORM Labeling'!K468=1,1,0) * IF(G469&gt;$P$6,1,0)</f>
        <v>0</v>
      </c>
      <c r="J469" s="10">
        <f>'RAW &amp; NORM Labeling'!F468-'RAW &amp; NORM Sfp, AcpS vs PfAcpH'!F469</f>
        <v>0.44373456039145487</v>
      </c>
      <c r="K469">
        <f>IF('RAW &amp; NORM Labeling'!H468=1,1,0) * IF('RAW &amp; NORM Sfp, AcpS vs PfAcpH'!J469&gt;$P$5,1,0)</f>
        <v>0</v>
      </c>
    </row>
    <row r="470" spans="1:11">
      <c r="A470" s="29" t="s">
        <v>967</v>
      </c>
      <c r="B470" s="29" t="s">
        <v>968</v>
      </c>
      <c r="C470" s="16">
        <v>1162.1400000000001</v>
      </c>
      <c r="D470" s="17">
        <v>1279.684</v>
      </c>
      <c r="E470" s="10">
        <f t="shared" si="14"/>
        <v>0.61801169590643446</v>
      </c>
      <c r="F470" s="10">
        <f t="shared" si="15"/>
        <v>0.77356669665494449</v>
      </c>
      <c r="G470" s="10">
        <f>'RAW &amp; NORM Labeling'!E469-'RAW &amp; NORM Sfp, AcpS vs PfAcpH'!E470</f>
        <v>-7.4505065419074423E-2</v>
      </c>
      <c r="H470">
        <f>IF('RAW &amp; NORM Labeling'!K469=1,1,0) * IF(G470&gt;$P$6,1,0)</f>
        <v>0</v>
      </c>
      <c r="I470" s="22" t="s">
        <v>37</v>
      </c>
      <c r="J470" s="10">
        <f>'RAW &amp; NORM Labeling'!F469-'RAW &amp; NORM Sfp, AcpS vs PfAcpH'!F470</f>
        <v>0.44887241275872547</v>
      </c>
      <c r="K470">
        <f>IF('RAW &amp; NORM Labeling'!H469=1,1,0) * IF('RAW &amp; NORM Sfp, AcpS vs PfAcpH'!J470&gt;$P$5,1,0)</f>
        <v>0</v>
      </c>
    </row>
    <row r="471" spans="1:11">
      <c r="A471" s="29" t="s">
        <v>969</v>
      </c>
      <c r="B471" s="29" t="s">
        <v>970</v>
      </c>
      <c r="C471" s="16">
        <v>3621.268</v>
      </c>
      <c r="D471" s="17">
        <v>3871.7710000000002</v>
      </c>
      <c r="E471" s="10">
        <f t="shared" si="14"/>
        <v>29.379742690058478</v>
      </c>
      <c r="F471" s="10">
        <f t="shared" si="15"/>
        <v>21.973264087674821</v>
      </c>
      <c r="G471" s="10">
        <f>'RAW &amp; NORM Labeling'!E470-'RAW &amp; NORM Sfp, AcpS vs PfAcpH'!E471</f>
        <v>-20.667116573561128</v>
      </c>
      <c r="H471">
        <f>IF('RAW &amp; NORM Labeling'!K470=1,1,0) * IF(G471&gt;$P$6,1,0)</f>
        <v>0</v>
      </c>
      <c r="J471" s="10">
        <f>'RAW &amp; NORM Labeling'!F470-'RAW &amp; NORM Sfp, AcpS vs PfAcpH'!F471</f>
        <v>0.36861318308248059</v>
      </c>
      <c r="K471">
        <f>IF('RAW &amp; NORM Labeling'!H470=1,1,0) * IF('RAW &amp; NORM Sfp, AcpS vs PfAcpH'!J471&gt;$P$5,1,0)</f>
        <v>0</v>
      </c>
    </row>
    <row r="472" spans="1:11">
      <c r="A472" s="29" t="s">
        <v>971</v>
      </c>
      <c r="B472" s="29" t="s">
        <v>972</v>
      </c>
      <c r="C472" s="16">
        <v>1298.5160000000001</v>
      </c>
      <c r="D472" s="17">
        <v>1597.748</v>
      </c>
      <c r="E472" s="10">
        <f t="shared" si="14"/>
        <v>2.2130526315789489</v>
      </c>
      <c r="F472" s="10">
        <f t="shared" si="15"/>
        <v>3.3748916332706318</v>
      </c>
      <c r="G472" s="10">
        <f>'RAW &amp; NORM Labeling'!E471-'RAW &amp; NORM Sfp, AcpS vs PfAcpH'!E472</f>
        <v>0.25906901608265098</v>
      </c>
      <c r="H472">
        <f>IF('RAW &amp; NORM Labeling'!K471=1,1,0) * IF(G472&gt;$P$6,1,0)</f>
        <v>0</v>
      </c>
      <c r="J472" s="10">
        <f>'RAW &amp; NORM Labeling'!F471-'RAW &amp; NORM Sfp, AcpS vs PfAcpH'!F472</f>
        <v>0.27430146308962833</v>
      </c>
      <c r="K472">
        <f>IF('RAW &amp; NORM Labeling'!H471=1,1,0) * IF('RAW &amp; NORM Sfp, AcpS vs PfAcpH'!J472&gt;$P$5,1,0)</f>
        <v>0</v>
      </c>
    </row>
    <row r="473" spans="1:11">
      <c r="A473" s="29" t="s">
        <v>973</v>
      </c>
      <c r="B473" s="29" t="s">
        <v>974</v>
      </c>
      <c r="C473" s="16">
        <v>1192.6199999999999</v>
      </c>
      <c r="D473" s="17">
        <v>1984.6189999999999</v>
      </c>
      <c r="E473" s="10">
        <f t="shared" si="14"/>
        <v>0.97450292397660743</v>
      </c>
      <c r="F473" s="10">
        <f t="shared" si="15"/>
        <v>6.5389629508464875</v>
      </c>
      <c r="G473" s="10">
        <f>'RAW &amp; NORM Labeling'!E472-'RAW &amp; NORM Sfp, AcpS vs PfAcpH'!E473</f>
        <v>0.90970583958179252</v>
      </c>
      <c r="H473">
        <f>IF('RAW &amp; NORM Labeling'!K472=1,1,0) * IF(G473&gt;$P$6,1,0)</f>
        <v>0</v>
      </c>
      <c r="J473" s="10">
        <f>'RAW &amp; NORM Labeling'!F472-'RAW &amp; NORM Sfp, AcpS vs PfAcpH'!F473</f>
        <v>0.99666795564819211</v>
      </c>
      <c r="K473">
        <f>IF('RAW &amp; NORM Labeling'!H472=1,1,0) * IF('RAW &amp; NORM Sfp, AcpS vs PfAcpH'!J473&gt;$P$5,1,0)</f>
        <v>0</v>
      </c>
    </row>
    <row r="474" spans="1:11">
      <c r="A474" s="29" t="s">
        <v>975</v>
      </c>
      <c r="B474" s="29" t="s">
        <v>976</v>
      </c>
      <c r="C474" s="16">
        <v>1573.58</v>
      </c>
      <c r="D474" s="17">
        <v>1890.6969999999999</v>
      </c>
      <c r="E474" s="10">
        <f t="shared" si="14"/>
        <v>5.4301754385964909</v>
      </c>
      <c r="F474" s="10">
        <f t="shared" si="15"/>
        <v>5.7708105013494722</v>
      </c>
      <c r="G474" s="10">
        <f>'RAW &amp; NORM Labeling'!E473-'RAW &amp; NORM Sfp, AcpS vs PfAcpH'!E474</f>
        <v>-0.19333790947056073</v>
      </c>
      <c r="H474">
        <f>IF('RAW &amp; NORM Labeling'!K473=1,1,0) * IF(G474&gt;$P$6,1,0)</f>
        <v>0</v>
      </c>
      <c r="J474" s="10">
        <f>'RAW &amp; NORM Labeling'!F473-'RAW &amp; NORM Sfp, AcpS vs PfAcpH'!F474</f>
        <v>0.91353297066279815</v>
      </c>
      <c r="K474">
        <f>IF('RAW &amp; NORM Labeling'!H473=1,1,0) * IF('RAW &amp; NORM Sfp, AcpS vs PfAcpH'!J474&gt;$P$5,1,0)</f>
        <v>0</v>
      </c>
    </row>
    <row r="475" spans="1:11">
      <c r="A475" s="29" t="s">
        <v>977</v>
      </c>
      <c r="B475" s="29" t="s">
        <v>978</v>
      </c>
      <c r="C475" s="16">
        <v>1217.07</v>
      </c>
      <c r="D475" s="17">
        <v>1773.0419999999999</v>
      </c>
      <c r="E475" s="10">
        <f t="shared" si="14"/>
        <v>1.2604678362573096</v>
      </c>
      <c r="F475" s="10">
        <f t="shared" si="15"/>
        <v>4.8085548376543716</v>
      </c>
      <c r="G475" s="10">
        <f>'RAW &amp; NORM Labeling'!E474-'RAW &amp; NORM Sfp, AcpS vs PfAcpH'!E475</f>
        <v>0.75650272657043049</v>
      </c>
      <c r="H475">
        <f>IF('RAW &amp; NORM Labeling'!K474=1,1,0) * IF(G475&gt;$P$6,1,0)</f>
        <v>0</v>
      </c>
      <c r="J475" s="10">
        <f>'RAW &amp; NORM Labeling'!F474-'RAW &amp; NORM Sfp, AcpS vs PfAcpH'!F475</f>
        <v>0.1894613738093387</v>
      </c>
      <c r="K475">
        <f>IF('RAW &amp; NORM Labeling'!H474=1,1,0) * IF('RAW &amp; NORM Sfp, AcpS vs PfAcpH'!J475&gt;$P$5,1,0)</f>
        <v>0</v>
      </c>
    </row>
    <row r="476" spans="1:11">
      <c r="A476" s="29" t="s">
        <v>979</v>
      </c>
      <c r="B476" s="29" t="s">
        <v>980</v>
      </c>
      <c r="C476" s="16">
        <v>999.59900000000005</v>
      </c>
      <c r="D476" s="17">
        <v>1292.1590000000001</v>
      </c>
      <c r="E476" s="10">
        <f t="shared" si="14"/>
        <v>-1.2830526315789463</v>
      </c>
      <c r="F476" s="10">
        <f t="shared" si="15"/>
        <v>0.8755949946838979</v>
      </c>
      <c r="G476" s="10">
        <f>'RAW &amp; NORM Labeling'!E475-'RAW &amp; NORM Sfp, AcpS vs PfAcpH'!E476</f>
        <v>1.1808147088669554</v>
      </c>
      <c r="H476">
        <f>IF('RAW &amp; NORM Labeling'!K475=1,1,0) * IF(G476&gt;$P$6,1,0)</f>
        <v>0</v>
      </c>
      <c r="J476" s="10">
        <f>'RAW &amp; NORM Labeling'!F475-'RAW &amp; NORM Sfp, AcpS vs PfAcpH'!F476</f>
        <v>0.31222535029270215</v>
      </c>
      <c r="K476">
        <f>IF('RAW &amp; NORM Labeling'!H475=1,1,0) * IF('RAW &amp; NORM Sfp, AcpS vs PfAcpH'!J476&gt;$P$5,1,0)</f>
        <v>0</v>
      </c>
    </row>
    <row r="477" spans="1:11">
      <c r="A477" s="29" t="s">
        <v>981</v>
      </c>
      <c r="B477" s="29" t="s">
        <v>982</v>
      </c>
      <c r="C477" s="16">
        <v>1073.721</v>
      </c>
      <c r="D477" s="17">
        <v>1140.866</v>
      </c>
      <c r="E477" s="10">
        <f t="shared" si="14"/>
        <v>-0.41612865497075968</v>
      </c>
      <c r="F477" s="10">
        <f t="shared" si="15"/>
        <v>-0.36177312505111575</v>
      </c>
      <c r="G477" s="10">
        <f>'RAW &amp; NORM Labeling'!E476-'RAW &amp; NORM Sfp, AcpS vs PfAcpH'!E477</f>
        <v>0.35985875329368866</v>
      </c>
      <c r="H477">
        <f>IF('RAW &amp; NORM Labeling'!K476=1,1,0) * IF(G477&gt;$P$6,1,0)</f>
        <v>0</v>
      </c>
      <c r="J477" s="10">
        <f>'RAW &amp; NORM Labeling'!F476-'RAW &amp; NORM Sfp, AcpS vs PfAcpH'!F477</f>
        <v>0.23193218140042376</v>
      </c>
      <c r="K477">
        <f>IF('RAW &amp; NORM Labeling'!H476=1,1,0) * IF('RAW &amp; NORM Sfp, AcpS vs PfAcpH'!J477&gt;$P$5,1,0)</f>
        <v>0</v>
      </c>
    </row>
    <row r="478" spans="1:11">
      <c r="A478" s="29" t="s">
        <v>983</v>
      </c>
      <c r="B478" s="29" t="s">
        <v>984</v>
      </c>
      <c r="C478" s="16">
        <v>1192.7360000000001</v>
      </c>
      <c r="D478" s="17">
        <v>1192.0260000000001</v>
      </c>
      <c r="E478" s="10">
        <f t="shared" si="14"/>
        <v>0.97585964912280876</v>
      </c>
      <c r="F478" s="10">
        <f t="shared" si="15"/>
        <v>5.6645129631145485E-2</v>
      </c>
      <c r="G478" s="10">
        <f>'RAW &amp; NORM Labeling'!E477-'RAW &amp; NORM Sfp, AcpS vs PfAcpH'!E478</f>
        <v>-0.32024125524060876</v>
      </c>
      <c r="H478">
        <f>IF('RAW &amp; NORM Labeling'!K477=1,1,0) * IF(G478&gt;$P$6,1,0)</f>
        <v>0</v>
      </c>
      <c r="J478" s="10">
        <f>'RAW &amp; NORM Labeling'!F477-'RAW &amp; NORM Sfp, AcpS vs PfAcpH'!F478</f>
        <v>0.36629476827635049</v>
      </c>
      <c r="K478">
        <f>IF('RAW &amp; NORM Labeling'!H477=1,1,0) * IF('RAW &amp; NORM Sfp, AcpS vs PfAcpH'!J478&gt;$P$5,1,0)</f>
        <v>0</v>
      </c>
    </row>
    <row r="479" spans="1:11">
      <c r="A479" s="29" t="s">
        <v>985</v>
      </c>
      <c r="B479" s="29" t="s">
        <v>986</v>
      </c>
      <c r="C479" s="16">
        <v>1329.915</v>
      </c>
      <c r="D479" s="17">
        <v>1330.07</v>
      </c>
      <c r="E479" s="10">
        <f t="shared" si="14"/>
        <v>2.580292397660819</v>
      </c>
      <c r="F479" s="10">
        <f t="shared" si="15"/>
        <v>1.1856546986178134</v>
      </c>
      <c r="G479" s="10">
        <f>'RAW &amp; NORM Labeling'!E478-'RAW &amp; NORM Sfp, AcpS vs PfAcpH'!E479</f>
        <v>-1.2615880479037089</v>
      </c>
      <c r="H479">
        <f>IF('RAW &amp; NORM Labeling'!K478=1,1,0) * IF(G479&gt;$P$6,1,0)</f>
        <v>0</v>
      </c>
      <c r="J479" s="10">
        <f>'RAW &amp; NORM Labeling'!F478-'RAW &amp; NORM Sfp, AcpS vs PfAcpH'!F479</f>
        <v>-0.15109193657471343</v>
      </c>
      <c r="K479">
        <f>IF('RAW &amp; NORM Labeling'!H478=1,1,0) * IF('RAW &amp; NORM Sfp, AcpS vs PfAcpH'!J479&gt;$P$5,1,0)</f>
        <v>0</v>
      </c>
    </row>
    <row r="480" spans="1:11">
      <c r="A480" s="29" t="s">
        <v>987</v>
      </c>
      <c r="B480" s="29" t="s">
        <v>988</v>
      </c>
      <c r="C480" s="16">
        <v>1337.0440000000001</v>
      </c>
      <c r="D480" s="17">
        <v>1246.3150000000001</v>
      </c>
      <c r="E480" s="10">
        <f t="shared" si="14"/>
        <v>2.6636725146198845</v>
      </c>
      <c r="F480" s="10">
        <f t="shared" si="15"/>
        <v>0.50065428968676007</v>
      </c>
      <c r="G480" s="10">
        <f>'RAW &amp; NORM Labeling'!E479-'RAW &amp; NORM Sfp, AcpS vs PfAcpH'!E480</f>
        <v>-0.65511235856007444</v>
      </c>
      <c r="H480">
        <f>IF('RAW &amp; NORM Labeling'!K479=1,1,0) * IF(G480&gt;$P$6,1,0)</f>
        <v>0</v>
      </c>
      <c r="J480" s="10">
        <f>'RAW &amp; NORM Labeling'!F479-'RAW &amp; NORM Sfp, AcpS vs PfAcpH'!F480</f>
        <v>9.8614136640941985E-2</v>
      </c>
      <c r="K480">
        <f>IF('RAW &amp; NORM Labeling'!H479=1,1,0) * IF('RAW &amp; NORM Sfp, AcpS vs PfAcpH'!J480&gt;$P$5,1,0)</f>
        <v>0</v>
      </c>
    </row>
    <row r="481" spans="1:11">
      <c r="A481" s="29" t="s">
        <v>989</v>
      </c>
      <c r="B481" s="29" t="s">
        <v>990</v>
      </c>
      <c r="C481" s="16">
        <v>1291.0260000000001</v>
      </c>
      <c r="D481" s="17">
        <v>1163.0060000000001</v>
      </c>
      <c r="E481" s="10">
        <f t="shared" si="14"/>
        <v>2.1254502923976619</v>
      </c>
      <c r="F481" s="10">
        <f t="shared" si="15"/>
        <v>-0.18069845424061359</v>
      </c>
      <c r="G481" s="10">
        <f>'RAW &amp; NORM Labeling'!E480-'RAW &amp; NORM Sfp, AcpS vs PfAcpH'!E481</f>
        <v>-0.24988909288194194</v>
      </c>
      <c r="H481">
        <f>IF('RAW &amp; NORM Labeling'!K480=1,1,0) * IF(G481&gt;$P$6,1,0)</f>
        <v>0</v>
      </c>
      <c r="J481" s="10">
        <f>'RAW &amp; NORM Labeling'!F480-'RAW &amp; NORM Sfp, AcpS vs PfAcpH'!F481</f>
        <v>-0.15265736565140942</v>
      </c>
      <c r="K481">
        <f>IF('RAW &amp; NORM Labeling'!H480=1,1,0) * IF('RAW &amp; NORM Sfp, AcpS vs PfAcpH'!J481&gt;$P$5,1,0)</f>
        <v>0</v>
      </c>
    </row>
    <row r="482" spans="1:11">
      <c r="A482" s="29" t="s">
        <v>991</v>
      </c>
      <c r="B482" s="29" t="s">
        <v>992</v>
      </c>
      <c r="C482" s="16">
        <v>1343.9110000000001</v>
      </c>
      <c r="D482" s="17">
        <v>1344.1610000000001</v>
      </c>
      <c r="E482" s="10">
        <f t="shared" si="14"/>
        <v>2.7439883040935684</v>
      </c>
      <c r="F482" s="10">
        <f t="shared" si="15"/>
        <v>1.3008996483192947</v>
      </c>
      <c r="G482" s="10">
        <f>'RAW &amp; NORM Labeling'!E481-'RAW &amp; NORM Sfp, AcpS vs PfAcpH'!E482</f>
        <v>-0.68750502556310833</v>
      </c>
      <c r="H482">
        <f>IF('RAW &amp; NORM Labeling'!K481=1,1,0) * IF(G482&gt;$P$6,1,0)</f>
        <v>0</v>
      </c>
      <c r="J482" s="10">
        <f>'RAW &amp; NORM Labeling'!F481-'RAW &amp; NORM Sfp, AcpS vs PfAcpH'!F482</f>
        <v>-0.26760443019519475</v>
      </c>
      <c r="K482">
        <f>IF('RAW &amp; NORM Labeling'!H481=1,1,0) * IF('RAW &amp; NORM Sfp, AcpS vs PfAcpH'!J482&gt;$P$5,1,0)</f>
        <v>0</v>
      </c>
    </row>
    <row r="483" spans="1:11">
      <c r="A483" s="29" t="s">
        <v>993</v>
      </c>
      <c r="B483" s="29" t="s">
        <v>994</v>
      </c>
      <c r="C483" s="16">
        <v>1090.2080000000001</v>
      </c>
      <c r="D483" s="17">
        <v>1094.616</v>
      </c>
      <c r="E483" s="10">
        <f t="shared" si="14"/>
        <v>-0.22329824561403358</v>
      </c>
      <c r="F483" s="10">
        <f t="shared" si="15"/>
        <v>-0.74003435020855424</v>
      </c>
      <c r="G483" s="10">
        <f>'RAW &amp; NORM Labeling'!E482-'RAW &amp; NORM Sfp, AcpS vs PfAcpH'!E483</f>
        <v>0.52640259571479953</v>
      </c>
      <c r="H483">
        <f>IF('RAW &amp; NORM Labeling'!K482=1,1,0) * IF(G483&gt;$P$6,1,0)</f>
        <v>0</v>
      </c>
      <c r="J483" s="10">
        <f>'RAW &amp; NORM Labeling'!F482-'RAW &amp; NORM Sfp, AcpS vs PfAcpH'!F483</f>
        <v>4.4852357075051197E-2</v>
      </c>
      <c r="K483">
        <f>IF('RAW &amp; NORM Labeling'!H482=1,1,0) * IF('RAW &amp; NORM Sfp, AcpS vs PfAcpH'!J483&gt;$P$5,1,0)</f>
        <v>0</v>
      </c>
    </row>
    <row r="484" spans="1:11">
      <c r="A484" s="29" t="s">
        <v>995</v>
      </c>
      <c r="B484" s="29" t="s">
        <v>996</v>
      </c>
      <c r="C484" s="16">
        <v>1023.064</v>
      </c>
      <c r="D484" s="17">
        <v>1097.5409999999999</v>
      </c>
      <c r="E484" s="10">
        <f t="shared" si="14"/>
        <v>-1.0086081871345027</v>
      </c>
      <c r="F484" s="10">
        <f t="shared" si="15"/>
        <v>-0.71611188353643551</v>
      </c>
      <c r="G484" s="10">
        <f>'RAW &amp; NORM Labeling'!E483-'RAW &amp; NORM Sfp, AcpS vs PfAcpH'!E484</f>
        <v>1.7538604622243419</v>
      </c>
      <c r="H484">
        <f>IF('RAW &amp; NORM Labeling'!K483=1,1,0) * IF(G484&gt;$P$6,1,0)</f>
        <v>0</v>
      </c>
      <c r="J484" s="10">
        <f>'RAW &amp; NORM Labeling'!F483-'RAW &amp; NORM Sfp, AcpS vs PfAcpH'!F484</f>
        <v>-7.0399118202333466E-2</v>
      </c>
      <c r="K484">
        <f>IF('RAW &amp; NORM Labeling'!H483=1,1,0) * IF('RAW &amp; NORM Sfp, AcpS vs PfAcpH'!J484&gt;$P$5,1,0)</f>
        <v>0</v>
      </c>
    </row>
    <row r="485" spans="1:11">
      <c r="A485" s="29" t="s">
        <v>997</v>
      </c>
      <c r="B485" s="29" t="s">
        <v>998</v>
      </c>
      <c r="C485" s="16">
        <v>1141.873</v>
      </c>
      <c r="D485" s="17">
        <v>1278.4159999999999</v>
      </c>
      <c r="E485" s="10">
        <f t="shared" si="14"/>
        <v>0.38097076023391924</v>
      </c>
      <c r="F485" s="10">
        <f t="shared" si="15"/>
        <v>0.76319620511981712</v>
      </c>
      <c r="G485" s="10">
        <f>'RAW &amp; NORM Labeling'!E484-'RAW &amp; NORM Sfp, AcpS vs PfAcpH'!E485</f>
        <v>2.1546858997653606</v>
      </c>
      <c r="H485">
        <f>IF('RAW &amp; NORM Labeling'!K484=1,1,0) * IF(G485&gt;$P$6,1,0)</f>
        <v>1</v>
      </c>
      <c r="I485" s="22" t="s">
        <v>37</v>
      </c>
      <c r="J485" s="10">
        <f>'RAW &amp; NORM Labeling'!F484-'RAW &amp; NORM Sfp, AcpS vs PfAcpH'!F485</f>
        <v>-0.29387572290350011</v>
      </c>
      <c r="K485">
        <f>IF('RAW &amp; NORM Labeling'!H484=1,1,0) * IF('RAW &amp; NORM Sfp, AcpS vs PfAcpH'!J485&gt;$P$5,1,0)</f>
        <v>0</v>
      </c>
    </row>
    <row r="486" spans="1:11">
      <c r="A486" s="29" t="s">
        <v>999</v>
      </c>
      <c r="B486" s="29" t="s">
        <v>1000</v>
      </c>
      <c r="C486" s="16">
        <v>1037.0139999999999</v>
      </c>
      <c r="D486" s="17">
        <v>1161.3900000000001</v>
      </c>
      <c r="E486" s="10">
        <f t="shared" si="14"/>
        <v>-0.84545029239766145</v>
      </c>
      <c r="F486" s="10">
        <f t="shared" si="15"/>
        <v>-0.19391510591314148</v>
      </c>
      <c r="G486" s="10">
        <f>'RAW &amp; NORM Labeling'!E485-'RAW &amp; NORM Sfp, AcpS vs PfAcpH'!E486</f>
        <v>3.9719640573012915</v>
      </c>
      <c r="H486">
        <f>IF('RAW &amp; NORM Labeling'!K485=1,1,0) * IF(G486&gt;$P$6,1,0)</f>
        <v>1</v>
      </c>
      <c r="J486" s="10">
        <f>'RAW &amp; NORM Labeling'!F485-'RAW &amp; NORM Sfp, AcpS vs PfAcpH'!F486</f>
        <v>-0.28394895154941452</v>
      </c>
      <c r="K486">
        <f>IF('RAW &amp; NORM Labeling'!H485=1,1,0) * IF('RAW &amp; NORM Sfp, AcpS vs PfAcpH'!J486&gt;$P$5,1,0)</f>
        <v>0</v>
      </c>
    </row>
    <row r="487" spans="1:11">
      <c r="A487" s="29" t="s">
        <v>1001</v>
      </c>
      <c r="B487" s="29" t="s">
        <v>1002</v>
      </c>
      <c r="C487" s="16">
        <v>1337.1959999999999</v>
      </c>
      <c r="D487" s="17">
        <v>1261.4849999999999</v>
      </c>
      <c r="E487" s="10">
        <f t="shared" si="14"/>
        <v>2.6654502923976602</v>
      </c>
      <c r="F487" s="10">
        <f t="shared" si="15"/>
        <v>0.62472397153839854</v>
      </c>
      <c r="G487" s="10">
        <f>'RAW &amp; NORM Labeling'!E486-'RAW &amp; NORM Sfp, AcpS vs PfAcpH'!E487</f>
        <v>-1.2838356372705002</v>
      </c>
      <c r="H487">
        <f>IF('RAW &amp; NORM Labeling'!K486=1,1,0) * IF(G487&gt;$P$6,1,0)</f>
        <v>0</v>
      </c>
      <c r="J487" s="10">
        <f>'RAW &amp; NORM Labeling'!F486-'RAW &amp; NORM Sfp, AcpS vs PfAcpH'!F487</f>
        <v>0.68827868164633155</v>
      </c>
      <c r="K487">
        <f>IF('RAW &amp; NORM Labeling'!H486=1,1,0) * IF('RAW &amp; NORM Sfp, AcpS vs PfAcpH'!J487&gt;$P$5,1,0)</f>
        <v>0</v>
      </c>
    </row>
    <row r="488" spans="1:11">
      <c r="A488" s="29" t="s">
        <v>1003</v>
      </c>
      <c r="B488" s="29" t="s">
        <v>1004</v>
      </c>
      <c r="C488" s="16">
        <v>1176.1310000000001</v>
      </c>
      <c r="D488" s="17">
        <v>1129.085</v>
      </c>
      <c r="E488" s="10">
        <f t="shared" si="14"/>
        <v>0.78164912280701904</v>
      </c>
      <c r="F488" s="10">
        <f t="shared" si="15"/>
        <v>-0.45812546004743498</v>
      </c>
      <c r="G488" s="10">
        <f>'RAW &amp; NORM Labeling'!E487-'RAW &amp; NORM Sfp, AcpS vs PfAcpH'!E488</f>
        <v>-0.557228929009009</v>
      </c>
      <c r="H488">
        <f>IF('RAW &amp; NORM Labeling'!K487=1,1,0) * IF(G488&gt;$P$6,1,0)</f>
        <v>0</v>
      </c>
      <c r="J488" s="10">
        <f>'RAW &amp; NORM Labeling'!F487-'RAW &amp; NORM Sfp, AcpS vs PfAcpH'!F488</f>
        <v>-0.11338046213232705</v>
      </c>
      <c r="K488">
        <f>IF('RAW &amp; NORM Labeling'!H487=1,1,0) * IF('RAW &amp; NORM Sfp, AcpS vs PfAcpH'!J488&gt;$P$5,1,0)</f>
        <v>0</v>
      </c>
    </row>
    <row r="489" spans="1:11">
      <c r="A489" s="29" t="s">
        <v>1005</v>
      </c>
      <c r="B489" s="29" t="s">
        <v>1006</v>
      </c>
      <c r="C489" s="16">
        <v>1080.912</v>
      </c>
      <c r="D489" s="17">
        <v>1165.0340000000001</v>
      </c>
      <c r="E489" s="10">
        <f t="shared" si="14"/>
        <v>-0.33202339181286455</v>
      </c>
      <c r="F489" s="10">
        <f t="shared" si="15"/>
        <v>-0.16411221068127754</v>
      </c>
      <c r="G489" s="10">
        <f>'RAW &amp; NORM Labeling'!E488-'RAW &amp; NORM Sfp, AcpS vs PfAcpH'!E489</f>
        <v>-0.38143823981303548</v>
      </c>
      <c r="H489">
        <f>IF('RAW &amp; NORM Labeling'!K488=1,1,0) * IF(G489&gt;$P$6,1,0)</f>
        <v>0</v>
      </c>
      <c r="J489" s="10">
        <f>'RAW &amp; NORM Labeling'!F488-'RAW &amp; NORM Sfp, AcpS vs PfAcpH'!F489</f>
        <v>-0.29710915974091745</v>
      </c>
      <c r="K489">
        <f>IF('RAW &amp; NORM Labeling'!H488=1,1,0) * IF('RAW &amp; NORM Sfp, AcpS vs PfAcpH'!J489&gt;$P$5,1,0)</f>
        <v>0</v>
      </c>
    </row>
    <row r="490" spans="1:11">
      <c r="A490" s="29" t="s">
        <v>1007</v>
      </c>
      <c r="B490" s="29" t="s">
        <v>1008</v>
      </c>
      <c r="C490" s="16">
        <v>901.27599999999995</v>
      </c>
      <c r="D490" s="17">
        <v>1202.9780000000001</v>
      </c>
      <c r="E490" s="10">
        <f t="shared" si="14"/>
        <v>-2.433029239766082</v>
      </c>
      <c r="F490" s="10">
        <f t="shared" si="15"/>
        <v>0.14621738774842691</v>
      </c>
      <c r="G490" s="10">
        <f>'RAW &amp; NORM Labeling'!E489-'RAW &amp; NORM Sfp, AcpS vs PfAcpH'!E490</f>
        <v>0.44761216312753205</v>
      </c>
      <c r="H490">
        <f>IF('RAW &amp; NORM Labeling'!K489=1,1,0) * IF(G490&gt;$P$6,1,0)</f>
        <v>0</v>
      </c>
      <c r="J490" s="10">
        <f>'RAW &amp; NORM Labeling'!F489-'RAW &amp; NORM Sfp, AcpS vs PfAcpH'!F490</f>
        <v>-0.34248092507652395</v>
      </c>
      <c r="K490">
        <f>IF('RAW &amp; NORM Labeling'!H489=1,1,0) * IF('RAW &amp; NORM Sfp, AcpS vs PfAcpH'!J490&gt;$P$5,1,0)</f>
        <v>0</v>
      </c>
    </row>
    <row r="491" spans="1:11">
      <c r="A491" s="29" t="s">
        <v>1009</v>
      </c>
      <c r="B491" s="29" t="s">
        <v>1010</v>
      </c>
      <c r="C491" s="16">
        <v>929.33399999999995</v>
      </c>
      <c r="D491" s="17">
        <v>1237.8889999999999</v>
      </c>
      <c r="E491" s="10">
        <f t="shared" si="14"/>
        <v>-2.1048654970760237</v>
      </c>
      <c r="F491" s="10">
        <f t="shared" si="15"/>
        <v>0.43174122842888679</v>
      </c>
      <c r="G491" s="10">
        <f>'RAW &amp; NORM Labeling'!E490-'RAW &amp; NORM Sfp, AcpS vs PfAcpH'!E491</f>
        <v>0.1524769091891236</v>
      </c>
      <c r="H491">
        <f>IF('RAW &amp; NORM Labeling'!K490=1,1,0) * IF(G491&gt;$P$6,1,0)</f>
        <v>0</v>
      </c>
      <c r="J491" s="10">
        <f>'RAW &amp; NORM Labeling'!F490-'RAW &amp; NORM Sfp, AcpS vs PfAcpH'!F491</f>
        <v>-0.22351010111232078</v>
      </c>
      <c r="K491">
        <f>IF('RAW &amp; NORM Labeling'!H490=1,1,0) * IF('RAW &amp; NORM Sfp, AcpS vs PfAcpH'!J491&gt;$P$5,1,0)</f>
        <v>0</v>
      </c>
    </row>
    <row r="492" spans="1:11">
      <c r="A492" s="29" t="s">
        <v>1011</v>
      </c>
      <c r="B492" s="29" t="s">
        <v>1012</v>
      </c>
      <c r="C492" s="16">
        <v>994.63499999999999</v>
      </c>
      <c r="D492" s="17">
        <v>1269.5519999999999</v>
      </c>
      <c r="E492" s="10">
        <f t="shared" si="14"/>
        <v>-1.3411111111111107</v>
      </c>
      <c r="F492" s="10">
        <f t="shared" si="15"/>
        <v>0.69070090782694038</v>
      </c>
      <c r="G492" s="10">
        <f>'RAW &amp; NORM Labeling'!E491-'RAW &amp; NORM Sfp, AcpS vs PfAcpH'!E492</f>
        <v>-0.28119504059135925</v>
      </c>
      <c r="H492">
        <f>IF('RAW &amp; NORM Labeling'!K491=1,1,0) * IF(G492&gt;$P$6,1,0)</f>
        <v>0</v>
      </c>
      <c r="J492" s="10">
        <f>'RAW &amp; NORM Labeling'!F491-'RAW &amp; NORM Sfp, AcpS vs PfAcpH'!F492</f>
        <v>-0.77744535823167127</v>
      </c>
      <c r="K492">
        <f>IF('RAW &amp; NORM Labeling'!H491=1,1,0) * IF('RAW &amp; NORM Sfp, AcpS vs PfAcpH'!J492&gt;$P$5,1,0)</f>
        <v>0</v>
      </c>
    </row>
    <row r="493" spans="1:11">
      <c r="A493" s="29" t="s">
        <v>1013</v>
      </c>
      <c r="B493" s="29" t="s">
        <v>1014</v>
      </c>
      <c r="C493" s="16">
        <v>1136.075</v>
      </c>
      <c r="D493" s="17">
        <v>1258.0139999999999</v>
      </c>
      <c r="E493" s="10">
        <f t="shared" si="14"/>
        <v>0.31315789473684319</v>
      </c>
      <c r="F493" s="10">
        <f t="shared" si="15"/>
        <v>0.59633597775415059</v>
      </c>
      <c r="G493" s="10">
        <f>'RAW &amp; NORM Labeling'!E492-'RAW &amp; NORM Sfp, AcpS vs PfAcpH'!E493</f>
        <v>-0.68771599642240111</v>
      </c>
      <c r="H493">
        <f>IF('RAW &amp; NORM Labeling'!K492=1,1,0) * IF(G493&gt;$P$6,1,0)</f>
        <v>0</v>
      </c>
      <c r="J493" s="10">
        <f>'RAW &amp; NORM Labeling'!F492-'RAW &amp; NORM Sfp, AcpS vs PfAcpH'!F493</f>
        <v>-0.54463006282460191</v>
      </c>
      <c r="K493">
        <f>IF('RAW &amp; NORM Labeling'!H492=1,1,0) * IF('RAW &amp; NORM Sfp, AcpS vs PfAcpH'!J493&gt;$P$5,1,0)</f>
        <v>0</v>
      </c>
    </row>
    <row r="494" spans="1:11">
      <c r="A494" s="29" t="s">
        <v>1015</v>
      </c>
      <c r="B494" s="29" t="s">
        <v>1016</v>
      </c>
      <c r="C494" s="16">
        <v>1256.4590000000001</v>
      </c>
      <c r="D494" s="17">
        <v>1361.8</v>
      </c>
      <c r="E494" s="10">
        <f t="shared" si="14"/>
        <v>1.7211578947368433</v>
      </c>
      <c r="F494" s="10">
        <f t="shared" si="15"/>
        <v>1.4451623456285274</v>
      </c>
      <c r="G494" s="10">
        <f>'RAW &amp; NORM Labeling'!E493-'RAW &amp; NORM Sfp, AcpS vs PfAcpH'!E494</f>
        <v>-1.4140854985268603</v>
      </c>
      <c r="H494">
        <f>IF('RAW &amp; NORM Labeling'!K493=1,1,0) * IF(G494&gt;$P$6,1,0)</f>
        <v>0</v>
      </c>
      <c r="I494" s="22" t="s">
        <v>40</v>
      </c>
      <c r="J494" s="10">
        <f>'RAW &amp; NORM Labeling'!F493-'RAW &amp; NORM Sfp, AcpS vs PfAcpH'!F494</f>
        <v>-0.63632940162790941</v>
      </c>
      <c r="K494">
        <f>IF('RAW &amp; NORM Labeling'!H493=1,1,0) * IF('RAW &amp; NORM Sfp, AcpS vs PfAcpH'!J494&gt;$P$5,1,0)</f>
        <v>0</v>
      </c>
    </row>
    <row r="495" spans="1:11">
      <c r="A495" s="29" t="s">
        <v>1017</v>
      </c>
      <c r="B495" s="29" t="s">
        <v>1018</v>
      </c>
      <c r="C495" s="16">
        <v>1311.6849999999999</v>
      </c>
      <c r="D495" s="17">
        <v>1550.422</v>
      </c>
      <c r="E495" s="10">
        <f t="shared" si="14"/>
        <v>2.3670760233918129</v>
      </c>
      <c r="F495" s="10">
        <f t="shared" si="15"/>
        <v>2.9878302118262869</v>
      </c>
      <c r="G495" s="10">
        <f>'RAW &amp; NORM Labeling'!E494-'RAW &amp; NORM Sfp, AcpS vs PfAcpH'!E495</f>
        <v>-1.464073670327354</v>
      </c>
      <c r="H495">
        <f>IF('RAW &amp; NORM Labeling'!K494=1,1,0) * IF(G495&gt;$P$6,1,0)</f>
        <v>0</v>
      </c>
      <c r="J495" s="10">
        <f>'RAW &amp; NORM Labeling'!F494-'RAW &amp; NORM Sfp, AcpS vs PfAcpH'!F495</f>
        <v>-0.52188936385142704</v>
      </c>
      <c r="K495">
        <f>IF('RAW &amp; NORM Labeling'!H494=1,1,0) * IF('RAW &amp; NORM Sfp, AcpS vs PfAcpH'!J495&gt;$P$5,1,0)</f>
        <v>0</v>
      </c>
    </row>
    <row r="496" spans="1:11">
      <c r="A496" s="29" t="s">
        <v>1019</v>
      </c>
      <c r="B496" s="29" t="s">
        <v>1020</v>
      </c>
      <c r="C496" s="16">
        <v>1054.6179999999999</v>
      </c>
      <c r="D496" s="17">
        <v>1178.7059999999999</v>
      </c>
      <c r="E496" s="10">
        <f t="shared" si="14"/>
        <v>-0.63955555555555577</v>
      </c>
      <c r="F496" s="10">
        <f t="shared" si="15"/>
        <v>-5.2294103214198133E-2</v>
      </c>
      <c r="G496" s="10">
        <f>'RAW &amp; NORM Labeling'!E495-'RAW &amp; NORM Sfp, AcpS vs PfAcpH'!E496</f>
        <v>-0.22627673293480022</v>
      </c>
      <c r="H496">
        <f>IF('RAW &amp; NORM Labeling'!K495=1,1,0) * IF(G496&gt;$P$6,1,0)</f>
        <v>0</v>
      </c>
      <c r="J496" s="10">
        <f>'RAW &amp; NORM Labeling'!F495-'RAW &amp; NORM Sfp, AcpS vs PfAcpH'!F496</f>
        <v>-6.991688450849487E-2</v>
      </c>
      <c r="K496">
        <f>IF('RAW &amp; NORM Labeling'!H495=1,1,0) * IF('RAW &amp; NORM Sfp, AcpS vs PfAcpH'!J496&gt;$P$5,1,0)</f>
        <v>0</v>
      </c>
    </row>
    <row r="497" spans="1:11">
      <c r="A497" s="29" t="s">
        <v>1021</v>
      </c>
      <c r="B497" s="29" t="s">
        <v>1022</v>
      </c>
      <c r="C497" s="16">
        <v>1436.9169999999999</v>
      </c>
      <c r="D497" s="17">
        <v>1426.383</v>
      </c>
      <c r="E497" s="10">
        <f t="shared" si="14"/>
        <v>3.8317777777777775</v>
      </c>
      <c r="F497" s="10">
        <f t="shared" si="15"/>
        <v>1.9733622311278329</v>
      </c>
      <c r="G497" s="10">
        <f>'RAW &amp; NORM Labeling'!E496-'RAW &amp; NORM Sfp, AcpS vs PfAcpH'!E497</f>
        <v>-2.1255700097280674</v>
      </c>
      <c r="H497">
        <f>IF('RAW &amp; NORM Labeling'!K496=1,1,0) * IF(G497&gt;$P$6,1,0)</f>
        <v>0</v>
      </c>
      <c r="J497" s="10">
        <f>'RAW &amp; NORM Labeling'!F496-'RAW &amp; NORM Sfp, AcpS vs PfAcpH'!F497</f>
        <v>7.7795446366326848E-2</v>
      </c>
      <c r="K497">
        <f>IF('RAW &amp; NORM Labeling'!H496=1,1,0) * IF('RAW &amp; NORM Sfp, AcpS vs PfAcpH'!J497&gt;$P$5,1,0)</f>
        <v>0</v>
      </c>
    </row>
    <row r="498" spans="1:11">
      <c r="A498" s="29" t="s">
        <v>1023</v>
      </c>
      <c r="B498" s="29" t="s">
        <v>1024</v>
      </c>
      <c r="C498" s="16">
        <v>1281.8710000000001</v>
      </c>
      <c r="D498" s="17">
        <v>1306.847</v>
      </c>
      <c r="E498" s="10">
        <f t="shared" si="14"/>
        <v>2.0183742690058497</v>
      </c>
      <c r="F498" s="10">
        <f t="shared" si="15"/>
        <v>0.99572258117281487</v>
      </c>
      <c r="G498" s="10">
        <f>'RAW &amp; NORM Labeling'!E497-'RAW &amp; NORM Sfp, AcpS vs PfAcpH'!E498</f>
        <v>-1.0152221341119496</v>
      </c>
      <c r="H498">
        <f>IF('RAW &amp; NORM Labeling'!K497=1,1,0) * IF(G498&gt;$P$6,1,0)</f>
        <v>0</v>
      </c>
      <c r="J498" s="10">
        <f>'RAW &amp; NORM Labeling'!F497-'RAW &amp; NORM Sfp, AcpS vs PfAcpH'!F498</f>
        <v>0.36640974508012503</v>
      </c>
      <c r="K498">
        <f>IF('RAW &amp; NORM Labeling'!H497=1,1,0) * IF('RAW &amp; NORM Sfp, AcpS vs PfAcpH'!J498&gt;$P$5,1,0)</f>
        <v>0</v>
      </c>
    </row>
    <row r="499" spans="1:11">
      <c r="A499" s="29" t="s">
        <v>1025</v>
      </c>
      <c r="B499" s="29" t="s">
        <v>1026</v>
      </c>
      <c r="C499" s="16">
        <v>1185.1990000000001</v>
      </c>
      <c r="D499" s="17">
        <v>1305.21</v>
      </c>
      <c r="E499" s="10">
        <f t="shared" si="14"/>
        <v>0.88770760233918267</v>
      </c>
      <c r="F499" s="10">
        <f t="shared" si="15"/>
        <v>0.98233417845751314</v>
      </c>
      <c r="G499" s="10">
        <f>'RAW &amp; NORM Labeling'!E498-'RAW &amp; NORM Sfp, AcpS vs PfAcpH'!E499</f>
        <v>-0.36546993037018172</v>
      </c>
      <c r="H499">
        <f>IF('RAW &amp; NORM Labeling'!K498=1,1,0) * IF(G499&gt;$P$6,1,0)</f>
        <v>0</v>
      </c>
      <c r="J499" s="10">
        <f>'RAW &amp; NORM Labeling'!F498-'RAW &amp; NORM Sfp, AcpS vs PfAcpH'!F499</f>
        <v>0.32752430734372695</v>
      </c>
      <c r="K499">
        <f>IF('RAW &amp; NORM Labeling'!H498=1,1,0) * IF('RAW &amp; NORM Sfp, AcpS vs PfAcpH'!J499&gt;$P$5,1,0)</f>
        <v>0</v>
      </c>
    </row>
    <row r="500" spans="1:11">
      <c r="A500" s="29" t="s">
        <v>1027</v>
      </c>
      <c r="B500" s="29" t="s">
        <v>1028</v>
      </c>
      <c r="C500" s="16">
        <v>1116.078</v>
      </c>
      <c r="D500" s="17">
        <v>1219.5329999999999</v>
      </c>
      <c r="E500" s="10">
        <f t="shared" si="14"/>
        <v>7.9274853801169831E-2</v>
      </c>
      <c r="F500" s="10">
        <f t="shared" si="15"/>
        <v>0.28161445980207733</v>
      </c>
      <c r="G500" s="10">
        <f>'RAW &amp; NORM Labeling'!E499-'RAW &amp; NORM Sfp, AcpS vs PfAcpH'!E500</f>
        <v>0.10529134919143116</v>
      </c>
      <c r="H500">
        <f>IF('RAW &amp; NORM Labeling'!K499=1,1,0) * IF(G500&gt;$P$6,1,0)</f>
        <v>0</v>
      </c>
      <c r="I500" s="22" t="s">
        <v>40</v>
      </c>
      <c r="J500" s="10">
        <f>'RAW &amp; NORM Labeling'!F499-'RAW &amp; NORM Sfp, AcpS vs PfAcpH'!F500</f>
        <v>0.4364491703107547</v>
      </c>
      <c r="K500">
        <f>IF('RAW &amp; NORM Labeling'!H499=1,1,0) * IF('RAW &amp; NORM Sfp, AcpS vs PfAcpH'!J500&gt;$P$5,1,0)</f>
        <v>0</v>
      </c>
    </row>
    <row r="501" spans="1:11">
      <c r="A501" s="29" t="s">
        <v>1029</v>
      </c>
      <c r="B501" s="29" t="s">
        <v>1030</v>
      </c>
      <c r="C501" s="16">
        <v>1013.465</v>
      </c>
      <c r="D501" s="17">
        <v>1207.2270000000001</v>
      </c>
      <c r="E501" s="10">
        <f t="shared" si="14"/>
        <v>-1.1208771929824553</v>
      </c>
      <c r="F501" s="10">
        <f t="shared" si="15"/>
        <v>0.18096834873640452</v>
      </c>
      <c r="G501" s="10">
        <f>'RAW &amp; NORM Labeling'!E500-'RAW &amp; NORM Sfp, AcpS vs PfAcpH'!E501</f>
        <v>0.78284709593204427</v>
      </c>
      <c r="H501">
        <f>IF('RAW &amp; NORM Labeling'!K500=1,1,0) * IF(G501&gt;$P$6,1,0)</f>
        <v>0</v>
      </c>
      <c r="J501" s="10">
        <f>'RAW &amp; NORM Labeling'!F500-'RAW &amp; NORM Sfp, AcpS vs PfAcpH'!F501</f>
        <v>0.12852636842069645</v>
      </c>
      <c r="K501">
        <f>IF('RAW &amp; NORM Labeling'!H500=1,1,0) * IF('RAW &amp; NORM Sfp, AcpS vs PfAcpH'!J501&gt;$P$5,1,0)</f>
        <v>0</v>
      </c>
    </row>
    <row r="502" spans="1:11">
      <c r="A502" s="29" t="s">
        <v>1031</v>
      </c>
      <c r="B502" s="29" t="s">
        <v>1032</v>
      </c>
      <c r="C502" s="16">
        <v>1077.962</v>
      </c>
      <c r="D502" s="17">
        <v>1354.405</v>
      </c>
      <c r="E502" s="10">
        <f t="shared" si="14"/>
        <v>-0.36652631578947326</v>
      </c>
      <c r="F502" s="10">
        <f t="shared" si="15"/>
        <v>1.3846814427087599</v>
      </c>
      <c r="G502" s="10">
        <f>'RAW &amp; NORM Labeling'!E501-'RAW &amp; NORM Sfp, AcpS vs PfAcpH'!E502</f>
        <v>1.0652784120571521</v>
      </c>
      <c r="H502">
        <f>IF('RAW &amp; NORM Labeling'!K501=1,1,0) * IF(G502&gt;$P$6,1,0)</f>
        <v>0</v>
      </c>
      <c r="J502" s="10">
        <f>'RAW &amp; NORM Labeling'!F501-'RAW &amp; NORM Sfp, AcpS vs PfAcpH'!F502</f>
        <v>0.31429656461578004</v>
      </c>
      <c r="K502">
        <f>IF('RAW &amp; NORM Labeling'!H501=1,1,0) * IF('RAW &amp; NORM Sfp, AcpS vs PfAcpH'!J502&gt;$P$5,1,0)</f>
        <v>0</v>
      </c>
    </row>
    <row r="503" spans="1:11">
      <c r="A503" s="29" t="s">
        <v>1033</v>
      </c>
      <c r="B503" s="29" t="s">
        <v>1034</v>
      </c>
      <c r="C503" s="16">
        <v>946.94</v>
      </c>
      <c r="D503" s="17">
        <v>1151.82</v>
      </c>
      <c r="E503" s="10">
        <f t="shared" si="14"/>
        <v>-1.8989473684210514</v>
      </c>
      <c r="F503" s="10">
        <f t="shared" si="15"/>
        <v>-0.27218450969166574</v>
      </c>
      <c r="G503" s="10">
        <f>'RAW &amp; NORM Labeling'!E502-'RAW &amp; NORM Sfp, AcpS vs PfAcpH'!E503</f>
        <v>1.6198248246888243</v>
      </c>
      <c r="H503">
        <f>IF('RAW &amp; NORM Labeling'!K502=1,1,0) * IF(G503&gt;$P$6,1,0)</f>
        <v>0</v>
      </c>
      <c r="J503" s="10">
        <f>'RAW &amp; NORM Labeling'!F502-'RAW &amp; NORM Sfp, AcpS vs PfAcpH'!F503</f>
        <v>-2.1737525032022254E-2</v>
      </c>
      <c r="K503">
        <f>IF('RAW &amp; NORM Labeling'!H502=1,1,0) * IF('RAW &amp; NORM Sfp, AcpS vs PfAcpH'!J503&gt;$P$5,1,0)</f>
        <v>0</v>
      </c>
    </row>
    <row r="504" spans="1:11">
      <c r="A504" s="29" t="s">
        <v>1035</v>
      </c>
      <c r="B504" s="29" t="s">
        <v>1036</v>
      </c>
      <c r="C504" s="16">
        <v>3273.1660000000002</v>
      </c>
      <c r="D504" s="17">
        <v>2548.5450000000001</v>
      </c>
      <c r="E504" s="10">
        <f t="shared" si="14"/>
        <v>25.308374269005849</v>
      </c>
      <c r="F504" s="10">
        <f t="shared" si="15"/>
        <v>11.151100024535864</v>
      </c>
      <c r="G504" s="10">
        <f>'RAW &amp; NORM Labeling'!E503-'RAW &amp; NORM Sfp, AcpS vs PfAcpH'!E504</f>
        <v>-17.316631071536911</v>
      </c>
      <c r="H504">
        <f>IF('RAW &amp; NORM Labeling'!K503=1,1,0) * IF(G504&gt;$P$6,1,0)</f>
        <v>0</v>
      </c>
      <c r="J504" s="10">
        <f>'RAW &amp; NORM Labeling'!F503-'RAW &amp; NORM Sfp, AcpS vs PfAcpH'!F504</f>
        <v>-4.2427426476864483E-2</v>
      </c>
      <c r="K504">
        <f>IF('RAW &amp; NORM Labeling'!H503=1,1,0) * IF('RAW &amp; NORM Sfp, AcpS vs PfAcpH'!J504&gt;$P$5,1,0)</f>
        <v>0</v>
      </c>
    </row>
    <row r="505" spans="1:11">
      <c r="A505" s="29" t="s">
        <v>1037</v>
      </c>
      <c r="B505" s="29" t="s">
        <v>1038</v>
      </c>
      <c r="C505" s="16">
        <v>1004.514</v>
      </c>
      <c r="D505" s="17">
        <v>1144.0719999999999</v>
      </c>
      <c r="E505" s="10">
        <f t="shared" si="14"/>
        <v>-1.2255672514619878</v>
      </c>
      <c r="F505" s="10">
        <f t="shared" si="15"/>
        <v>-0.33555246585425713</v>
      </c>
      <c r="G505" s="10">
        <f>'RAW &amp; NORM Labeling'!E504-'RAW &amp; NORM Sfp, AcpS vs PfAcpH'!E505</f>
        <v>3.8122474314749875</v>
      </c>
      <c r="H505">
        <f>IF('RAW &amp; NORM Labeling'!K504=1,1,0) * IF(G505&gt;$P$6,1,0)</f>
        <v>1</v>
      </c>
      <c r="J505" s="10">
        <f>'RAW &amp; NORM Labeling'!F504-'RAW &amp; NORM Sfp, AcpS vs PfAcpH'!F505</f>
        <v>0.23600911418950513</v>
      </c>
      <c r="K505">
        <f>IF('RAW &amp; NORM Labeling'!H504=1,1,0) * IF('RAW &amp; NORM Sfp, AcpS vs PfAcpH'!J505&gt;$P$5,1,0)</f>
        <v>0</v>
      </c>
    </row>
    <row r="506" spans="1:11">
      <c r="A506" s="29" t="s">
        <v>1039</v>
      </c>
      <c r="B506" s="29" t="s">
        <v>1040</v>
      </c>
      <c r="C506" s="16">
        <v>1024.1099999999999</v>
      </c>
      <c r="D506" s="17">
        <v>1185.9670000000001</v>
      </c>
      <c r="E506" s="10">
        <f t="shared" si="14"/>
        <v>-0.99637426900584858</v>
      </c>
      <c r="F506" s="10">
        <f t="shared" si="15"/>
        <v>7.0908644802501778E-3</v>
      </c>
      <c r="G506" s="10">
        <f>'RAW &amp; NORM Labeling'!E505-'RAW &amp; NORM Sfp, AcpS vs PfAcpH'!E506</f>
        <v>0.76445180727248263</v>
      </c>
      <c r="H506">
        <f>IF('RAW &amp; NORM Labeling'!K505=1,1,0) * IF(G506&gt;$P$6,1,0)</f>
        <v>0</v>
      </c>
      <c r="J506" s="10">
        <f>'RAW &amp; NORM Labeling'!F505-'RAW &amp; NORM Sfp, AcpS vs PfAcpH'!F506</f>
        <v>-0.22956951467855116</v>
      </c>
      <c r="K506">
        <f>IF('RAW &amp; NORM Labeling'!H505=1,1,0) * IF('RAW &amp; NORM Sfp, AcpS vs PfAcpH'!J506&gt;$P$5,1,0)</f>
        <v>0</v>
      </c>
    </row>
    <row r="507" spans="1:11">
      <c r="A507" s="29" t="s">
        <v>1041</v>
      </c>
      <c r="B507" s="29" t="s">
        <v>1042</v>
      </c>
      <c r="C507" s="16">
        <v>1171.9110000000001</v>
      </c>
      <c r="D507" s="17">
        <v>1241.2049999999999</v>
      </c>
      <c r="E507" s="10">
        <f t="shared" si="14"/>
        <v>0.73229239766081988</v>
      </c>
      <c r="F507" s="10">
        <f t="shared" si="15"/>
        <v>0.45886153594503981</v>
      </c>
      <c r="G507" s="10">
        <f>'RAW &amp; NORM Labeling'!E506-'RAW &amp; NORM Sfp, AcpS vs PfAcpH'!E507</f>
        <v>-0.64122978848091106</v>
      </c>
      <c r="H507">
        <f>IF('RAW &amp; NORM Labeling'!K506=1,1,0) * IF(G507&gt;$P$6,1,0)</f>
        <v>0</v>
      </c>
      <c r="J507" s="10">
        <f>'RAW &amp; NORM Labeling'!F506-'RAW &amp; NORM Sfp, AcpS vs PfAcpH'!F507</f>
        <v>3.2426963932366215E-2</v>
      </c>
      <c r="K507">
        <f>IF('RAW &amp; NORM Labeling'!H506=1,1,0) * IF('RAW &amp; NORM Sfp, AcpS vs PfAcpH'!J507&gt;$P$5,1,0)</f>
        <v>0</v>
      </c>
    </row>
    <row r="508" spans="1:11">
      <c r="A508" s="29" t="s">
        <v>1043</v>
      </c>
      <c r="B508" s="29" t="s">
        <v>1044</v>
      </c>
      <c r="C508" s="16">
        <v>1124.403</v>
      </c>
      <c r="D508" s="17">
        <v>1239.76</v>
      </c>
      <c r="E508" s="10">
        <f t="shared" si="14"/>
        <v>0.17664327485380193</v>
      </c>
      <c r="F508" s="10">
        <f t="shared" si="15"/>
        <v>0.4470434284779593</v>
      </c>
      <c r="G508" s="10">
        <f>'RAW &amp; NORM Labeling'!E507-'RAW &amp; NORM Sfp, AcpS vs PfAcpH'!E508</f>
        <v>-0.36990331647927893</v>
      </c>
      <c r="H508">
        <f>IF('RAW &amp; NORM Labeling'!K507=1,1,0) * IF(G508&gt;$P$6,1,0)</f>
        <v>0</v>
      </c>
      <c r="J508" s="10">
        <f>'RAW &amp; NORM Labeling'!F507-'RAW &amp; NORM Sfp, AcpS vs PfAcpH'!F508</f>
        <v>-0.17210162932057832</v>
      </c>
      <c r="K508">
        <f>IF('RAW &amp; NORM Labeling'!H507=1,1,0) * IF('RAW &amp; NORM Sfp, AcpS vs PfAcpH'!J508&gt;$P$5,1,0)</f>
        <v>0</v>
      </c>
    </row>
    <row r="509" spans="1:11">
      <c r="A509" s="29" t="s">
        <v>1045</v>
      </c>
      <c r="B509" s="29" t="s">
        <v>1046</v>
      </c>
      <c r="C509" s="16">
        <v>1339.6220000000001</v>
      </c>
      <c r="D509" s="17">
        <v>1323.626</v>
      </c>
      <c r="E509" s="10">
        <f t="shared" si="14"/>
        <v>2.6938245614035101</v>
      </c>
      <c r="F509" s="10">
        <f t="shared" si="15"/>
        <v>1.1329516643493913</v>
      </c>
      <c r="G509" s="10">
        <f>'RAW &amp; NORM Labeling'!E508-'RAW &amp; NORM Sfp, AcpS vs PfAcpH'!E509</f>
        <v>-1.3603239114315602</v>
      </c>
      <c r="H509">
        <f>IF('RAW &amp; NORM Labeling'!K508=1,1,0) * IF(G509&gt;$P$6,1,0)</f>
        <v>0</v>
      </c>
      <c r="J509" s="10">
        <f>'RAW &amp; NORM Labeling'!F508-'RAW &amp; NORM Sfp, AcpS vs PfAcpH'!F509</f>
        <v>-0.18029363956575128</v>
      </c>
      <c r="K509">
        <f>IF('RAW &amp; NORM Labeling'!H508=1,1,0) * IF('RAW &amp; NORM Sfp, AcpS vs PfAcpH'!J509&gt;$P$5,1,0)</f>
        <v>0</v>
      </c>
    </row>
    <row r="510" spans="1:11">
      <c r="A510" s="29" t="s">
        <v>1047</v>
      </c>
      <c r="B510" s="29" t="s">
        <v>1048</v>
      </c>
      <c r="C510" s="16">
        <v>1511.194</v>
      </c>
      <c r="D510" s="17">
        <v>1374.162</v>
      </c>
      <c r="E510" s="10">
        <f t="shared" si="14"/>
        <v>4.700514619883041</v>
      </c>
      <c r="F510" s="10">
        <f t="shared" si="15"/>
        <v>1.5462664594749336</v>
      </c>
      <c r="G510" s="10">
        <f>'RAW &amp; NORM Labeling'!E509-'RAW &amp; NORM Sfp, AcpS vs PfAcpH'!E510</f>
        <v>-0.91161480228119096</v>
      </c>
      <c r="H510">
        <f>IF('RAW &amp; NORM Labeling'!K509=1,1,0) * IF(G510&gt;$P$6,1,0)</f>
        <v>0</v>
      </c>
      <c r="J510" s="10">
        <f>'RAW &amp; NORM Labeling'!F509-'RAW &amp; NORM Sfp, AcpS vs PfAcpH'!F510</f>
        <v>0.18588169066496651</v>
      </c>
      <c r="K510">
        <f>IF('RAW &amp; NORM Labeling'!H509=1,1,0) * IF('RAW &amp; NORM Sfp, AcpS vs PfAcpH'!J510&gt;$P$5,1,0)</f>
        <v>0</v>
      </c>
    </row>
    <row r="511" spans="1:11">
      <c r="A511" s="29" t="s">
        <v>1049</v>
      </c>
      <c r="B511" s="29" t="s">
        <v>1050</v>
      </c>
      <c r="C511" s="16">
        <v>1654.116</v>
      </c>
      <c r="D511" s="17">
        <v>1956.6279999999999</v>
      </c>
      <c r="E511" s="10">
        <f t="shared" si="14"/>
        <v>6.3721169590643276</v>
      </c>
      <c r="F511" s="10">
        <f t="shared" si="15"/>
        <v>6.3100351680706632</v>
      </c>
      <c r="G511" s="10">
        <f>'RAW &amp; NORM Labeling'!E510-'RAW &amp; NORM Sfp, AcpS vs PfAcpH'!E511</f>
        <v>-1.2305703797973679</v>
      </c>
      <c r="H511">
        <f>IF('RAW &amp; NORM Labeling'!K510=1,1,0) * IF(G511&gt;$P$6,1,0)</f>
        <v>0</v>
      </c>
      <c r="J511" s="10">
        <f>'RAW &amp; NORM Labeling'!F510-'RAW &amp; NORM Sfp, AcpS vs PfAcpH'!F511</f>
        <v>-0.14845479298938358</v>
      </c>
      <c r="K511">
        <f>IF('RAW &amp; NORM Labeling'!H510=1,1,0) * IF('RAW &amp; NORM Sfp, AcpS vs PfAcpH'!J511&gt;$P$5,1,0)</f>
        <v>0</v>
      </c>
    </row>
    <row r="512" spans="1:11">
      <c r="A512" s="29" t="s">
        <v>1051</v>
      </c>
      <c r="B512" s="29" t="s">
        <v>1052</v>
      </c>
      <c r="C512" s="16">
        <v>1202.5219999999999</v>
      </c>
      <c r="D512" s="17">
        <v>1219.1659999999999</v>
      </c>
      <c r="E512" s="10">
        <f t="shared" si="14"/>
        <v>1.0903157894736839</v>
      </c>
      <c r="F512" s="10">
        <f t="shared" si="15"/>
        <v>0.27861290586407156</v>
      </c>
      <c r="G512" s="10">
        <f>'RAW &amp; NORM Labeling'!E511-'RAW &amp; NORM Sfp, AcpS vs PfAcpH'!E512</f>
        <v>0.6109001071587461</v>
      </c>
      <c r="H512">
        <f>IF('RAW &amp; NORM Labeling'!K511=1,1,0) * IF(G512&gt;$P$6,1,0)</f>
        <v>1</v>
      </c>
      <c r="I512" s="22" t="s">
        <v>40</v>
      </c>
      <c r="J512" s="10">
        <f>'RAW &amp; NORM Labeling'!F511-'RAW &amp; NORM Sfp, AcpS vs PfAcpH'!F512</f>
        <v>-4.3014353023668545E-2</v>
      </c>
      <c r="K512">
        <f>IF('RAW &amp; NORM Labeling'!H511=1,1,0) * IF('RAW &amp; NORM Sfp, AcpS vs PfAcpH'!J512&gt;$P$5,1,0)</f>
        <v>0</v>
      </c>
    </row>
    <row r="513" spans="1:11">
      <c r="A513" s="29" t="s">
        <v>1053</v>
      </c>
      <c r="B513" s="29" t="s">
        <v>1054</v>
      </c>
      <c r="C513" s="16">
        <v>1078.547</v>
      </c>
      <c r="D513" s="17">
        <v>1081.0060000000001</v>
      </c>
      <c r="E513" s="10">
        <f t="shared" si="14"/>
        <v>-0.35968421052631494</v>
      </c>
      <c r="F513" s="10">
        <f t="shared" si="15"/>
        <v>-0.85134538316839636</v>
      </c>
      <c r="G513" s="10">
        <f>'RAW &amp; NORM Labeling'!E512-'RAW &amp; NORM Sfp, AcpS vs PfAcpH'!E513</f>
        <v>1.2440783940086249</v>
      </c>
      <c r="H513">
        <f>IF('RAW &amp; NORM Labeling'!K512=1,1,0) * IF(G513&gt;$P$6,1,0)</f>
        <v>0</v>
      </c>
      <c r="J513" s="10">
        <f>'RAW &amp; NORM Labeling'!F512-'RAW &amp; NORM Sfp, AcpS vs PfAcpH'!F513</f>
        <v>-9.4225918795387664E-2</v>
      </c>
      <c r="K513">
        <f>IF('RAW &amp; NORM Labeling'!H512=1,1,0) * IF('RAW &amp; NORM Sfp, AcpS vs PfAcpH'!J513&gt;$P$5,1,0)</f>
        <v>0</v>
      </c>
    </row>
    <row r="514" spans="1:11">
      <c r="A514" s="29" t="s">
        <v>1055</v>
      </c>
      <c r="B514" s="29" t="s">
        <v>1056</v>
      </c>
      <c r="C514" s="16">
        <v>1022.425</v>
      </c>
      <c r="D514" s="17">
        <v>1156.01</v>
      </c>
      <c r="E514" s="10">
        <f t="shared" si="14"/>
        <v>-1.0160818713450293</v>
      </c>
      <c r="F514" s="10">
        <f t="shared" si="15"/>
        <v>-0.23791608734767253</v>
      </c>
      <c r="G514" s="10">
        <f>'RAW &amp; NORM Labeling'!E513-'RAW &amp; NORM Sfp, AcpS vs PfAcpH'!E514</f>
        <v>2.1419252978170995</v>
      </c>
      <c r="H514">
        <f>IF('RAW &amp; NORM Labeling'!K513=1,1,0) * IF(G514&gt;$P$6,1,0)</f>
        <v>0</v>
      </c>
      <c r="J514" s="10">
        <f>'RAW &amp; NORM Labeling'!F513-'RAW &amp; NORM Sfp, AcpS vs PfAcpH'!F514</f>
        <v>-0.2626649910008374</v>
      </c>
      <c r="K514">
        <f>IF('RAW &amp; NORM Labeling'!H513=1,1,0) * IF('RAW &amp; NORM Sfp, AcpS vs PfAcpH'!J514&gt;$P$5,1,0)</f>
        <v>0</v>
      </c>
    </row>
    <row r="515" spans="1:11">
      <c r="A515" s="29" t="s">
        <v>1057</v>
      </c>
      <c r="B515" s="29" t="s">
        <v>1058</v>
      </c>
      <c r="C515" s="16">
        <v>1038.25</v>
      </c>
      <c r="D515" s="17">
        <v>1189.8109999999999</v>
      </c>
      <c r="E515" s="10">
        <f t="shared" si="14"/>
        <v>-0.83099415204678306</v>
      </c>
      <c r="F515" s="10">
        <f t="shared" si="15"/>
        <v>3.8529483929009671E-2</v>
      </c>
      <c r="G515" s="10">
        <f>'RAW &amp; NORM Labeling'!E514-'RAW &amp; NORM Sfp, AcpS vs PfAcpH'!E515</f>
        <v>3.0161902032045331</v>
      </c>
      <c r="H515">
        <f>IF('RAW &amp; NORM Labeling'!K514=1,1,0) * IF(G515&gt;$P$6,1,0)</f>
        <v>1</v>
      </c>
      <c r="J515" s="10">
        <f>'RAW &amp; NORM Labeling'!F514-'RAW &amp; NORM Sfp, AcpS vs PfAcpH'!F515</f>
        <v>-5.6530253739727768E-2</v>
      </c>
      <c r="K515">
        <f>IF('RAW &amp; NORM Labeling'!H514=1,1,0) * IF('RAW &amp; NORM Sfp, AcpS vs PfAcpH'!J515&gt;$P$5,1,0)</f>
        <v>0</v>
      </c>
    </row>
    <row r="516" spans="1:11">
      <c r="A516" s="29" t="s">
        <v>1059</v>
      </c>
      <c r="B516" s="29" t="s">
        <v>1060</v>
      </c>
      <c r="C516" s="16">
        <v>1019.603</v>
      </c>
      <c r="D516" s="17">
        <v>1214.9169999999999</v>
      </c>
      <c r="E516" s="10">
        <f t="shared" si="14"/>
        <v>-1.0490877192982457</v>
      </c>
      <c r="F516" s="10">
        <f t="shared" si="15"/>
        <v>0.24386194487609394</v>
      </c>
      <c r="G516" s="10">
        <f>'RAW &amp; NORM Labeling'!E515-'RAW &amp; NORM Sfp, AcpS vs PfAcpH'!E516</f>
        <v>3.2012147914379154</v>
      </c>
      <c r="H516">
        <f>IF('RAW &amp; NORM Labeling'!K515=1,1,0) * IF(G516&gt;$P$6,1,0)</f>
        <v>1</v>
      </c>
      <c r="J516" s="10">
        <f>'RAW &amp; NORM Labeling'!F515-'RAW &amp; NORM Sfp, AcpS vs PfAcpH'!F516</f>
        <v>-0.37341481036337598</v>
      </c>
      <c r="K516">
        <f>IF('RAW &amp; NORM Labeling'!H515=1,1,0) * IF('RAW &amp; NORM Sfp, AcpS vs PfAcpH'!J516&gt;$P$5,1,0)</f>
        <v>0</v>
      </c>
    </row>
    <row r="517" spans="1:11">
      <c r="A517" s="29" t="s">
        <v>1061</v>
      </c>
      <c r="B517" s="29" t="s">
        <v>1062</v>
      </c>
      <c r="C517" s="16">
        <v>1288.8579999999999</v>
      </c>
      <c r="D517" s="17">
        <v>1131.9169999999999</v>
      </c>
      <c r="E517" s="10">
        <f t="shared" si="14"/>
        <v>2.100093567251462</v>
      </c>
      <c r="F517" s="10">
        <f t="shared" si="15"/>
        <v>-0.43496360513617399</v>
      </c>
      <c r="G517" s="10">
        <f>'RAW &amp; NORM Labeling'!E516-'RAW &amp; NORM Sfp, AcpS vs PfAcpH'!E517</f>
        <v>-1.7038326827644661</v>
      </c>
      <c r="H517">
        <f>IF('RAW &amp; NORM Labeling'!K516=1,1,0) * IF(G517&gt;$P$6,1,0)</f>
        <v>0</v>
      </c>
      <c r="J517" s="10">
        <f>'RAW &amp; NORM Labeling'!F516-'RAW &amp; NORM Sfp, AcpS vs PfAcpH'!F517</f>
        <v>0.25405874932010197</v>
      </c>
      <c r="K517">
        <f>IF('RAW &amp; NORM Labeling'!H516=1,1,0) * IF('RAW &amp; NORM Sfp, AcpS vs PfAcpH'!J517&gt;$P$5,1,0)</f>
        <v>0</v>
      </c>
    </row>
    <row r="518" spans="1:11">
      <c r="A518" s="29" t="s">
        <v>1063</v>
      </c>
      <c r="B518" s="29" t="s">
        <v>1064</v>
      </c>
      <c r="C518" s="16">
        <v>1275.9079999999999</v>
      </c>
      <c r="D518" s="17">
        <v>1188.643</v>
      </c>
      <c r="E518" s="10">
        <f t="shared" si="14"/>
        <v>1.9486315789473678</v>
      </c>
      <c r="F518" s="10">
        <f t="shared" si="15"/>
        <v>2.8976854502331891E-2</v>
      </c>
      <c r="G518" s="10">
        <f>'RAW &amp; NORM Labeling'!E517-'RAW &amp; NORM Sfp, AcpS vs PfAcpH'!E518</f>
        <v>-1.9131621055629302</v>
      </c>
      <c r="H518">
        <f>IF('RAW &amp; NORM Labeling'!K517=1,1,0) * IF(G518&gt;$P$6,1,0)</f>
        <v>0</v>
      </c>
      <c r="J518" s="10">
        <f>'RAW &amp; NORM Labeling'!F517-'RAW &amp; NORM Sfp, AcpS vs PfAcpH'!F518</f>
        <v>3.0391939573891805E-2</v>
      </c>
      <c r="K518">
        <f>IF('RAW &amp; NORM Labeling'!H517=1,1,0) * IF('RAW &amp; NORM Sfp, AcpS vs PfAcpH'!J518&gt;$P$5,1,0)</f>
        <v>0</v>
      </c>
    </row>
    <row r="519" spans="1:11">
      <c r="A519" s="29" t="s">
        <v>1065</v>
      </c>
      <c r="B519" s="29" t="s">
        <v>1066</v>
      </c>
      <c r="C519" s="16">
        <v>1309.9860000000001</v>
      </c>
      <c r="D519" s="17">
        <v>1220.1289999999999</v>
      </c>
      <c r="E519" s="10">
        <f t="shared" si="14"/>
        <v>2.3472046783625746</v>
      </c>
      <c r="F519" s="10">
        <f t="shared" si="15"/>
        <v>0.28648891796843051</v>
      </c>
      <c r="G519" s="10">
        <f>'RAW &amp; NORM Labeling'!E518-'RAW &amp; NORM Sfp, AcpS vs PfAcpH'!E519</f>
        <v>-2.1533257140932385</v>
      </c>
      <c r="H519">
        <f>IF('RAW &amp; NORM Labeling'!K518=1,1,0) * IF(G519&gt;$P$6,1,0)</f>
        <v>0</v>
      </c>
      <c r="I519" s="22" t="s">
        <v>34</v>
      </c>
      <c r="J519" s="10">
        <f>'RAW &amp; NORM Labeling'!F518-'RAW &amp; NORM Sfp, AcpS vs PfAcpH'!F519</f>
        <v>1.2050598174466465E-2</v>
      </c>
      <c r="K519">
        <f>IF('RAW &amp; NORM Labeling'!H518=1,1,0) * IF('RAW &amp; NORM Sfp, AcpS vs PfAcpH'!J519&gt;$P$5,1,0)</f>
        <v>0</v>
      </c>
    </row>
    <row r="520" spans="1:11">
      <c r="A520" s="29" t="s">
        <v>1067</v>
      </c>
      <c r="B520" s="29" t="s">
        <v>1068</v>
      </c>
      <c r="C520" s="16">
        <v>1103.48</v>
      </c>
      <c r="D520" s="17">
        <v>1390.4949999999999</v>
      </c>
      <c r="E520" s="10">
        <f t="shared" ref="E520:E576" si="16">(C520-$E$4)/$E$6</f>
        <v>-6.807017543859574E-2</v>
      </c>
      <c r="F520" s="10">
        <f t="shared" ref="F520:F576" si="17">(D520-$F$4)/$F$6</f>
        <v>1.6798478776478285</v>
      </c>
      <c r="G520" s="10">
        <f>'RAW &amp; NORM Labeling'!E519-'RAW &amp; NORM Sfp, AcpS vs PfAcpH'!E520</f>
        <v>-1.2289487444884042</v>
      </c>
      <c r="H520">
        <f>IF('RAW &amp; NORM Labeling'!K519=1,1,0) * IF(G520&gt;$P$6,1,0)</f>
        <v>0</v>
      </c>
      <c r="J520" s="10">
        <f>'RAW &amp; NORM Labeling'!F519-'RAW &amp; NORM Sfp, AcpS vs PfAcpH'!F520</f>
        <v>-0.2357614293074084</v>
      </c>
      <c r="K520">
        <f>IF('RAW &amp; NORM Labeling'!H519=1,1,0) * IF('RAW &amp; NORM Sfp, AcpS vs PfAcpH'!J520&gt;$P$5,1,0)</f>
        <v>0</v>
      </c>
    </row>
    <row r="521" spans="1:11">
      <c r="A521" s="29" t="s">
        <v>1069</v>
      </c>
      <c r="B521" s="29" t="s">
        <v>1070</v>
      </c>
      <c r="C521" s="16">
        <v>1427.316</v>
      </c>
      <c r="D521" s="17">
        <v>1751.248</v>
      </c>
      <c r="E521" s="10">
        <f t="shared" si="16"/>
        <v>3.7194853801169598</v>
      </c>
      <c r="F521" s="10">
        <f t="shared" si="17"/>
        <v>4.6303099697391037</v>
      </c>
      <c r="G521" s="10">
        <f>'RAW &amp; NORM Labeling'!E520-'RAW &amp; NORM Sfp, AcpS vs PfAcpH'!E521</f>
        <v>-2.5928321483164796</v>
      </c>
      <c r="H521">
        <f>IF('RAW &amp; NORM Labeling'!K520=1,1,0) * IF(G521&gt;$P$6,1,0)</f>
        <v>0</v>
      </c>
      <c r="J521" s="10">
        <f>'RAW &amp; NORM Labeling'!F520-'RAW &amp; NORM Sfp, AcpS vs PfAcpH'!F521</f>
        <v>-0.19063862378970331</v>
      </c>
      <c r="K521">
        <f>IF('RAW &amp; NORM Labeling'!H520=1,1,0) * IF('RAW &amp; NORM Sfp, AcpS vs PfAcpH'!J521&gt;$P$5,1,0)</f>
        <v>0</v>
      </c>
    </row>
    <row r="522" spans="1:11">
      <c r="A522" s="29" t="s">
        <v>1071</v>
      </c>
      <c r="B522" s="29" t="s">
        <v>1072</v>
      </c>
      <c r="C522" s="16">
        <v>1857.7670000000001</v>
      </c>
      <c r="D522" s="17">
        <v>2187.8809999999999</v>
      </c>
      <c r="E522" s="10">
        <f t="shared" si="16"/>
        <v>8.7540000000000013</v>
      </c>
      <c r="F522" s="10">
        <f t="shared" si="17"/>
        <v>8.2013658297211087</v>
      </c>
      <c r="G522" s="10">
        <f>'RAW &amp; NORM Labeling'!E521-'RAW &amp; NORM Sfp, AcpS vs PfAcpH'!E522</f>
        <v>-4.3884435923598817</v>
      </c>
      <c r="H522">
        <f>IF('RAW &amp; NORM Labeling'!K521=1,1,0) * IF(G522&gt;$P$6,1,0)</f>
        <v>0</v>
      </c>
      <c r="J522" s="10">
        <f>'RAW &amp; NORM Labeling'!F521-'RAW &amp; NORM Sfp, AcpS vs PfAcpH'!F522</f>
        <v>-0.62728883461834872</v>
      </c>
      <c r="K522">
        <f>IF('RAW &amp; NORM Labeling'!H521=1,1,0) * IF('RAW &amp; NORM Sfp, AcpS vs PfAcpH'!J522&gt;$P$5,1,0)</f>
        <v>0</v>
      </c>
    </row>
    <row r="523" spans="1:11">
      <c r="A523" s="29" t="s">
        <v>1073</v>
      </c>
      <c r="B523" s="29" t="s">
        <v>1074</v>
      </c>
      <c r="C523" s="16">
        <v>1071.758</v>
      </c>
      <c r="D523" s="17">
        <v>1266.5029999999999</v>
      </c>
      <c r="E523" s="10">
        <f t="shared" si="16"/>
        <v>-0.43908771929824464</v>
      </c>
      <c r="F523" s="10">
        <f t="shared" si="17"/>
        <v>0.66576429214034527</v>
      </c>
      <c r="G523" s="10">
        <f>'RAW &amp; NORM Labeling'!E522-'RAW &amp; NORM Sfp, AcpS vs PfAcpH'!E523</f>
        <v>-0.38597087090657733</v>
      </c>
      <c r="H523">
        <f>IF('RAW &amp; NORM Labeling'!K522=1,1,0) * IF(G523&gt;$P$6,1,0)</f>
        <v>0</v>
      </c>
      <c r="J523" s="10">
        <f>'RAW &amp; NORM Labeling'!F522-'RAW &amp; NORM Sfp, AcpS vs PfAcpH'!F523</f>
        <v>-0.50305774544704329</v>
      </c>
      <c r="K523">
        <f>IF('RAW &amp; NORM Labeling'!H522=1,1,0) * IF('RAW &amp; NORM Sfp, AcpS vs PfAcpH'!J523&gt;$P$5,1,0)</f>
        <v>0</v>
      </c>
    </row>
    <row r="524" spans="1:11">
      <c r="A524" s="29" t="s">
        <v>1075</v>
      </c>
      <c r="B524" s="29" t="s">
        <v>1076</v>
      </c>
      <c r="C524" s="16">
        <v>1085.8109999999999</v>
      </c>
      <c r="D524" s="17">
        <v>1300.9880000000001</v>
      </c>
      <c r="E524" s="10">
        <f t="shared" si="16"/>
        <v>-0.27472514619883082</v>
      </c>
      <c r="F524" s="10">
        <f t="shared" si="17"/>
        <v>0.94780404023881692</v>
      </c>
      <c r="G524" s="10">
        <f>'RAW &amp; NORM Labeling'!E523-'RAW &amp; NORM Sfp, AcpS vs PfAcpH'!E524</f>
        <v>-0.45850151976409215</v>
      </c>
      <c r="H524">
        <f>IF('RAW &amp; NORM Labeling'!K523=1,1,0) * IF(G524&gt;$P$6,1,0)</f>
        <v>0</v>
      </c>
      <c r="J524" s="10">
        <f>'RAW &amp; NORM Labeling'!F523-'RAW &amp; NORM Sfp, AcpS vs PfAcpH'!F524</f>
        <v>-0.41256304342989292</v>
      </c>
      <c r="K524">
        <f>IF('RAW &amp; NORM Labeling'!H523=1,1,0) * IF('RAW &amp; NORM Sfp, AcpS vs PfAcpH'!J524&gt;$P$5,1,0)</f>
        <v>0</v>
      </c>
    </row>
    <row r="525" spans="1:11">
      <c r="A525" s="29" t="s">
        <v>1077</v>
      </c>
      <c r="B525" s="29" t="s">
        <v>1078</v>
      </c>
      <c r="C525" s="16">
        <v>1166.2950000000001</v>
      </c>
      <c r="D525" s="17">
        <v>1333.4090000000001</v>
      </c>
      <c r="E525" s="10">
        <f t="shared" si="16"/>
        <v>0.66660818713450432</v>
      </c>
      <c r="F525" s="10">
        <f t="shared" si="17"/>
        <v>1.2129631144189106</v>
      </c>
      <c r="G525" s="10">
        <f>'RAW &amp; NORM Labeling'!E524-'RAW &amp; NORM Sfp, AcpS vs PfAcpH'!E525</f>
        <v>-0.84134682403444838</v>
      </c>
      <c r="H525">
        <f>IF('RAW &amp; NORM Labeling'!K524=1,1,0) * IF(G525&gt;$P$6,1,0)</f>
        <v>0</v>
      </c>
      <c r="J525" s="10">
        <f>'RAW &amp; NORM Labeling'!F524-'RAW &amp; NORM Sfp, AcpS vs PfAcpH'!F525</f>
        <v>-0.75957747004143761</v>
      </c>
      <c r="K525">
        <f>IF('RAW &amp; NORM Labeling'!H524=1,1,0) * IF('RAW &amp; NORM Sfp, AcpS vs PfAcpH'!J525&gt;$P$5,1,0)</f>
        <v>0</v>
      </c>
    </row>
    <row r="526" spans="1:11">
      <c r="A526" s="29" t="s">
        <v>1079</v>
      </c>
      <c r="B526" s="29" t="s">
        <v>1080</v>
      </c>
      <c r="C526" s="16">
        <v>1231.8630000000001</v>
      </c>
      <c r="D526" s="17">
        <v>1380.8810000000001</v>
      </c>
      <c r="E526" s="10">
        <f t="shared" si="16"/>
        <v>1.4334853801169603</v>
      </c>
      <c r="F526" s="10">
        <f t="shared" si="17"/>
        <v>1.6012186145415899</v>
      </c>
      <c r="G526" s="10">
        <f>'RAW &amp; NORM Labeling'!E525-'RAW &amp; NORM Sfp, AcpS vs PfAcpH'!E526</f>
        <v>-0.74779428693180927</v>
      </c>
      <c r="H526">
        <f>IF('RAW &amp; NORM Labeling'!K525=1,1,0) * IF(G526&gt;$P$6,1,0)</f>
        <v>0</v>
      </c>
      <c r="J526" s="10">
        <f>'RAW &amp; NORM Labeling'!F525-'RAW &amp; NORM Sfp, AcpS vs PfAcpH'!F526</f>
        <v>8.9693204207510036E-2</v>
      </c>
      <c r="K526">
        <f>IF('RAW &amp; NORM Labeling'!H525=1,1,0) * IF('RAW &amp; NORM Sfp, AcpS vs PfAcpH'!J526&gt;$P$5,1,0)</f>
        <v>0</v>
      </c>
    </row>
    <row r="527" spans="1:11">
      <c r="A527" s="29" t="s">
        <v>1081</v>
      </c>
      <c r="B527" s="29" t="s">
        <v>1082</v>
      </c>
      <c r="C527" s="16">
        <v>1242.9100000000001</v>
      </c>
      <c r="D527" s="17">
        <v>1285.8610000000001</v>
      </c>
      <c r="E527" s="10">
        <f t="shared" si="16"/>
        <v>1.5626900584795336</v>
      </c>
      <c r="F527" s="10">
        <f t="shared" si="17"/>
        <v>0.8240860390938104</v>
      </c>
      <c r="G527" s="10">
        <f>'RAW &amp; NORM Labeling'!E526-'RAW &amp; NORM Sfp, AcpS vs PfAcpH'!E527</f>
        <v>-1.0639598783295725</v>
      </c>
      <c r="H527">
        <f>IF('RAW &amp; NORM Labeling'!K526=1,1,0) * IF(G527&gt;$P$6,1,0)</f>
        <v>0</v>
      </c>
      <c r="J527" s="10">
        <f>'RAW &amp; NORM Labeling'!F526-'RAW &amp; NORM Sfp, AcpS vs PfAcpH'!F527</f>
        <v>-2.6817375652890441E-2</v>
      </c>
      <c r="K527">
        <f>IF('RAW &amp; NORM Labeling'!H526=1,1,0) * IF('RAW &amp; NORM Sfp, AcpS vs PfAcpH'!J527&gt;$P$5,1,0)</f>
        <v>0</v>
      </c>
    </row>
    <row r="528" spans="1:11">
      <c r="A528" s="29" t="s">
        <v>1083</v>
      </c>
      <c r="B528" s="29" t="s">
        <v>1084</v>
      </c>
      <c r="C528" s="16">
        <v>2456.0659999999998</v>
      </c>
      <c r="D528" s="17">
        <v>2240.098</v>
      </c>
      <c r="E528" s="10">
        <f t="shared" si="16"/>
        <v>15.751649122807017</v>
      </c>
      <c r="F528" s="10">
        <f t="shared" si="17"/>
        <v>8.6284288868896706</v>
      </c>
      <c r="G528" s="10">
        <f>'RAW &amp; NORM Labeling'!E527-'RAW &amp; NORM Sfp, AcpS vs PfAcpH'!E528</f>
        <v>-5.6345024290360168</v>
      </c>
      <c r="H528">
        <f>IF('RAW &amp; NORM Labeling'!K527=1,1,0) * IF(G528&gt;$P$6,1,0)</f>
        <v>0</v>
      </c>
      <c r="J528" s="10">
        <f>'RAW &amp; NORM Labeling'!F527-'RAW &amp; NORM Sfp, AcpS vs PfAcpH'!F528</f>
        <v>0.89038971214402984</v>
      </c>
      <c r="K528">
        <f>IF('RAW &amp; NORM Labeling'!H527=1,1,0) * IF('RAW &amp; NORM Sfp, AcpS vs PfAcpH'!J528&gt;$P$5,1,0)</f>
        <v>0</v>
      </c>
    </row>
    <row r="529" spans="1:11">
      <c r="A529" s="29" t="s">
        <v>1085</v>
      </c>
      <c r="B529" s="29" t="s">
        <v>1086</v>
      </c>
      <c r="C529" s="16">
        <v>1155.239</v>
      </c>
      <c r="D529" s="17">
        <v>1235.6420000000001</v>
      </c>
      <c r="E529" s="10">
        <f t="shared" si="16"/>
        <v>0.53729824561403605</v>
      </c>
      <c r="F529" s="10">
        <f t="shared" si="17"/>
        <v>0.41336386685204995</v>
      </c>
      <c r="G529" s="10">
        <f>'RAW &amp; NORM Labeling'!E528-'RAW &amp; NORM Sfp, AcpS vs PfAcpH'!E529</f>
        <v>-0.53393755350112626</v>
      </c>
      <c r="H529">
        <f>IF('RAW &amp; NORM Labeling'!K528=1,1,0) * IF(G529&gt;$P$6,1,0)</f>
        <v>0</v>
      </c>
      <c r="J529" s="10">
        <f>'RAW &amp; NORM Labeling'!F528-'RAW &amp; NORM Sfp, AcpS vs PfAcpH'!F529</f>
        <v>0.64710946828851001</v>
      </c>
      <c r="K529">
        <f>IF('RAW &amp; NORM Labeling'!H528=1,1,0) * IF('RAW &amp; NORM Sfp, AcpS vs PfAcpH'!J529&gt;$P$5,1,0)</f>
        <v>0</v>
      </c>
    </row>
    <row r="530" spans="1:11">
      <c r="A530" s="29" t="s">
        <v>1087</v>
      </c>
      <c r="B530" s="29" t="s">
        <v>1088</v>
      </c>
      <c r="C530" s="16">
        <v>1085.8420000000001</v>
      </c>
      <c r="D530" s="17">
        <v>1275.922</v>
      </c>
      <c r="E530" s="10">
        <f t="shared" si="16"/>
        <v>-0.27436257309941353</v>
      </c>
      <c r="F530" s="10">
        <f t="shared" si="17"/>
        <v>0.74279872413511183</v>
      </c>
      <c r="G530" s="10">
        <f>'RAW &amp; NORM Labeling'!E529-'RAW &amp; NORM Sfp, AcpS vs PfAcpH'!E530</f>
        <v>0.13294742546361554</v>
      </c>
      <c r="H530">
        <f>IF('RAW &amp; NORM Labeling'!K529=1,1,0) * IF(G530&gt;$P$6,1,0)</f>
        <v>0</v>
      </c>
      <c r="J530" s="10">
        <f>'RAW &amp; NORM Labeling'!F529-'RAW &amp; NORM Sfp, AcpS vs PfAcpH'!F530</f>
        <v>0.4211111332785481</v>
      </c>
      <c r="K530">
        <f>IF('RAW &amp; NORM Labeling'!H529=1,1,0) * IF('RAW &amp; NORM Sfp, AcpS vs PfAcpH'!J530&gt;$P$5,1,0)</f>
        <v>0</v>
      </c>
    </row>
    <row r="531" spans="1:11">
      <c r="A531" s="29" t="s">
        <v>1089</v>
      </c>
      <c r="B531" s="29" t="s">
        <v>1090</v>
      </c>
      <c r="C531" s="16">
        <v>1076.952</v>
      </c>
      <c r="D531" s="17">
        <v>1195.384</v>
      </c>
      <c r="E531" s="10">
        <f t="shared" si="16"/>
        <v>-0.3783391812865492</v>
      </c>
      <c r="F531" s="10">
        <f t="shared" si="17"/>
        <v>8.4108939232846208E-2</v>
      </c>
      <c r="G531" s="10">
        <f>'RAW &amp; NORM Labeling'!E530-'RAW &amp; NORM Sfp, AcpS vs PfAcpH'!E531</f>
        <v>0.72139007137311417</v>
      </c>
      <c r="H531">
        <f>IF('RAW &amp; NORM Labeling'!K530=1,1,0) * IF(G531&gt;$P$6,1,0)</f>
        <v>0</v>
      </c>
      <c r="J531" s="10">
        <f>'RAW &amp; NORM Labeling'!F530-'RAW &amp; NORM Sfp, AcpS vs PfAcpH'!F531</f>
        <v>0.54061736593552578</v>
      </c>
      <c r="K531">
        <f>IF('RAW &amp; NORM Labeling'!H530=1,1,0) * IF('RAW &amp; NORM Sfp, AcpS vs PfAcpH'!J531&gt;$P$5,1,0)</f>
        <v>0</v>
      </c>
    </row>
    <row r="532" spans="1:11">
      <c r="A532" s="29" t="s">
        <v>1091</v>
      </c>
      <c r="B532" s="29" t="s">
        <v>1092</v>
      </c>
      <c r="C532" s="16">
        <v>1280.693</v>
      </c>
      <c r="D532" s="17">
        <v>1467.66</v>
      </c>
      <c r="E532" s="10">
        <f t="shared" si="16"/>
        <v>2.0045964912280705</v>
      </c>
      <c r="F532" s="10">
        <f t="shared" si="17"/>
        <v>2.3109511736321271</v>
      </c>
      <c r="G532" s="10">
        <f>'RAW &amp; NORM Labeling'!E531-'RAW &amp; NORM Sfp, AcpS vs PfAcpH'!E532</f>
        <v>0.87650576890036946</v>
      </c>
      <c r="H532">
        <f>IF('RAW &amp; NORM Labeling'!K531=1,1,0) * IF(G532&gt;$P$6,1,0)</f>
        <v>0</v>
      </c>
      <c r="J532" s="10">
        <f>'RAW &amp; NORM Labeling'!F531-'RAW &amp; NORM Sfp, AcpS vs PfAcpH'!F532</f>
        <v>0.81296019956848298</v>
      </c>
      <c r="K532">
        <f>IF('RAW &amp; NORM Labeling'!H531=1,1,0) * IF('RAW &amp; NORM Sfp, AcpS vs PfAcpH'!J532&gt;$P$5,1,0)</f>
        <v>0</v>
      </c>
    </row>
    <row r="533" spans="1:11">
      <c r="A533" s="29" t="s">
        <v>1093</v>
      </c>
      <c r="B533" s="29" t="s">
        <v>1094</v>
      </c>
      <c r="C533" s="16">
        <v>1544.7919999999999</v>
      </c>
      <c r="D533" s="17">
        <v>1335.116</v>
      </c>
      <c r="E533" s="10">
        <f t="shared" si="16"/>
        <v>5.0934736842105259</v>
      </c>
      <c r="F533" s="10">
        <f t="shared" si="17"/>
        <v>1.2269240206101257</v>
      </c>
      <c r="G533" s="10">
        <f>'RAW &amp; NORM Labeling'!E532-'RAW &amp; NORM Sfp, AcpS vs PfAcpH'!E533</f>
        <v>-0.65585038666552631</v>
      </c>
      <c r="H533">
        <f>IF('RAW &amp; NORM Labeling'!K532=1,1,0) * IF(G533&gt;$P$6,1,0)</f>
        <v>0</v>
      </c>
      <c r="J533" s="10">
        <f>'RAW &amp; NORM Labeling'!F532-'RAW &amp; NORM Sfp, AcpS vs PfAcpH'!F533</f>
        <v>0.51012968911239431</v>
      </c>
      <c r="K533">
        <f>IF('RAW &amp; NORM Labeling'!H532=1,1,0) * IF('RAW &amp; NORM Sfp, AcpS vs PfAcpH'!J533&gt;$P$5,1,0)</f>
        <v>0</v>
      </c>
    </row>
    <row r="534" spans="1:11">
      <c r="A534" s="29" t="s">
        <v>1095</v>
      </c>
      <c r="B534" s="29" t="s">
        <v>1096</v>
      </c>
      <c r="C534" s="16">
        <v>1629.0070000000001</v>
      </c>
      <c r="D534" s="17">
        <v>1681.3320000000001</v>
      </c>
      <c r="E534" s="10">
        <f t="shared" si="16"/>
        <v>6.0784444444444459</v>
      </c>
      <c r="F534" s="10">
        <f t="shared" si="17"/>
        <v>4.0584934979962393</v>
      </c>
      <c r="G534" s="10">
        <f>'RAW &amp; NORM Labeling'!E533-'RAW &amp; NORM Sfp, AcpS vs PfAcpH'!E534</f>
        <v>-0.89763387539705608</v>
      </c>
      <c r="H534">
        <f>IF('RAW &amp; NORM Labeling'!K533=1,1,0) * IF(G534&gt;$P$6,1,0)</f>
        <v>0</v>
      </c>
      <c r="J534" s="10">
        <f>'RAW &amp; NORM Labeling'!F533-'RAW &amp; NORM Sfp, AcpS vs PfAcpH'!F534</f>
        <v>0.44664566828898078</v>
      </c>
      <c r="K534">
        <f>IF('RAW &amp; NORM Labeling'!H533=1,1,0) * IF('RAW &amp; NORM Sfp, AcpS vs PfAcpH'!J534&gt;$P$5,1,0)</f>
        <v>0</v>
      </c>
    </row>
    <row r="535" spans="1:11">
      <c r="A535" s="29" t="s">
        <v>1097</v>
      </c>
      <c r="B535" s="29" t="s">
        <v>1098</v>
      </c>
      <c r="C535" s="16">
        <v>1179.6199999999999</v>
      </c>
      <c r="D535" s="17">
        <v>1224.71</v>
      </c>
      <c r="E535" s="10">
        <f t="shared" si="16"/>
        <v>0.82245614035087644</v>
      </c>
      <c r="F535" s="10">
        <f t="shared" si="17"/>
        <v>0.32395518115645805</v>
      </c>
      <c r="G535" s="10">
        <f>'RAW &amp; NORM Labeling'!E534-'RAW &amp; NORM Sfp, AcpS vs PfAcpH'!E535</f>
        <v>0.68020127407875364</v>
      </c>
      <c r="H535">
        <f>IF('RAW &amp; NORM Labeling'!K534=1,1,0) * IF(G535&gt;$P$6,1,0)</f>
        <v>1</v>
      </c>
      <c r="J535" s="10">
        <f>'RAW &amp; NORM Labeling'!F534-'RAW &amp; NORM Sfp, AcpS vs PfAcpH'!F535</f>
        <v>-0.11164980552882506</v>
      </c>
      <c r="K535">
        <f>IF('RAW &amp; NORM Labeling'!H534=1,1,0) * IF('RAW &amp; NORM Sfp, AcpS vs PfAcpH'!J535&gt;$P$5,1,0)</f>
        <v>0</v>
      </c>
    </row>
    <row r="536" spans="1:11">
      <c r="A536" s="29" t="s">
        <v>1099</v>
      </c>
      <c r="B536" s="29" t="s">
        <v>1100</v>
      </c>
      <c r="C536" s="16">
        <v>1108.155</v>
      </c>
      <c r="D536" s="17">
        <v>1190.519</v>
      </c>
      <c r="E536" s="10">
        <f t="shared" si="16"/>
        <v>-1.3391812865496863E-2</v>
      </c>
      <c r="F536" s="10">
        <f t="shared" si="17"/>
        <v>4.4319947656825849E-2</v>
      </c>
      <c r="G536" s="10">
        <f>'RAW &amp; NORM Labeling'!E535-'RAW &amp; NORM Sfp, AcpS vs PfAcpH'!E536</f>
        <v>-0.17928979638254414</v>
      </c>
      <c r="H536">
        <f>IF('RAW &amp; NORM Labeling'!K535=1,1,0) * IF(G536&gt;$P$6,1,0)</f>
        <v>0</v>
      </c>
      <c r="J536" s="10">
        <f>'RAW &amp; NORM Labeling'!F535-'RAW &amp; NORM Sfp, AcpS vs PfAcpH'!F536</f>
        <v>0.32324309643882515</v>
      </c>
      <c r="K536">
        <f>IF('RAW &amp; NORM Labeling'!H535=1,1,0) * IF('RAW &amp; NORM Sfp, AcpS vs PfAcpH'!J536&gt;$P$5,1,0)</f>
        <v>0</v>
      </c>
    </row>
    <row r="537" spans="1:11">
      <c r="A537" s="29" t="s">
        <v>1101</v>
      </c>
      <c r="B537" s="29" t="s">
        <v>1102</v>
      </c>
      <c r="C537" s="16">
        <v>1412.7139999999999</v>
      </c>
      <c r="D537" s="17">
        <v>1467.133</v>
      </c>
      <c r="E537" s="10">
        <f t="shared" si="16"/>
        <v>3.5487017543859647</v>
      </c>
      <c r="F537" s="10">
        <f t="shared" si="17"/>
        <v>2.3066410403206032</v>
      </c>
      <c r="G537" s="10">
        <f>'RAW &amp; NORM Labeling'!E536-'RAW &amp; NORM Sfp, AcpS vs PfAcpH'!E537</f>
        <v>-2.1524758974047447</v>
      </c>
      <c r="H537">
        <f>IF('RAW &amp; NORM Labeling'!K536=1,1,0) * IF(G537&gt;$P$6,1,0)</f>
        <v>0</v>
      </c>
      <c r="J537" s="10">
        <f>'RAW &amp; NORM Labeling'!F536-'RAW &amp; NORM Sfp, AcpS vs PfAcpH'!F537</f>
        <v>-0.16538074411683334</v>
      </c>
      <c r="K537">
        <f>IF('RAW &amp; NORM Labeling'!H536=1,1,0) * IF('RAW &amp; NORM Sfp, AcpS vs PfAcpH'!J537&gt;$P$5,1,0)</f>
        <v>0</v>
      </c>
    </row>
    <row r="538" spans="1:11">
      <c r="A538" s="29" t="s">
        <v>1103</v>
      </c>
      <c r="B538" s="29" t="s">
        <v>1104</v>
      </c>
      <c r="C538" s="16">
        <v>1306.287</v>
      </c>
      <c r="D538" s="17">
        <v>1364.559</v>
      </c>
      <c r="E538" s="10">
        <f t="shared" si="16"/>
        <v>2.3039415204678373</v>
      </c>
      <c r="F538" s="10">
        <f t="shared" si="17"/>
        <v>1.4677271612006222</v>
      </c>
      <c r="G538" s="10">
        <f>'RAW &amp; NORM Labeling'!E537-'RAW &amp; NORM Sfp, AcpS vs PfAcpH'!E538</f>
        <v>-1.0688842768118874</v>
      </c>
      <c r="H538">
        <f>IF('RAW &amp; NORM Labeling'!K537=1,1,0) * IF(G538&gt;$P$6,1,0)</f>
        <v>0</v>
      </c>
      <c r="J538" s="10">
        <f>'RAW &amp; NORM Labeling'!F537-'RAW &amp; NORM Sfp, AcpS vs PfAcpH'!F538</f>
        <v>8.1112738159907716E-2</v>
      </c>
      <c r="K538">
        <f>IF('RAW &amp; NORM Labeling'!H537=1,1,0) * IF('RAW &amp; NORM Sfp, AcpS vs PfAcpH'!J538&gt;$P$5,1,0)</f>
        <v>0</v>
      </c>
    </row>
    <row r="539" spans="1:11">
      <c r="A539" s="29" t="s">
        <v>1105</v>
      </c>
      <c r="B539" s="29" t="s">
        <v>1106</v>
      </c>
      <c r="C539" s="16">
        <v>1287.1369999999999</v>
      </c>
      <c r="D539" s="17">
        <v>1532.258</v>
      </c>
      <c r="E539" s="10">
        <f t="shared" si="16"/>
        <v>2.0799649122807016</v>
      </c>
      <c r="F539" s="10">
        <f t="shared" si="17"/>
        <v>2.8392737384476989</v>
      </c>
      <c r="G539" s="10">
        <f>'RAW &amp; NORM Labeling'!E538-'RAW &amp; NORM Sfp, AcpS vs PfAcpH'!E539</f>
        <v>-0.47611653774224161</v>
      </c>
      <c r="H539">
        <f>IF('RAW &amp; NORM Labeling'!K538=1,1,0) * IF(G539&gt;$P$6,1,0)</f>
        <v>0</v>
      </c>
      <c r="J539" s="10">
        <f>'RAW &amp; NORM Labeling'!F538-'RAW &amp; NORM Sfp, AcpS vs PfAcpH'!F539</f>
        <v>-0.42163948307416899</v>
      </c>
      <c r="K539">
        <f>IF('RAW &amp; NORM Labeling'!H538=1,1,0) * IF('RAW &amp; NORM Sfp, AcpS vs PfAcpH'!J539&gt;$P$5,1,0)</f>
        <v>0</v>
      </c>
    </row>
    <row r="540" spans="1:11">
      <c r="A540" s="29" t="s">
        <v>1107</v>
      </c>
      <c r="B540" s="29" t="s">
        <v>1108</v>
      </c>
      <c r="C540" s="16">
        <v>1357.2840000000001</v>
      </c>
      <c r="D540" s="17">
        <v>1434.91</v>
      </c>
      <c r="E540" s="10">
        <f t="shared" si="16"/>
        <v>2.9003976608187152</v>
      </c>
      <c r="F540" s="10">
        <f t="shared" si="17"/>
        <v>2.0431013331152381</v>
      </c>
      <c r="G540" s="10">
        <f>'RAW &amp; NORM Labeling'!E539-'RAW &amp; NORM Sfp, AcpS vs PfAcpH'!E540</f>
        <v>-8.6266301349935404E-2</v>
      </c>
      <c r="H540">
        <f>IF('RAW &amp; NORM Labeling'!K539=1,1,0) * IF(G540&gt;$P$6,1,0)</f>
        <v>0</v>
      </c>
      <c r="J540" s="10">
        <f>'RAW &amp; NORM Labeling'!F539-'RAW &amp; NORM Sfp, AcpS vs PfAcpH'!F540</f>
        <v>-4.856336093790814E-2</v>
      </c>
      <c r="K540">
        <f>IF('RAW &amp; NORM Labeling'!H539=1,1,0) * IF('RAW &amp; NORM Sfp, AcpS vs PfAcpH'!J540&gt;$P$5,1,0)</f>
        <v>0</v>
      </c>
    </row>
    <row r="541" spans="1:11">
      <c r="A541" s="29" t="s">
        <v>1109</v>
      </c>
      <c r="B541" s="29" t="s">
        <v>1110</v>
      </c>
      <c r="C541" s="16">
        <v>1225.69</v>
      </c>
      <c r="D541" s="17">
        <v>1223.288</v>
      </c>
      <c r="E541" s="10">
        <f t="shared" si="16"/>
        <v>1.3612865497076034</v>
      </c>
      <c r="F541" s="10">
        <f t="shared" si="17"/>
        <v>0.31232518197431997</v>
      </c>
      <c r="G541" s="10">
        <f>'RAW &amp; NORM Labeling'!E540-'RAW &amp; NORM Sfp, AcpS vs PfAcpH'!E541</f>
        <v>0.46690103809602657</v>
      </c>
      <c r="H541">
        <f>IF('RAW &amp; NORM Labeling'!K540=1,1,0) * IF(G541&gt;$P$6,1,0)</f>
        <v>0</v>
      </c>
      <c r="I541" s="22" t="s">
        <v>37</v>
      </c>
      <c r="J541" s="10">
        <f>'RAW &amp; NORM Labeling'!F540-'RAW &amp; NORM Sfp, AcpS vs PfAcpH'!F541</f>
        <v>0.37662609202488301</v>
      </c>
      <c r="K541">
        <f>IF('RAW &amp; NORM Labeling'!H540=1,1,0) * IF('RAW &amp; NORM Sfp, AcpS vs PfAcpH'!J541&gt;$P$5,1,0)</f>
        <v>0</v>
      </c>
    </row>
    <row r="542" spans="1:11">
      <c r="A542" s="29" t="s">
        <v>1111</v>
      </c>
      <c r="B542" s="29" t="s">
        <v>1112</v>
      </c>
      <c r="C542" s="16">
        <v>1199.7929999999999</v>
      </c>
      <c r="D542" s="17">
        <v>1306.037</v>
      </c>
      <c r="E542" s="10">
        <f t="shared" si="16"/>
        <v>1.0583976608187127</v>
      </c>
      <c r="F542" s="10">
        <f t="shared" si="17"/>
        <v>0.98909789809438231</v>
      </c>
      <c r="G542" s="10">
        <f>'RAW &amp; NORM Labeling'!E541-'RAW &amp; NORM Sfp, AcpS vs PfAcpH'!E542</f>
        <v>0.89293818014125725</v>
      </c>
      <c r="H542">
        <f>IF('RAW &amp; NORM Labeling'!K541=1,1,0) * IF(G542&gt;$P$6,1,0)</f>
        <v>1</v>
      </c>
      <c r="J542" s="10">
        <f>'RAW &amp; NORM Labeling'!F541-'RAW &amp; NORM Sfp, AcpS vs PfAcpH'!F542</f>
        <v>7.7523848133787654E-2</v>
      </c>
      <c r="K542">
        <f>IF('RAW &amp; NORM Labeling'!H541=1,1,0) * IF('RAW &amp; NORM Sfp, AcpS vs PfAcpH'!J542&gt;$P$5,1,0)</f>
        <v>0</v>
      </c>
    </row>
    <row r="543" spans="1:11">
      <c r="A543" s="29" t="s">
        <v>1113</v>
      </c>
      <c r="B543" s="29" t="s">
        <v>1114</v>
      </c>
      <c r="C543" s="16">
        <v>1186.9269999999999</v>
      </c>
      <c r="D543" s="17">
        <v>1300.3800000000001</v>
      </c>
      <c r="E543" s="10">
        <f t="shared" si="16"/>
        <v>0.90791812865497024</v>
      </c>
      <c r="F543" s="10">
        <f t="shared" si="17"/>
        <v>0.9428314386194504</v>
      </c>
      <c r="G543" s="10">
        <f>'RAW &amp; NORM Labeling'!E542-'RAW &amp; NORM Sfp, AcpS vs PfAcpH'!E543</f>
        <v>1.4721517904612997</v>
      </c>
      <c r="H543">
        <f>IF('RAW &amp; NORM Labeling'!K542=1,1,0) * IF(G543&gt;$P$6,1,0)</f>
        <v>1</v>
      </c>
      <c r="I543" s="22" t="s">
        <v>37</v>
      </c>
      <c r="J543" s="10">
        <f>'RAW &amp; NORM Labeling'!F542-'RAW &amp; NORM Sfp, AcpS vs PfAcpH'!F543</f>
        <v>0.38594143631074951</v>
      </c>
      <c r="K543">
        <f>IF('RAW &amp; NORM Labeling'!H542=1,1,0) * IF('RAW &amp; NORM Sfp, AcpS vs PfAcpH'!J543&gt;$P$5,1,0)</f>
        <v>0</v>
      </c>
    </row>
    <row r="544" spans="1:11">
      <c r="A544" s="29" t="s">
        <v>1115</v>
      </c>
      <c r="B544" s="29" t="s">
        <v>1116</v>
      </c>
      <c r="C544" s="16">
        <v>1067.325</v>
      </c>
      <c r="D544" s="17">
        <v>1109.24</v>
      </c>
      <c r="E544" s="10">
        <f t="shared" si="16"/>
        <v>-0.49093567251461884</v>
      </c>
      <c r="F544" s="10">
        <f t="shared" si="17"/>
        <v>-0.6204301954690431</v>
      </c>
      <c r="G544" s="10">
        <f>'RAW &amp; NORM Labeling'!E543-'RAW &amp; NORM Sfp, AcpS vs PfAcpH'!E544</f>
        <v>1.9294680735815788</v>
      </c>
      <c r="H544">
        <f>IF('RAW &amp; NORM Labeling'!K543=1,1,0) * IF(G544&gt;$P$6,1,0)</f>
        <v>0</v>
      </c>
      <c r="J544" s="10">
        <f>'RAW &amp; NORM Labeling'!F543-'RAW &amp; NORM Sfp, AcpS vs PfAcpH'!F544</f>
        <v>-5.8709959364923847E-2</v>
      </c>
      <c r="K544">
        <f>IF('RAW &amp; NORM Labeling'!H543=1,1,0) * IF('RAW &amp; NORM Sfp, AcpS vs PfAcpH'!J544&gt;$P$5,1,0)</f>
        <v>0</v>
      </c>
    </row>
    <row r="545" spans="1:11">
      <c r="A545" s="29" t="s">
        <v>1117</v>
      </c>
      <c r="B545" s="29" t="s">
        <v>1118</v>
      </c>
      <c r="C545" s="16">
        <v>1462.7159999999999</v>
      </c>
      <c r="D545" s="17">
        <v>1373.692</v>
      </c>
      <c r="E545" s="10">
        <f t="shared" si="16"/>
        <v>4.1335204678362567</v>
      </c>
      <c r="F545" s="10">
        <f t="shared" si="17"/>
        <v>1.5424225075652254</v>
      </c>
      <c r="G545" s="10">
        <f>'RAW &amp; NORM Labeling'!E544-'RAW &amp; NORM Sfp, AcpS vs PfAcpH'!E545</f>
        <v>0.52425997688504289</v>
      </c>
      <c r="H545">
        <f>IF('RAW &amp; NORM Labeling'!K544=1,1,0) * IF(G545&gt;$P$6,1,0)</f>
        <v>1</v>
      </c>
      <c r="J545" s="10">
        <f>'RAW &amp; NORM Labeling'!F544-'RAW &amp; NORM Sfp, AcpS vs PfAcpH'!F545</f>
        <v>-0.23589749765485535</v>
      </c>
      <c r="K545">
        <f>IF('RAW &amp; NORM Labeling'!H544=1,1,0) * IF('RAW &amp; NORM Sfp, AcpS vs PfAcpH'!J545&gt;$P$5,1,0)</f>
        <v>0</v>
      </c>
    </row>
    <row r="546" spans="1:11">
      <c r="A546" s="29" t="s">
        <v>1119</v>
      </c>
      <c r="B546" s="29" t="s">
        <v>1120</v>
      </c>
      <c r="C546" s="16">
        <v>1044.7159999999999</v>
      </c>
      <c r="D546" s="17">
        <v>1114.704</v>
      </c>
      <c r="E546" s="10">
        <f t="shared" si="16"/>
        <v>-0.75536842105263224</v>
      </c>
      <c r="F546" s="10">
        <f t="shared" si="17"/>
        <v>-0.57574220986341673</v>
      </c>
      <c r="G546" s="10">
        <f>'RAW &amp; NORM Labeling'!E545-'RAW &amp; NORM Sfp, AcpS vs PfAcpH'!E546</f>
        <v>1.9035277686462222</v>
      </c>
      <c r="H546">
        <f>IF('RAW &amp; NORM Labeling'!K545=1,1,0) * IF(G546&gt;$P$6,1,0)</f>
        <v>0</v>
      </c>
      <c r="J546" s="10">
        <f>'RAW &amp; NORM Labeling'!F545-'RAW &amp; NORM Sfp, AcpS vs PfAcpH'!F546</f>
        <v>-0.49433647432566319</v>
      </c>
      <c r="K546">
        <f>IF('RAW &amp; NORM Labeling'!H545=1,1,0) * IF('RAW &amp; NORM Sfp, AcpS vs PfAcpH'!J546&gt;$P$5,1,0)</f>
        <v>0</v>
      </c>
    </row>
    <row r="547" spans="1:11">
      <c r="A547" s="29" t="s">
        <v>1121</v>
      </c>
      <c r="B547" s="29" t="s">
        <v>1122</v>
      </c>
      <c r="C547" s="16">
        <v>1341.971</v>
      </c>
      <c r="D547" s="17">
        <v>1223.6279999999999</v>
      </c>
      <c r="E547" s="10">
        <f t="shared" si="16"/>
        <v>2.7212982456140358</v>
      </c>
      <c r="F547" s="10">
        <f t="shared" si="17"/>
        <v>0.31510591314304426</v>
      </c>
      <c r="G547" s="10">
        <f>'RAW &amp; NORM Labeling'!E546-'RAW &amp; NORM Sfp, AcpS vs PfAcpH'!E547</f>
        <v>-2.1971575311232669</v>
      </c>
      <c r="H547">
        <f>IF('RAW &amp; NORM Labeling'!K546=1,1,0) * IF(G547&gt;$P$6,1,0)</f>
        <v>0</v>
      </c>
      <c r="J547" s="10">
        <f>'RAW &amp; NORM Labeling'!F546-'RAW &amp; NORM Sfp, AcpS vs PfAcpH'!F547</f>
        <v>0.11483016873295177</v>
      </c>
      <c r="K547">
        <f>IF('RAW &amp; NORM Labeling'!H546=1,1,0) * IF('RAW &amp; NORM Sfp, AcpS vs PfAcpH'!J547&gt;$P$5,1,0)</f>
        <v>0</v>
      </c>
    </row>
    <row r="548" spans="1:11">
      <c r="A548" s="29" t="s">
        <v>1123</v>
      </c>
      <c r="B548" s="29" t="s">
        <v>1124</v>
      </c>
      <c r="C548" s="16">
        <v>1307.3030000000001</v>
      </c>
      <c r="D548" s="17">
        <v>1276.5</v>
      </c>
      <c r="E548" s="10">
        <f t="shared" si="16"/>
        <v>2.3158245614035105</v>
      </c>
      <c r="F548" s="10">
        <f t="shared" si="17"/>
        <v>0.74752596712194397</v>
      </c>
      <c r="G548" s="10">
        <f>'RAW &amp; NORM Labeling'!E547-'RAW &amp; NORM Sfp, AcpS vs PfAcpH'!E548</f>
        <v>-2.4487714590336314</v>
      </c>
      <c r="H548">
        <f>IF('RAW &amp; NORM Labeling'!K547=1,1,0) * IF(G548&gt;$P$6,1,0)</f>
        <v>0</v>
      </c>
      <c r="J548" s="10">
        <f>'RAW &amp; NORM Labeling'!F547-'RAW &amp; NORM Sfp, AcpS vs PfAcpH'!F548</f>
        <v>2.1519267109581075E-2</v>
      </c>
      <c r="K548">
        <f>IF('RAW &amp; NORM Labeling'!H547=1,1,0) * IF('RAW &amp; NORM Sfp, AcpS vs PfAcpH'!J548&gt;$P$5,1,0)</f>
        <v>0</v>
      </c>
    </row>
    <row r="549" spans="1:11">
      <c r="A549" s="29" t="s">
        <v>1125</v>
      </c>
      <c r="B549" s="29" t="s">
        <v>1126</v>
      </c>
      <c r="C549" s="16">
        <v>1119.979</v>
      </c>
      <c r="D549" s="17">
        <v>1131.046</v>
      </c>
      <c r="E549" s="10">
        <f t="shared" si="16"/>
        <v>0.12490058479532266</v>
      </c>
      <c r="F549" s="10">
        <f t="shared" si="17"/>
        <v>-0.44208718410075948</v>
      </c>
      <c r="G549" s="10">
        <f>'RAW &amp; NORM Labeling'!E548-'RAW &amp; NORM Sfp, AcpS vs PfAcpH'!E549</f>
        <v>-1.7033557779642927</v>
      </c>
      <c r="H549">
        <f>IF('RAW &amp; NORM Labeling'!K548=1,1,0) * IF(G549&gt;$P$6,1,0)</f>
        <v>0</v>
      </c>
      <c r="J549" s="10">
        <f>'RAW &amp; NORM Labeling'!F548-'RAW &amp; NORM Sfp, AcpS vs PfAcpH'!F549</f>
        <v>-5.8773741606489571E-2</v>
      </c>
      <c r="K549">
        <f>IF('RAW &amp; NORM Labeling'!H548=1,1,0) * IF('RAW &amp; NORM Sfp, AcpS vs PfAcpH'!J549&gt;$P$5,1,0)</f>
        <v>0</v>
      </c>
    </row>
    <row r="550" spans="1:11">
      <c r="A550" s="29" t="s">
        <v>1127</v>
      </c>
      <c r="B550" s="29" t="s">
        <v>1128</v>
      </c>
      <c r="C550" s="16">
        <v>1435.1959999999999</v>
      </c>
      <c r="D550" s="17">
        <v>1247.4090000000001</v>
      </c>
      <c r="E550" s="10">
        <f t="shared" si="16"/>
        <v>3.8116491228070171</v>
      </c>
      <c r="F550" s="10">
        <f t="shared" si="17"/>
        <v>0.50960170115318715</v>
      </c>
      <c r="G550" s="10">
        <f>'RAW &amp; NORM Labeling'!E549-'RAW &amp; NORM Sfp, AcpS vs PfAcpH'!E550</f>
        <v>-3.8624181325746623</v>
      </c>
      <c r="H550">
        <f>IF('RAW &amp; NORM Labeling'!K549=1,1,0) * IF(G550&gt;$P$6,1,0)</f>
        <v>0</v>
      </c>
      <c r="I550" s="22" t="s">
        <v>34</v>
      </c>
      <c r="J550" s="10">
        <f>'RAW &amp; NORM Labeling'!F549-'RAW &amp; NORM Sfp, AcpS vs PfAcpH'!F550</f>
        <v>2.464336829080882E-2</v>
      </c>
      <c r="K550">
        <f>IF('RAW &amp; NORM Labeling'!H549=1,1,0) * IF('RAW &amp; NORM Sfp, AcpS vs PfAcpH'!J550&gt;$P$5,1,0)</f>
        <v>0</v>
      </c>
    </row>
    <row r="551" spans="1:11">
      <c r="A551" s="29" t="s">
        <v>1129</v>
      </c>
      <c r="B551" s="29" t="s">
        <v>1130</v>
      </c>
      <c r="C551" s="16">
        <v>1107.0820000000001</v>
      </c>
      <c r="D551" s="17">
        <v>1314.588</v>
      </c>
      <c r="E551" s="10">
        <f t="shared" si="16"/>
        <v>-2.5941520467834472E-2</v>
      </c>
      <c r="F551" s="10">
        <f t="shared" si="17"/>
        <v>1.0590332869878143</v>
      </c>
      <c r="G551" s="10">
        <f>'RAW &amp; NORM Labeling'!E550-'RAW &amp; NORM Sfp, AcpS vs PfAcpH'!E551</f>
        <v>-1.5237655835425157</v>
      </c>
      <c r="H551">
        <f>IF('RAW &amp; NORM Labeling'!K550=1,1,0) * IF(G551&gt;$P$6,1,0)</f>
        <v>0</v>
      </c>
      <c r="J551" s="10">
        <f>'RAW &amp; NORM Labeling'!F550-'RAW &amp; NORM Sfp, AcpS vs PfAcpH'!F551</f>
        <v>-0.17186777495400429</v>
      </c>
      <c r="K551">
        <f>IF('RAW &amp; NORM Labeling'!H550=1,1,0) * IF('RAW &amp; NORM Sfp, AcpS vs PfAcpH'!J551&gt;$P$5,1,0)</f>
        <v>0</v>
      </c>
    </row>
    <row r="552" spans="1:11">
      <c r="A552" s="29" t="s">
        <v>1131</v>
      </c>
      <c r="B552" s="29" t="s">
        <v>1132</v>
      </c>
      <c r="C552" s="16">
        <v>1007.3440000000001</v>
      </c>
      <c r="D552" s="17">
        <v>1311.691</v>
      </c>
      <c r="E552" s="10">
        <f t="shared" si="16"/>
        <v>-1.1924678362573089</v>
      </c>
      <c r="F552" s="10">
        <f t="shared" si="17"/>
        <v>1.0353398217060614</v>
      </c>
      <c r="G552" s="10">
        <f>'RAW &amp; NORM Labeling'!E551-'RAW &amp; NORM Sfp, AcpS vs PfAcpH'!E552</f>
        <v>-0.63222023566282104</v>
      </c>
      <c r="H552">
        <f>IF('RAW &amp; NORM Labeling'!K551=1,1,0) * IF(G552&gt;$P$6,1,0)</f>
        <v>0</v>
      </c>
      <c r="J552" s="10">
        <f>'RAW &amp; NORM Labeling'!F551-'RAW &amp; NORM Sfp, AcpS vs PfAcpH'!F552</f>
        <v>-0.6965928247559614</v>
      </c>
      <c r="K552">
        <f>IF('RAW &amp; NORM Labeling'!H551=1,1,0) * IF('RAW &amp; NORM Sfp, AcpS vs PfAcpH'!J552&gt;$P$5,1,0)</f>
        <v>0</v>
      </c>
    </row>
    <row r="553" spans="1:11">
      <c r="A553" s="29" t="s">
        <v>1133</v>
      </c>
      <c r="B553" s="29" t="s">
        <v>1134</v>
      </c>
      <c r="C553" s="16">
        <v>2237.5230000000001</v>
      </c>
      <c r="D553" s="17">
        <v>2874.88</v>
      </c>
      <c r="E553" s="10">
        <f t="shared" si="16"/>
        <v>13.195590643274857</v>
      </c>
      <c r="F553" s="10">
        <f t="shared" si="17"/>
        <v>13.820070336141329</v>
      </c>
      <c r="G553" s="10">
        <f>'RAW &amp; NORM Labeling'!E552-'RAW &amp; NORM Sfp, AcpS vs PfAcpH'!E553</f>
        <v>-6.6574075200386966</v>
      </c>
      <c r="H553">
        <f>IF('RAW &amp; NORM Labeling'!K552=1,1,0) * IF(G553&gt;$P$6,1,0)</f>
        <v>0</v>
      </c>
      <c r="J553" s="10">
        <f>'RAW &amp; NORM Labeling'!F552-'RAW &amp; NORM Sfp, AcpS vs PfAcpH'!F553</f>
        <v>-1.1085226060710287</v>
      </c>
      <c r="K553">
        <f>IF('RAW &amp; NORM Labeling'!H552=1,1,0) * IF('RAW &amp; NORM Sfp, AcpS vs PfAcpH'!J553&gt;$P$5,1,0)</f>
        <v>0</v>
      </c>
    </row>
    <row r="554" spans="1:11">
      <c r="A554" s="29" t="s">
        <v>1135</v>
      </c>
      <c r="B554" s="29" t="s">
        <v>1136</v>
      </c>
      <c r="C554" s="16">
        <v>1181.528</v>
      </c>
      <c r="D554" s="17">
        <v>1262.3030000000001</v>
      </c>
      <c r="E554" s="10">
        <f t="shared" si="16"/>
        <v>0.84477192982456217</v>
      </c>
      <c r="F554" s="10">
        <f t="shared" si="17"/>
        <v>0.6314140835855091</v>
      </c>
      <c r="G554" s="10">
        <f>'RAW &amp; NORM Labeling'!E553-'RAW &amp; NORM Sfp, AcpS vs PfAcpH'!E554</f>
        <v>-0.6766968339126912</v>
      </c>
      <c r="H554">
        <f>IF('RAW &amp; NORM Labeling'!K553=1,1,0) * IF(G554&gt;$P$6,1,0)</f>
        <v>0</v>
      </c>
      <c r="I554" s="22" t="s">
        <v>37</v>
      </c>
      <c r="J554" s="10">
        <f>'RAW &amp; NORM Labeling'!F553-'RAW &amp; NORM Sfp, AcpS vs PfAcpH'!F554</f>
        <v>-0.30541660306741608</v>
      </c>
      <c r="K554">
        <f>IF('RAW &amp; NORM Labeling'!H553=1,1,0) * IF('RAW &amp; NORM Sfp, AcpS vs PfAcpH'!J554&gt;$P$5,1,0)</f>
        <v>0</v>
      </c>
    </row>
    <row r="555" spans="1:11">
      <c r="A555" s="29" t="s">
        <v>1137</v>
      </c>
      <c r="B555" s="29" t="s">
        <v>1138</v>
      </c>
      <c r="C555" s="16">
        <v>1082.491</v>
      </c>
      <c r="D555" s="17">
        <v>1272.885</v>
      </c>
      <c r="E555" s="10">
        <f t="shared" si="16"/>
        <v>-0.3135555555555552</v>
      </c>
      <c r="F555" s="10">
        <f t="shared" si="17"/>
        <v>0.71796025190153012</v>
      </c>
      <c r="G555" s="10">
        <f>'RAW &amp; NORM Labeling'!E554-'RAW &amp; NORM Sfp, AcpS vs PfAcpH'!E555</f>
        <v>-0.38310261550579977</v>
      </c>
      <c r="H555">
        <f>IF('RAW &amp; NORM Labeling'!K554=1,1,0) * IF(G555&gt;$P$6,1,0)</f>
        <v>0</v>
      </c>
      <c r="J555" s="10">
        <f>'RAW &amp; NORM Labeling'!F554-'RAW &amp; NORM Sfp, AcpS vs PfAcpH'!F555</f>
        <v>-0.62254053337586035</v>
      </c>
      <c r="K555">
        <f>IF('RAW &amp; NORM Labeling'!H554=1,1,0) * IF('RAW &amp; NORM Sfp, AcpS vs PfAcpH'!J555&gt;$P$5,1,0)</f>
        <v>0</v>
      </c>
    </row>
    <row r="556" spans="1:11">
      <c r="A556" s="29" t="s">
        <v>1139</v>
      </c>
      <c r="B556" s="29" t="s">
        <v>1140</v>
      </c>
      <c r="C556" s="16">
        <v>1138.2370000000001</v>
      </c>
      <c r="D556" s="17">
        <v>1307.3409999999999</v>
      </c>
      <c r="E556" s="10">
        <f t="shared" si="16"/>
        <v>0.33844444444444594</v>
      </c>
      <c r="F556" s="10">
        <f t="shared" si="17"/>
        <v>0.99976281998854988</v>
      </c>
      <c r="G556" s="10">
        <f>'RAW &amp; NORM Labeling'!E555-'RAW &amp; NORM Sfp, AcpS vs PfAcpH'!E556</f>
        <v>-0.50116325654124894</v>
      </c>
      <c r="H556">
        <f>IF('RAW &amp; NORM Labeling'!K555=1,1,0) * IF(G556&gt;$P$6,1,0)</f>
        <v>0</v>
      </c>
      <c r="J556" s="10">
        <f>'RAW &amp; NORM Labeling'!F555-'RAW &amp; NORM Sfp, AcpS vs PfAcpH'!F556</f>
        <v>-0.1064159736484539</v>
      </c>
      <c r="K556">
        <f>IF('RAW &amp; NORM Labeling'!H555=1,1,0) * IF('RAW &amp; NORM Sfp, AcpS vs PfAcpH'!J556&gt;$P$5,1,0)</f>
        <v>0</v>
      </c>
    </row>
    <row r="557" spans="1:11">
      <c r="A557" s="29" t="s">
        <v>1141</v>
      </c>
      <c r="B557" s="29" t="s">
        <v>1142</v>
      </c>
      <c r="C557" s="16">
        <v>1207.5340000000001</v>
      </c>
      <c r="D557" s="17">
        <v>1221.7940000000001</v>
      </c>
      <c r="E557" s="10">
        <f t="shared" si="16"/>
        <v>1.1489356725146216</v>
      </c>
      <c r="F557" s="10">
        <f t="shared" si="17"/>
        <v>0.30010632207409987</v>
      </c>
      <c r="G557" s="10">
        <f>'RAW &amp; NORM Labeling'!E556-'RAW &amp; NORM Sfp, AcpS vs PfAcpH'!E557</f>
        <v>-1.0644267021710743</v>
      </c>
      <c r="H557">
        <f>IF('RAW &amp; NORM Labeling'!K556=1,1,0) * IF(G557&gt;$P$6,1,0)</f>
        <v>0</v>
      </c>
      <c r="J557" s="10">
        <f>'RAW &amp; NORM Labeling'!F556-'RAW &amp; NORM Sfp, AcpS vs PfAcpH'!F557</f>
        <v>-9.8303453203886865E-2</v>
      </c>
      <c r="K557">
        <f>IF('RAW &amp; NORM Labeling'!H556=1,1,0) * IF('RAW &amp; NORM Sfp, AcpS vs PfAcpH'!J557&gt;$P$5,1,0)</f>
        <v>0</v>
      </c>
    </row>
    <row r="558" spans="1:11">
      <c r="A558" s="29" t="s">
        <v>1143</v>
      </c>
      <c r="B558" s="29" t="s">
        <v>1144</v>
      </c>
      <c r="C558" s="16">
        <v>1184.134</v>
      </c>
      <c r="D558" s="17">
        <v>1261.9179999999999</v>
      </c>
      <c r="E558" s="10">
        <f t="shared" si="16"/>
        <v>0.87525146198830484</v>
      </c>
      <c r="F558" s="10">
        <f t="shared" si="17"/>
        <v>0.62826531446798062</v>
      </c>
      <c r="G558" s="10">
        <f>'RAW &amp; NORM Labeling'!E557-'RAW &amp; NORM Sfp, AcpS vs PfAcpH'!E558</f>
        <v>-0.82923716636319011</v>
      </c>
      <c r="H558">
        <f>IF('RAW &amp; NORM Labeling'!K557=1,1,0) * IF(G558&gt;$P$6,1,0)</f>
        <v>0</v>
      </c>
      <c r="J558" s="10">
        <f>'RAW &amp; NORM Labeling'!F557-'RAW &amp; NORM Sfp, AcpS vs PfAcpH'!F558</f>
        <v>0.11837566945500633</v>
      </c>
      <c r="K558">
        <f>IF('RAW &amp; NORM Labeling'!H557=1,1,0) * IF('RAW &amp; NORM Sfp, AcpS vs PfAcpH'!J558&gt;$P$5,1,0)</f>
        <v>0</v>
      </c>
    </row>
    <row r="559" spans="1:11">
      <c r="A559" s="29" t="s">
        <v>1145</v>
      </c>
      <c r="B559" s="29" t="s">
        <v>1146</v>
      </c>
      <c r="C559" s="16">
        <v>1111.1030000000001</v>
      </c>
      <c r="D559" s="17">
        <v>1226.1010000000001</v>
      </c>
      <c r="E559" s="10">
        <f t="shared" si="16"/>
        <v>2.1087719298246911E-2</v>
      </c>
      <c r="F559" s="10">
        <f t="shared" si="17"/>
        <v>0.33533164308497754</v>
      </c>
      <c r="G559" s="10">
        <f>'RAW &amp; NORM Labeling'!E558-'RAW &amp; NORM Sfp, AcpS vs PfAcpH'!E559</f>
        <v>-0.38731639474871193</v>
      </c>
      <c r="H559">
        <f>IF('RAW &amp; NORM Labeling'!K558=1,1,0) * IF(G559&gt;$P$6,1,0)</f>
        <v>0</v>
      </c>
      <c r="J559" s="10">
        <f>'RAW &amp; NORM Labeling'!F558-'RAW &amp; NORM Sfp, AcpS vs PfAcpH'!F559</f>
        <v>8.3336467199399467E-2</v>
      </c>
      <c r="K559">
        <f>IF('RAW &amp; NORM Labeling'!H558=1,1,0) * IF('RAW &amp; NORM Sfp, AcpS vs PfAcpH'!J559&gt;$P$5,1,0)</f>
        <v>0</v>
      </c>
    </row>
    <row r="560" spans="1:11">
      <c r="A560" s="29" t="s">
        <v>1147</v>
      </c>
      <c r="B560" s="29" t="s">
        <v>1148</v>
      </c>
      <c r="C560" s="16">
        <v>1101.9359999999999</v>
      </c>
      <c r="D560" s="17">
        <v>1285.2470000000001</v>
      </c>
      <c r="E560" s="10">
        <f t="shared" si="16"/>
        <v>-8.6128654970760624E-2</v>
      </c>
      <c r="F560" s="10">
        <f t="shared" si="17"/>
        <v>0.81906436574793628</v>
      </c>
      <c r="G560" s="10">
        <f>'RAW &amp; NORM Labeling'!E559-'RAW &amp; NORM Sfp, AcpS vs PfAcpH'!E560</f>
        <v>-0.11963709465490437</v>
      </c>
      <c r="H560">
        <f>IF('RAW &amp; NORM Labeling'!K559=1,1,0) * IF(G560&gt;$P$6,1,0)</f>
        <v>0</v>
      </c>
      <c r="J560" s="10">
        <f>'RAW &amp; NORM Labeling'!F559-'RAW &amp; NORM Sfp, AcpS vs PfAcpH'!F560</f>
        <v>0.22522720741371371</v>
      </c>
      <c r="K560">
        <f>IF('RAW &amp; NORM Labeling'!H559=1,1,0) * IF('RAW &amp; NORM Sfp, AcpS vs PfAcpH'!J560&gt;$P$5,1,0)</f>
        <v>0</v>
      </c>
    </row>
    <row r="561" spans="1:12">
      <c r="A561" s="29" t="s">
        <v>1149</v>
      </c>
      <c r="B561" s="29" t="s">
        <v>1150</v>
      </c>
      <c r="C561" s="16">
        <v>1019.114</v>
      </c>
      <c r="D561" s="17">
        <v>1114.232</v>
      </c>
      <c r="E561" s="10">
        <f t="shared" si="16"/>
        <v>-1.0548070175438586</v>
      </c>
      <c r="F561" s="10">
        <f t="shared" si="17"/>
        <v>-0.57960251901529358</v>
      </c>
      <c r="G561" s="10">
        <f>'RAW &amp; NORM Labeling'!E560-'RAW &amp; NORM Sfp, AcpS vs PfAcpH'!E561</f>
        <v>0.56857097674653767</v>
      </c>
      <c r="H561">
        <f>IF('RAW &amp; NORM Labeling'!K560=1,1,0) * IF(G561&gt;$P$6,1,0)</f>
        <v>0</v>
      </c>
      <c r="J561" s="10">
        <f>'RAW &amp; NORM Labeling'!F560-'RAW &amp; NORM Sfp, AcpS vs PfAcpH'!F561</f>
        <v>0.20442598060097961</v>
      </c>
      <c r="K561">
        <f>IF('RAW &amp; NORM Labeling'!H560=1,1,0) * IF('RAW &amp; NORM Sfp, AcpS vs PfAcpH'!J561&gt;$P$5,1,0)</f>
        <v>0</v>
      </c>
    </row>
    <row r="562" spans="1:12">
      <c r="A562" s="29" t="s">
        <v>1151</v>
      </c>
      <c r="B562" s="29" t="s">
        <v>1152</v>
      </c>
      <c r="C562" s="16">
        <v>1194.6300000000001</v>
      </c>
      <c r="D562" s="17">
        <v>1284.944</v>
      </c>
      <c r="E562" s="10">
        <f t="shared" si="16"/>
        <v>0.99801169590643457</v>
      </c>
      <c r="F562" s="10">
        <f t="shared" si="17"/>
        <v>0.81658624355933629</v>
      </c>
      <c r="G562" s="10">
        <f>'RAW &amp; NORM Labeling'!E561-'RAW &amp; NORM Sfp, AcpS vs PfAcpH'!E562</f>
        <v>-7.3254501126569616E-2</v>
      </c>
      <c r="H562">
        <f>IF('RAW &amp; NORM Labeling'!K561=1,1,0) * IF(G562&gt;$P$6,1,0)</f>
        <v>0</v>
      </c>
      <c r="J562" s="10">
        <f>'RAW &amp; NORM Labeling'!F561-'RAW &amp; NORM Sfp, AcpS vs PfAcpH'!F562</f>
        <v>0.13354492419097475</v>
      </c>
      <c r="K562">
        <f>IF('RAW &amp; NORM Labeling'!H561=1,1,0) * IF('RAW &amp; NORM Sfp, AcpS vs PfAcpH'!J562&gt;$P$5,1,0)</f>
        <v>0</v>
      </c>
    </row>
    <row r="563" spans="1:12">
      <c r="A563" s="29" t="s">
        <v>1153</v>
      </c>
      <c r="B563" s="29" t="s">
        <v>1154</v>
      </c>
      <c r="C563" s="16">
        <v>2047.8920000000001</v>
      </c>
      <c r="D563" s="17">
        <v>1378.5250000000001</v>
      </c>
      <c r="E563" s="10">
        <f t="shared" si="16"/>
        <v>10.977684210526316</v>
      </c>
      <c r="F563" s="10">
        <f t="shared" si="17"/>
        <v>1.5819497832665428</v>
      </c>
      <c r="G563" s="10">
        <f>'RAW &amp; NORM Labeling'!E562-'RAW &amp; NORM Sfp, AcpS vs PfAcpH'!E563</f>
        <v>-3.1453569762790163</v>
      </c>
      <c r="H563">
        <f>IF('RAW &amp; NORM Labeling'!K562=1,1,0) * IF(G563&gt;$P$6,1,0)</f>
        <v>0</v>
      </c>
      <c r="J563" s="10">
        <f>'RAW &amp; NORM Labeling'!F562-'RAW &amp; NORM Sfp, AcpS vs PfAcpH'!F563</f>
        <v>0.2186539693039673</v>
      </c>
      <c r="K563">
        <f>IF('RAW &amp; NORM Labeling'!H562=1,1,0) * IF('RAW &amp; NORM Sfp, AcpS vs PfAcpH'!J563&gt;$P$5,1,0)</f>
        <v>0</v>
      </c>
    </row>
    <row r="564" spans="1:12">
      <c r="A564" s="29" t="s">
        <v>1155</v>
      </c>
      <c r="B564" s="29" t="s">
        <v>1156</v>
      </c>
      <c r="C564" s="16">
        <v>2808.4409999999998</v>
      </c>
      <c r="D564" s="17">
        <v>3126.2379999999998</v>
      </c>
      <c r="E564" s="10">
        <f t="shared" si="16"/>
        <v>19.872994152046783</v>
      </c>
      <c r="F564" s="10">
        <f t="shared" si="17"/>
        <v>15.875832174695347</v>
      </c>
      <c r="G564" s="10">
        <f>'RAW &amp; NORM Labeling'!E563-'RAW &amp; NORM Sfp, AcpS vs PfAcpH'!E564</f>
        <v>-6.1016298354363823</v>
      </c>
      <c r="H564">
        <f>IF('RAW &amp; NORM Labeling'!K563=1,1,0) * IF(G564&gt;$P$6,1,0)</f>
        <v>0</v>
      </c>
      <c r="J564" s="10">
        <f>'RAW &amp; NORM Labeling'!F563-'RAW &amp; NORM Sfp, AcpS vs PfAcpH'!F564</f>
        <v>0.98962982483215356</v>
      </c>
      <c r="K564">
        <f>IF('RAW &amp; NORM Labeling'!H563=1,1,0) * IF('RAW &amp; NORM Sfp, AcpS vs PfAcpH'!J564&gt;$P$5,1,0)</f>
        <v>0</v>
      </c>
    </row>
    <row r="565" spans="1:12">
      <c r="A565" s="29" t="s">
        <v>1157</v>
      </c>
      <c r="B565" s="29" t="s">
        <v>1158</v>
      </c>
      <c r="C565" s="16">
        <v>1501.55</v>
      </c>
      <c r="D565" s="17">
        <v>1729.5360000000001</v>
      </c>
      <c r="E565" s="10">
        <f t="shared" si="16"/>
        <v>4.5877192982456139</v>
      </c>
      <c r="F565" s="10">
        <f t="shared" si="17"/>
        <v>4.4527357487527617</v>
      </c>
      <c r="G565" s="10">
        <f>'RAW &amp; NORM Labeling'!E564-'RAW &amp; NORM Sfp, AcpS vs PfAcpH'!E565</f>
        <v>-1.8672766309503039</v>
      </c>
      <c r="H565">
        <f>IF('RAW &amp; NORM Labeling'!K564=1,1,0) * IF(G565&gt;$P$6,1,0)</f>
        <v>0</v>
      </c>
      <c r="J565" s="10">
        <f>'RAW &amp; NORM Labeling'!F564-'RAW &amp; NORM Sfp, AcpS vs PfAcpH'!F565</f>
        <v>-0.18017442999449162</v>
      </c>
      <c r="K565">
        <f>IF('RAW &amp; NORM Labeling'!H564=1,1,0) * IF('RAW &amp; NORM Sfp, AcpS vs PfAcpH'!J565&gt;$P$5,1,0)</f>
        <v>0</v>
      </c>
      <c r="L565" s="23" t="s">
        <v>34</v>
      </c>
    </row>
    <row r="566" spans="1:12">
      <c r="A566" s="29" t="s">
        <v>1159</v>
      </c>
      <c r="B566" s="29" t="s">
        <v>1160</v>
      </c>
      <c r="C566" s="16">
        <v>1313.547</v>
      </c>
      <c r="D566" s="17">
        <v>1215.6659999999999</v>
      </c>
      <c r="E566" s="10">
        <f t="shared" si="16"/>
        <v>2.3888538011695917</v>
      </c>
      <c r="F566" s="10">
        <f t="shared" si="17"/>
        <v>0.24998773206837355</v>
      </c>
      <c r="G566" s="10">
        <f>'RAW &amp; NORM Labeling'!E565-'RAW &amp; NORM Sfp, AcpS vs PfAcpH'!E566</f>
        <v>-1.3389296242361317</v>
      </c>
      <c r="H566">
        <f>IF('RAW &amp; NORM Labeling'!K565=1,1,0) * IF(G566&gt;$P$6,1,0)</f>
        <v>0</v>
      </c>
      <c r="J566" s="10">
        <f>'RAW &amp; NORM Labeling'!F565-'RAW &amp; NORM Sfp, AcpS vs PfAcpH'!F566</f>
        <v>2.1760514877502468E-2</v>
      </c>
      <c r="K566">
        <f>IF('RAW &amp; NORM Labeling'!H565=1,1,0) * IF('RAW &amp; NORM Sfp, AcpS vs PfAcpH'!J566&gt;$P$5,1,0)</f>
        <v>0</v>
      </c>
    </row>
    <row r="567" spans="1:12">
      <c r="A567" s="29" t="s">
        <v>1161</v>
      </c>
      <c r="B567" s="29" t="s">
        <v>1162</v>
      </c>
      <c r="C567" s="16">
        <v>1224.4939999999999</v>
      </c>
      <c r="D567" s="17">
        <v>1314.8510000000001</v>
      </c>
      <c r="E567" s="10">
        <f t="shared" si="16"/>
        <v>1.3472982456140346</v>
      </c>
      <c r="F567" s="10">
        <f t="shared" si="17"/>
        <v>1.0611842643330351</v>
      </c>
      <c r="G567" s="10">
        <f>'RAW &amp; NORM Labeling'!E566-'RAW &amp; NORM Sfp, AcpS vs PfAcpH'!E567</f>
        <v>-0.90914728835305048</v>
      </c>
      <c r="H567">
        <f>IF('RAW &amp; NORM Labeling'!K566=1,1,0) * IF(G567&gt;$P$6,1,0)</f>
        <v>0</v>
      </c>
      <c r="J567" s="10">
        <f>'RAW &amp; NORM Labeling'!F566-'RAW &amp; NORM Sfp, AcpS vs PfAcpH'!F567</f>
        <v>-7.6557794215685093E-2</v>
      </c>
      <c r="K567">
        <f>IF('RAW &amp; NORM Labeling'!H566=1,1,0) * IF('RAW &amp; NORM Sfp, AcpS vs PfAcpH'!J567&gt;$P$5,1,0)</f>
        <v>0</v>
      </c>
    </row>
    <row r="568" spans="1:12">
      <c r="A568" s="29" t="s">
        <v>1163</v>
      </c>
      <c r="B568" s="29" t="s">
        <v>1164</v>
      </c>
      <c r="C568" s="16">
        <v>1143.741</v>
      </c>
      <c r="D568" s="17">
        <v>1258.56</v>
      </c>
      <c r="E568" s="10">
        <f t="shared" si="16"/>
        <v>0.40281871345029274</v>
      </c>
      <c r="F568" s="10">
        <f t="shared" si="17"/>
        <v>0.60080150486627981</v>
      </c>
      <c r="G568" s="10">
        <f>'RAW &amp; NORM Labeling'!E567-'RAW &amp; NORM Sfp, AcpS vs PfAcpH'!E568</f>
        <v>-0.28396821285831075</v>
      </c>
      <c r="H568">
        <f>IF('RAW &amp; NORM Labeling'!K567=1,1,0) * IF(G568&gt;$P$6,1,0)</f>
        <v>0</v>
      </c>
      <c r="J568" s="10">
        <f>'RAW &amp; NORM Labeling'!F567-'RAW &amp; NORM Sfp, AcpS vs PfAcpH'!F568</f>
        <v>-0.31339003663563281</v>
      </c>
      <c r="K568">
        <f>IF('RAW &amp; NORM Labeling'!H567=1,1,0) * IF('RAW &amp; NORM Sfp, AcpS vs PfAcpH'!J568&gt;$P$5,1,0)</f>
        <v>0</v>
      </c>
    </row>
    <row r="569" spans="1:12">
      <c r="A569" s="29" t="s">
        <v>1165</v>
      </c>
      <c r="B569" s="29" t="s">
        <v>1166</v>
      </c>
      <c r="C569" s="16">
        <v>1154.21</v>
      </c>
      <c r="D569" s="17">
        <v>1304.934</v>
      </c>
      <c r="E569" s="10">
        <f t="shared" si="16"/>
        <v>0.52526315789473776</v>
      </c>
      <c r="F569" s="10">
        <f t="shared" si="17"/>
        <v>0.98007687903819474</v>
      </c>
      <c r="G569" s="10">
        <f>'RAW &amp; NORM Labeling'!E568-'RAW &amp; NORM Sfp, AcpS vs PfAcpH'!E569</f>
        <v>0.16527519861333528</v>
      </c>
      <c r="H569">
        <f>IF('RAW &amp; NORM Labeling'!K568=1,1,0) * IF(G569&gt;$P$6,1,0)</f>
        <v>0</v>
      </c>
      <c r="J569" s="10">
        <f>'RAW &amp; NORM Labeling'!F568-'RAW &amp; NORM Sfp, AcpS vs PfAcpH'!F569</f>
        <v>-0.12957960180399275</v>
      </c>
      <c r="K569">
        <f>IF('RAW &amp; NORM Labeling'!H568=1,1,0) * IF('RAW &amp; NORM Sfp, AcpS vs PfAcpH'!J569&gt;$P$5,1,0)</f>
        <v>0</v>
      </c>
    </row>
    <row r="570" spans="1:12">
      <c r="A570" s="29" t="s">
        <v>1167</v>
      </c>
      <c r="B570" s="29" t="s">
        <v>1168</v>
      </c>
      <c r="C570" s="16">
        <v>1349.1489999999999</v>
      </c>
      <c r="D570" s="17">
        <v>1421.9680000000001</v>
      </c>
      <c r="E570" s="10">
        <f t="shared" si="16"/>
        <v>2.8052514619883033</v>
      </c>
      <c r="F570" s="10">
        <f t="shared" si="17"/>
        <v>1.9372536190398313</v>
      </c>
      <c r="G570" s="10">
        <f>'RAW &amp; NORM Labeling'!E569-'RAW &amp; NORM Sfp, AcpS vs PfAcpH'!E570</f>
        <v>-0.60912303889699349</v>
      </c>
      <c r="H570">
        <f>IF('RAW &amp; NORM Labeling'!K569=1,1,0) * IF(G570&gt;$P$6,1,0)</f>
        <v>0</v>
      </c>
      <c r="J570" s="10">
        <f>'RAW &amp; NORM Labeling'!F569-'RAW &amp; NORM Sfp, AcpS vs PfAcpH'!F570</f>
        <v>-0.25984031994761136</v>
      </c>
      <c r="K570">
        <f>IF('RAW &amp; NORM Labeling'!H569=1,1,0) * IF('RAW &amp; NORM Sfp, AcpS vs PfAcpH'!J570&gt;$P$5,1,0)</f>
        <v>0</v>
      </c>
    </row>
    <row r="571" spans="1:12">
      <c r="A571" s="29" t="s">
        <v>1169</v>
      </c>
      <c r="B571" s="29" t="s">
        <v>1170</v>
      </c>
      <c r="C571" s="16">
        <v>2296.5340000000001</v>
      </c>
      <c r="D571" s="17">
        <v>2325.2779999999998</v>
      </c>
      <c r="E571" s="10">
        <f t="shared" si="16"/>
        <v>13.885777777777779</v>
      </c>
      <c r="F571" s="10">
        <f t="shared" si="17"/>
        <v>9.3250838308661148</v>
      </c>
      <c r="G571" s="10">
        <f>'RAW &amp; NORM Labeling'!E570-'RAW &amp; NORM Sfp, AcpS vs PfAcpH'!E571</f>
        <v>-4.4535008032159489</v>
      </c>
      <c r="H571">
        <f>IF('RAW &amp; NORM Labeling'!K570=1,1,0) * IF(G571&gt;$P$6,1,0)</f>
        <v>0</v>
      </c>
      <c r="J571" s="10">
        <f>'RAW &amp; NORM Labeling'!F570-'RAW &amp; NORM Sfp, AcpS vs PfAcpH'!F571</f>
        <v>-0.70055862070942432</v>
      </c>
      <c r="K571">
        <f>IF('RAW &amp; NORM Labeling'!H570=1,1,0) * IF('RAW &amp; NORM Sfp, AcpS vs PfAcpH'!J571&gt;$P$5,1,0)</f>
        <v>0</v>
      </c>
    </row>
    <row r="572" spans="1:12">
      <c r="A572" s="29" t="s">
        <v>1171</v>
      </c>
      <c r="B572" s="29" t="s">
        <v>1172</v>
      </c>
      <c r="C572" s="16">
        <v>1178.944</v>
      </c>
      <c r="D572" s="17">
        <v>1243.9760000000001</v>
      </c>
      <c r="E572" s="10">
        <f t="shared" si="16"/>
        <v>0.81454970760233925</v>
      </c>
      <c r="F572" s="10">
        <f t="shared" si="17"/>
        <v>0.48152449497014971</v>
      </c>
      <c r="G572" s="10">
        <f>'RAW &amp; NORM Labeling'!E571-'RAW &amp; NORM Sfp, AcpS vs PfAcpH'!E572</f>
        <v>1.1116705995293108</v>
      </c>
      <c r="H572">
        <f>IF('RAW &amp; NORM Labeling'!K571=1,1,0) * IF(G572&gt;$P$6,1,0)</f>
        <v>1</v>
      </c>
      <c r="J572" s="10">
        <f>'RAW &amp; NORM Labeling'!F571-'RAW &amp; NORM Sfp, AcpS vs PfAcpH'!F572</f>
        <v>0.18559868504733334</v>
      </c>
      <c r="K572">
        <f>IF('RAW &amp; NORM Labeling'!H571=1,1,0) * IF('RAW &amp; NORM Sfp, AcpS vs PfAcpH'!J572&gt;$P$5,1,0)</f>
        <v>0</v>
      </c>
    </row>
    <row r="573" spans="1:12">
      <c r="A573" s="29" t="s">
        <v>1173</v>
      </c>
      <c r="B573" s="29" t="s">
        <v>1174</v>
      </c>
      <c r="C573" s="16">
        <v>1142.3040000000001</v>
      </c>
      <c r="D573" s="17">
        <v>1184.885</v>
      </c>
      <c r="E573" s="10">
        <f t="shared" si="16"/>
        <v>0.3860116959064343</v>
      </c>
      <c r="F573" s="10">
        <f t="shared" si="17"/>
        <v>-1.7584035331636391E-3</v>
      </c>
      <c r="G573" s="10">
        <f>'RAW &amp; NORM Labeling'!E572-'RAW &amp; NORM Sfp, AcpS vs PfAcpH'!E573</f>
        <v>1.3494589661178156</v>
      </c>
      <c r="H573">
        <f>IF('RAW &amp; NORM Labeling'!K572=1,1,0) * IF(G573&gt;$P$6,1,0)</f>
        <v>1</v>
      </c>
      <c r="J573" s="10">
        <f>'RAW &amp; NORM Labeling'!F572-'RAW &amp; NORM Sfp, AcpS vs PfAcpH'!F573</f>
        <v>-7.629431714129116E-2</v>
      </c>
      <c r="K573">
        <f>IF('RAW &amp; NORM Labeling'!H572=1,1,0) * IF('RAW &amp; NORM Sfp, AcpS vs PfAcpH'!J573&gt;$P$5,1,0)</f>
        <v>0</v>
      </c>
    </row>
    <row r="574" spans="1:12">
      <c r="A574" s="29" t="s">
        <v>1175</v>
      </c>
      <c r="B574" s="29" t="s">
        <v>1176</v>
      </c>
      <c r="C574" s="16">
        <v>1257.6130000000001</v>
      </c>
      <c r="D574" s="17">
        <v>1268.124</v>
      </c>
      <c r="E574" s="10">
        <f t="shared" si="16"/>
        <v>1.734654970760235</v>
      </c>
      <c r="F574" s="10">
        <f t="shared" si="17"/>
        <v>0.67902183691829654</v>
      </c>
      <c r="G574" s="10">
        <f>'RAW &amp; NORM Labeling'!E573-'RAW &amp; NORM Sfp, AcpS vs PfAcpH'!E574</f>
        <v>0.46487463471040491</v>
      </c>
      <c r="H574">
        <f>IF('RAW &amp; NORM Labeling'!K573=1,1,0) * IF(G574&gt;$P$6,1,0)</f>
        <v>0</v>
      </c>
      <c r="J574" s="10">
        <f>'RAW &amp; NORM Labeling'!F573-'RAW &amp; NORM Sfp, AcpS vs PfAcpH'!F574</f>
        <v>-0.20719919008265852</v>
      </c>
      <c r="K574">
        <f>IF('RAW &amp; NORM Labeling'!H573=1,1,0) * IF('RAW &amp; NORM Sfp, AcpS vs PfAcpH'!J574&gt;$P$5,1,0)</f>
        <v>0</v>
      </c>
    </row>
    <row r="575" spans="1:12">
      <c r="A575" s="29" t="s">
        <v>1177</v>
      </c>
      <c r="B575" s="29" t="s">
        <v>1178</v>
      </c>
      <c r="C575" s="16">
        <v>1154.364</v>
      </c>
      <c r="D575" s="17">
        <v>1101.537</v>
      </c>
      <c r="E575" s="10">
        <f t="shared" si="16"/>
        <v>0.52706432748538101</v>
      </c>
      <c r="F575" s="10">
        <f t="shared" si="17"/>
        <v>-0.68343011368283202</v>
      </c>
      <c r="G575" s="10">
        <f>'RAW &amp; NORM Labeling'!E574-'RAW &amp; NORM Sfp, AcpS vs PfAcpH'!E575</f>
        <v>0.25505144301851901</v>
      </c>
      <c r="H575">
        <f>IF('RAW &amp; NORM Labeling'!K574=1,1,0) * IF(G575&gt;$P$6,1,0)</f>
        <v>0</v>
      </c>
      <c r="J575" s="10">
        <f>'RAW &amp; NORM Labeling'!F574-'RAW &amp; NORM Sfp, AcpS vs PfAcpH'!F575</f>
        <v>-0.216089836158884</v>
      </c>
      <c r="K575">
        <f>IF('RAW &amp; NORM Labeling'!H574=1,1,0) * IF('RAW &amp; NORM Sfp, AcpS vs PfAcpH'!J575&gt;$P$5,1,0)</f>
        <v>0</v>
      </c>
    </row>
    <row r="576" spans="1:12">
      <c r="A576" s="29" t="s">
        <v>1179</v>
      </c>
      <c r="B576" s="29" t="s">
        <v>1180</v>
      </c>
      <c r="C576" s="16">
        <v>1062.1310000000001</v>
      </c>
      <c r="D576" s="17">
        <v>1087.4449999999999</v>
      </c>
      <c r="E576" s="10">
        <f t="shared" si="16"/>
        <v>-0.55168421052631422</v>
      </c>
      <c r="F576" s="10">
        <f t="shared" si="17"/>
        <v>-0.79868324200539764</v>
      </c>
      <c r="G576" s="10">
        <f>'RAW &amp; NORM Labeling'!E575-'RAW &amp; NORM Sfp, AcpS vs PfAcpH'!E576</f>
        <v>-0.29899893399896782</v>
      </c>
      <c r="H576">
        <f>IF('RAW &amp; NORM Labeling'!K575=1,1,0) * IF(G576&gt;$P$6,1,0)</f>
        <v>0</v>
      </c>
      <c r="J576" s="10">
        <f>'RAW &amp; NORM Labeling'!F575-'RAW &amp; NORM Sfp, AcpS vs PfAcpH'!F576</f>
        <v>-0.74110277221943244</v>
      </c>
      <c r="K576">
        <f>IF('RAW &amp; NORM Labeling'!H575=1,1,0) * IF('RAW &amp; NORM Sfp, AcpS vs PfAcpH'!J576&gt;$P$5,1,0)</f>
        <v>0</v>
      </c>
    </row>
  </sheetData>
  <conditionalFormatting sqref="F7:F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576">
    <cfRule type="cellIs" dxfId="3" priority="3" operator="equal">
      <formula>1</formula>
    </cfRule>
  </conditionalFormatting>
  <conditionalFormatting sqref="J7:J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576">
    <cfRule type="cellIs" dxfId="2" priority="1" operator="equal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&amp; NORM Labeling</vt:lpstr>
      <vt:lpstr>RAW &amp; NORM Sfp, AcpS vs PfAcpH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Jialei Wang</cp:lastModifiedBy>
  <dcterms:created xsi:type="dcterms:W3CDTF">2014-05-28T10:48:39Z</dcterms:created>
  <dcterms:modified xsi:type="dcterms:W3CDTF">2014-05-28T13:32:05Z</dcterms:modified>
</cp:coreProperties>
</file>