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9960" windowHeight="7920" tabRatio="633" activeTab="1"/>
  </bookViews>
  <sheets>
    <sheet name="2013-09-29_Peter_rec+NK-peptide" sheetId="1" r:id="rId1"/>
    <sheet name="Membrane MAP" sheetId="2" r:id="rId2"/>
    <sheet name="Pf-retake-result" sheetId="8" r:id="rId3"/>
    <sheet name="Pf-retake-bkgnd" sheetId="7" r:id="rId4"/>
    <sheet name="Sfp-result" sheetId="3" r:id="rId5"/>
    <sheet name="Sfp-background" sheetId="4" r:id="rId6"/>
    <sheet name="Pf-retake-heatmap" sheetId="9" r:id="rId7"/>
  </sheets>
  <calcPr calcId="145621"/>
</workbook>
</file>

<file path=xl/calcChain.xml><?xml version="1.0" encoding="utf-8"?>
<calcChain xmlns="http://schemas.openxmlformats.org/spreadsheetml/2006/main">
  <c r="B27" i="9" l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V26" i="9"/>
  <c r="W26" i="9"/>
  <c r="X26" i="9"/>
  <c r="Y26" i="9"/>
  <c r="Z26" i="9"/>
  <c r="AA26" i="9"/>
  <c r="AB26" i="9"/>
  <c r="AC26" i="9"/>
  <c r="AD26" i="9"/>
  <c r="AE26" i="9"/>
  <c r="P1" i="8" l="1"/>
  <c r="Q1" i="8"/>
  <c r="R1" i="8"/>
  <c r="E14" i="8" l="1"/>
  <c r="E4" i="8"/>
  <c r="E581" i="8"/>
  <c r="G583" i="8"/>
  <c r="F583" i="8"/>
  <c r="E583" i="8"/>
  <c r="G582" i="8"/>
  <c r="F582" i="8"/>
  <c r="G581" i="8"/>
  <c r="F581" i="8"/>
  <c r="G580" i="8"/>
  <c r="F580" i="8"/>
  <c r="E580" i="8"/>
  <c r="G579" i="8"/>
  <c r="F579" i="8"/>
  <c r="E579" i="8"/>
  <c r="G578" i="8"/>
  <c r="F578" i="8"/>
  <c r="G577" i="8"/>
  <c r="F577" i="8"/>
  <c r="G576" i="8"/>
  <c r="F576" i="8"/>
  <c r="E576" i="8"/>
  <c r="G575" i="8"/>
  <c r="F575" i="8"/>
  <c r="E575" i="8"/>
  <c r="G574" i="8"/>
  <c r="F574" i="8"/>
  <c r="G573" i="8"/>
  <c r="F573" i="8"/>
  <c r="G572" i="8"/>
  <c r="F572" i="8"/>
  <c r="E572" i="8"/>
  <c r="G571" i="8"/>
  <c r="F571" i="8"/>
  <c r="E571" i="8"/>
  <c r="G570" i="8"/>
  <c r="F570" i="8"/>
  <c r="G569" i="8"/>
  <c r="F569" i="8"/>
  <c r="G568" i="8"/>
  <c r="F568" i="8"/>
  <c r="E568" i="8"/>
  <c r="G567" i="8"/>
  <c r="F567" i="8"/>
  <c r="E567" i="8"/>
  <c r="G566" i="8"/>
  <c r="F566" i="8"/>
  <c r="G565" i="8"/>
  <c r="F565" i="8"/>
  <c r="G564" i="8"/>
  <c r="F564" i="8"/>
  <c r="E564" i="8"/>
  <c r="G563" i="8"/>
  <c r="F563" i="8"/>
  <c r="E563" i="8"/>
  <c r="G562" i="8"/>
  <c r="F562" i="8"/>
  <c r="G561" i="8"/>
  <c r="F561" i="8"/>
  <c r="G560" i="8"/>
  <c r="F560" i="8"/>
  <c r="E560" i="8"/>
  <c r="G559" i="8"/>
  <c r="F559" i="8"/>
  <c r="E559" i="8"/>
  <c r="G558" i="8"/>
  <c r="F558" i="8"/>
  <c r="G557" i="8"/>
  <c r="F557" i="8"/>
  <c r="G556" i="8"/>
  <c r="F556" i="8"/>
  <c r="E556" i="8"/>
  <c r="G555" i="8"/>
  <c r="F555" i="8"/>
  <c r="E555" i="8"/>
  <c r="G554" i="8"/>
  <c r="F554" i="8"/>
  <c r="G553" i="8"/>
  <c r="F553" i="8"/>
  <c r="G552" i="8"/>
  <c r="F552" i="8"/>
  <c r="E552" i="8"/>
  <c r="G551" i="8"/>
  <c r="F551" i="8"/>
  <c r="E551" i="8"/>
  <c r="G550" i="8"/>
  <c r="F550" i="8"/>
  <c r="G549" i="8"/>
  <c r="F549" i="8"/>
  <c r="G548" i="8"/>
  <c r="F548" i="8"/>
  <c r="E548" i="8"/>
  <c r="G547" i="8"/>
  <c r="F547" i="8"/>
  <c r="E547" i="8"/>
  <c r="G546" i="8"/>
  <c r="F546" i="8"/>
  <c r="G545" i="8"/>
  <c r="F545" i="8"/>
  <c r="G544" i="8"/>
  <c r="F544" i="8"/>
  <c r="E544" i="8"/>
  <c r="G543" i="8"/>
  <c r="F543" i="8"/>
  <c r="E543" i="8"/>
  <c r="G542" i="8"/>
  <c r="F542" i="8"/>
  <c r="G541" i="8"/>
  <c r="F541" i="8"/>
  <c r="G540" i="8"/>
  <c r="F540" i="8"/>
  <c r="E540" i="8"/>
  <c r="G539" i="8"/>
  <c r="F539" i="8"/>
  <c r="E539" i="8"/>
  <c r="G538" i="8"/>
  <c r="F538" i="8"/>
  <c r="G537" i="8"/>
  <c r="F537" i="8"/>
  <c r="G536" i="8"/>
  <c r="F536" i="8"/>
  <c r="E536" i="8"/>
  <c r="G535" i="8"/>
  <c r="F535" i="8"/>
  <c r="E535" i="8"/>
  <c r="G534" i="8"/>
  <c r="F534" i="8"/>
  <c r="G533" i="8"/>
  <c r="F533" i="8"/>
  <c r="G532" i="8"/>
  <c r="F532" i="8"/>
  <c r="E532" i="8"/>
  <c r="G531" i="8"/>
  <c r="F531" i="8"/>
  <c r="E531" i="8"/>
  <c r="G530" i="8"/>
  <c r="F530" i="8"/>
  <c r="G529" i="8"/>
  <c r="F529" i="8"/>
  <c r="G528" i="8"/>
  <c r="F528" i="8"/>
  <c r="E528" i="8"/>
  <c r="G527" i="8"/>
  <c r="F527" i="8"/>
  <c r="E527" i="8"/>
  <c r="G526" i="8"/>
  <c r="F526" i="8"/>
  <c r="E526" i="8"/>
  <c r="G525" i="8"/>
  <c r="F525" i="8"/>
  <c r="E525" i="8"/>
  <c r="G524" i="8"/>
  <c r="F524" i="8"/>
  <c r="E524" i="8"/>
  <c r="G523" i="8"/>
  <c r="F523" i="8"/>
  <c r="E523" i="8"/>
  <c r="G522" i="8"/>
  <c r="F522" i="8"/>
  <c r="E522" i="8"/>
  <c r="G521" i="8"/>
  <c r="F521" i="8"/>
  <c r="E521" i="8"/>
  <c r="G520" i="8"/>
  <c r="F520" i="8"/>
  <c r="E520" i="8"/>
  <c r="G519" i="8"/>
  <c r="F519" i="8"/>
  <c r="E519" i="8"/>
  <c r="G518" i="8"/>
  <c r="F518" i="8"/>
  <c r="E518" i="8"/>
  <c r="G517" i="8"/>
  <c r="F517" i="8"/>
  <c r="E517" i="8"/>
  <c r="G516" i="8"/>
  <c r="F516" i="8"/>
  <c r="E516" i="8"/>
  <c r="G515" i="8"/>
  <c r="F515" i="8"/>
  <c r="E515" i="8"/>
  <c r="G514" i="8"/>
  <c r="F514" i="8"/>
  <c r="E514" i="8"/>
  <c r="G513" i="8"/>
  <c r="F513" i="8"/>
  <c r="E513" i="8"/>
  <c r="G512" i="8"/>
  <c r="F512" i="8"/>
  <c r="E512" i="8"/>
  <c r="G511" i="8"/>
  <c r="F511" i="8"/>
  <c r="E511" i="8"/>
  <c r="G510" i="8"/>
  <c r="F510" i="8"/>
  <c r="E510" i="8"/>
  <c r="G509" i="8"/>
  <c r="F509" i="8"/>
  <c r="E509" i="8"/>
  <c r="G508" i="8"/>
  <c r="F508" i="8"/>
  <c r="E508" i="8"/>
  <c r="G507" i="8"/>
  <c r="F507" i="8"/>
  <c r="E507" i="8"/>
  <c r="G506" i="8"/>
  <c r="F506" i="8"/>
  <c r="E506" i="8"/>
  <c r="G505" i="8"/>
  <c r="F505" i="8"/>
  <c r="E505" i="8"/>
  <c r="G504" i="8"/>
  <c r="F504" i="8"/>
  <c r="E504" i="8"/>
  <c r="G503" i="8"/>
  <c r="F503" i="8"/>
  <c r="E503" i="8"/>
  <c r="G502" i="8"/>
  <c r="F502" i="8"/>
  <c r="E502" i="8"/>
  <c r="G501" i="8"/>
  <c r="F501" i="8"/>
  <c r="E501" i="8"/>
  <c r="G500" i="8"/>
  <c r="F500" i="8"/>
  <c r="E500" i="8"/>
  <c r="G499" i="8"/>
  <c r="F499" i="8"/>
  <c r="E499" i="8"/>
  <c r="G498" i="8"/>
  <c r="F498" i="8"/>
  <c r="E498" i="8"/>
  <c r="G497" i="8"/>
  <c r="F497" i="8"/>
  <c r="E497" i="8"/>
  <c r="G496" i="8"/>
  <c r="F496" i="8"/>
  <c r="E496" i="8"/>
  <c r="G495" i="8"/>
  <c r="F495" i="8"/>
  <c r="E495" i="8"/>
  <c r="G494" i="8"/>
  <c r="F494" i="8"/>
  <c r="E494" i="8"/>
  <c r="G493" i="8"/>
  <c r="F493" i="8"/>
  <c r="E493" i="8"/>
  <c r="G492" i="8"/>
  <c r="F492" i="8"/>
  <c r="E492" i="8"/>
  <c r="G491" i="8"/>
  <c r="F491" i="8"/>
  <c r="E491" i="8"/>
  <c r="G490" i="8"/>
  <c r="F490" i="8"/>
  <c r="E490" i="8"/>
  <c r="G489" i="8"/>
  <c r="F489" i="8"/>
  <c r="E489" i="8"/>
  <c r="G488" i="8"/>
  <c r="F488" i="8"/>
  <c r="E488" i="8"/>
  <c r="G487" i="8"/>
  <c r="F487" i="8"/>
  <c r="E487" i="8"/>
  <c r="G486" i="8"/>
  <c r="F486" i="8"/>
  <c r="E486" i="8"/>
  <c r="G485" i="8"/>
  <c r="F485" i="8"/>
  <c r="E485" i="8"/>
  <c r="G484" i="8"/>
  <c r="F484" i="8"/>
  <c r="E484" i="8"/>
  <c r="G483" i="8"/>
  <c r="F483" i="8"/>
  <c r="E483" i="8"/>
  <c r="G482" i="8"/>
  <c r="F482" i="8"/>
  <c r="E482" i="8"/>
  <c r="G481" i="8"/>
  <c r="F481" i="8"/>
  <c r="E481" i="8"/>
  <c r="G480" i="8"/>
  <c r="F480" i="8"/>
  <c r="E480" i="8"/>
  <c r="G479" i="8"/>
  <c r="F479" i="8"/>
  <c r="E479" i="8"/>
  <c r="G478" i="8"/>
  <c r="F478" i="8"/>
  <c r="E478" i="8"/>
  <c r="G477" i="8"/>
  <c r="F477" i="8"/>
  <c r="E477" i="8"/>
  <c r="G476" i="8"/>
  <c r="F476" i="8"/>
  <c r="E476" i="8"/>
  <c r="G475" i="8"/>
  <c r="F475" i="8"/>
  <c r="E475" i="8"/>
  <c r="G474" i="8"/>
  <c r="F474" i="8"/>
  <c r="E474" i="8"/>
  <c r="G473" i="8"/>
  <c r="F473" i="8"/>
  <c r="E473" i="8"/>
  <c r="G472" i="8"/>
  <c r="F472" i="8"/>
  <c r="E472" i="8"/>
  <c r="G471" i="8"/>
  <c r="F471" i="8"/>
  <c r="E471" i="8"/>
  <c r="G470" i="8"/>
  <c r="F470" i="8"/>
  <c r="E470" i="8"/>
  <c r="G469" i="8"/>
  <c r="F469" i="8"/>
  <c r="E469" i="8"/>
  <c r="G468" i="8"/>
  <c r="F468" i="8"/>
  <c r="E468" i="8"/>
  <c r="G467" i="8"/>
  <c r="F467" i="8"/>
  <c r="E467" i="8"/>
  <c r="G466" i="8"/>
  <c r="F466" i="8"/>
  <c r="E466" i="8"/>
  <c r="G465" i="8"/>
  <c r="F465" i="8"/>
  <c r="E465" i="8"/>
  <c r="G464" i="8"/>
  <c r="F464" i="8"/>
  <c r="E464" i="8"/>
  <c r="G463" i="8"/>
  <c r="F463" i="8"/>
  <c r="E463" i="8"/>
  <c r="G462" i="8"/>
  <c r="F462" i="8"/>
  <c r="E462" i="8"/>
  <c r="G461" i="8"/>
  <c r="F461" i="8"/>
  <c r="E461" i="8"/>
  <c r="G460" i="8"/>
  <c r="F460" i="8"/>
  <c r="E460" i="8"/>
  <c r="G459" i="8"/>
  <c r="F459" i="8"/>
  <c r="E459" i="8"/>
  <c r="G458" i="8"/>
  <c r="F458" i="8"/>
  <c r="E458" i="8"/>
  <c r="G457" i="8"/>
  <c r="F457" i="8"/>
  <c r="E457" i="8"/>
  <c r="G456" i="8"/>
  <c r="F456" i="8"/>
  <c r="E456" i="8"/>
  <c r="G455" i="8"/>
  <c r="F455" i="8"/>
  <c r="E455" i="8"/>
  <c r="G454" i="8"/>
  <c r="F454" i="8"/>
  <c r="E454" i="8"/>
  <c r="G453" i="8"/>
  <c r="F453" i="8"/>
  <c r="E453" i="8"/>
  <c r="G452" i="8"/>
  <c r="F452" i="8"/>
  <c r="E452" i="8"/>
  <c r="G451" i="8"/>
  <c r="F451" i="8"/>
  <c r="E451" i="8"/>
  <c r="G450" i="8"/>
  <c r="F450" i="8"/>
  <c r="E450" i="8"/>
  <c r="G449" i="8"/>
  <c r="F449" i="8"/>
  <c r="E449" i="8"/>
  <c r="G448" i="8"/>
  <c r="F448" i="8"/>
  <c r="E448" i="8"/>
  <c r="G447" i="8"/>
  <c r="F447" i="8"/>
  <c r="E447" i="8"/>
  <c r="G446" i="8"/>
  <c r="F446" i="8"/>
  <c r="E446" i="8"/>
  <c r="G445" i="8"/>
  <c r="F445" i="8"/>
  <c r="E445" i="8"/>
  <c r="G444" i="8"/>
  <c r="F444" i="8"/>
  <c r="E444" i="8"/>
  <c r="G443" i="8"/>
  <c r="F443" i="8"/>
  <c r="E443" i="8"/>
  <c r="G442" i="8"/>
  <c r="F442" i="8"/>
  <c r="E442" i="8"/>
  <c r="G441" i="8"/>
  <c r="F441" i="8"/>
  <c r="E441" i="8"/>
  <c r="G440" i="8"/>
  <c r="F440" i="8"/>
  <c r="E440" i="8"/>
  <c r="G439" i="8"/>
  <c r="F439" i="8"/>
  <c r="E439" i="8"/>
  <c r="G438" i="8"/>
  <c r="F438" i="8"/>
  <c r="E438" i="8"/>
  <c r="G437" i="8"/>
  <c r="F437" i="8"/>
  <c r="E437" i="8"/>
  <c r="G436" i="8"/>
  <c r="F436" i="8"/>
  <c r="E436" i="8"/>
  <c r="G435" i="8"/>
  <c r="F435" i="8"/>
  <c r="E435" i="8"/>
  <c r="G434" i="8"/>
  <c r="F434" i="8"/>
  <c r="E434" i="8"/>
  <c r="G433" i="8"/>
  <c r="F433" i="8"/>
  <c r="E433" i="8"/>
  <c r="G432" i="8"/>
  <c r="F432" i="8"/>
  <c r="E432" i="8"/>
  <c r="G431" i="8"/>
  <c r="F431" i="8"/>
  <c r="E431" i="8"/>
  <c r="G430" i="8"/>
  <c r="F430" i="8"/>
  <c r="E430" i="8"/>
  <c r="G429" i="8"/>
  <c r="F429" i="8"/>
  <c r="E429" i="8"/>
  <c r="G428" i="8"/>
  <c r="F428" i="8"/>
  <c r="E428" i="8"/>
  <c r="G427" i="8"/>
  <c r="F427" i="8"/>
  <c r="E427" i="8"/>
  <c r="G426" i="8"/>
  <c r="F426" i="8"/>
  <c r="E426" i="8"/>
  <c r="G425" i="8"/>
  <c r="F425" i="8"/>
  <c r="E425" i="8"/>
  <c r="G424" i="8"/>
  <c r="F424" i="8"/>
  <c r="E424" i="8"/>
  <c r="G423" i="8"/>
  <c r="F423" i="8"/>
  <c r="E423" i="8"/>
  <c r="G422" i="8"/>
  <c r="F422" i="8"/>
  <c r="E422" i="8"/>
  <c r="G421" i="8"/>
  <c r="F421" i="8"/>
  <c r="E421" i="8"/>
  <c r="G420" i="8"/>
  <c r="F420" i="8"/>
  <c r="E420" i="8"/>
  <c r="G419" i="8"/>
  <c r="F419" i="8"/>
  <c r="E419" i="8"/>
  <c r="G418" i="8"/>
  <c r="F418" i="8"/>
  <c r="E418" i="8"/>
  <c r="G417" i="8"/>
  <c r="F417" i="8"/>
  <c r="E417" i="8"/>
  <c r="G416" i="8"/>
  <c r="F416" i="8"/>
  <c r="E416" i="8"/>
  <c r="G415" i="8"/>
  <c r="F415" i="8"/>
  <c r="E415" i="8"/>
  <c r="G414" i="8"/>
  <c r="F414" i="8"/>
  <c r="E414" i="8"/>
  <c r="G413" i="8"/>
  <c r="F413" i="8"/>
  <c r="E413" i="8"/>
  <c r="G412" i="8"/>
  <c r="F412" i="8"/>
  <c r="E412" i="8"/>
  <c r="G411" i="8"/>
  <c r="F411" i="8"/>
  <c r="E411" i="8"/>
  <c r="G410" i="8"/>
  <c r="F410" i="8"/>
  <c r="E410" i="8"/>
  <c r="G409" i="8"/>
  <c r="F409" i="8"/>
  <c r="E409" i="8"/>
  <c r="G408" i="8"/>
  <c r="F408" i="8"/>
  <c r="E408" i="8"/>
  <c r="G407" i="8"/>
  <c r="F407" i="8"/>
  <c r="E407" i="8"/>
  <c r="G406" i="8"/>
  <c r="F406" i="8"/>
  <c r="E406" i="8"/>
  <c r="G405" i="8"/>
  <c r="F405" i="8"/>
  <c r="E405" i="8"/>
  <c r="G404" i="8"/>
  <c r="F404" i="8"/>
  <c r="E404" i="8"/>
  <c r="G403" i="8"/>
  <c r="F403" i="8"/>
  <c r="E403" i="8"/>
  <c r="G402" i="8"/>
  <c r="F402" i="8"/>
  <c r="E402" i="8"/>
  <c r="G401" i="8"/>
  <c r="F401" i="8"/>
  <c r="E401" i="8"/>
  <c r="G400" i="8"/>
  <c r="F400" i="8"/>
  <c r="E400" i="8"/>
  <c r="G399" i="8"/>
  <c r="F399" i="8"/>
  <c r="E399" i="8"/>
  <c r="G398" i="8"/>
  <c r="F398" i="8"/>
  <c r="E398" i="8"/>
  <c r="G397" i="8"/>
  <c r="F397" i="8"/>
  <c r="E397" i="8"/>
  <c r="G396" i="8"/>
  <c r="F396" i="8"/>
  <c r="E396" i="8"/>
  <c r="G395" i="8"/>
  <c r="F395" i="8"/>
  <c r="E395" i="8"/>
  <c r="G394" i="8"/>
  <c r="F394" i="8"/>
  <c r="E394" i="8"/>
  <c r="G393" i="8"/>
  <c r="F393" i="8"/>
  <c r="E393" i="8"/>
  <c r="G392" i="8"/>
  <c r="F392" i="8"/>
  <c r="E392" i="8"/>
  <c r="G391" i="8"/>
  <c r="F391" i="8"/>
  <c r="E391" i="8"/>
  <c r="G390" i="8"/>
  <c r="F390" i="8"/>
  <c r="E390" i="8"/>
  <c r="G389" i="8"/>
  <c r="F389" i="8"/>
  <c r="E389" i="8"/>
  <c r="G388" i="8"/>
  <c r="F388" i="8"/>
  <c r="E388" i="8"/>
  <c r="G387" i="8"/>
  <c r="F387" i="8"/>
  <c r="E387" i="8"/>
  <c r="G386" i="8"/>
  <c r="F386" i="8"/>
  <c r="E386" i="8"/>
  <c r="G385" i="8"/>
  <c r="F385" i="8"/>
  <c r="E385" i="8"/>
  <c r="G384" i="8"/>
  <c r="F384" i="8"/>
  <c r="E384" i="8"/>
  <c r="G383" i="8"/>
  <c r="F383" i="8"/>
  <c r="E383" i="8"/>
  <c r="G382" i="8"/>
  <c r="F382" i="8"/>
  <c r="E382" i="8"/>
  <c r="G381" i="8"/>
  <c r="F381" i="8"/>
  <c r="E381" i="8"/>
  <c r="G380" i="8"/>
  <c r="F380" i="8"/>
  <c r="E380" i="8"/>
  <c r="G379" i="8"/>
  <c r="F379" i="8"/>
  <c r="E379" i="8"/>
  <c r="G378" i="8"/>
  <c r="F378" i="8"/>
  <c r="E378" i="8"/>
  <c r="G377" i="8"/>
  <c r="F377" i="8"/>
  <c r="E377" i="8"/>
  <c r="G376" i="8"/>
  <c r="F376" i="8"/>
  <c r="E376" i="8"/>
  <c r="G375" i="8"/>
  <c r="F375" i="8"/>
  <c r="E375" i="8"/>
  <c r="G374" i="8"/>
  <c r="F374" i="8"/>
  <c r="E374" i="8"/>
  <c r="G373" i="8"/>
  <c r="F373" i="8"/>
  <c r="E373" i="8"/>
  <c r="G372" i="8"/>
  <c r="F372" i="8"/>
  <c r="E372" i="8"/>
  <c r="G371" i="8"/>
  <c r="F371" i="8"/>
  <c r="E371" i="8"/>
  <c r="G370" i="8"/>
  <c r="F370" i="8"/>
  <c r="E370" i="8"/>
  <c r="G369" i="8"/>
  <c r="F369" i="8"/>
  <c r="E369" i="8"/>
  <c r="G368" i="8"/>
  <c r="F368" i="8"/>
  <c r="E368" i="8"/>
  <c r="G367" i="8"/>
  <c r="F367" i="8"/>
  <c r="E367" i="8"/>
  <c r="G366" i="8"/>
  <c r="F366" i="8"/>
  <c r="E366" i="8"/>
  <c r="G365" i="8"/>
  <c r="F365" i="8"/>
  <c r="E365" i="8"/>
  <c r="G364" i="8"/>
  <c r="F364" i="8"/>
  <c r="E364" i="8"/>
  <c r="G363" i="8"/>
  <c r="F363" i="8"/>
  <c r="E363" i="8"/>
  <c r="G362" i="8"/>
  <c r="F362" i="8"/>
  <c r="E362" i="8"/>
  <c r="G361" i="8"/>
  <c r="F361" i="8"/>
  <c r="E361" i="8"/>
  <c r="G360" i="8"/>
  <c r="F360" i="8"/>
  <c r="E360" i="8"/>
  <c r="G359" i="8"/>
  <c r="F359" i="8"/>
  <c r="E359" i="8"/>
  <c r="G358" i="8"/>
  <c r="F358" i="8"/>
  <c r="E358" i="8"/>
  <c r="G357" i="8"/>
  <c r="F357" i="8"/>
  <c r="E357" i="8"/>
  <c r="G356" i="8"/>
  <c r="F356" i="8"/>
  <c r="E356" i="8"/>
  <c r="G355" i="8"/>
  <c r="F355" i="8"/>
  <c r="E355" i="8"/>
  <c r="G354" i="8"/>
  <c r="F354" i="8"/>
  <c r="E354" i="8"/>
  <c r="G353" i="8"/>
  <c r="F353" i="8"/>
  <c r="E353" i="8"/>
  <c r="G352" i="8"/>
  <c r="F352" i="8"/>
  <c r="E352" i="8"/>
  <c r="G351" i="8"/>
  <c r="F351" i="8"/>
  <c r="E351" i="8"/>
  <c r="G350" i="8"/>
  <c r="F350" i="8"/>
  <c r="E350" i="8"/>
  <c r="G349" i="8"/>
  <c r="F349" i="8"/>
  <c r="E349" i="8"/>
  <c r="G348" i="8"/>
  <c r="F348" i="8"/>
  <c r="E348" i="8"/>
  <c r="G347" i="8"/>
  <c r="F347" i="8"/>
  <c r="E347" i="8"/>
  <c r="G346" i="8"/>
  <c r="F346" i="8"/>
  <c r="E346" i="8"/>
  <c r="G345" i="8"/>
  <c r="F345" i="8"/>
  <c r="E345" i="8"/>
  <c r="G344" i="8"/>
  <c r="F344" i="8"/>
  <c r="E344" i="8"/>
  <c r="G343" i="8"/>
  <c r="F343" i="8"/>
  <c r="E343" i="8"/>
  <c r="G342" i="8"/>
  <c r="F342" i="8"/>
  <c r="E342" i="8"/>
  <c r="G341" i="8"/>
  <c r="F341" i="8"/>
  <c r="E341" i="8"/>
  <c r="G340" i="8"/>
  <c r="F340" i="8"/>
  <c r="E340" i="8"/>
  <c r="G339" i="8"/>
  <c r="F339" i="8"/>
  <c r="E339" i="8"/>
  <c r="G338" i="8"/>
  <c r="F338" i="8"/>
  <c r="E338" i="8"/>
  <c r="G337" i="8"/>
  <c r="F337" i="8"/>
  <c r="E337" i="8"/>
  <c r="G336" i="8"/>
  <c r="F336" i="8"/>
  <c r="E336" i="8"/>
  <c r="G335" i="8"/>
  <c r="F335" i="8"/>
  <c r="E335" i="8"/>
  <c r="G334" i="8"/>
  <c r="F334" i="8"/>
  <c r="E334" i="8"/>
  <c r="G333" i="8"/>
  <c r="F333" i="8"/>
  <c r="E333" i="8"/>
  <c r="G332" i="8"/>
  <c r="F332" i="8"/>
  <c r="E332" i="8"/>
  <c r="G331" i="8"/>
  <c r="F331" i="8"/>
  <c r="E331" i="8"/>
  <c r="G330" i="8"/>
  <c r="F330" i="8"/>
  <c r="E330" i="8"/>
  <c r="G329" i="8"/>
  <c r="F329" i="8"/>
  <c r="E329" i="8"/>
  <c r="G328" i="8"/>
  <c r="F328" i="8"/>
  <c r="E328" i="8"/>
  <c r="G327" i="8"/>
  <c r="F327" i="8"/>
  <c r="E327" i="8"/>
  <c r="G326" i="8"/>
  <c r="F326" i="8"/>
  <c r="E326" i="8"/>
  <c r="G325" i="8"/>
  <c r="F325" i="8"/>
  <c r="E325" i="8"/>
  <c r="G324" i="8"/>
  <c r="F324" i="8"/>
  <c r="E324" i="8"/>
  <c r="G323" i="8"/>
  <c r="F323" i="8"/>
  <c r="E323" i="8"/>
  <c r="G322" i="8"/>
  <c r="F322" i="8"/>
  <c r="E322" i="8"/>
  <c r="G321" i="8"/>
  <c r="F321" i="8"/>
  <c r="E321" i="8"/>
  <c r="G320" i="8"/>
  <c r="F320" i="8"/>
  <c r="E320" i="8"/>
  <c r="G319" i="8"/>
  <c r="F319" i="8"/>
  <c r="E319" i="8"/>
  <c r="G318" i="8"/>
  <c r="F318" i="8"/>
  <c r="E318" i="8"/>
  <c r="G317" i="8"/>
  <c r="F317" i="8"/>
  <c r="E317" i="8"/>
  <c r="G316" i="8"/>
  <c r="F316" i="8"/>
  <c r="E316" i="8"/>
  <c r="G315" i="8"/>
  <c r="F315" i="8"/>
  <c r="E315" i="8"/>
  <c r="G314" i="8"/>
  <c r="F314" i="8"/>
  <c r="E314" i="8"/>
  <c r="G313" i="8"/>
  <c r="F313" i="8"/>
  <c r="E313" i="8"/>
  <c r="G312" i="8"/>
  <c r="F312" i="8"/>
  <c r="E312" i="8"/>
  <c r="G311" i="8"/>
  <c r="F311" i="8"/>
  <c r="E311" i="8"/>
  <c r="G310" i="8"/>
  <c r="F310" i="8"/>
  <c r="E310" i="8"/>
  <c r="G309" i="8"/>
  <c r="F309" i="8"/>
  <c r="E309" i="8"/>
  <c r="G308" i="8"/>
  <c r="F308" i="8"/>
  <c r="E308" i="8"/>
  <c r="G307" i="8"/>
  <c r="F307" i="8"/>
  <c r="E307" i="8"/>
  <c r="G306" i="8"/>
  <c r="F306" i="8"/>
  <c r="E306" i="8"/>
  <c r="G305" i="8"/>
  <c r="F305" i="8"/>
  <c r="E305" i="8"/>
  <c r="G304" i="8"/>
  <c r="F304" i="8"/>
  <c r="E304" i="8"/>
  <c r="G303" i="8"/>
  <c r="F303" i="8"/>
  <c r="E303" i="8"/>
  <c r="G302" i="8"/>
  <c r="F302" i="8"/>
  <c r="E302" i="8"/>
  <c r="G301" i="8"/>
  <c r="F301" i="8"/>
  <c r="E301" i="8"/>
  <c r="G300" i="8"/>
  <c r="F300" i="8"/>
  <c r="E300" i="8"/>
  <c r="G299" i="8"/>
  <c r="F299" i="8"/>
  <c r="E299" i="8"/>
  <c r="G298" i="8"/>
  <c r="F298" i="8"/>
  <c r="E298" i="8"/>
  <c r="G297" i="8"/>
  <c r="F297" i="8"/>
  <c r="E297" i="8"/>
  <c r="G296" i="8"/>
  <c r="F296" i="8"/>
  <c r="E296" i="8"/>
  <c r="G295" i="8"/>
  <c r="F295" i="8"/>
  <c r="E295" i="8"/>
  <c r="G294" i="8"/>
  <c r="F294" i="8"/>
  <c r="E294" i="8"/>
  <c r="G293" i="8"/>
  <c r="F293" i="8"/>
  <c r="E293" i="8"/>
  <c r="G292" i="8"/>
  <c r="F292" i="8"/>
  <c r="E292" i="8"/>
  <c r="G291" i="8"/>
  <c r="F291" i="8"/>
  <c r="E291" i="8"/>
  <c r="G290" i="8"/>
  <c r="F290" i="8"/>
  <c r="E290" i="8"/>
  <c r="G289" i="8"/>
  <c r="F289" i="8"/>
  <c r="E289" i="8"/>
  <c r="G288" i="8"/>
  <c r="F288" i="8"/>
  <c r="E288" i="8"/>
  <c r="G287" i="8"/>
  <c r="F287" i="8"/>
  <c r="E287" i="8"/>
  <c r="G286" i="8"/>
  <c r="F286" i="8"/>
  <c r="E286" i="8"/>
  <c r="G285" i="8"/>
  <c r="F285" i="8"/>
  <c r="E285" i="8"/>
  <c r="G284" i="8"/>
  <c r="F284" i="8"/>
  <c r="E284" i="8"/>
  <c r="G283" i="8"/>
  <c r="F283" i="8"/>
  <c r="E283" i="8"/>
  <c r="G282" i="8"/>
  <c r="F282" i="8"/>
  <c r="E282" i="8"/>
  <c r="G281" i="8"/>
  <c r="F281" i="8"/>
  <c r="E281" i="8"/>
  <c r="G280" i="8"/>
  <c r="F280" i="8"/>
  <c r="E280" i="8"/>
  <c r="G279" i="8"/>
  <c r="F279" i="8"/>
  <c r="E279" i="8"/>
  <c r="G278" i="8"/>
  <c r="F278" i="8"/>
  <c r="E278" i="8"/>
  <c r="G277" i="8"/>
  <c r="F277" i="8"/>
  <c r="E277" i="8"/>
  <c r="G276" i="8"/>
  <c r="F276" i="8"/>
  <c r="E276" i="8"/>
  <c r="G275" i="8"/>
  <c r="F275" i="8"/>
  <c r="E275" i="8"/>
  <c r="G274" i="8"/>
  <c r="F274" i="8"/>
  <c r="E274" i="8"/>
  <c r="G273" i="8"/>
  <c r="F273" i="8"/>
  <c r="E273" i="8"/>
  <c r="G272" i="8"/>
  <c r="F272" i="8"/>
  <c r="E272" i="8"/>
  <c r="G271" i="8"/>
  <c r="F271" i="8"/>
  <c r="E271" i="8"/>
  <c r="G270" i="8"/>
  <c r="F270" i="8"/>
  <c r="E270" i="8"/>
  <c r="G269" i="8"/>
  <c r="F269" i="8"/>
  <c r="E269" i="8"/>
  <c r="G268" i="8"/>
  <c r="F268" i="8"/>
  <c r="E268" i="8"/>
  <c r="G267" i="8"/>
  <c r="F267" i="8"/>
  <c r="E267" i="8"/>
  <c r="G266" i="8"/>
  <c r="F266" i="8"/>
  <c r="E266" i="8"/>
  <c r="G265" i="8"/>
  <c r="F265" i="8"/>
  <c r="E265" i="8"/>
  <c r="G264" i="8"/>
  <c r="F264" i="8"/>
  <c r="E264" i="8"/>
  <c r="G263" i="8"/>
  <c r="F263" i="8"/>
  <c r="E263" i="8"/>
  <c r="G262" i="8"/>
  <c r="F262" i="8"/>
  <c r="E262" i="8"/>
  <c r="G261" i="8"/>
  <c r="F261" i="8"/>
  <c r="E261" i="8"/>
  <c r="G260" i="8"/>
  <c r="F260" i="8"/>
  <c r="E260" i="8"/>
  <c r="G259" i="8"/>
  <c r="F259" i="8"/>
  <c r="E259" i="8"/>
  <c r="G258" i="8"/>
  <c r="F258" i="8"/>
  <c r="E258" i="8"/>
  <c r="G257" i="8"/>
  <c r="F257" i="8"/>
  <c r="E257" i="8"/>
  <c r="G256" i="8"/>
  <c r="F256" i="8"/>
  <c r="E256" i="8"/>
  <c r="G255" i="8"/>
  <c r="F255" i="8"/>
  <c r="E255" i="8"/>
  <c r="G254" i="8"/>
  <c r="F254" i="8"/>
  <c r="E254" i="8"/>
  <c r="G253" i="8"/>
  <c r="F253" i="8"/>
  <c r="E253" i="8"/>
  <c r="G252" i="8"/>
  <c r="F252" i="8"/>
  <c r="E252" i="8"/>
  <c r="G251" i="8"/>
  <c r="F251" i="8"/>
  <c r="E251" i="8"/>
  <c r="G250" i="8"/>
  <c r="F250" i="8"/>
  <c r="E250" i="8"/>
  <c r="G249" i="8"/>
  <c r="F249" i="8"/>
  <c r="E249" i="8"/>
  <c r="G248" i="8"/>
  <c r="F248" i="8"/>
  <c r="E248" i="8"/>
  <c r="G247" i="8"/>
  <c r="F247" i="8"/>
  <c r="E247" i="8"/>
  <c r="G246" i="8"/>
  <c r="F246" i="8"/>
  <c r="E246" i="8"/>
  <c r="G245" i="8"/>
  <c r="F245" i="8"/>
  <c r="E245" i="8"/>
  <c r="G244" i="8"/>
  <c r="F244" i="8"/>
  <c r="E244" i="8"/>
  <c r="G243" i="8"/>
  <c r="F243" i="8"/>
  <c r="E243" i="8"/>
  <c r="G242" i="8"/>
  <c r="F242" i="8"/>
  <c r="E242" i="8"/>
  <c r="G241" i="8"/>
  <c r="F241" i="8"/>
  <c r="E241" i="8"/>
  <c r="G240" i="8"/>
  <c r="F240" i="8"/>
  <c r="E240" i="8"/>
  <c r="G239" i="8"/>
  <c r="F239" i="8"/>
  <c r="E239" i="8"/>
  <c r="G238" i="8"/>
  <c r="F238" i="8"/>
  <c r="E238" i="8"/>
  <c r="G237" i="8"/>
  <c r="F237" i="8"/>
  <c r="E237" i="8"/>
  <c r="G236" i="8"/>
  <c r="F236" i="8"/>
  <c r="E236" i="8"/>
  <c r="G235" i="8"/>
  <c r="F235" i="8"/>
  <c r="E235" i="8"/>
  <c r="G234" i="8"/>
  <c r="F234" i="8"/>
  <c r="E234" i="8"/>
  <c r="G233" i="8"/>
  <c r="F233" i="8"/>
  <c r="E233" i="8"/>
  <c r="G232" i="8"/>
  <c r="F232" i="8"/>
  <c r="E232" i="8"/>
  <c r="G231" i="8"/>
  <c r="F231" i="8"/>
  <c r="E231" i="8"/>
  <c r="G230" i="8"/>
  <c r="F230" i="8"/>
  <c r="E230" i="8"/>
  <c r="G229" i="8"/>
  <c r="F229" i="8"/>
  <c r="E229" i="8"/>
  <c r="G228" i="8"/>
  <c r="F228" i="8"/>
  <c r="E228" i="8"/>
  <c r="G227" i="8"/>
  <c r="F227" i="8"/>
  <c r="E227" i="8"/>
  <c r="G226" i="8"/>
  <c r="F226" i="8"/>
  <c r="E226" i="8"/>
  <c r="G225" i="8"/>
  <c r="F225" i="8"/>
  <c r="E225" i="8"/>
  <c r="G224" i="8"/>
  <c r="F224" i="8"/>
  <c r="E224" i="8"/>
  <c r="G223" i="8"/>
  <c r="F223" i="8"/>
  <c r="E223" i="8"/>
  <c r="G222" i="8"/>
  <c r="F222" i="8"/>
  <c r="E222" i="8"/>
  <c r="G221" i="8"/>
  <c r="F221" i="8"/>
  <c r="E221" i="8"/>
  <c r="G220" i="8"/>
  <c r="F220" i="8"/>
  <c r="E220" i="8"/>
  <c r="G219" i="8"/>
  <c r="F219" i="8"/>
  <c r="E219" i="8"/>
  <c r="G218" i="8"/>
  <c r="F218" i="8"/>
  <c r="E218" i="8"/>
  <c r="G217" i="8"/>
  <c r="F217" i="8"/>
  <c r="E217" i="8"/>
  <c r="G216" i="8"/>
  <c r="F216" i="8"/>
  <c r="E216" i="8"/>
  <c r="G215" i="8"/>
  <c r="F215" i="8"/>
  <c r="E215" i="8"/>
  <c r="G214" i="8"/>
  <c r="F214" i="8"/>
  <c r="E214" i="8"/>
  <c r="G213" i="8"/>
  <c r="F213" i="8"/>
  <c r="E213" i="8"/>
  <c r="G212" i="8"/>
  <c r="F212" i="8"/>
  <c r="E212" i="8"/>
  <c r="G211" i="8"/>
  <c r="F211" i="8"/>
  <c r="E211" i="8"/>
  <c r="G210" i="8"/>
  <c r="F210" i="8"/>
  <c r="E210" i="8"/>
  <c r="G209" i="8"/>
  <c r="F209" i="8"/>
  <c r="E209" i="8"/>
  <c r="G208" i="8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G176" i="8"/>
  <c r="F176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G162" i="8"/>
  <c r="F162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G148" i="8"/>
  <c r="F148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G134" i="8"/>
  <c r="F134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G120" i="8"/>
  <c r="F120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G106" i="8"/>
  <c r="F106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G92" i="8"/>
  <c r="F92" i="8"/>
  <c r="E92" i="8"/>
  <c r="G91" i="8"/>
  <c r="F91" i="8"/>
  <c r="E91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G78" i="8"/>
  <c r="F78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G64" i="8"/>
  <c r="F64" i="8"/>
  <c r="E64" i="8"/>
  <c r="G63" i="8"/>
  <c r="F63" i="8"/>
  <c r="E63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M5" i="7"/>
  <c r="E530" i="8" l="1"/>
  <c r="E534" i="8"/>
  <c r="E538" i="8"/>
  <c r="E542" i="8"/>
  <c r="E546" i="8"/>
  <c r="E550" i="8"/>
  <c r="E554" i="8"/>
  <c r="E558" i="8"/>
  <c r="E562" i="8"/>
  <c r="E566" i="8"/>
  <c r="E570" i="8"/>
  <c r="E574" i="8"/>
  <c r="E578" i="8"/>
  <c r="E582" i="8"/>
  <c r="E529" i="8"/>
  <c r="E533" i="8"/>
  <c r="E537" i="8"/>
  <c r="E541" i="8"/>
  <c r="E545" i="8"/>
  <c r="E549" i="8"/>
  <c r="E553" i="8"/>
  <c r="E557" i="8"/>
  <c r="E561" i="8"/>
  <c r="E565" i="8"/>
  <c r="E569" i="8"/>
  <c r="E573" i="8"/>
  <c r="E577" i="8"/>
  <c r="L2" i="4" l="1"/>
  <c r="D554" i="3"/>
  <c r="E554" i="3"/>
  <c r="F554" i="3" s="1"/>
  <c r="D555" i="8" s="1"/>
  <c r="D555" i="3"/>
  <c r="E555" i="3"/>
  <c r="F555" i="3" s="1"/>
  <c r="D556" i="8" s="1"/>
  <c r="D556" i="3"/>
  <c r="E556" i="3"/>
  <c r="F556" i="3" s="1"/>
  <c r="D557" i="8" s="1"/>
  <c r="D557" i="3"/>
  <c r="E557" i="3"/>
  <c r="F557" i="3" s="1"/>
  <c r="D558" i="8" s="1"/>
  <c r="D558" i="3"/>
  <c r="E558" i="3"/>
  <c r="F558" i="3" s="1"/>
  <c r="D559" i="8" s="1"/>
  <c r="D559" i="3"/>
  <c r="E559" i="3"/>
  <c r="F559" i="3" s="1"/>
  <c r="D560" i="8" s="1"/>
  <c r="D560" i="3"/>
  <c r="E560" i="3"/>
  <c r="F560" i="3" s="1"/>
  <c r="D561" i="8" s="1"/>
  <c r="D561" i="3"/>
  <c r="E561" i="3"/>
  <c r="F561" i="3" s="1"/>
  <c r="D562" i="8" s="1"/>
  <c r="D562" i="3"/>
  <c r="E562" i="3"/>
  <c r="F562" i="3" s="1"/>
  <c r="D563" i="8" s="1"/>
  <c r="D563" i="3"/>
  <c r="E563" i="3"/>
  <c r="F563" i="3" s="1"/>
  <c r="D564" i="8" s="1"/>
  <c r="D564" i="3"/>
  <c r="E564" i="3"/>
  <c r="F564" i="3" s="1"/>
  <c r="D565" i="8" s="1"/>
  <c r="D565" i="3"/>
  <c r="E565" i="3"/>
  <c r="F565" i="3" s="1"/>
  <c r="D566" i="8" s="1"/>
  <c r="D566" i="3"/>
  <c r="E566" i="3"/>
  <c r="F566" i="3" s="1"/>
  <c r="D567" i="8" s="1"/>
  <c r="D567" i="3"/>
  <c r="E567" i="3"/>
  <c r="F567" i="3" s="1"/>
  <c r="D568" i="8" s="1"/>
  <c r="D568" i="3"/>
  <c r="E568" i="3"/>
  <c r="F568" i="3" s="1"/>
  <c r="D569" i="8" s="1"/>
  <c r="D569" i="3"/>
  <c r="E569" i="3"/>
  <c r="F569" i="3" s="1"/>
  <c r="D570" i="8" s="1"/>
  <c r="D570" i="3"/>
  <c r="E570" i="3"/>
  <c r="F570" i="3" s="1"/>
  <c r="D571" i="8" s="1"/>
  <c r="D571" i="3"/>
  <c r="E571" i="3"/>
  <c r="F571" i="3" s="1"/>
  <c r="D572" i="8" s="1"/>
  <c r="D572" i="3"/>
  <c r="E572" i="3"/>
  <c r="F572" i="3" s="1"/>
  <c r="D573" i="8" s="1"/>
  <c r="D573" i="3"/>
  <c r="E573" i="3"/>
  <c r="F573" i="3" s="1"/>
  <c r="D574" i="8" s="1"/>
  <c r="D574" i="3"/>
  <c r="E574" i="3"/>
  <c r="F574" i="3" s="1"/>
  <c r="D575" i="8" s="1"/>
  <c r="D575" i="3"/>
  <c r="E575" i="3"/>
  <c r="F575" i="3" s="1"/>
  <c r="D576" i="8" s="1"/>
  <c r="D576" i="3"/>
  <c r="E576" i="3"/>
  <c r="F576" i="3" s="1"/>
  <c r="D577" i="8" s="1"/>
  <c r="D577" i="3"/>
  <c r="E577" i="3"/>
  <c r="F577" i="3" s="1"/>
  <c r="D578" i="8" s="1"/>
  <c r="D578" i="3"/>
  <c r="E578" i="3"/>
  <c r="F578" i="3" s="1"/>
  <c r="D579" i="8" s="1"/>
  <c r="D579" i="3"/>
  <c r="E579" i="3"/>
  <c r="F579" i="3" s="1"/>
  <c r="D580" i="8" s="1"/>
  <c r="D580" i="3"/>
  <c r="E580" i="3"/>
  <c r="F580" i="3" s="1"/>
  <c r="D581" i="8" s="1"/>
  <c r="D581" i="3"/>
  <c r="E581" i="3"/>
  <c r="F581" i="3" s="1"/>
  <c r="D582" i="8" s="1"/>
  <c r="D582" i="3"/>
  <c r="E582" i="3"/>
  <c r="F582" i="3" s="1"/>
  <c r="D583" i="8" s="1"/>
  <c r="E553" i="3"/>
  <c r="F553" i="3" s="1"/>
  <c r="D554" i="8" s="1"/>
  <c r="D553" i="3"/>
  <c r="D524" i="3"/>
  <c r="E524" i="3"/>
  <c r="F524" i="3" s="1"/>
  <c r="D525" i="8" s="1"/>
  <c r="D525" i="3"/>
  <c r="E525" i="3"/>
  <c r="F525" i="3" s="1"/>
  <c r="D526" i="8" s="1"/>
  <c r="D526" i="3"/>
  <c r="E526" i="3"/>
  <c r="F526" i="3" s="1"/>
  <c r="D527" i="8" s="1"/>
  <c r="D527" i="3"/>
  <c r="E527" i="3"/>
  <c r="F527" i="3" s="1"/>
  <c r="D528" i="8" s="1"/>
  <c r="D528" i="3"/>
  <c r="E528" i="3"/>
  <c r="F528" i="3" s="1"/>
  <c r="D529" i="8" s="1"/>
  <c r="D529" i="3"/>
  <c r="E529" i="3"/>
  <c r="F529" i="3" s="1"/>
  <c r="D530" i="8" s="1"/>
  <c r="D530" i="3"/>
  <c r="E530" i="3"/>
  <c r="F530" i="3" s="1"/>
  <c r="D531" i="8" s="1"/>
  <c r="D531" i="3"/>
  <c r="E531" i="3"/>
  <c r="F531" i="3" s="1"/>
  <c r="D532" i="8" s="1"/>
  <c r="D532" i="3"/>
  <c r="E532" i="3"/>
  <c r="F532" i="3" s="1"/>
  <c r="D533" i="8" s="1"/>
  <c r="D533" i="3"/>
  <c r="E533" i="3"/>
  <c r="F533" i="3" s="1"/>
  <c r="D534" i="8" s="1"/>
  <c r="D534" i="3"/>
  <c r="E534" i="3"/>
  <c r="F534" i="3" s="1"/>
  <c r="D535" i="8" s="1"/>
  <c r="D535" i="3"/>
  <c r="E535" i="3"/>
  <c r="F535" i="3" s="1"/>
  <c r="D536" i="8" s="1"/>
  <c r="D536" i="3"/>
  <c r="E536" i="3"/>
  <c r="F536" i="3" s="1"/>
  <c r="D537" i="8" s="1"/>
  <c r="D537" i="3"/>
  <c r="E537" i="3"/>
  <c r="F537" i="3" s="1"/>
  <c r="D538" i="8" s="1"/>
  <c r="D538" i="3"/>
  <c r="E538" i="3"/>
  <c r="F538" i="3" s="1"/>
  <c r="D539" i="8" s="1"/>
  <c r="D539" i="3"/>
  <c r="E539" i="3"/>
  <c r="F539" i="3" s="1"/>
  <c r="D540" i="8" s="1"/>
  <c r="D540" i="3"/>
  <c r="E540" i="3"/>
  <c r="F540" i="3" s="1"/>
  <c r="D541" i="8" s="1"/>
  <c r="D541" i="3"/>
  <c r="E541" i="3"/>
  <c r="F541" i="3" s="1"/>
  <c r="D542" i="8" s="1"/>
  <c r="D542" i="3"/>
  <c r="E542" i="3"/>
  <c r="F542" i="3" s="1"/>
  <c r="D543" i="8" s="1"/>
  <c r="D543" i="3"/>
  <c r="E543" i="3"/>
  <c r="F543" i="3" s="1"/>
  <c r="D544" i="8" s="1"/>
  <c r="D544" i="3"/>
  <c r="E544" i="3"/>
  <c r="F544" i="3" s="1"/>
  <c r="D545" i="8" s="1"/>
  <c r="D545" i="3"/>
  <c r="E545" i="3"/>
  <c r="F545" i="3" s="1"/>
  <c r="D546" i="8" s="1"/>
  <c r="D546" i="3"/>
  <c r="E546" i="3"/>
  <c r="F546" i="3" s="1"/>
  <c r="D547" i="8" s="1"/>
  <c r="D547" i="3"/>
  <c r="E547" i="3"/>
  <c r="F547" i="3" s="1"/>
  <c r="D548" i="8" s="1"/>
  <c r="D548" i="3"/>
  <c r="E548" i="3"/>
  <c r="F548" i="3" s="1"/>
  <c r="D549" i="8" s="1"/>
  <c r="D549" i="3"/>
  <c r="E549" i="3"/>
  <c r="F549" i="3" s="1"/>
  <c r="D550" i="8" s="1"/>
  <c r="D550" i="3"/>
  <c r="E550" i="3"/>
  <c r="F550" i="3" s="1"/>
  <c r="D551" i="8" s="1"/>
  <c r="D551" i="3"/>
  <c r="E551" i="3"/>
  <c r="F551" i="3" s="1"/>
  <c r="D552" i="8" s="1"/>
  <c r="D552" i="3"/>
  <c r="E552" i="3"/>
  <c r="F552" i="3" s="1"/>
  <c r="D553" i="8" s="1"/>
  <c r="E523" i="3"/>
  <c r="F523" i="3" s="1"/>
  <c r="D524" i="8" s="1"/>
  <c r="D523" i="3"/>
  <c r="D494" i="3"/>
  <c r="E494" i="3"/>
  <c r="F494" i="3" s="1"/>
  <c r="D495" i="8" s="1"/>
  <c r="D495" i="3"/>
  <c r="E495" i="3"/>
  <c r="F495" i="3" s="1"/>
  <c r="D496" i="8" s="1"/>
  <c r="D496" i="3"/>
  <c r="E496" i="3"/>
  <c r="F496" i="3" s="1"/>
  <c r="D497" i="8" s="1"/>
  <c r="D497" i="3"/>
  <c r="E497" i="3"/>
  <c r="F497" i="3" s="1"/>
  <c r="D498" i="8" s="1"/>
  <c r="D498" i="3"/>
  <c r="E498" i="3"/>
  <c r="F498" i="3" s="1"/>
  <c r="D499" i="8" s="1"/>
  <c r="D499" i="3"/>
  <c r="E499" i="3"/>
  <c r="F499" i="3" s="1"/>
  <c r="D500" i="8" s="1"/>
  <c r="D500" i="3"/>
  <c r="E500" i="3"/>
  <c r="F500" i="3" s="1"/>
  <c r="D501" i="8" s="1"/>
  <c r="D501" i="3"/>
  <c r="E501" i="3"/>
  <c r="F501" i="3" s="1"/>
  <c r="D502" i="8" s="1"/>
  <c r="D502" i="3"/>
  <c r="E502" i="3"/>
  <c r="F502" i="3" s="1"/>
  <c r="D503" i="8" s="1"/>
  <c r="D503" i="3"/>
  <c r="E503" i="3"/>
  <c r="F503" i="3" s="1"/>
  <c r="D504" i="8" s="1"/>
  <c r="D504" i="3"/>
  <c r="E504" i="3"/>
  <c r="F504" i="3" s="1"/>
  <c r="D505" i="8" s="1"/>
  <c r="D505" i="3"/>
  <c r="E505" i="3"/>
  <c r="F505" i="3" s="1"/>
  <c r="D506" i="8" s="1"/>
  <c r="D506" i="3"/>
  <c r="E506" i="3"/>
  <c r="F506" i="3" s="1"/>
  <c r="D507" i="8" s="1"/>
  <c r="D507" i="3"/>
  <c r="E507" i="3"/>
  <c r="F507" i="3" s="1"/>
  <c r="D508" i="8" s="1"/>
  <c r="D508" i="3"/>
  <c r="E508" i="3"/>
  <c r="F508" i="3" s="1"/>
  <c r="D509" i="8" s="1"/>
  <c r="D509" i="3"/>
  <c r="E509" i="3"/>
  <c r="F509" i="3" s="1"/>
  <c r="D510" i="8" s="1"/>
  <c r="D510" i="3"/>
  <c r="E510" i="3"/>
  <c r="F510" i="3" s="1"/>
  <c r="D511" i="8" s="1"/>
  <c r="D511" i="3"/>
  <c r="E511" i="3"/>
  <c r="F511" i="3" s="1"/>
  <c r="D512" i="8" s="1"/>
  <c r="D512" i="3"/>
  <c r="E512" i="3"/>
  <c r="F512" i="3" s="1"/>
  <c r="D513" i="8" s="1"/>
  <c r="D513" i="3"/>
  <c r="E513" i="3"/>
  <c r="F513" i="3" s="1"/>
  <c r="D514" i="8" s="1"/>
  <c r="D514" i="3"/>
  <c r="E514" i="3"/>
  <c r="F514" i="3" s="1"/>
  <c r="D515" i="8" s="1"/>
  <c r="D515" i="3"/>
  <c r="E515" i="3"/>
  <c r="F515" i="3" s="1"/>
  <c r="D516" i="8" s="1"/>
  <c r="D516" i="3"/>
  <c r="E516" i="3"/>
  <c r="F516" i="3" s="1"/>
  <c r="D517" i="8" s="1"/>
  <c r="D517" i="3"/>
  <c r="E517" i="3"/>
  <c r="F517" i="3" s="1"/>
  <c r="D518" i="8" s="1"/>
  <c r="D518" i="3"/>
  <c r="E518" i="3"/>
  <c r="F518" i="3" s="1"/>
  <c r="D519" i="8" s="1"/>
  <c r="D519" i="3"/>
  <c r="E519" i="3"/>
  <c r="F519" i="3" s="1"/>
  <c r="D520" i="8" s="1"/>
  <c r="D520" i="3"/>
  <c r="E520" i="3"/>
  <c r="F520" i="3" s="1"/>
  <c r="D521" i="8" s="1"/>
  <c r="D521" i="3"/>
  <c r="E521" i="3"/>
  <c r="F521" i="3" s="1"/>
  <c r="D522" i="8" s="1"/>
  <c r="D522" i="3"/>
  <c r="E522" i="3"/>
  <c r="F522" i="3" s="1"/>
  <c r="D523" i="8" s="1"/>
  <c r="E493" i="3"/>
  <c r="F493" i="3" s="1"/>
  <c r="D494" i="8" s="1"/>
  <c r="D493" i="3"/>
  <c r="D464" i="3"/>
  <c r="E464" i="3"/>
  <c r="F464" i="3" s="1"/>
  <c r="D465" i="8" s="1"/>
  <c r="D465" i="3"/>
  <c r="E465" i="3"/>
  <c r="F465" i="3" s="1"/>
  <c r="D466" i="8" s="1"/>
  <c r="D466" i="3"/>
  <c r="E466" i="3"/>
  <c r="F466" i="3" s="1"/>
  <c r="D467" i="8" s="1"/>
  <c r="D467" i="3"/>
  <c r="E467" i="3"/>
  <c r="F467" i="3" s="1"/>
  <c r="D468" i="8" s="1"/>
  <c r="D468" i="3"/>
  <c r="E468" i="3"/>
  <c r="F468" i="3" s="1"/>
  <c r="D469" i="8" s="1"/>
  <c r="D469" i="3"/>
  <c r="E469" i="3"/>
  <c r="F469" i="3" s="1"/>
  <c r="D470" i="8" s="1"/>
  <c r="D470" i="3"/>
  <c r="E470" i="3"/>
  <c r="F470" i="3" s="1"/>
  <c r="D471" i="8" s="1"/>
  <c r="D471" i="3"/>
  <c r="E471" i="3"/>
  <c r="F471" i="3" s="1"/>
  <c r="D472" i="8" s="1"/>
  <c r="D472" i="3"/>
  <c r="E472" i="3"/>
  <c r="F472" i="3" s="1"/>
  <c r="D473" i="8" s="1"/>
  <c r="D473" i="3"/>
  <c r="E473" i="3"/>
  <c r="F473" i="3" s="1"/>
  <c r="D474" i="8" s="1"/>
  <c r="D474" i="3"/>
  <c r="E474" i="3"/>
  <c r="F474" i="3" s="1"/>
  <c r="D475" i="8" s="1"/>
  <c r="D475" i="3"/>
  <c r="E475" i="3"/>
  <c r="F475" i="3" s="1"/>
  <c r="D476" i="8" s="1"/>
  <c r="D476" i="3"/>
  <c r="E476" i="3"/>
  <c r="F476" i="3" s="1"/>
  <c r="D477" i="8" s="1"/>
  <c r="D477" i="3"/>
  <c r="E477" i="3"/>
  <c r="F477" i="3" s="1"/>
  <c r="D478" i="8" s="1"/>
  <c r="D478" i="3"/>
  <c r="E478" i="3"/>
  <c r="F478" i="3" s="1"/>
  <c r="D479" i="8" s="1"/>
  <c r="D479" i="3"/>
  <c r="E479" i="3"/>
  <c r="F479" i="3" s="1"/>
  <c r="D480" i="8" s="1"/>
  <c r="D480" i="3"/>
  <c r="E480" i="3"/>
  <c r="F480" i="3" s="1"/>
  <c r="D481" i="8" s="1"/>
  <c r="D481" i="3"/>
  <c r="E481" i="3"/>
  <c r="F481" i="3" s="1"/>
  <c r="D482" i="8" s="1"/>
  <c r="D482" i="3"/>
  <c r="E482" i="3"/>
  <c r="F482" i="3" s="1"/>
  <c r="D483" i="8" s="1"/>
  <c r="D483" i="3"/>
  <c r="E483" i="3"/>
  <c r="F483" i="3" s="1"/>
  <c r="D484" i="8" s="1"/>
  <c r="D484" i="3"/>
  <c r="E484" i="3"/>
  <c r="F484" i="3" s="1"/>
  <c r="D485" i="8" s="1"/>
  <c r="D485" i="3"/>
  <c r="E485" i="3"/>
  <c r="F485" i="3" s="1"/>
  <c r="D486" i="8" s="1"/>
  <c r="D486" i="3"/>
  <c r="E486" i="3"/>
  <c r="F486" i="3" s="1"/>
  <c r="D487" i="8" s="1"/>
  <c r="D487" i="3"/>
  <c r="E487" i="3"/>
  <c r="F487" i="3" s="1"/>
  <c r="D488" i="8" s="1"/>
  <c r="D488" i="3"/>
  <c r="E488" i="3"/>
  <c r="F488" i="3" s="1"/>
  <c r="D489" i="8" s="1"/>
  <c r="D489" i="3"/>
  <c r="E489" i="3"/>
  <c r="F489" i="3" s="1"/>
  <c r="D490" i="8" s="1"/>
  <c r="D490" i="3"/>
  <c r="E490" i="3"/>
  <c r="F490" i="3" s="1"/>
  <c r="D491" i="8" s="1"/>
  <c r="D491" i="3"/>
  <c r="E491" i="3"/>
  <c r="F491" i="3" s="1"/>
  <c r="D492" i="8" s="1"/>
  <c r="D492" i="3"/>
  <c r="E492" i="3"/>
  <c r="F492" i="3" s="1"/>
  <c r="D493" i="8" s="1"/>
  <c r="E463" i="3"/>
  <c r="F463" i="3" s="1"/>
  <c r="D464" i="8" s="1"/>
  <c r="D463" i="3"/>
  <c r="D434" i="3"/>
  <c r="E434" i="3"/>
  <c r="F434" i="3" s="1"/>
  <c r="D435" i="8" s="1"/>
  <c r="D435" i="3"/>
  <c r="E435" i="3"/>
  <c r="F435" i="3" s="1"/>
  <c r="D436" i="8" s="1"/>
  <c r="D436" i="3"/>
  <c r="E436" i="3"/>
  <c r="F436" i="3" s="1"/>
  <c r="D437" i="8" s="1"/>
  <c r="D437" i="3"/>
  <c r="E437" i="3"/>
  <c r="F437" i="3" s="1"/>
  <c r="D438" i="8" s="1"/>
  <c r="D438" i="3"/>
  <c r="E438" i="3"/>
  <c r="F438" i="3" s="1"/>
  <c r="D439" i="8" s="1"/>
  <c r="D439" i="3"/>
  <c r="E439" i="3"/>
  <c r="F439" i="3" s="1"/>
  <c r="D440" i="8" s="1"/>
  <c r="D440" i="3"/>
  <c r="E440" i="3"/>
  <c r="F440" i="3" s="1"/>
  <c r="D441" i="8" s="1"/>
  <c r="D441" i="3"/>
  <c r="E441" i="3"/>
  <c r="F441" i="3" s="1"/>
  <c r="D442" i="8" s="1"/>
  <c r="D442" i="3"/>
  <c r="E442" i="3"/>
  <c r="F442" i="3" s="1"/>
  <c r="D443" i="8" s="1"/>
  <c r="D443" i="3"/>
  <c r="E443" i="3"/>
  <c r="F443" i="3" s="1"/>
  <c r="D444" i="8" s="1"/>
  <c r="D444" i="3"/>
  <c r="E444" i="3"/>
  <c r="F444" i="3" s="1"/>
  <c r="D445" i="8" s="1"/>
  <c r="D445" i="3"/>
  <c r="E445" i="3"/>
  <c r="F445" i="3" s="1"/>
  <c r="D446" i="8" s="1"/>
  <c r="D446" i="3"/>
  <c r="E446" i="3"/>
  <c r="F446" i="3" s="1"/>
  <c r="D447" i="8" s="1"/>
  <c r="D447" i="3"/>
  <c r="E447" i="3"/>
  <c r="F447" i="3" s="1"/>
  <c r="D448" i="8" s="1"/>
  <c r="D448" i="3"/>
  <c r="E448" i="3"/>
  <c r="F448" i="3" s="1"/>
  <c r="D449" i="8" s="1"/>
  <c r="D449" i="3"/>
  <c r="E449" i="3"/>
  <c r="F449" i="3" s="1"/>
  <c r="D450" i="8" s="1"/>
  <c r="D450" i="3"/>
  <c r="E450" i="3"/>
  <c r="F450" i="3" s="1"/>
  <c r="D451" i="8" s="1"/>
  <c r="D451" i="3"/>
  <c r="E451" i="3"/>
  <c r="F451" i="3" s="1"/>
  <c r="D452" i="8" s="1"/>
  <c r="D452" i="3"/>
  <c r="E452" i="3"/>
  <c r="F452" i="3" s="1"/>
  <c r="D453" i="8" s="1"/>
  <c r="D453" i="3"/>
  <c r="E453" i="3"/>
  <c r="F453" i="3" s="1"/>
  <c r="D454" i="8" s="1"/>
  <c r="D454" i="3"/>
  <c r="E454" i="3"/>
  <c r="F454" i="3" s="1"/>
  <c r="D455" i="8" s="1"/>
  <c r="D455" i="3"/>
  <c r="E455" i="3"/>
  <c r="F455" i="3" s="1"/>
  <c r="D456" i="8" s="1"/>
  <c r="D456" i="3"/>
  <c r="E456" i="3"/>
  <c r="F456" i="3" s="1"/>
  <c r="D457" i="8" s="1"/>
  <c r="D457" i="3"/>
  <c r="E457" i="3"/>
  <c r="F457" i="3" s="1"/>
  <c r="D458" i="8" s="1"/>
  <c r="D458" i="3"/>
  <c r="E458" i="3"/>
  <c r="F458" i="3" s="1"/>
  <c r="D459" i="8" s="1"/>
  <c r="D459" i="3"/>
  <c r="E459" i="3"/>
  <c r="F459" i="3" s="1"/>
  <c r="D460" i="8" s="1"/>
  <c r="D460" i="3"/>
  <c r="E460" i="3"/>
  <c r="F460" i="3" s="1"/>
  <c r="D461" i="8" s="1"/>
  <c r="D461" i="3"/>
  <c r="E461" i="3"/>
  <c r="F461" i="3" s="1"/>
  <c r="D462" i="8" s="1"/>
  <c r="D462" i="3"/>
  <c r="E462" i="3"/>
  <c r="F462" i="3" s="1"/>
  <c r="D463" i="8" s="1"/>
  <c r="E433" i="3"/>
  <c r="F433" i="3" s="1"/>
  <c r="D434" i="8" s="1"/>
  <c r="D433" i="3"/>
  <c r="D404" i="3"/>
  <c r="E404" i="3"/>
  <c r="F404" i="3" s="1"/>
  <c r="D405" i="8" s="1"/>
  <c r="D405" i="3"/>
  <c r="E405" i="3"/>
  <c r="F405" i="3" s="1"/>
  <c r="D406" i="8" s="1"/>
  <c r="D406" i="3"/>
  <c r="E406" i="3"/>
  <c r="F406" i="3" s="1"/>
  <c r="D407" i="8" s="1"/>
  <c r="D407" i="3"/>
  <c r="E407" i="3"/>
  <c r="F407" i="3" s="1"/>
  <c r="D408" i="8" s="1"/>
  <c r="D408" i="3"/>
  <c r="E408" i="3"/>
  <c r="F408" i="3" s="1"/>
  <c r="D409" i="8" s="1"/>
  <c r="D409" i="3"/>
  <c r="E409" i="3"/>
  <c r="F409" i="3" s="1"/>
  <c r="D410" i="8" s="1"/>
  <c r="D410" i="3"/>
  <c r="E410" i="3"/>
  <c r="F410" i="3" s="1"/>
  <c r="D411" i="8" s="1"/>
  <c r="D411" i="3"/>
  <c r="E411" i="3"/>
  <c r="F411" i="3" s="1"/>
  <c r="D412" i="8" s="1"/>
  <c r="D412" i="3"/>
  <c r="E412" i="3"/>
  <c r="F412" i="3" s="1"/>
  <c r="D413" i="8" s="1"/>
  <c r="D413" i="3"/>
  <c r="E413" i="3"/>
  <c r="F413" i="3" s="1"/>
  <c r="D414" i="8" s="1"/>
  <c r="D414" i="3"/>
  <c r="E414" i="3"/>
  <c r="F414" i="3" s="1"/>
  <c r="D415" i="8" s="1"/>
  <c r="D415" i="3"/>
  <c r="E415" i="3"/>
  <c r="F415" i="3" s="1"/>
  <c r="D416" i="8" s="1"/>
  <c r="D416" i="3"/>
  <c r="E416" i="3"/>
  <c r="F416" i="3" s="1"/>
  <c r="D417" i="8" s="1"/>
  <c r="D417" i="3"/>
  <c r="E417" i="3"/>
  <c r="F417" i="3" s="1"/>
  <c r="D418" i="8" s="1"/>
  <c r="D418" i="3"/>
  <c r="E418" i="3"/>
  <c r="F418" i="3" s="1"/>
  <c r="D419" i="8" s="1"/>
  <c r="D419" i="3"/>
  <c r="E419" i="3"/>
  <c r="F419" i="3" s="1"/>
  <c r="D420" i="8" s="1"/>
  <c r="D420" i="3"/>
  <c r="E420" i="3"/>
  <c r="F420" i="3" s="1"/>
  <c r="D421" i="8" s="1"/>
  <c r="D421" i="3"/>
  <c r="E421" i="3"/>
  <c r="F421" i="3" s="1"/>
  <c r="D422" i="8" s="1"/>
  <c r="D422" i="3"/>
  <c r="E422" i="3"/>
  <c r="F422" i="3" s="1"/>
  <c r="D423" i="8" s="1"/>
  <c r="D423" i="3"/>
  <c r="E423" i="3"/>
  <c r="F423" i="3" s="1"/>
  <c r="D424" i="8" s="1"/>
  <c r="D424" i="3"/>
  <c r="E424" i="3"/>
  <c r="F424" i="3" s="1"/>
  <c r="D425" i="8" s="1"/>
  <c r="D425" i="3"/>
  <c r="E425" i="3"/>
  <c r="F425" i="3" s="1"/>
  <c r="D426" i="8" s="1"/>
  <c r="D426" i="3"/>
  <c r="E426" i="3"/>
  <c r="F426" i="3" s="1"/>
  <c r="D427" i="8" s="1"/>
  <c r="D427" i="3"/>
  <c r="E427" i="3"/>
  <c r="F427" i="3" s="1"/>
  <c r="D428" i="8" s="1"/>
  <c r="D428" i="3"/>
  <c r="E428" i="3"/>
  <c r="F428" i="3" s="1"/>
  <c r="D429" i="8" s="1"/>
  <c r="D429" i="3"/>
  <c r="E429" i="3"/>
  <c r="F429" i="3" s="1"/>
  <c r="D430" i="8" s="1"/>
  <c r="D430" i="3"/>
  <c r="E430" i="3"/>
  <c r="F430" i="3" s="1"/>
  <c r="D431" i="8" s="1"/>
  <c r="D431" i="3"/>
  <c r="E431" i="3"/>
  <c r="F431" i="3" s="1"/>
  <c r="D432" i="8" s="1"/>
  <c r="D432" i="3"/>
  <c r="E432" i="3"/>
  <c r="F432" i="3" s="1"/>
  <c r="D433" i="8" s="1"/>
  <c r="E403" i="3"/>
  <c r="F403" i="3" s="1"/>
  <c r="D404" i="8" s="1"/>
  <c r="D403" i="3"/>
  <c r="D374" i="3"/>
  <c r="E374" i="3"/>
  <c r="F374" i="3" s="1"/>
  <c r="D375" i="8" s="1"/>
  <c r="D375" i="3"/>
  <c r="E375" i="3"/>
  <c r="F375" i="3" s="1"/>
  <c r="D376" i="8" s="1"/>
  <c r="D376" i="3"/>
  <c r="E376" i="3"/>
  <c r="F376" i="3" s="1"/>
  <c r="D377" i="8" s="1"/>
  <c r="D377" i="3"/>
  <c r="E377" i="3"/>
  <c r="F377" i="3" s="1"/>
  <c r="D378" i="8" s="1"/>
  <c r="D378" i="3"/>
  <c r="E378" i="3"/>
  <c r="F378" i="3" s="1"/>
  <c r="D379" i="8" s="1"/>
  <c r="D379" i="3"/>
  <c r="E379" i="3"/>
  <c r="F379" i="3" s="1"/>
  <c r="D380" i="8" s="1"/>
  <c r="D380" i="3"/>
  <c r="E380" i="3"/>
  <c r="F380" i="3" s="1"/>
  <c r="D381" i="8" s="1"/>
  <c r="D381" i="3"/>
  <c r="E381" i="3"/>
  <c r="F381" i="3" s="1"/>
  <c r="D382" i="8" s="1"/>
  <c r="D382" i="3"/>
  <c r="E382" i="3"/>
  <c r="F382" i="3" s="1"/>
  <c r="D383" i="8" s="1"/>
  <c r="D383" i="3"/>
  <c r="E383" i="3"/>
  <c r="F383" i="3" s="1"/>
  <c r="D384" i="8" s="1"/>
  <c r="D384" i="3"/>
  <c r="E384" i="3"/>
  <c r="F384" i="3" s="1"/>
  <c r="D385" i="8" s="1"/>
  <c r="D385" i="3"/>
  <c r="E385" i="3"/>
  <c r="F385" i="3" s="1"/>
  <c r="D386" i="8" s="1"/>
  <c r="D386" i="3"/>
  <c r="E386" i="3"/>
  <c r="F386" i="3" s="1"/>
  <c r="D387" i="8" s="1"/>
  <c r="D387" i="3"/>
  <c r="E387" i="3"/>
  <c r="F387" i="3" s="1"/>
  <c r="D388" i="8" s="1"/>
  <c r="D388" i="3"/>
  <c r="E388" i="3"/>
  <c r="F388" i="3" s="1"/>
  <c r="D389" i="8" s="1"/>
  <c r="D389" i="3"/>
  <c r="E389" i="3"/>
  <c r="F389" i="3" s="1"/>
  <c r="D390" i="8" s="1"/>
  <c r="D390" i="3"/>
  <c r="E390" i="3"/>
  <c r="F390" i="3" s="1"/>
  <c r="D391" i="8" s="1"/>
  <c r="D391" i="3"/>
  <c r="E391" i="3"/>
  <c r="F391" i="3" s="1"/>
  <c r="D392" i="8" s="1"/>
  <c r="D392" i="3"/>
  <c r="E392" i="3"/>
  <c r="F392" i="3" s="1"/>
  <c r="D393" i="8" s="1"/>
  <c r="D393" i="3"/>
  <c r="E393" i="3"/>
  <c r="F393" i="3" s="1"/>
  <c r="D394" i="8" s="1"/>
  <c r="D394" i="3"/>
  <c r="E394" i="3"/>
  <c r="F394" i="3" s="1"/>
  <c r="D395" i="8" s="1"/>
  <c r="D395" i="3"/>
  <c r="E395" i="3"/>
  <c r="F395" i="3" s="1"/>
  <c r="D396" i="8" s="1"/>
  <c r="D396" i="3"/>
  <c r="E396" i="3"/>
  <c r="F396" i="3" s="1"/>
  <c r="D397" i="8" s="1"/>
  <c r="D397" i="3"/>
  <c r="E397" i="3"/>
  <c r="F397" i="3" s="1"/>
  <c r="D398" i="8" s="1"/>
  <c r="D398" i="3"/>
  <c r="E398" i="3"/>
  <c r="F398" i="3" s="1"/>
  <c r="D399" i="8" s="1"/>
  <c r="D399" i="3"/>
  <c r="E399" i="3"/>
  <c r="F399" i="3" s="1"/>
  <c r="D400" i="8" s="1"/>
  <c r="D400" i="3"/>
  <c r="E400" i="3"/>
  <c r="F400" i="3" s="1"/>
  <c r="D401" i="8" s="1"/>
  <c r="D401" i="3"/>
  <c r="E401" i="3"/>
  <c r="F401" i="3" s="1"/>
  <c r="D402" i="8" s="1"/>
  <c r="D402" i="3"/>
  <c r="E402" i="3"/>
  <c r="F402" i="3" s="1"/>
  <c r="D403" i="8" s="1"/>
  <c r="E373" i="3"/>
  <c r="F373" i="3" s="1"/>
  <c r="D374" i="8" s="1"/>
  <c r="D373" i="3"/>
  <c r="D344" i="3"/>
  <c r="E344" i="3"/>
  <c r="F344" i="3" s="1"/>
  <c r="D345" i="8" s="1"/>
  <c r="D345" i="3"/>
  <c r="E345" i="3"/>
  <c r="F345" i="3" s="1"/>
  <c r="D346" i="8" s="1"/>
  <c r="D346" i="3"/>
  <c r="E346" i="3"/>
  <c r="F346" i="3" s="1"/>
  <c r="D347" i="8" s="1"/>
  <c r="D347" i="3"/>
  <c r="E347" i="3"/>
  <c r="F347" i="3" s="1"/>
  <c r="D348" i="8" s="1"/>
  <c r="D348" i="3"/>
  <c r="E348" i="3"/>
  <c r="F348" i="3" s="1"/>
  <c r="D349" i="8" s="1"/>
  <c r="D349" i="3"/>
  <c r="E349" i="3"/>
  <c r="F349" i="3" s="1"/>
  <c r="D350" i="8" s="1"/>
  <c r="D350" i="3"/>
  <c r="E350" i="3"/>
  <c r="F350" i="3" s="1"/>
  <c r="D351" i="8" s="1"/>
  <c r="D351" i="3"/>
  <c r="E351" i="3"/>
  <c r="F351" i="3" s="1"/>
  <c r="D352" i="8" s="1"/>
  <c r="D352" i="3"/>
  <c r="E352" i="3"/>
  <c r="F352" i="3" s="1"/>
  <c r="D353" i="8" s="1"/>
  <c r="D353" i="3"/>
  <c r="E353" i="3"/>
  <c r="F353" i="3" s="1"/>
  <c r="D354" i="8" s="1"/>
  <c r="D354" i="3"/>
  <c r="E354" i="3"/>
  <c r="F354" i="3" s="1"/>
  <c r="D355" i="8" s="1"/>
  <c r="D355" i="3"/>
  <c r="E355" i="3"/>
  <c r="F355" i="3" s="1"/>
  <c r="D356" i="8" s="1"/>
  <c r="D356" i="3"/>
  <c r="E356" i="3"/>
  <c r="F356" i="3" s="1"/>
  <c r="D357" i="8" s="1"/>
  <c r="D357" i="3"/>
  <c r="E357" i="3"/>
  <c r="F357" i="3" s="1"/>
  <c r="D358" i="8" s="1"/>
  <c r="D358" i="3"/>
  <c r="E358" i="3"/>
  <c r="F358" i="3" s="1"/>
  <c r="D359" i="8" s="1"/>
  <c r="D359" i="3"/>
  <c r="E359" i="3"/>
  <c r="F359" i="3" s="1"/>
  <c r="D360" i="8" s="1"/>
  <c r="D360" i="3"/>
  <c r="E360" i="3"/>
  <c r="F360" i="3" s="1"/>
  <c r="D361" i="8" s="1"/>
  <c r="D361" i="3"/>
  <c r="E361" i="3"/>
  <c r="F361" i="3" s="1"/>
  <c r="D362" i="8" s="1"/>
  <c r="D362" i="3"/>
  <c r="E362" i="3"/>
  <c r="F362" i="3" s="1"/>
  <c r="D363" i="8" s="1"/>
  <c r="D363" i="3"/>
  <c r="E363" i="3"/>
  <c r="F363" i="3" s="1"/>
  <c r="D364" i="8" s="1"/>
  <c r="D364" i="3"/>
  <c r="E364" i="3"/>
  <c r="F364" i="3" s="1"/>
  <c r="D365" i="8" s="1"/>
  <c r="D365" i="3"/>
  <c r="E365" i="3"/>
  <c r="F365" i="3" s="1"/>
  <c r="D366" i="8" s="1"/>
  <c r="D366" i="3"/>
  <c r="E366" i="3"/>
  <c r="F366" i="3" s="1"/>
  <c r="D367" i="8" s="1"/>
  <c r="D367" i="3"/>
  <c r="E367" i="3"/>
  <c r="F367" i="3" s="1"/>
  <c r="D368" i="8" s="1"/>
  <c r="D368" i="3"/>
  <c r="E368" i="3"/>
  <c r="F368" i="3" s="1"/>
  <c r="D369" i="8" s="1"/>
  <c r="D369" i="3"/>
  <c r="E369" i="3"/>
  <c r="F369" i="3" s="1"/>
  <c r="D370" i="8" s="1"/>
  <c r="D370" i="3"/>
  <c r="E370" i="3"/>
  <c r="F370" i="3" s="1"/>
  <c r="D371" i="8" s="1"/>
  <c r="D371" i="3"/>
  <c r="E371" i="3"/>
  <c r="F371" i="3" s="1"/>
  <c r="D372" i="8" s="1"/>
  <c r="D372" i="3"/>
  <c r="E372" i="3"/>
  <c r="F372" i="3" s="1"/>
  <c r="D373" i="8" s="1"/>
  <c r="E343" i="3"/>
  <c r="F343" i="3" s="1"/>
  <c r="D344" i="8" s="1"/>
  <c r="D343" i="3"/>
  <c r="D314" i="3"/>
  <c r="E314" i="3"/>
  <c r="F314" i="3" s="1"/>
  <c r="D315" i="8" s="1"/>
  <c r="D315" i="3"/>
  <c r="E315" i="3"/>
  <c r="F315" i="3" s="1"/>
  <c r="D316" i="8" s="1"/>
  <c r="D316" i="3"/>
  <c r="E316" i="3"/>
  <c r="F316" i="3" s="1"/>
  <c r="D317" i="8" s="1"/>
  <c r="D317" i="3"/>
  <c r="E317" i="3"/>
  <c r="F317" i="3" s="1"/>
  <c r="D318" i="8" s="1"/>
  <c r="D318" i="3"/>
  <c r="E318" i="3"/>
  <c r="F318" i="3" s="1"/>
  <c r="D319" i="8" s="1"/>
  <c r="D319" i="3"/>
  <c r="E319" i="3"/>
  <c r="F319" i="3" s="1"/>
  <c r="D320" i="8" s="1"/>
  <c r="D320" i="3"/>
  <c r="E320" i="3"/>
  <c r="F320" i="3" s="1"/>
  <c r="D321" i="8" s="1"/>
  <c r="D321" i="3"/>
  <c r="E321" i="3"/>
  <c r="F321" i="3" s="1"/>
  <c r="D322" i="8" s="1"/>
  <c r="D322" i="3"/>
  <c r="E322" i="3"/>
  <c r="F322" i="3" s="1"/>
  <c r="D323" i="8" s="1"/>
  <c r="D323" i="3"/>
  <c r="E323" i="3"/>
  <c r="F323" i="3" s="1"/>
  <c r="D324" i="8" s="1"/>
  <c r="D324" i="3"/>
  <c r="E324" i="3"/>
  <c r="F324" i="3" s="1"/>
  <c r="D325" i="8" s="1"/>
  <c r="D325" i="3"/>
  <c r="E325" i="3"/>
  <c r="F325" i="3" s="1"/>
  <c r="D326" i="8" s="1"/>
  <c r="D326" i="3"/>
  <c r="E326" i="3"/>
  <c r="F326" i="3" s="1"/>
  <c r="D327" i="8" s="1"/>
  <c r="D327" i="3"/>
  <c r="E327" i="3"/>
  <c r="F327" i="3" s="1"/>
  <c r="D328" i="8" s="1"/>
  <c r="D328" i="3"/>
  <c r="E328" i="3"/>
  <c r="F328" i="3" s="1"/>
  <c r="D329" i="8" s="1"/>
  <c r="D329" i="3"/>
  <c r="E329" i="3"/>
  <c r="F329" i="3" s="1"/>
  <c r="D330" i="8" s="1"/>
  <c r="D330" i="3"/>
  <c r="E330" i="3"/>
  <c r="F330" i="3" s="1"/>
  <c r="D331" i="8" s="1"/>
  <c r="D331" i="3"/>
  <c r="E331" i="3"/>
  <c r="F331" i="3" s="1"/>
  <c r="D332" i="8" s="1"/>
  <c r="D332" i="3"/>
  <c r="E332" i="3"/>
  <c r="F332" i="3" s="1"/>
  <c r="D333" i="8" s="1"/>
  <c r="D333" i="3"/>
  <c r="E333" i="3"/>
  <c r="F333" i="3" s="1"/>
  <c r="D334" i="8" s="1"/>
  <c r="D334" i="3"/>
  <c r="E334" i="3"/>
  <c r="F334" i="3" s="1"/>
  <c r="D335" i="8" s="1"/>
  <c r="D335" i="3"/>
  <c r="E335" i="3"/>
  <c r="F335" i="3" s="1"/>
  <c r="D336" i="8" s="1"/>
  <c r="D336" i="3"/>
  <c r="E336" i="3"/>
  <c r="F336" i="3" s="1"/>
  <c r="D337" i="8" s="1"/>
  <c r="D337" i="3"/>
  <c r="E337" i="3"/>
  <c r="F337" i="3" s="1"/>
  <c r="D338" i="8" s="1"/>
  <c r="D338" i="3"/>
  <c r="E338" i="3"/>
  <c r="F338" i="3" s="1"/>
  <c r="D339" i="8" s="1"/>
  <c r="D339" i="3"/>
  <c r="E339" i="3"/>
  <c r="F339" i="3" s="1"/>
  <c r="D340" i="8" s="1"/>
  <c r="D340" i="3"/>
  <c r="E340" i="3"/>
  <c r="F340" i="3" s="1"/>
  <c r="D341" i="8" s="1"/>
  <c r="D341" i="3"/>
  <c r="E341" i="3"/>
  <c r="F341" i="3" s="1"/>
  <c r="D342" i="8" s="1"/>
  <c r="D342" i="3"/>
  <c r="E342" i="3"/>
  <c r="F342" i="3" s="1"/>
  <c r="D343" i="8" s="1"/>
  <c r="E313" i="3"/>
  <c r="F313" i="3" s="1"/>
  <c r="D314" i="8" s="1"/>
  <c r="D313" i="3"/>
  <c r="D284" i="3"/>
  <c r="E284" i="3"/>
  <c r="F284" i="3" s="1"/>
  <c r="D285" i="8" s="1"/>
  <c r="D285" i="3"/>
  <c r="E285" i="3"/>
  <c r="F285" i="3" s="1"/>
  <c r="D286" i="8" s="1"/>
  <c r="D286" i="3"/>
  <c r="E286" i="3"/>
  <c r="F286" i="3" s="1"/>
  <c r="D287" i="8" s="1"/>
  <c r="D287" i="3"/>
  <c r="E287" i="3"/>
  <c r="F287" i="3" s="1"/>
  <c r="D288" i="8" s="1"/>
  <c r="D288" i="3"/>
  <c r="E288" i="3"/>
  <c r="F288" i="3" s="1"/>
  <c r="D289" i="8" s="1"/>
  <c r="D289" i="3"/>
  <c r="E289" i="3"/>
  <c r="F289" i="3" s="1"/>
  <c r="D290" i="8" s="1"/>
  <c r="D290" i="3"/>
  <c r="E290" i="3"/>
  <c r="F290" i="3" s="1"/>
  <c r="D291" i="8" s="1"/>
  <c r="D291" i="3"/>
  <c r="E291" i="3"/>
  <c r="F291" i="3" s="1"/>
  <c r="D292" i="8" s="1"/>
  <c r="D292" i="3"/>
  <c r="E292" i="3"/>
  <c r="F292" i="3" s="1"/>
  <c r="D293" i="8" s="1"/>
  <c r="D293" i="3"/>
  <c r="E293" i="3"/>
  <c r="F293" i="3" s="1"/>
  <c r="D294" i="8" s="1"/>
  <c r="D294" i="3"/>
  <c r="E294" i="3"/>
  <c r="F294" i="3" s="1"/>
  <c r="D295" i="8" s="1"/>
  <c r="D295" i="3"/>
  <c r="E295" i="3"/>
  <c r="F295" i="3" s="1"/>
  <c r="D296" i="8" s="1"/>
  <c r="D296" i="3"/>
  <c r="E296" i="3"/>
  <c r="F296" i="3" s="1"/>
  <c r="D297" i="8" s="1"/>
  <c r="D297" i="3"/>
  <c r="E297" i="3"/>
  <c r="F297" i="3" s="1"/>
  <c r="D298" i="8" s="1"/>
  <c r="D298" i="3"/>
  <c r="E298" i="3"/>
  <c r="F298" i="3" s="1"/>
  <c r="D299" i="8" s="1"/>
  <c r="D299" i="3"/>
  <c r="E299" i="3"/>
  <c r="F299" i="3" s="1"/>
  <c r="D300" i="8" s="1"/>
  <c r="D300" i="3"/>
  <c r="E300" i="3"/>
  <c r="F300" i="3" s="1"/>
  <c r="D301" i="8" s="1"/>
  <c r="D301" i="3"/>
  <c r="E301" i="3"/>
  <c r="F301" i="3" s="1"/>
  <c r="D302" i="8" s="1"/>
  <c r="D302" i="3"/>
  <c r="E302" i="3"/>
  <c r="F302" i="3" s="1"/>
  <c r="D303" i="8" s="1"/>
  <c r="D303" i="3"/>
  <c r="E303" i="3"/>
  <c r="F303" i="3" s="1"/>
  <c r="D304" i="8" s="1"/>
  <c r="D304" i="3"/>
  <c r="E304" i="3"/>
  <c r="F304" i="3" s="1"/>
  <c r="D305" i="8" s="1"/>
  <c r="D305" i="3"/>
  <c r="E305" i="3"/>
  <c r="F305" i="3" s="1"/>
  <c r="D306" i="8" s="1"/>
  <c r="D306" i="3"/>
  <c r="E306" i="3"/>
  <c r="F306" i="3" s="1"/>
  <c r="D307" i="8" s="1"/>
  <c r="D307" i="3"/>
  <c r="E307" i="3"/>
  <c r="F307" i="3" s="1"/>
  <c r="D308" i="8" s="1"/>
  <c r="D308" i="3"/>
  <c r="E308" i="3"/>
  <c r="F308" i="3" s="1"/>
  <c r="D309" i="8" s="1"/>
  <c r="D309" i="3"/>
  <c r="E309" i="3"/>
  <c r="F309" i="3" s="1"/>
  <c r="D310" i="8" s="1"/>
  <c r="D310" i="3"/>
  <c r="E310" i="3"/>
  <c r="F310" i="3" s="1"/>
  <c r="D311" i="8" s="1"/>
  <c r="D311" i="3"/>
  <c r="E311" i="3"/>
  <c r="F311" i="3" s="1"/>
  <c r="D312" i="8" s="1"/>
  <c r="D312" i="3"/>
  <c r="E312" i="3"/>
  <c r="F312" i="3" s="1"/>
  <c r="D313" i="8" s="1"/>
  <c r="E283" i="3"/>
  <c r="F283" i="3" s="1"/>
  <c r="D284" i="8" s="1"/>
  <c r="D283" i="3"/>
  <c r="D254" i="3"/>
  <c r="E254" i="3"/>
  <c r="F254" i="3" s="1"/>
  <c r="D255" i="8" s="1"/>
  <c r="D255" i="3"/>
  <c r="E255" i="3"/>
  <c r="F255" i="3" s="1"/>
  <c r="D256" i="8" s="1"/>
  <c r="D256" i="3"/>
  <c r="E256" i="3"/>
  <c r="F256" i="3" s="1"/>
  <c r="D257" i="8" s="1"/>
  <c r="D257" i="3"/>
  <c r="E257" i="3"/>
  <c r="F257" i="3" s="1"/>
  <c r="D258" i="8" s="1"/>
  <c r="D258" i="3"/>
  <c r="E258" i="3"/>
  <c r="F258" i="3" s="1"/>
  <c r="D259" i="8" s="1"/>
  <c r="D259" i="3"/>
  <c r="E259" i="3"/>
  <c r="F259" i="3" s="1"/>
  <c r="D260" i="8" s="1"/>
  <c r="D260" i="3"/>
  <c r="E260" i="3"/>
  <c r="F260" i="3" s="1"/>
  <c r="D261" i="8" s="1"/>
  <c r="D261" i="3"/>
  <c r="E261" i="3"/>
  <c r="F261" i="3" s="1"/>
  <c r="D262" i="8" s="1"/>
  <c r="D262" i="3"/>
  <c r="E262" i="3"/>
  <c r="F262" i="3" s="1"/>
  <c r="D263" i="8" s="1"/>
  <c r="D263" i="3"/>
  <c r="E263" i="3"/>
  <c r="F263" i="3" s="1"/>
  <c r="D264" i="8" s="1"/>
  <c r="D264" i="3"/>
  <c r="E264" i="3"/>
  <c r="F264" i="3" s="1"/>
  <c r="D265" i="8" s="1"/>
  <c r="D265" i="3"/>
  <c r="E265" i="3"/>
  <c r="F265" i="3" s="1"/>
  <c r="D266" i="8" s="1"/>
  <c r="D266" i="3"/>
  <c r="E266" i="3"/>
  <c r="F266" i="3" s="1"/>
  <c r="D267" i="8" s="1"/>
  <c r="D267" i="3"/>
  <c r="E267" i="3"/>
  <c r="F267" i="3" s="1"/>
  <c r="D268" i="8" s="1"/>
  <c r="D268" i="3"/>
  <c r="E268" i="3"/>
  <c r="F268" i="3" s="1"/>
  <c r="D269" i="8" s="1"/>
  <c r="D269" i="3"/>
  <c r="E269" i="3"/>
  <c r="F269" i="3" s="1"/>
  <c r="D270" i="8" s="1"/>
  <c r="D270" i="3"/>
  <c r="E270" i="3"/>
  <c r="F270" i="3" s="1"/>
  <c r="D271" i="8" s="1"/>
  <c r="D271" i="3"/>
  <c r="E271" i="3"/>
  <c r="F271" i="3" s="1"/>
  <c r="D272" i="8" s="1"/>
  <c r="D272" i="3"/>
  <c r="E272" i="3"/>
  <c r="F272" i="3" s="1"/>
  <c r="D273" i="8" s="1"/>
  <c r="D273" i="3"/>
  <c r="E273" i="3"/>
  <c r="F273" i="3" s="1"/>
  <c r="D274" i="8" s="1"/>
  <c r="D274" i="3"/>
  <c r="E274" i="3"/>
  <c r="F274" i="3" s="1"/>
  <c r="D275" i="8" s="1"/>
  <c r="D275" i="3"/>
  <c r="E275" i="3"/>
  <c r="F275" i="3" s="1"/>
  <c r="D276" i="8" s="1"/>
  <c r="D276" i="3"/>
  <c r="E276" i="3"/>
  <c r="F276" i="3" s="1"/>
  <c r="D277" i="8" s="1"/>
  <c r="D277" i="3"/>
  <c r="E277" i="3"/>
  <c r="F277" i="3" s="1"/>
  <c r="D278" i="8" s="1"/>
  <c r="D278" i="3"/>
  <c r="E278" i="3"/>
  <c r="F278" i="3" s="1"/>
  <c r="D279" i="8" s="1"/>
  <c r="D279" i="3"/>
  <c r="E279" i="3"/>
  <c r="F279" i="3" s="1"/>
  <c r="D280" i="8" s="1"/>
  <c r="D280" i="3"/>
  <c r="E280" i="3"/>
  <c r="F280" i="3" s="1"/>
  <c r="D281" i="8" s="1"/>
  <c r="D281" i="3"/>
  <c r="E281" i="3"/>
  <c r="F281" i="3" s="1"/>
  <c r="D282" i="8" s="1"/>
  <c r="D282" i="3"/>
  <c r="E282" i="3"/>
  <c r="F282" i="3" s="1"/>
  <c r="D283" i="8" s="1"/>
  <c r="E253" i="3"/>
  <c r="F253" i="3" s="1"/>
  <c r="D254" i="8" s="1"/>
  <c r="D253" i="3"/>
  <c r="D224" i="3"/>
  <c r="E224" i="3"/>
  <c r="F224" i="3" s="1"/>
  <c r="D225" i="8" s="1"/>
  <c r="D225" i="3"/>
  <c r="E225" i="3"/>
  <c r="F225" i="3" s="1"/>
  <c r="D226" i="8" s="1"/>
  <c r="D226" i="3"/>
  <c r="E226" i="3"/>
  <c r="F226" i="3" s="1"/>
  <c r="D227" i="8" s="1"/>
  <c r="D227" i="3"/>
  <c r="E227" i="3"/>
  <c r="F227" i="3" s="1"/>
  <c r="D228" i="8" s="1"/>
  <c r="D228" i="3"/>
  <c r="E228" i="3"/>
  <c r="F228" i="3" s="1"/>
  <c r="D229" i="8" s="1"/>
  <c r="D229" i="3"/>
  <c r="E229" i="3"/>
  <c r="F229" i="3" s="1"/>
  <c r="D230" i="8" s="1"/>
  <c r="D230" i="3"/>
  <c r="E230" i="3"/>
  <c r="F230" i="3" s="1"/>
  <c r="D231" i="8" s="1"/>
  <c r="D231" i="3"/>
  <c r="E231" i="3"/>
  <c r="F231" i="3" s="1"/>
  <c r="D232" i="8" s="1"/>
  <c r="D232" i="3"/>
  <c r="E232" i="3"/>
  <c r="F232" i="3" s="1"/>
  <c r="D233" i="8" s="1"/>
  <c r="D233" i="3"/>
  <c r="E233" i="3"/>
  <c r="F233" i="3" s="1"/>
  <c r="D234" i="8" s="1"/>
  <c r="D234" i="3"/>
  <c r="E234" i="3"/>
  <c r="F234" i="3" s="1"/>
  <c r="D235" i="8" s="1"/>
  <c r="D235" i="3"/>
  <c r="E235" i="3"/>
  <c r="F235" i="3" s="1"/>
  <c r="D236" i="8" s="1"/>
  <c r="D236" i="3"/>
  <c r="E236" i="3"/>
  <c r="F236" i="3" s="1"/>
  <c r="D237" i="8" s="1"/>
  <c r="D237" i="3"/>
  <c r="E237" i="3"/>
  <c r="F237" i="3" s="1"/>
  <c r="D238" i="8" s="1"/>
  <c r="D238" i="3"/>
  <c r="E238" i="3"/>
  <c r="F238" i="3" s="1"/>
  <c r="D239" i="8" s="1"/>
  <c r="D239" i="3"/>
  <c r="E239" i="3"/>
  <c r="F239" i="3" s="1"/>
  <c r="D240" i="8" s="1"/>
  <c r="D240" i="3"/>
  <c r="E240" i="3"/>
  <c r="F240" i="3" s="1"/>
  <c r="D241" i="8" s="1"/>
  <c r="D241" i="3"/>
  <c r="E241" i="3"/>
  <c r="F241" i="3" s="1"/>
  <c r="D242" i="8" s="1"/>
  <c r="D242" i="3"/>
  <c r="E242" i="3"/>
  <c r="F242" i="3" s="1"/>
  <c r="D243" i="8" s="1"/>
  <c r="D243" i="3"/>
  <c r="E243" i="3"/>
  <c r="F243" i="3" s="1"/>
  <c r="D244" i="8" s="1"/>
  <c r="D244" i="3"/>
  <c r="E244" i="3"/>
  <c r="F244" i="3" s="1"/>
  <c r="D245" i="8" s="1"/>
  <c r="D245" i="3"/>
  <c r="E245" i="3"/>
  <c r="F245" i="3" s="1"/>
  <c r="D246" i="8" s="1"/>
  <c r="D246" i="3"/>
  <c r="E246" i="3"/>
  <c r="F246" i="3" s="1"/>
  <c r="D247" i="8" s="1"/>
  <c r="D247" i="3"/>
  <c r="E247" i="3"/>
  <c r="F247" i="3" s="1"/>
  <c r="D248" i="8" s="1"/>
  <c r="D248" i="3"/>
  <c r="E248" i="3"/>
  <c r="F248" i="3" s="1"/>
  <c r="D249" i="8" s="1"/>
  <c r="D249" i="3"/>
  <c r="E249" i="3"/>
  <c r="F249" i="3" s="1"/>
  <c r="D250" i="8" s="1"/>
  <c r="D250" i="3"/>
  <c r="E250" i="3"/>
  <c r="F250" i="3" s="1"/>
  <c r="D251" i="8" s="1"/>
  <c r="D251" i="3"/>
  <c r="E251" i="3"/>
  <c r="F251" i="3" s="1"/>
  <c r="D252" i="8" s="1"/>
  <c r="D252" i="3"/>
  <c r="E252" i="3"/>
  <c r="F252" i="3" s="1"/>
  <c r="D253" i="8" s="1"/>
  <c r="E223" i="3"/>
  <c r="F223" i="3" s="1"/>
  <c r="D224" i="8" s="1"/>
  <c r="D223" i="3"/>
  <c r="D194" i="3"/>
  <c r="E194" i="3"/>
  <c r="F194" i="3" s="1"/>
  <c r="D195" i="8" s="1"/>
  <c r="D195" i="3"/>
  <c r="E195" i="3"/>
  <c r="F195" i="3" s="1"/>
  <c r="D196" i="8" s="1"/>
  <c r="D196" i="3"/>
  <c r="E196" i="3"/>
  <c r="F196" i="3" s="1"/>
  <c r="D197" i="8" s="1"/>
  <c r="D197" i="3"/>
  <c r="E197" i="3"/>
  <c r="F197" i="3" s="1"/>
  <c r="D198" i="8" s="1"/>
  <c r="D198" i="3"/>
  <c r="E198" i="3"/>
  <c r="F198" i="3" s="1"/>
  <c r="D199" i="8" s="1"/>
  <c r="D199" i="3"/>
  <c r="E199" i="3"/>
  <c r="F199" i="3" s="1"/>
  <c r="D200" i="8" s="1"/>
  <c r="D200" i="3"/>
  <c r="E200" i="3"/>
  <c r="F200" i="3" s="1"/>
  <c r="D201" i="8" s="1"/>
  <c r="D201" i="3"/>
  <c r="E201" i="3"/>
  <c r="F201" i="3" s="1"/>
  <c r="D202" i="8" s="1"/>
  <c r="D202" i="3"/>
  <c r="E202" i="3"/>
  <c r="F202" i="3" s="1"/>
  <c r="D203" i="8" s="1"/>
  <c r="D203" i="3"/>
  <c r="E203" i="3"/>
  <c r="F203" i="3" s="1"/>
  <c r="D204" i="8" s="1"/>
  <c r="D204" i="3"/>
  <c r="E204" i="3"/>
  <c r="F204" i="3" s="1"/>
  <c r="D205" i="8" s="1"/>
  <c r="D205" i="3"/>
  <c r="E205" i="3"/>
  <c r="F205" i="3" s="1"/>
  <c r="D206" i="8" s="1"/>
  <c r="D206" i="3"/>
  <c r="E206" i="3"/>
  <c r="F206" i="3" s="1"/>
  <c r="D207" i="8" s="1"/>
  <c r="D207" i="3"/>
  <c r="E207" i="3"/>
  <c r="F207" i="3" s="1"/>
  <c r="D208" i="8" s="1"/>
  <c r="D208" i="3"/>
  <c r="E208" i="3"/>
  <c r="F208" i="3" s="1"/>
  <c r="D209" i="8" s="1"/>
  <c r="D209" i="3"/>
  <c r="E209" i="3"/>
  <c r="F209" i="3" s="1"/>
  <c r="D210" i="8" s="1"/>
  <c r="D210" i="3"/>
  <c r="E210" i="3"/>
  <c r="F210" i="3" s="1"/>
  <c r="D211" i="8" s="1"/>
  <c r="D211" i="3"/>
  <c r="E211" i="3"/>
  <c r="F211" i="3" s="1"/>
  <c r="D212" i="8" s="1"/>
  <c r="D212" i="3"/>
  <c r="E212" i="3"/>
  <c r="F212" i="3" s="1"/>
  <c r="D213" i="8" s="1"/>
  <c r="D213" i="3"/>
  <c r="E213" i="3"/>
  <c r="F213" i="3" s="1"/>
  <c r="D214" i="8" s="1"/>
  <c r="D214" i="3"/>
  <c r="E214" i="3"/>
  <c r="F214" i="3" s="1"/>
  <c r="D215" i="8" s="1"/>
  <c r="D215" i="3"/>
  <c r="E215" i="3"/>
  <c r="F215" i="3" s="1"/>
  <c r="D216" i="8" s="1"/>
  <c r="D216" i="3"/>
  <c r="E216" i="3"/>
  <c r="F216" i="3" s="1"/>
  <c r="D217" i="8" s="1"/>
  <c r="D217" i="3"/>
  <c r="E217" i="3"/>
  <c r="F217" i="3" s="1"/>
  <c r="D218" i="8" s="1"/>
  <c r="D218" i="3"/>
  <c r="E218" i="3"/>
  <c r="F218" i="3" s="1"/>
  <c r="D219" i="8" s="1"/>
  <c r="D219" i="3"/>
  <c r="E219" i="3"/>
  <c r="F219" i="3" s="1"/>
  <c r="D220" i="8" s="1"/>
  <c r="D220" i="3"/>
  <c r="E220" i="3"/>
  <c r="F220" i="3" s="1"/>
  <c r="D221" i="8" s="1"/>
  <c r="D221" i="3"/>
  <c r="E221" i="3"/>
  <c r="F221" i="3" s="1"/>
  <c r="D222" i="8" s="1"/>
  <c r="D222" i="3"/>
  <c r="E222" i="3"/>
  <c r="F222" i="3" s="1"/>
  <c r="D223" i="8" s="1"/>
  <c r="E193" i="3"/>
  <c r="F193" i="3" s="1"/>
  <c r="D194" i="8" s="1"/>
  <c r="D193" i="3"/>
  <c r="D164" i="3"/>
  <c r="E164" i="3"/>
  <c r="F164" i="3" s="1"/>
  <c r="D165" i="8" s="1"/>
  <c r="D165" i="3"/>
  <c r="E165" i="3"/>
  <c r="F165" i="3" s="1"/>
  <c r="D166" i="8" s="1"/>
  <c r="D166" i="3"/>
  <c r="E166" i="3"/>
  <c r="F166" i="3" s="1"/>
  <c r="D167" i="8" s="1"/>
  <c r="D167" i="3"/>
  <c r="E167" i="3"/>
  <c r="F167" i="3" s="1"/>
  <c r="D168" i="8" s="1"/>
  <c r="D168" i="3"/>
  <c r="E168" i="3"/>
  <c r="F168" i="3" s="1"/>
  <c r="D169" i="8" s="1"/>
  <c r="D169" i="3"/>
  <c r="E169" i="3"/>
  <c r="F169" i="3" s="1"/>
  <c r="D170" i="8" s="1"/>
  <c r="D170" i="3"/>
  <c r="E170" i="3"/>
  <c r="F170" i="3" s="1"/>
  <c r="D171" i="8" s="1"/>
  <c r="D171" i="3"/>
  <c r="E171" i="3"/>
  <c r="F171" i="3" s="1"/>
  <c r="D172" i="8" s="1"/>
  <c r="D172" i="3"/>
  <c r="E172" i="3"/>
  <c r="F172" i="3" s="1"/>
  <c r="D173" i="8" s="1"/>
  <c r="D173" i="3"/>
  <c r="E173" i="3"/>
  <c r="F173" i="3" s="1"/>
  <c r="D174" i="8" s="1"/>
  <c r="D174" i="3"/>
  <c r="E174" i="3"/>
  <c r="F174" i="3" s="1"/>
  <c r="D175" i="8" s="1"/>
  <c r="D175" i="3"/>
  <c r="E175" i="3"/>
  <c r="F175" i="3" s="1"/>
  <c r="D176" i="8" s="1"/>
  <c r="D176" i="3"/>
  <c r="E176" i="3"/>
  <c r="F176" i="3" s="1"/>
  <c r="D177" i="8" s="1"/>
  <c r="D177" i="3"/>
  <c r="E177" i="3"/>
  <c r="F177" i="3" s="1"/>
  <c r="D178" i="8" s="1"/>
  <c r="D178" i="3"/>
  <c r="E178" i="3"/>
  <c r="F178" i="3" s="1"/>
  <c r="D179" i="8" s="1"/>
  <c r="D179" i="3"/>
  <c r="E179" i="3"/>
  <c r="F179" i="3" s="1"/>
  <c r="D180" i="8" s="1"/>
  <c r="D180" i="3"/>
  <c r="E180" i="3"/>
  <c r="F180" i="3" s="1"/>
  <c r="D181" i="8" s="1"/>
  <c r="D181" i="3"/>
  <c r="E181" i="3"/>
  <c r="F181" i="3" s="1"/>
  <c r="D182" i="8" s="1"/>
  <c r="D182" i="3"/>
  <c r="E182" i="3"/>
  <c r="F182" i="3" s="1"/>
  <c r="D183" i="8" s="1"/>
  <c r="D183" i="3"/>
  <c r="E183" i="3"/>
  <c r="F183" i="3" s="1"/>
  <c r="D184" i="8" s="1"/>
  <c r="D184" i="3"/>
  <c r="E184" i="3"/>
  <c r="F184" i="3" s="1"/>
  <c r="D185" i="8" s="1"/>
  <c r="D185" i="3"/>
  <c r="E185" i="3"/>
  <c r="F185" i="3" s="1"/>
  <c r="D186" i="8" s="1"/>
  <c r="D186" i="3"/>
  <c r="E186" i="3"/>
  <c r="F186" i="3" s="1"/>
  <c r="D187" i="8" s="1"/>
  <c r="D187" i="3"/>
  <c r="E187" i="3"/>
  <c r="F187" i="3" s="1"/>
  <c r="D188" i="8" s="1"/>
  <c r="D188" i="3"/>
  <c r="E188" i="3"/>
  <c r="F188" i="3" s="1"/>
  <c r="D189" i="8" s="1"/>
  <c r="D189" i="3"/>
  <c r="E189" i="3"/>
  <c r="F189" i="3" s="1"/>
  <c r="D190" i="8" s="1"/>
  <c r="D190" i="3"/>
  <c r="E190" i="3"/>
  <c r="F190" i="3" s="1"/>
  <c r="D191" i="8" s="1"/>
  <c r="D191" i="3"/>
  <c r="E191" i="3"/>
  <c r="F191" i="3" s="1"/>
  <c r="D192" i="8" s="1"/>
  <c r="D192" i="3"/>
  <c r="E192" i="3"/>
  <c r="F192" i="3" s="1"/>
  <c r="D193" i="8" s="1"/>
  <c r="E163" i="3"/>
  <c r="F163" i="3" s="1"/>
  <c r="D164" i="8" s="1"/>
  <c r="D163" i="3"/>
  <c r="D134" i="3"/>
  <c r="E134" i="3"/>
  <c r="F134" i="3" s="1"/>
  <c r="D135" i="8" s="1"/>
  <c r="D135" i="3"/>
  <c r="E135" i="3"/>
  <c r="F135" i="3" s="1"/>
  <c r="D136" i="8" s="1"/>
  <c r="D136" i="3"/>
  <c r="E136" i="3"/>
  <c r="F136" i="3" s="1"/>
  <c r="D137" i="8" s="1"/>
  <c r="D137" i="3"/>
  <c r="E137" i="3"/>
  <c r="F137" i="3" s="1"/>
  <c r="D138" i="8" s="1"/>
  <c r="D138" i="3"/>
  <c r="E138" i="3"/>
  <c r="F138" i="3" s="1"/>
  <c r="D139" i="8" s="1"/>
  <c r="D139" i="3"/>
  <c r="E139" i="3"/>
  <c r="F139" i="3" s="1"/>
  <c r="D140" i="8" s="1"/>
  <c r="D140" i="3"/>
  <c r="E140" i="3"/>
  <c r="F140" i="3" s="1"/>
  <c r="D141" i="8" s="1"/>
  <c r="D141" i="3"/>
  <c r="E141" i="3"/>
  <c r="F141" i="3" s="1"/>
  <c r="D142" i="8" s="1"/>
  <c r="D142" i="3"/>
  <c r="E142" i="3"/>
  <c r="F142" i="3" s="1"/>
  <c r="D143" i="8" s="1"/>
  <c r="D143" i="3"/>
  <c r="E143" i="3"/>
  <c r="F143" i="3" s="1"/>
  <c r="D144" i="8" s="1"/>
  <c r="D144" i="3"/>
  <c r="E144" i="3"/>
  <c r="F144" i="3" s="1"/>
  <c r="D145" i="8" s="1"/>
  <c r="D145" i="3"/>
  <c r="E145" i="3"/>
  <c r="F145" i="3" s="1"/>
  <c r="D146" i="8" s="1"/>
  <c r="D146" i="3"/>
  <c r="E146" i="3"/>
  <c r="F146" i="3" s="1"/>
  <c r="D147" i="8" s="1"/>
  <c r="D147" i="3"/>
  <c r="E147" i="3"/>
  <c r="F147" i="3" s="1"/>
  <c r="D148" i="8" s="1"/>
  <c r="D148" i="3"/>
  <c r="E148" i="3"/>
  <c r="F148" i="3" s="1"/>
  <c r="D149" i="8" s="1"/>
  <c r="D149" i="3"/>
  <c r="E149" i="3"/>
  <c r="F149" i="3" s="1"/>
  <c r="D150" i="8" s="1"/>
  <c r="D150" i="3"/>
  <c r="E150" i="3"/>
  <c r="F150" i="3" s="1"/>
  <c r="D151" i="8" s="1"/>
  <c r="D151" i="3"/>
  <c r="E151" i="3"/>
  <c r="F151" i="3" s="1"/>
  <c r="D152" i="8" s="1"/>
  <c r="D152" i="3"/>
  <c r="E152" i="3"/>
  <c r="F152" i="3" s="1"/>
  <c r="D153" i="8" s="1"/>
  <c r="D153" i="3"/>
  <c r="E153" i="3"/>
  <c r="F153" i="3" s="1"/>
  <c r="D154" i="8" s="1"/>
  <c r="D154" i="3"/>
  <c r="E154" i="3"/>
  <c r="F154" i="3" s="1"/>
  <c r="D155" i="8" s="1"/>
  <c r="D155" i="3"/>
  <c r="E155" i="3"/>
  <c r="F155" i="3" s="1"/>
  <c r="D156" i="8" s="1"/>
  <c r="D156" i="3"/>
  <c r="E156" i="3"/>
  <c r="F156" i="3" s="1"/>
  <c r="D157" i="8" s="1"/>
  <c r="D157" i="3"/>
  <c r="E157" i="3"/>
  <c r="F157" i="3" s="1"/>
  <c r="D158" i="8" s="1"/>
  <c r="D158" i="3"/>
  <c r="E158" i="3"/>
  <c r="F158" i="3" s="1"/>
  <c r="D159" i="8" s="1"/>
  <c r="D159" i="3"/>
  <c r="E159" i="3"/>
  <c r="F159" i="3" s="1"/>
  <c r="D160" i="8" s="1"/>
  <c r="D160" i="3"/>
  <c r="E160" i="3"/>
  <c r="F160" i="3" s="1"/>
  <c r="D161" i="8" s="1"/>
  <c r="D161" i="3"/>
  <c r="E161" i="3"/>
  <c r="F161" i="3" s="1"/>
  <c r="D162" i="8" s="1"/>
  <c r="D162" i="3"/>
  <c r="E162" i="3"/>
  <c r="F162" i="3" s="1"/>
  <c r="D163" i="8" s="1"/>
  <c r="E133" i="3"/>
  <c r="F133" i="3" s="1"/>
  <c r="D134" i="8" s="1"/>
  <c r="D133" i="3"/>
  <c r="D104" i="3"/>
  <c r="E104" i="3"/>
  <c r="F104" i="3" s="1"/>
  <c r="D105" i="8" s="1"/>
  <c r="D105" i="3"/>
  <c r="E105" i="3"/>
  <c r="F105" i="3" s="1"/>
  <c r="D106" i="8" s="1"/>
  <c r="D106" i="3"/>
  <c r="E106" i="3"/>
  <c r="F106" i="3" s="1"/>
  <c r="D107" i="8" s="1"/>
  <c r="D107" i="3"/>
  <c r="E107" i="3"/>
  <c r="F107" i="3" s="1"/>
  <c r="D108" i="8" s="1"/>
  <c r="D108" i="3"/>
  <c r="E108" i="3"/>
  <c r="F108" i="3" s="1"/>
  <c r="D109" i="8" s="1"/>
  <c r="D109" i="3"/>
  <c r="E109" i="3"/>
  <c r="F109" i="3" s="1"/>
  <c r="D110" i="8" s="1"/>
  <c r="D110" i="3"/>
  <c r="E110" i="3"/>
  <c r="F110" i="3" s="1"/>
  <c r="D111" i="8" s="1"/>
  <c r="D111" i="3"/>
  <c r="E111" i="3"/>
  <c r="F111" i="3" s="1"/>
  <c r="D112" i="8" s="1"/>
  <c r="D112" i="3"/>
  <c r="E112" i="3"/>
  <c r="F112" i="3" s="1"/>
  <c r="D113" i="8" s="1"/>
  <c r="D113" i="3"/>
  <c r="E113" i="3"/>
  <c r="F113" i="3" s="1"/>
  <c r="D114" i="8" s="1"/>
  <c r="D114" i="3"/>
  <c r="E114" i="3"/>
  <c r="F114" i="3" s="1"/>
  <c r="D115" i="8" s="1"/>
  <c r="D115" i="3"/>
  <c r="E115" i="3"/>
  <c r="F115" i="3" s="1"/>
  <c r="D116" i="8" s="1"/>
  <c r="D116" i="3"/>
  <c r="E116" i="3"/>
  <c r="F116" i="3" s="1"/>
  <c r="D117" i="8" s="1"/>
  <c r="D117" i="3"/>
  <c r="E117" i="3"/>
  <c r="F117" i="3" s="1"/>
  <c r="D118" i="8" s="1"/>
  <c r="D118" i="3"/>
  <c r="E118" i="3"/>
  <c r="F118" i="3" s="1"/>
  <c r="D119" i="8" s="1"/>
  <c r="D119" i="3"/>
  <c r="E119" i="3"/>
  <c r="F119" i="3" s="1"/>
  <c r="D120" i="8" s="1"/>
  <c r="D120" i="3"/>
  <c r="E120" i="3"/>
  <c r="F120" i="3" s="1"/>
  <c r="D121" i="8" s="1"/>
  <c r="D121" i="3"/>
  <c r="E121" i="3"/>
  <c r="F121" i="3" s="1"/>
  <c r="D122" i="8" s="1"/>
  <c r="D122" i="3"/>
  <c r="E122" i="3"/>
  <c r="F122" i="3" s="1"/>
  <c r="D123" i="8" s="1"/>
  <c r="D123" i="3"/>
  <c r="E123" i="3"/>
  <c r="F123" i="3" s="1"/>
  <c r="D124" i="8" s="1"/>
  <c r="D124" i="3"/>
  <c r="E124" i="3"/>
  <c r="F124" i="3" s="1"/>
  <c r="D125" i="8" s="1"/>
  <c r="D125" i="3"/>
  <c r="E125" i="3"/>
  <c r="F125" i="3" s="1"/>
  <c r="D126" i="8" s="1"/>
  <c r="D126" i="3"/>
  <c r="E126" i="3"/>
  <c r="F126" i="3" s="1"/>
  <c r="D127" i="8" s="1"/>
  <c r="D127" i="3"/>
  <c r="E127" i="3"/>
  <c r="F127" i="3" s="1"/>
  <c r="D128" i="8" s="1"/>
  <c r="D128" i="3"/>
  <c r="E128" i="3"/>
  <c r="F128" i="3" s="1"/>
  <c r="D129" i="8" s="1"/>
  <c r="D129" i="3"/>
  <c r="E129" i="3"/>
  <c r="F129" i="3" s="1"/>
  <c r="D130" i="8" s="1"/>
  <c r="D130" i="3"/>
  <c r="E130" i="3"/>
  <c r="F130" i="3" s="1"/>
  <c r="D131" i="8" s="1"/>
  <c r="D131" i="3"/>
  <c r="E131" i="3"/>
  <c r="F131" i="3" s="1"/>
  <c r="D132" i="8" s="1"/>
  <c r="D132" i="3"/>
  <c r="E132" i="3"/>
  <c r="F132" i="3" s="1"/>
  <c r="D133" i="8" s="1"/>
  <c r="E103" i="3"/>
  <c r="F103" i="3" s="1"/>
  <c r="D104" i="8" s="1"/>
  <c r="D103" i="3"/>
  <c r="D74" i="3"/>
  <c r="E74" i="3"/>
  <c r="F74" i="3" s="1"/>
  <c r="D75" i="8" s="1"/>
  <c r="D75" i="3"/>
  <c r="E75" i="3"/>
  <c r="F75" i="3" s="1"/>
  <c r="D76" i="8" s="1"/>
  <c r="D76" i="3"/>
  <c r="E76" i="3"/>
  <c r="F76" i="3" s="1"/>
  <c r="D77" i="8" s="1"/>
  <c r="D77" i="3"/>
  <c r="E77" i="3"/>
  <c r="F77" i="3" s="1"/>
  <c r="D78" i="8" s="1"/>
  <c r="D78" i="3"/>
  <c r="E78" i="3"/>
  <c r="F78" i="3" s="1"/>
  <c r="D79" i="8" s="1"/>
  <c r="D79" i="3"/>
  <c r="E79" i="3"/>
  <c r="F79" i="3" s="1"/>
  <c r="D80" i="8" s="1"/>
  <c r="D80" i="3"/>
  <c r="E80" i="3"/>
  <c r="F80" i="3" s="1"/>
  <c r="D81" i="8" s="1"/>
  <c r="D81" i="3"/>
  <c r="E81" i="3"/>
  <c r="F81" i="3" s="1"/>
  <c r="D82" i="8" s="1"/>
  <c r="D82" i="3"/>
  <c r="E82" i="3"/>
  <c r="F82" i="3" s="1"/>
  <c r="D83" i="8" s="1"/>
  <c r="D83" i="3"/>
  <c r="E83" i="3"/>
  <c r="F83" i="3" s="1"/>
  <c r="D84" i="8" s="1"/>
  <c r="D84" i="3"/>
  <c r="E84" i="3"/>
  <c r="F84" i="3" s="1"/>
  <c r="D85" i="8" s="1"/>
  <c r="D85" i="3"/>
  <c r="E85" i="3"/>
  <c r="F85" i="3" s="1"/>
  <c r="D86" i="8" s="1"/>
  <c r="D86" i="3"/>
  <c r="E86" i="3"/>
  <c r="F86" i="3" s="1"/>
  <c r="D87" i="8" s="1"/>
  <c r="D87" i="3"/>
  <c r="E87" i="3"/>
  <c r="F87" i="3" s="1"/>
  <c r="D88" i="8" s="1"/>
  <c r="D88" i="3"/>
  <c r="E88" i="3"/>
  <c r="F88" i="3" s="1"/>
  <c r="D89" i="8" s="1"/>
  <c r="D89" i="3"/>
  <c r="E89" i="3"/>
  <c r="F89" i="3" s="1"/>
  <c r="D90" i="8" s="1"/>
  <c r="D90" i="3"/>
  <c r="E90" i="3"/>
  <c r="F90" i="3" s="1"/>
  <c r="D91" i="8" s="1"/>
  <c r="D91" i="3"/>
  <c r="E91" i="3"/>
  <c r="F91" i="3" s="1"/>
  <c r="D92" i="8" s="1"/>
  <c r="D92" i="3"/>
  <c r="E92" i="3"/>
  <c r="F92" i="3" s="1"/>
  <c r="D93" i="8" s="1"/>
  <c r="D93" i="3"/>
  <c r="E93" i="3"/>
  <c r="F93" i="3" s="1"/>
  <c r="D94" i="8" s="1"/>
  <c r="D94" i="3"/>
  <c r="E94" i="3"/>
  <c r="F94" i="3" s="1"/>
  <c r="D95" i="8" s="1"/>
  <c r="D95" i="3"/>
  <c r="E95" i="3"/>
  <c r="F95" i="3" s="1"/>
  <c r="D96" i="8" s="1"/>
  <c r="D96" i="3"/>
  <c r="E96" i="3"/>
  <c r="F96" i="3" s="1"/>
  <c r="D97" i="8" s="1"/>
  <c r="D97" i="3"/>
  <c r="E97" i="3"/>
  <c r="F97" i="3" s="1"/>
  <c r="D98" i="8" s="1"/>
  <c r="D98" i="3"/>
  <c r="E98" i="3"/>
  <c r="F98" i="3" s="1"/>
  <c r="D99" i="8" s="1"/>
  <c r="D99" i="3"/>
  <c r="E99" i="3"/>
  <c r="F99" i="3" s="1"/>
  <c r="D100" i="8" s="1"/>
  <c r="D100" i="3"/>
  <c r="E100" i="3"/>
  <c r="F100" i="3" s="1"/>
  <c r="D101" i="8" s="1"/>
  <c r="D101" i="3"/>
  <c r="E101" i="3"/>
  <c r="F101" i="3" s="1"/>
  <c r="D102" i="8" s="1"/>
  <c r="D102" i="3"/>
  <c r="E102" i="3"/>
  <c r="F102" i="3" s="1"/>
  <c r="D103" i="8" s="1"/>
  <c r="E73" i="3"/>
  <c r="F73" i="3" s="1"/>
  <c r="D74" i="8" s="1"/>
  <c r="D73" i="3"/>
  <c r="D44" i="3"/>
  <c r="E44" i="3"/>
  <c r="F44" i="3" s="1"/>
  <c r="D45" i="8" s="1"/>
  <c r="D45" i="3"/>
  <c r="E45" i="3"/>
  <c r="F45" i="3" s="1"/>
  <c r="D46" i="8" s="1"/>
  <c r="D46" i="3"/>
  <c r="E46" i="3"/>
  <c r="F46" i="3" s="1"/>
  <c r="D47" i="8" s="1"/>
  <c r="D47" i="3"/>
  <c r="E47" i="3"/>
  <c r="F47" i="3" s="1"/>
  <c r="D48" i="8" s="1"/>
  <c r="D48" i="3"/>
  <c r="E48" i="3"/>
  <c r="F48" i="3" s="1"/>
  <c r="D49" i="8" s="1"/>
  <c r="D49" i="3"/>
  <c r="E49" i="3"/>
  <c r="F49" i="3" s="1"/>
  <c r="D50" i="8" s="1"/>
  <c r="D50" i="3"/>
  <c r="E50" i="3"/>
  <c r="F50" i="3" s="1"/>
  <c r="D51" i="8" s="1"/>
  <c r="D51" i="3"/>
  <c r="E51" i="3"/>
  <c r="F51" i="3" s="1"/>
  <c r="D52" i="8" s="1"/>
  <c r="D52" i="3"/>
  <c r="E52" i="3"/>
  <c r="F52" i="3" s="1"/>
  <c r="D53" i="8" s="1"/>
  <c r="D53" i="3"/>
  <c r="E53" i="3"/>
  <c r="F53" i="3" s="1"/>
  <c r="D54" i="8" s="1"/>
  <c r="D54" i="3"/>
  <c r="E54" i="3"/>
  <c r="F54" i="3" s="1"/>
  <c r="D55" i="8" s="1"/>
  <c r="D55" i="3"/>
  <c r="E55" i="3"/>
  <c r="F55" i="3" s="1"/>
  <c r="D56" i="8" s="1"/>
  <c r="D56" i="3"/>
  <c r="E56" i="3"/>
  <c r="F56" i="3" s="1"/>
  <c r="D57" i="8" s="1"/>
  <c r="D57" i="3"/>
  <c r="E57" i="3"/>
  <c r="F57" i="3" s="1"/>
  <c r="D58" i="8" s="1"/>
  <c r="D58" i="3"/>
  <c r="E58" i="3"/>
  <c r="F58" i="3" s="1"/>
  <c r="D59" i="8" s="1"/>
  <c r="D59" i="3"/>
  <c r="E59" i="3"/>
  <c r="F59" i="3" s="1"/>
  <c r="D60" i="8" s="1"/>
  <c r="D60" i="3"/>
  <c r="E60" i="3"/>
  <c r="F60" i="3" s="1"/>
  <c r="D61" i="8" s="1"/>
  <c r="D61" i="3"/>
  <c r="E61" i="3"/>
  <c r="F61" i="3" s="1"/>
  <c r="D62" i="8" s="1"/>
  <c r="D62" i="3"/>
  <c r="E62" i="3"/>
  <c r="F62" i="3" s="1"/>
  <c r="D63" i="8" s="1"/>
  <c r="D63" i="3"/>
  <c r="E63" i="3"/>
  <c r="F63" i="3" s="1"/>
  <c r="D64" i="8" s="1"/>
  <c r="D64" i="3"/>
  <c r="E64" i="3"/>
  <c r="F64" i="3" s="1"/>
  <c r="D65" i="8" s="1"/>
  <c r="D65" i="3"/>
  <c r="E65" i="3"/>
  <c r="F65" i="3" s="1"/>
  <c r="D66" i="8" s="1"/>
  <c r="D66" i="3"/>
  <c r="E66" i="3"/>
  <c r="F66" i="3" s="1"/>
  <c r="D67" i="8" s="1"/>
  <c r="D67" i="3"/>
  <c r="E67" i="3"/>
  <c r="F67" i="3" s="1"/>
  <c r="D68" i="8" s="1"/>
  <c r="D68" i="3"/>
  <c r="E68" i="3"/>
  <c r="F68" i="3" s="1"/>
  <c r="D69" i="8" s="1"/>
  <c r="D69" i="3"/>
  <c r="E69" i="3"/>
  <c r="F69" i="3" s="1"/>
  <c r="D70" i="8" s="1"/>
  <c r="D70" i="3"/>
  <c r="E70" i="3"/>
  <c r="F70" i="3" s="1"/>
  <c r="D71" i="8" s="1"/>
  <c r="D71" i="3"/>
  <c r="E71" i="3"/>
  <c r="F71" i="3" s="1"/>
  <c r="D72" i="8" s="1"/>
  <c r="D72" i="3"/>
  <c r="E72" i="3"/>
  <c r="F72" i="3" s="1"/>
  <c r="D73" i="8" s="1"/>
  <c r="E43" i="3"/>
  <c r="F43" i="3" s="1"/>
  <c r="D44" i="8" s="1"/>
  <c r="D43" i="3"/>
  <c r="D14" i="3"/>
  <c r="E14" i="3"/>
  <c r="F14" i="3" s="1"/>
  <c r="D15" i="8" s="1"/>
  <c r="D15" i="3"/>
  <c r="E15" i="3"/>
  <c r="F15" i="3" s="1"/>
  <c r="D16" i="8" s="1"/>
  <c r="D16" i="3"/>
  <c r="E16" i="3"/>
  <c r="F16" i="3" s="1"/>
  <c r="D17" i="8" s="1"/>
  <c r="D17" i="3"/>
  <c r="E17" i="3"/>
  <c r="F17" i="3" s="1"/>
  <c r="D18" i="8" s="1"/>
  <c r="D18" i="3"/>
  <c r="E18" i="3"/>
  <c r="F18" i="3" s="1"/>
  <c r="D19" i="8" s="1"/>
  <c r="D19" i="3"/>
  <c r="E19" i="3"/>
  <c r="F19" i="3" s="1"/>
  <c r="D20" i="8" s="1"/>
  <c r="D20" i="3"/>
  <c r="E20" i="3"/>
  <c r="F20" i="3" s="1"/>
  <c r="D21" i="8" s="1"/>
  <c r="D21" i="3"/>
  <c r="E21" i="3"/>
  <c r="F21" i="3" s="1"/>
  <c r="D22" i="8" s="1"/>
  <c r="D22" i="3"/>
  <c r="E22" i="3"/>
  <c r="F22" i="3" s="1"/>
  <c r="D23" i="8" s="1"/>
  <c r="D23" i="3"/>
  <c r="E23" i="3"/>
  <c r="F23" i="3" s="1"/>
  <c r="D24" i="8" s="1"/>
  <c r="D24" i="3"/>
  <c r="E24" i="3"/>
  <c r="F24" i="3" s="1"/>
  <c r="D25" i="8" s="1"/>
  <c r="D25" i="3"/>
  <c r="E25" i="3"/>
  <c r="F25" i="3" s="1"/>
  <c r="D26" i="8" s="1"/>
  <c r="D26" i="3"/>
  <c r="E26" i="3"/>
  <c r="F26" i="3" s="1"/>
  <c r="D27" i="8" s="1"/>
  <c r="D27" i="3"/>
  <c r="E27" i="3"/>
  <c r="F27" i="3" s="1"/>
  <c r="D28" i="8" s="1"/>
  <c r="D28" i="3"/>
  <c r="E28" i="3"/>
  <c r="F28" i="3" s="1"/>
  <c r="D29" i="8" s="1"/>
  <c r="D29" i="3"/>
  <c r="E29" i="3"/>
  <c r="F29" i="3" s="1"/>
  <c r="D30" i="8" s="1"/>
  <c r="D30" i="3"/>
  <c r="E30" i="3"/>
  <c r="F30" i="3" s="1"/>
  <c r="D31" i="8" s="1"/>
  <c r="D31" i="3"/>
  <c r="E31" i="3"/>
  <c r="F31" i="3" s="1"/>
  <c r="D32" i="8" s="1"/>
  <c r="D32" i="3"/>
  <c r="E32" i="3"/>
  <c r="F32" i="3" s="1"/>
  <c r="D33" i="8" s="1"/>
  <c r="D33" i="3"/>
  <c r="E33" i="3"/>
  <c r="F33" i="3" s="1"/>
  <c r="D34" i="8" s="1"/>
  <c r="D34" i="3"/>
  <c r="E34" i="3"/>
  <c r="F34" i="3" s="1"/>
  <c r="D35" i="8" s="1"/>
  <c r="D35" i="3"/>
  <c r="E35" i="3"/>
  <c r="F35" i="3" s="1"/>
  <c r="D36" i="8" s="1"/>
  <c r="D36" i="3"/>
  <c r="E36" i="3"/>
  <c r="F36" i="3" s="1"/>
  <c r="D37" i="8" s="1"/>
  <c r="D37" i="3"/>
  <c r="E37" i="3"/>
  <c r="F37" i="3" s="1"/>
  <c r="D38" i="8" s="1"/>
  <c r="D38" i="3"/>
  <c r="E38" i="3"/>
  <c r="F38" i="3" s="1"/>
  <c r="D39" i="8" s="1"/>
  <c r="D39" i="3"/>
  <c r="E39" i="3"/>
  <c r="F39" i="3" s="1"/>
  <c r="D40" i="8" s="1"/>
  <c r="D40" i="3"/>
  <c r="E40" i="3"/>
  <c r="F40" i="3" s="1"/>
  <c r="D41" i="8" s="1"/>
  <c r="D41" i="3"/>
  <c r="E41" i="3"/>
  <c r="F41" i="3" s="1"/>
  <c r="D42" i="8" s="1"/>
  <c r="D42" i="3"/>
  <c r="E42" i="3"/>
  <c r="F42" i="3" s="1"/>
  <c r="D43" i="8" s="1"/>
  <c r="E13" i="3"/>
  <c r="F13" i="3" s="1"/>
  <c r="D14" i="8" s="1"/>
  <c r="D13" i="3"/>
  <c r="E3" i="3"/>
  <c r="F3" i="3" s="1"/>
  <c r="D4" i="8" s="1"/>
  <c r="E4" i="3"/>
  <c r="F4" i="3" s="1"/>
  <c r="D5" i="8" s="1"/>
  <c r="E5" i="3"/>
  <c r="F5" i="3" s="1"/>
  <c r="D6" i="8" s="1"/>
  <c r="E6" i="3"/>
  <c r="F6" i="3" s="1"/>
  <c r="D7" i="8" s="1"/>
  <c r="E7" i="3"/>
  <c r="F7" i="3" s="1"/>
  <c r="D8" i="8" s="1"/>
  <c r="E8" i="3"/>
  <c r="F8" i="3" s="1"/>
  <c r="D9" i="8" s="1"/>
  <c r="E9" i="3"/>
  <c r="F9" i="3" s="1"/>
  <c r="D10" i="8" s="1"/>
  <c r="E10" i="3"/>
  <c r="F10" i="3" s="1"/>
  <c r="D11" i="8" s="1"/>
  <c r="E11" i="3"/>
  <c r="F11" i="3" s="1"/>
  <c r="D12" i="8" s="1"/>
  <c r="E12" i="3"/>
  <c r="F12" i="3" s="1"/>
  <c r="D13" i="8" s="1"/>
  <c r="D4" i="3"/>
  <c r="D5" i="3"/>
  <c r="D6" i="3"/>
  <c r="D7" i="3"/>
  <c r="D8" i="3"/>
  <c r="D9" i="3"/>
  <c r="D10" i="3"/>
  <c r="D11" i="3"/>
  <c r="D12" i="3"/>
  <c r="D3" i="3"/>
</calcChain>
</file>

<file path=xl/sharedStrings.xml><?xml version="1.0" encoding="utf-8"?>
<sst xmlns="http://schemas.openxmlformats.org/spreadsheetml/2006/main" count="5427" uniqueCount="1859">
  <si>
    <t>DQNMLSSIFIHNNV</t>
  </si>
  <si>
    <t>SSEEGQLSRDSME</t>
  </si>
  <si>
    <t>YTEVEHKISMEY</t>
  </si>
  <si>
    <t>CEPCLDRHASICFTHSNICC</t>
  </si>
  <si>
    <t>QFSRELPAVSAEQSDLVNVL</t>
  </si>
  <si>
    <t>GSVENAMSLTEFEHR</t>
  </si>
  <si>
    <t>QHCHEITKLSWAT</t>
  </si>
  <si>
    <t>NQCTEQPHCSVLFKDID</t>
  </si>
  <si>
    <t>GKLSADYVRT</t>
  </si>
  <si>
    <t>DPCMEKKMSLCFSKTNMCC</t>
  </si>
  <si>
    <t>ASMFYHKSKIA</t>
  </si>
  <si>
    <t>SFLPAQEACSLDMSTFDVEC</t>
  </si>
  <si>
    <t>MDALSAELAESHM</t>
  </si>
  <si>
    <t>LNPRVSYMWYDEC</t>
  </si>
  <si>
    <t>FCEADKHMSLDY</t>
  </si>
  <si>
    <t>CEGCMDRKASACFSKTQLCL</t>
  </si>
  <si>
    <t>VHHEEDGYISAAMMETIMKA</t>
  </si>
  <si>
    <t>SFSDDENPDSYDWV</t>
  </si>
  <si>
    <t>QEDNMIENISYDTWTLHAN</t>
  </si>
  <si>
    <t>EEKGHVSVDTYELQ</t>
  </si>
  <si>
    <t>TDEGHLSVDFVDSQLF</t>
  </si>
  <si>
    <t>IWGHMERRASMCFTHTNVCC</t>
  </si>
  <si>
    <t>LSLWWCKSHVA</t>
  </si>
  <si>
    <t>FADSLTTVHYNEPL</t>
  </si>
  <si>
    <t>CILKNCSAICR</t>
  </si>
  <si>
    <t>AIHEFHCSFMWWDSQICH</t>
  </si>
  <si>
    <t>CFSEAERHLSLEYSHSMAC</t>
  </si>
  <si>
    <t>PAVERRASICYSRSQMC</t>
  </si>
  <si>
    <t>ISMEFARSRVI</t>
  </si>
  <si>
    <t>MNLNYALSYDTYILHAEW</t>
  </si>
  <si>
    <t>AYECDQELDSKEYRELEAN</t>
  </si>
  <si>
    <t>VGVMSVEVVDAHL</t>
  </si>
  <si>
    <t>TWSEMEKHISLD</t>
  </si>
  <si>
    <t>CEPCLEKRASACWSHSQ</t>
  </si>
  <si>
    <t>NWSKDMPVVSMEMIDIVIVV</t>
  </si>
  <si>
    <t>NGDLQECSYTNV</t>
  </si>
  <si>
    <t>CYLMEEWQDSHETIIT</t>
  </si>
  <si>
    <t>PAESMDFFRVCLKI</t>
  </si>
  <si>
    <t>YCELEKHMSAEWSESQVCS</t>
  </si>
  <si>
    <t>FTCLDRKISMCFSRSQLC</t>
  </si>
  <si>
    <t>QWTKDAGLASVWVAEIIFMA</t>
  </si>
  <si>
    <t>GFDFGADSLIT</t>
  </si>
  <si>
    <t>LKHISVMTLDIPCV</t>
  </si>
  <si>
    <t>CSRMDWDMMSVEAMKWNP</t>
  </si>
  <si>
    <t>CAERHVSLCFTKTQVCC</t>
  </si>
  <si>
    <t>TDIERHLSVCYTHTQVCC</t>
  </si>
  <si>
    <t>NYGHDAPAASADAADVLLSA</t>
  </si>
  <si>
    <t>DTLNADSSDTVEQVC</t>
  </si>
  <si>
    <t>SRPQPDDSIDSLKSPCC</t>
  </si>
  <si>
    <t>DCDFPHLSWESRRF</t>
  </si>
  <si>
    <t>PEVIGRVSMDWTKT</t>
  </si>
  <si>
    <t>FWPCDDKKMSVCFTKSNICT</t>
  </si>
  <si>
    <t>MSFEWSDTRML</t>
  </si>
  <si>
    <t>FDNDCGAVSLDT</t>
  </si>
  <si>
    <t>QWLREFKMESLEP</t>
  </si>
  <si>
    <t>YAVSVDSAVYMAC</t>
  </si>
  <si>
    <t>TCADKKLSMCWTKSQICD</t>
  </si>
  <si>
    <t>CDTCIEHKVSICFSKTNICE</t>
  </si>
  <si>
    <t>LSMCWAATHLF</t>
  </si>
  <si>
    <t>GADSLDEYNLVM</t>
  </si>
  <si>
    <t>AGRDSSSVRMWHTCR</t>
  </si>
  <si>
    <t>DVGDASLVCIETCICD</t>
  </si>
  <si>
    <t>DHRLSIEYSDTNVCS</t>
  </si>
  <si>
    <t>EGSLEKKISKCWSHSQMC</t>
  </si>
  <si>
    <t>LSLPFIHTRIV</t>
  </si>
  <si>
    <t>NMGSKRQDASLLWITLQL</t>
  </si>
  <si>
    <t>SDKSPIESVDIHRVS</t>
  </si>
  <si>
    <t>GQDVPRDSKDCAHD</t>
  </si>
  <si>
    <t>FSEIDHHLSVDWSHT</t>
  </si>
  <si>
    <t>TEMEKHVSVCFSHTNMCM</t>
  </si>
  <si>
    <t>NFCRELPAVSVEEADIIIIA</t>
  </si>
  <si>
    <t>LHAMSLDTMK</t>
  </si>
  <si>
    <t>GLDMPADSSMSTLL</t>
  </si>
  <si>
    <t>TMCSVSTYDYCCCC</t>
  </si>
  <si>
    <t>CDADHRLSVEFTRSI</t>
  </si>
  <si>
    <t>LERRMSVCFTHTQACC</t>
  </si>
  <si>
    <t>NCVSWSEEMPIMSLDSVHSI</t>
  </si>
  <si>
    <t>EGAVSHDF</t>
  </si>
  <si>
    <t>DMFMDSFTMLDANT</t>
  </si>
  <si>
    <t>ENKIISMDVRAMCMAA</t>
  </si>
  <si>
    <t>TFTCDEKKISMEYSDSLVCT</t>
  </si>
  <si>
    <t>GCMDKKVSVCWTHTQV</t>
  </si>
  <si>
    <t>ISIEFSESEAP</t>
  </si>
  <si>
    <t>CDDHHWRRVSYMMMS</t>
  </si>
  <si>
    <t>GLLSALMALAVS</t>
  </si>
  <si>
    <t>CSKDHGCSLDYMDFN</t>
  </si>
  <si>
    <t>WSCIDKHLSADFSHTMA</t>
  </si>
  <si>
    <t>DRHASLCFSKTNMCC</t>
  </si>
  <si>
    <t>ISLDWCDTKVY</t>
  </si>
  <si>
    <t>FGIVNGYMSLCFLET</t>
  </si>
  <si>
    <t>IGAMSVDFMCSH</t>
  </si>
  <si>
    <t>YEMPRESRDYWKENA</t>
  </si>
  <si>
    <t>HVSLEFSDTNLC</t>
  </si>
  <si>
    <t>GCLDKKISMCFTKTN</t>
  </si>
  <si>
    <t>LKYEEMPQVSIMMVETILRM</t>
  </si>
  <si>
    <t>FSDDLWADSFAPVEEHI</t>
  </si>
  <si>
    <t>IYAESAECMENATS</t>
  </si>
  <si>
    <t>VWSKELNAESVALYSNQCQ</t>
  </si>
  <si>
    <t>QSHDDHKMSMCYSHTQ</t>
  </si>
  <si>
    <t>CADKKVSACYSKTQACE</t>
  </si>
  <si>
    <t>ISIEWTVTKMT</t>
  </si>
  <si>
    <t>NFHEVECDDSLDTVK</t>
  </si>
  <si>
    <t>VSQDDPLDSVDTVRE</t>
  </si>
  <si>
    <t>EGLVSKCW</t>
  </si>
  <si>
    <t>YCDAERKLSLDYSDTLIC</t>
  </si>
  <si>
    <t>CLEHHMSVCWTRSHLCC</t>
  </si>
  <si>
    <t>TGADYGLSRMA</t>
  </si>
  <si>
    <t>DQGAMSLDM</t>
  </si>
  <si>
    <t>ASTGGDSAEW</t>
  </si>
  <si>
    <t>DSQCSKISIHTGIWE</t>
  </si>
  <si>
    <t>CEMEKRVSVEFSESMIC</t>
  </si>
  <si>
    <t>CMDHHLSVCWTHSQMC</t>
  </si>
  <si>
    <t>TTVDYHMSRAA</t>
  </si>
  <si>
    <t>DNVSLDAMEWVGQ</t>
  </si>
  <si>
    <t>GEDSMCPSSS</t>
  </si>
  <si>
    <t>EIDWDISAATMD</t>
  </si>
  <si>
    <t>EVEKHMSMEWTRSL</t>
  </si>
  <si>
    <t>FPESEKRISICYTKTQMCM</t>
  </si>
  <si>
    <t>ISMCYMISHVQ</t>
  </si>
  <si>
    <t>GAASLDV</t>
  </si>
  <si>
    <t>SWSESFRQDSLILMCSQNLV</t>
  </si>
  <si>
    <t>DKEVCSALPVETACCH</t>
  </si>
  <si>
    <t>DEADKRLSMEFSESVAC</t>
  </si>
  <si>
    <t>SIDKHASVCFTKSQACM</t>
  </si>
  <si>
    <t>LSACNILTHIW</t>
  </si>
  <si>
    <t>CFTCIDHRISLDWTKTNA</t>
  </si>
  <si>
    <t>PAVSAES</t>
  </si>
  <si>
    <t>CGSRLTFVCSVELRKDKLS</t>
  </si>
  <si>
    <t>WCDMDRHISME</t>
  </si>
  <si>
    <t>IDKRVSMCWTHSQLCE</t>
  </si>
  <si>
    <t>QFTHELGALSIDVMEILTVA</t>
  </si>
  <si>
    <t>IEHKASLDF</t>
  </si>
  <si>
    <t>VEDVENDSTTTRLALMDC</t>
  </si>
  <si>
    <t>MMYNESRLYVDEIA</t>
  </si>
  <si>
    <t>LDRHASAEFSHTA</t>
  </si>
  <si>
    <t>EHRVSICWTRTNLCM</t>
  </si>
  <si>
    <t>VSVEFLETNAI</t>
  </si>
  <si>
    <t>SFCEMDKRLSLDFTRSVL</t>
  </si>
  <si>
    <t>GEELMICSSESIRF</t>
  </si>
  <si>
    <t>DHFIVSRAMSDY</t>
  </si>
  <si>
    <t>RKISMEYSESQM</t>
  </si>
  <si>
    <t>TCIERRISMCYTRTN</t>
  </si>
  <si>
    <t>VHDDDVPWISCMAAETVIHV</t>
  </si>
  <si>
    <t>CFTDLDKHVSLDWTK</t>
  </si>
  <si>
    <t>PYVNDVWHQSKEFHMESAF</t>
  </si>
  <si>
    <t>DHHMSVEPW</t>
  </si>
  <si>
    <t>ERHISMDFSETIVCI</t>
  </si>
  <si>
    <t>NQPCADHRMSVC</t>
  </si>
  <si>
    <t>ISIEFMLSRMW</t>
  </si>
  <si>
    <t>KHISLDWTRSVMC</t>
  </si>
  <si>
    <t>MTRDRMRLCSLESADAQW</t>
  </si>
  <si>
    <t>NWDLHWFHDSHISFMMA</t>
  </si>
  <si>
    <t>EVEKHMSADFTETALC</t>
  </si>
  <si>
    <t>CEPCMERKLSVCYTRS</t>
  </si>
  <si>
    <t>CTVDFNISHVY</t>
  </si>
  <si>
    <t>HLSLCYTKTNLC</t>
  </si>
  <si>
    <t>SPWNAVPLVSVEQKD</t>
  </si>
  <si>
    <t>PETSMDSLDTLDRMALC</t>
  </si>
  <si>
    <t>CVDHRVSICWSKSQ</t>
  </si>
  <si>
    <t>SDVDHRISLCFTHTNI</t>
  </si>
  <si>
    <t>ESAEFRLSRIN</t>
  </si>
  <si>
    <t>QPCIDRKMSLCFSKS</t>
  </si>
  <si>
    <t>NMERLQGDSLVSAD</t>
  </si>
  <si>
    <t>LEKLDSMATHDKKAQ</t>
  </si>
  <si>
    <t>LDHRMSMDWTRS</t>
  </si>
  <si>
    <t>DRHISACWTHTNAC</t>
  </si>
  <si>
    <t>LSIEFMETHLA</t>
  </si>
  <si>
    <t>STIALKKLSLD</t>
  </si>
  <si>
    <t>QHLMSLKMVEF</t>
  </si>
  <si>
    <t>LTENASVLDHET</t>
  </si>
  <si>
    <t>DADKHVSVEYTDDLIC</t>
  </si>
  <si>
    <t>EHHISHCFSHSNIC</t>
  </si>
  <si>
    <t>AKFDEVPYVSMVAAETMVRI</t>
  </si>
  <si>
    <t>SFCDVEKRVSLDYSESV</t>
  </si>
  <si>
    <t>WADEQQLDSIEP</t>
  </si>
  <si>
    <t>DVGVCSIMWTDIL</t>
  </si>
  <si>
    <t>YCEIEKRMSIEYSESIVCR</t>
  </si>
  <si>
    <t>CEGCIDRKMSACYSK</t>
  </si>
  <si>
    <t>ISAEWKMTKLC</t>
  </si>
  <si>
    <t>DDDHKASLDFSK</t>
  </si>
  <si>
    <t>GPESVTSIEV</t>
  </si>
  <si>
    <t>WCDACWGMSIVIFKRDMV</t>
  </si>
  <si>
    <t>WTEVEHKISADYTES</t>
  </si>
  <si>
    <t>CADHRVSICWTRSNA</t>
  </si>
  <si>
    <t>VSVDNVESKVS</t>
  </si>
  <si>
    <t>EGCAERRASLCWTKSNMC</t>
  </si>
  <si>
    <t>HDMPMISSLSA</t>
  </si>
  <si>
    <t>EEDNSLESMDSHKDLS</t>
  </si>
  <si>
    <t>QWPEIDKGLSICQTHSCICC</t>
  </si>
  <si>
    <t>CEPCMEHKVSICF</t>
  </si>
  <si>
    <t>MSRDWLMTRIC</t>
  </si>
  <si>
    <t>CFPAADHRMSLCFSKTN</t>
  </si>
  <si>
    <t>TFEKDHWVESRDW</t>
  </si>
  <si>
    <t>SVISAEPSE</t>
  </si>
  <si>
    <t>EIEKHVSLDFSH</t>
  </si>
  <si>
    <t>RMSMCFSHTQLCV</t>
  </si>
  <si>
    <t>VSLHYIMTRIC</t>
  </si>
  <si>
    <t>CDPSMDKKVSRCYSHTN</t>
  </si>
  <si>
    <t>KSMMEPDDSLDSVI</t>
  </si>
  <si>
    <t>TGTQKKESMETVSI</t>
  </si>
  <si>
    <t>RKVSAEYTHSV</t>
  </si>
  <si>
    <t>HASKCFTKSQACL</t>
  </si>
  <si>
    <t>ISMDFSLSHLV</t>
  </si>
  <si>
    <t>NPCVERHISLCWTHSN</t>
  </si>
  <si>
    <t>TCSAENGADSLEY</t>
  </si>
  <si>
    <t>PNDAGMDSVFSHDT</t>
  </si>
  <si>
    <t>HKVSAEWSESMVCT</t>
  </si>
  <si>
    <t>KHVSICYSKTQVC</t>
  </si>
  <si>
    <t>ISLVYMLTRAT</t>
  </si>
  <si>
    <t>RRLSLCWSRSQACC</t>
  </si>
  <si>
    <t>PHESVSLYDYIAQ</t>
  </si>
  <si>
    <t>DDHFKQSALCMEDE</t>
  </si>
  <si>
    <t>RASVDYTKSMI</t>
  </si>
  <si>
    <t>GCVDRKISLCFSRS</t>
  </si>
  <si>
    <t>TSADWVISLLE</t>
  </si>
  <si>
    <t>DHKVSHCFSRSQLCM</t>
  </si>
  <si>
    <t>GKESVERCEINAAW</t>
  </si>
  <si>
    <t>YFCCKAGPCSLELWRYRHS</t>
  </si>
  <si>
    <t>LEKKMSIEWTK</t>
  </si>
  <si>
    <t>KLSVCFTRTNIC</t>
  </si>
  <si>
    <t>NYTREVYIDSVYLTDHLMAV</t>
  </si>
  <si>
    <t>DKKLSLCWTRTQICQ</t>
  </si>
  <si>
    <t>DLKEVPHESQDWAD</t>
  </si>
  <si>
    <t>YMASMMQF</t>
  </si>
  <si>
    <t>WFSEEEKKMSLEW</t>
  </si>
  <si>
    <t>FGHETHHISACYTHSRVCV</t>
  </si>
  <si>
    <t>TAMDWVISRWM</t>
  </si>
  <si>
    <t>HHVSHCFSHTNMCL</t>
  </si>
  <si>
    <t>EIMSMDTITM</t>
  </si>
  <si>
    <t>EENVNKDNSVECL</t>
  </si>
  <si>
    <t>HISICWSKTN</t>
  </si>
  <si>
    <t>PKAEHRISMCWSESQ</t>
  </si>
  <si>
    <t>VSIYFVITHLL</t>
  </si>
  <si>
    <t>NFPCLDKHISLCFS</t>
  </si>
  <si>
    <t>CSQDDPIDSMRSAH</t>
  </si>
  <si>
    <t>ETKQEMISLCHVED</t>
  </si>
  <si>
    <t>VDAEHKLSADYSK</t>
  </si>
  <si>
    <t>CFPEDEKHASMC</t>
  </si>
  <si>
    <t>SSIEWILSHAE</t>
  </si>
  <si>
    <t>PCLDKKVSLCYSR</t>
  </si>
  <si>
    <t>WMGMDSLIYILNSCHD</t>
  </si>
  <si>
    <t>FKQLDNQKQSADSIH</t>
  </si>
  <si>
    <t>ASMCFAMSKMA</t>
  </si>
  <si>
    <t>DVGADSEESMDHNI</t>
  </si>
  <si>
    <t>WTMDNRQDSIPSMHE</t>
  </si>
  <si>
    <t>QWTRDAPPNSVEHLEAALII</t>
  </si>
  <si>
    <t>RWRKEEPADSIEFKD</t>
  </si>
  <si>
    <t>NGISLDG</t>
  </si>
  <si>
    <t>TYMEDDGLMSMESMELMVCI</t>
  </si>
  <si>
    <t>EPDDSMEFAE</t>
  </si>
  <si>
    <t>CEDPNYSIESWK</t>
  </si>
  <si>
    <t>DMMDWMISHMF</t>
  </si>
  <si>
    <t>MDPLPVVSIVSA</t>
  </si>
  <si>
    <t>CLKGVDSIQIIES</t>
  </si>
  <si>
    <t>QWTRDAGVDSLDFIDEVMML</t>
  </si>
  <si>
    <t>PEEPAKSIDSVDMGIQ</t>
  </si>
  <si>
    <t>PNRSMEYVKDRCK</t>
  </si>
  <si>
    <t>MSVLYYLTRMT</t>
  </si>
  <si>
    <t>LCIGNVSKETY</t>
  </si>
  <si>
    <t>TWEEHCRKDSIEAMRRVI</t>
  </si>
  <si>
    <t>ISAWYKLTKLA</t>
  </si>
  <si>
    <t>WLCTDPCKSVTNFDQ</t>
  </si>
  <si>
    <t>IENSQESHLFAALGCRQ</t>
  </si>
  <si>
    <t>DSLEYAISRMY</t>
  </si>
  <si>
    <t>CHMEHKCLSSIEPATFAVM</t>
  </si>
  <si>
    <t>VSFDGHESHACHWTKL</t>
  </si>
  <si>
    <t>DVVDYHISKAA</t>
  </si>
  <si>
    <t>DGLDSAEFF</t>
  </si>
  <si>
    <t>HMISIESMM</t>
  </si>
  <si>
    <t>DVMDWPMSHLV</t>
  </si>
  <si>
    <t>GRESVDVIIHCCH</t>
  </si>
  <si>
    <t>PDCVNVASKDYFC</t>
  </si>
  <si>
    <t>ASMEYMMSKGK</t>
  </si>
  <si>
    <t>KWKYHMSIQWYEF</t>
  </si>
  <si>
    <t>TQSTAFKMESMATI</t>
  </si>
  <si>
    <t>LSIEFILTKVG</t>
  </si>
  <si>
    <t>TDERCLDSLVNIDIG</t>
  </si>
  <si>
    <t>SQMMGAMSEAVAETD</t>
  </si>
  <si>
    <t>ESADYKISKIA</t>
  </si>
  <si>
    <t>TQKACNPADSKSTPDDNV</t>
  </si>
  <si>
    <t>VNVVSMETLTDLT</t>
  </si>
  <si>
    <t>ETMDYGVSRLM</t>
  </si>
  <si>
    <t>RLYMASRVFVCASVEI</t>
  </si>
  <si>
    <t>YQLASMETAE</t>
  </si>
  <si>
    <t>NWTHDAGVDSIEAVHIILTV</t>
  </si>
  <si>
    <t>FSPIWAMSMDTVL</t>
  </si>
  <si>
    <t>QGPEHIPNESKEFCG</t>
  </si>
  <si>
    <t>ISIEYMATRLN</t>
  </si>
  <si>
    <t>WVVHSGLESHDAGITMTI</t>
  </si>
  <si>
    <t>TEEEQPWMSKDNCDYQT</t>
  </si>
  <si>
    <t>DTIDWKISHCK</t>
  </si>
  <si>
    <t>YTCYEAGVCSHIT</t>
  </si>
  <si>
    <t>SQTCIPMESTDMVHS</t>
  </si>
  <si>
    <t>SAMEFQMSKDA</t>
  </si>
  <si>
    <t>WSSEAGDESIMT</t>
  </si>
  <si>
    <t>EENQLESIETS</t>
  </si>
  <si>
    <t>ELADHNASHAA</t>
  </si>
  <si>
    <t>TTAEDISNGSLLDVTHAMN</t>
  </si>
  <si>
    <t>HQIISWGYLDT</t>
  </si>
  <si>
    <t>NYTHDLPMESIDWIDIMIRA</t>
  </si>
  <si>
    <t>LPVESHDYADK</t>
  </si>
  <si>
    <t>CHDNPVESFEWLA</t>
  </si>
  <si>
    <t>QWTKELPIQSAEEADMAMLV</t>
  </si>
  <si>
    <t>DEYPEDSIYTV</t>
  </si>
  <si>
    <t>DPHSIDTTDFQC</t>
  </si>
  <si>
    <t>TFTEDAPVLSMDSMDMCIVA</t>
  </si>
  <si>
    <t>NVADYHDCSMWVYGT</t>
  </si>
  <si>
    <t>PEVPVESAMTVT</t>
  </si>
  <si>
    <t>LSIEFMISCLC</t>
  </si>
  <si>
    <t>EEQPNGSFEDLFICMN</t>
  </si>
  <si>
    <t>EAGMDSLMQA</t>
  </si>
  <si>
    <t>MSLDWMMSKVT</t>
  </si>
  <si>
    <t>MEPIDSMEM</t>
  </si>
  <si>
    <t>VGHESIWIMDW</t>
  </si>
  <si>
    <t>ISVPYIFSNAT</t>
  </si>
  <si>
    <t>YCNACTCLSADTISAVL</t>
  </si>
  <si>
    <t>HKPPNPMCSLFEVESRM</t>
  </si>
  <si>
    <t>MKPTDVPYDSAVVVDTQVKI</t>
  </si>
  <si>
    <t>HVGAESSEHTLDTIL</t>
  </si>
  <si>
    <t>DEKNCSLWML</t>
  </si>
  <si>
    <t>NYSREIPADSMDALRILAHM</t>
  </si>
  <si>
    <t>EEVGNCSIDMI</t>
  </si>
  <si>
    <t>RNVMLKCDSLDWYEFKTP</t>
  </si>
  <si>
    <t>CSMDYTRTRAL</t>
  </si>
  <si>
    <t>GMDSKDTLDTA</t>
  </si>
  <si>
    <t>GQRKRMYADSFESF</t>
  </si>
  <si>
    <t>TLTWTEEICMLSAEWIEALV</t>
  </si>
  <si>
    <t>TEEDDGHESRSPNPSSVE</t>
  </si>
  <si>
    <t>DISDMSMDLV</t>
  </si>
  <si>
    <t>EIADCGLSRVD</t>
  </si>
  <si>
    <t>AFTDECPEESAMS</t>
  </si>
  <si>
    <t>TVDAELCSKISLDYASE</t>
  </si>
  <si>
    <t>DVAEFAMSRCC</t>
  </si>
  <si>
    <t>RECMFLESLETADEC</t>
  </si>
  <si>
    <t>DLCLESAEDMDDRL</t>
  </si>
  <si>
    <t>NFSRDIGKESIDAVELMIRI</t>
  </si>
  <si>
    <t>VMGIDSINTMEEVA</t>
  </si>
  <si>
    <t>DPVLSKRAVE</t>
  </si>
  <si>
    <t>ISMFFLIYHFQ</t>
  </si>
  <si>
    <t>HYDEDCCLMSYEFGTVIIF</t>
  </si>
  <si>
    <t>SGEGLLSMDAYDTSMP</t>
  </si>
  <si>
    <t>ELSDYMMSKIW</t>
  </si>
  <si>
    <t>TLGDIPDECSPEFMSDM</t>
  </si>
  <si>
    <t>ATTVEWCTVSLCNW</t>
  </si>
  <si>
    <t>QWTHELHCESLDIIEIHVIV</t>
  </si>
  <si>
    <t>QKADSVETVEQM</t>
  </si>
  <si>
    <t>YITEDEGNDSHWTLD</t>
  </si>
  <si>
    <t>MKTDEMPWRSIMNVDSMIRL</t>
  </si>
  <si>
    <t>TWSQQCRMQSSQSAEAIMH</t>
  </si>
  <si>
    <t>VKVPDINCESKTNFESHSF</t>
  </si>
  <si>
    <t>TICEFHLSRVA</t>
  </si>
  <si>
    <t>TACTDMEKDSIDS</t>
  </si>
  <si>
    <t>QNKKGETNESMDKI</t>
  </si>
  <si>
    <t>TVAEWVLSRII</t>
  </si>
  <si>
    <t>EVNMDSVELAEE</t>
  </si>
  <si>
    <t>DVGVVSTEIL</t>
  </si>
  <si>
    <t>MSIEYIGIHIQ</t>
  </si>
  <si>
    <t>GAYSPDTSDE</t>
  </si>
  <si>
    <t>KNCHHCSDSAETVLE</t>
  </si>
  <si>
    <t>ASLCFISSHIM</t>
  </si>
  <si>
    <t>TDMTVESLDTVDTAQ</t>
  </si>
  <si>
    <t>IYTADWPKESDEWWDQK</t>
  </si>
  <si>
    <t>LSIIYLMTRLA</t>
  </si>
  <si>
    <t>FMQIKGDESSSFMCCEGVN</t>
  </si>
  <si>
    <t>LYKESMVTAES</t>
  </si>
  <si>
    <t>ELTDYKMSKMV</t>
  </si>
  <si>
    <t>HDDEQVVSLGHFDAMH</t>
  </si>
  <si>
    <t>SMDDGNDSPDVMELHM</t>
  </si>
  <si>
    <t>QWTRCIGLDSVLDLDILACI</t>
  </si>
  <si>
    <t>YDMTVHAESGFFCGCL</t>
  </si>
  <si>
    <t>EEIQVLSTDTAE</t>
  </si>
  <si>
    <t>QRMSWTDDIPVISIDTWDFI</t>
  </si>
  <si>
    <t>SVESALALMEL</t>
  </si>
  <si>
    <t>TMPCCSWRFMH</t>
  </si>
  <si>
    <t>TSIEFIMSHVV</t>
  </si>
  <si>
    <t>QYTEFFLDSLDS</t>
  </si>
  <si>
    <t>EPNRSACTFNE</t>
  </si>
  <si>
    <t>SCIDYVVSHIL</t>
  </si>
  <si>
    <t>GMCSIDTYE</t>
  </si>
  <si>
    <t>PVPDHVVYISLDI</t>
  </si>
  <si>
    <t>DMVEYCLSRLC</t>
  </si>
  <si>
    <t>DHEIGADSDLSCVSCC</t>
  </si>
  <si>
    <t>KPSDDRGDVSQLSIEVQGN</t>
  </si>
  <si>
    <t>DMFDWRLSKEY</t>
  </si>
  <si>
    <t>WCEDRYIESAST</t>
  </si>
  <si>
    <t>LSEDSMDWLELMSKI</t>
  </si>
  <si>
    <t>QKASFTEDMPLLSAYTADML</t>
  </si>
  <si>
    <t>KFLGVESWDSLE</t>
  </si>
  <si>
    <t>RYTQRNRIWSMITARYCA</t>
  </si>
  <si>
    <t>ESTDWKVSRAV</t>
  </si>
  <si>
    <t>GNDSNAVMDL</t>
  </si>
  <si>
    <t>NVREVPLCSANQLDA</t>
  </si>
  <si>
    <t>NALEWKMSIVM</t>
  </si>
  <si>
    <t>DVCSANTAPFVMIG</t>
  </si>
  <si>
    <t>KIRDVPKISQEL</t>
  </si>
  <si>
    <t>LSLGYIVTRLP</t>
  </si>
  <si>
    <t>CEDQPAPSLEMI</t>
  </si>
  <si>
    <t>NGWCSRYFVIFAFKE</t>
  </si>
  <si>
    <t>ISAGYMVSKIQ</t>
  </si>
  <si>
    <t>DLVYNCSETVVDLCADF</t>
  </si>
  <si>
    <t>DAHLCSYDVHEKEA</t>
  </si>
  <si>
    <t>ASVDYVISKYC</t>
  </si>
  <si>
    <t>DHAPNYSRWTVDWWWVS</t>
  </si>
  <si>
    <t>MCFINSIEMI</t>
  </si>
  <si>
    <t>QFTKEAGADSAYGMDVIMIA</t>
  </si>
  <si>
    <t>RAGVESAPIYSYLPVL</t>
  </si>
  <si>
    <t>DLEDPIDSLDFC</t>
  </si>
  <si>
    <t>VSMMFALTHCA</t>
  </si>
  <si>
    <t>NDDMESMEA</t>
  </si>
  <si>
    <t>FTKVQPIVSGQTMDKEAN</t>
  </si>
  <si>
    <t>ISKEWKATKAH</t>
  </si>
  <si>
    <t>MNIDSKDTAE</t>
  </si>
  <si>
    <t>TDDDGSESIDSYEIWVSE</t>
  </si>
  <si>
    <t>NFSHEVGKESVDIVELAVCP</t>
  </si>
  <si>
    <t>YEDADHDSVDT</t>
  </si>
  <si>
    <t>FDDIRKCSMDSRTWCGPT</t>
  </si>
  <si>
    <t>IKPCEIGFDSMLILESAAWL</t>
  </si>
  <si>
    <t>FGIESMEWWY</t>
  </si>
  <si>
    <t>TQYNERGQCSYETVEY</t>
  </si>
  <si>
    <t>QLMDGLISKVW</t>
  </si>
  <si>
    <t>EILVNNSQDTQETPQIW</t>
  </si>
  <si>
    <t>PAESIMFRPVLI</t>
  </si>
  <si>
    <t>QQMTEDEEEPCMSLDTIDVM</t>
  </si>
  <si>
    <t>GDESVSLMEDA</t>
  </si>
  <si>
    <t>FDDDYREDSVDF</t>
  </si>
  <si>
    <t>VSMEYVSTKIN</t>
  </si>
  <si>
    <t>ELAGDDSCDSREIDTK</t>
  </si>
  <si>
    <t>NYEEDCSLDSHDCIDWQ</t>
  </si>
  <si>
    <t>VSMQFVMSKMK</t>
  </si>
  <si>
    <t>DLDSIDVMD</t>
  </si>
  <si>
    <t>GTWACSRHFFE</t>
  </si>
  <si>
    <t>VRDDEMPHDSIAVLESVLHM</t>
  </si>
  <si>
    <t>RIECESKLSAMVETP</t>
  </si>
  <si>
    <t>DQDGMDSIEF</t>
  </si>
  <si>
    <t>DLMEYMVSAAE</t>
  </si>
  <si>
    <t>GIHSIDSAE</t>
  </si>
  <si>
    <t>QTCNMCDEESVDTCGMLTN</t>
  </si>
  <si>
    <t>EMDEWHISRVM</t>
  </si>
  <si>
    <t>WEDIYDESMEIL</t>
  </si>
  <si>
    <t>EIWDDSWEFIAQVVT</t>
  </si>
  <si>
    <t>DILEYNMSRIV</t>
  </si>
  <si>
    <t>EDWHVDSSASMTFMG</t>
  </si>
  <si>
    <t>IQQESCEEPEER</t>
  </si>
  <si>
    <t>DDVTYSEDVGLMSICTMDAA</t>
  </si>
  <si>
    <t>YVDSHDTATVVT</t>
  </si>
  <si>
    <t>HNDSVGSMDVHANP</t>
  </si>
  <si>
    <t>ISAAFFMSRVV</t>
  </si>
  <si>
    <t>WWLDSLESM</t>
  </si>
  <si>
    <t>VGIDSKDW</t>
  </si>
  <si>
    <t>MSVEFIITHPA</t>
  </si>
  <si>
    <t>NGIESIDSAT</t>
  </si>
  <si>
    <t>FMDLGLPSMMQKEIGC</t>
  </si>
  <si>
    <t>NCTKEIGMDSAIMMRVAALI</t>
  </si>
  <si>
    <t>QEYGMESYDS</t>
  </si>
  <si>
    <t>HSIHEGCESMNYAGFC</t>
  </si>
  <si>
    <t>EVMEFMASKMG</t>
  </si>
  <si>
    <t>DRFPADSLIAW</t>
  </si>
  <si>
    <t>LDVFVCSMPSAPTLM</t>
  </si>
  <si>
    <t>ELLDFAMSHVQ</t>
  </si>
  <si>
    <t>VMNIQLDSRDSAA</t>
  </si>
  <si>
    <t>DGADSMMM</t>
  </si>
  <si>
    <t>SMVDQSISKAQ</t>
  </si>
  <si>
    <t>TEEERVTSAESEDDSSN</t>
  </si>
  <si>
    <t>LMPQESMETVCSVV</t>
  </si>
  <si>
    <t>PTIDYVMSKAD</t>
  </si>
  <si>
    <t>SDKLGYESSSSLD</t>
  </si>
  <si>
    <t>TFEEHQYNESALT</t>
  </si>
  <si>
    <t>LSVDFKYTHML</t>
  </si>
  <si>
    <t>TDAFSESASTMEI</t>
  </si>
  <si>
    <t>TSRDCAPHASLHKVEI</t>
  </si>
  <si>
    <t>DVLDWALSRAC</t>
  </si>
  <si>
    <t>VQIMPLESGESMDNVC</t>
  </si>
  <si>
    <t>WWNMLPACSRTKVDSVM</t>
  </si>
  <si>
    <t>ESIDWQVSKMV</t>
  </si>
  <si>
    <t>RAPDESRDIVDMT</t>
  </si>
  <si>
    <t>GKESMETV</t>
  </si>
  <si>
    <t>VSVDFAAIHIC</t>
  </si>
  <si>
    <t>DLEIDSLSSFESYTMT</t>
  </si>
  <si>
    <t>DDHYNESCETVEYIC</t>
  </si>
  <si>
    <t>NFTHELPVESLEMIDIALCL</t>
  </si>
  <si>
    <t>DTKIPLDSTMSIT</t>
  </si>
  <si>
    <t>EWYQLDSIEIVDNCI</t>
  </si>
  <si>
    <t>LSIDWIITNLM</t>
  </si>
  <si>
    <t>HFGLDSLDS</t>
  </si>
  <si>
    <t>GQHSVDTREMII</t>
  </si>
  <si>
    <t>MRWDEEPYRSMLFMETMMNL</t>
  </si>
  <si>
    <t>DIGMESSISM</t>
  </si>
  <si>
    <t>CDEVGNDSIVSLC</t>
  </si>
  <si>
    <t>IREDDKFWESLMMLHSLMRM</t>
  </si>
  <si>
    <t>AGNESSESML</t>
  </si>
  <si>
    <t>CKEDQPAESVDWAQ</t>
  </si>
  <si>
    <t>NFSREMGLDSVDYLEAALVA</t>
  </si>
  <si>
    <t>LCSQDNSVESLDMQGGH</t>
  </si>
  <si>
    <t>TRVWNESVELYTIAC</t>
  </si>
  <si>
    <t>DIADGVMSRLC</t>
  </si>
  <si>
    <t>AEDLTTESLDSMA</t>
  </si>
  <si>
    <t>DDDSADILEEL</t>
  </si>
  <si>
    <t>NSVSYTEELPMVSIETVDTI</t>
  </si>
  <si>
    <t>EDPLESCDVP</t>
  </si>
  <si>
    <t>GMESWETL</t>
  </si>
  <si>
    <t>ETMEWALSRMP</t>
  </si>
  <si>
    <t>EQLGVESSASM</t>
  </si>
  <si>
    <t>GIESIDTME</t>
  </si>
  <si>
    <t>DSMEWAASHIN</t>
  </si>
  <si>
    <t>ERRFKSISLRDHDG</t>
  </si>
  <si>
    <t>EDAESIES</t>
  </si>
  <si>
    <t>LSVNYAVSKCR</t>
  </si>
  <si>
    <t>DKTNEYDMESLTSACTTA</t>
  </si>
  <si>
    <t>VGMESAEL</t>
  </si>
  <si>
    <t>ESADWVVSRAC</t>
  </si>
  <si>
    <t>TIVHIPIESIDSYMMP</t>
  </si>
  <si>
    <t>DEVGVDSWEH</t>
  </si>
  <si>
    <t>RMLDWMASRAY</t>
  </si>
  <si>
    <t>GMESSDTV</t>
  </si>
  <si>
    <t>DIAGDESADT</t>
  </si>
  <si>
    <t>NWTKDIGVDSIDLAETNFAV</t>
  </si>
  <si>
    <t>WMDKMYADSVSTCD</t>
  </si>
  <si>
    <t>YCDEMKMESLMTDQS</t>
  </si>
  <si>
    <t>TMSWSDEVNAASVCTVDLAA</t>
  </si>
  <si>
    <t>SVDSSDTAEQ</t>
  </si>
  <si>
    <t>AGADSLDT</t>
  </si>
  <si>
    <t>NYSHELGAESMDMAHMVMMI</t>
  </si>
  <si>
    <t>GMDSRTTIAAP</t>
  </si>
  <si>
    <t>WPCISQGACIYRSGA</t>
  </si>
  <si>
    <t>ARCEDVPYDSVILSDTAMRA</t>
  </si>
  <si>
    <t>FTEVFPTESINLVNG</t>
  </si>
  <si>
    <t>CCAQAGVESKTI</t>
  </si>
  <si>
    <t>EVVDFLASKVD</t>
  </si>
  <si>
    <t>ADEWEEDSITT</t>
  </si>
  <si>
    <t>EEMTVDSADT</t>
  </si>
  <si>
    <t>GRSEDAGYESILIVETLVRL</t>
  </si>
  <si>
    <t>EYLNDICAESRATFS</t>
  </si>
  <si>
    <t>SARSCSIMDNHL</t>
  </si>
  <si>
    <t>LSADWKLTNAL</t>
  </si>
  <si>
    <t>KTEWMAESIETDDMA</t>
  </si>
  <si>
    <t>TEDWVIESCDTLNNANK</t>
  </si>
  <si>
    <t>DMVERMLSRVA</t>
  </si>
  <si>
    <t>FWNAGGVDSTESD</t>
  </si>
  <si>
    <t>DHCWFSDDLME</t>
  </si>
  <si>
    <t>NYTHDLGIESVDMLDTIAII</t>
  </si>
  <si>
    <t>DHIDFILSKCL</t>
  </si>
  <si>
    <t>ISLDYVVWRVM</t>
  </si>
  <si>
    <t>EMLDWLMSHWI</t>
  </si>
  <si>
    <t>NYTHDVGQESMDMIDVLLHL</t>
  </si>
  <si>
    <t>NYSLEAGHESAEIVDIMAAM</t>
  </si>
  <si>
    <t>DSIEFILSWIE</t>
  </si>
  <si>
    <t>DLAEFVMSRCM</t>
  </si>
  <si>
    <t>DTAEYMVSRIE</t>
  </si>
  <si>
    <t>NELSYSDEVHMASLGSMEDI</t>
  </si>
  <si>
    <t>ASLAYLVTDIG</t>
  </si>
  <si>
    <t>Source</t>
  </si>
  <si>
    <t>Peter's Recommendations #2</t>
  </si>
  <si>
    <t>DSLEFIASKLA</t>
  </si>
  <si>
    <t>GDSLSWLLRLLN</t>
  </si>
  <si>
    <t>Ybbr13</t>
  </si>
  <si>
    <t>S6</t>
  </si>
  <si>
    <t>PDASFANDLNADSLDTVELV</t>
  </si>
  <si>
    <t>NSASFVEDLNADSLDTVELV</t>
  </si>
  <si>
    <t>DALEFIASKLA</t>
  </si>
  <si>
    <t>GDALSWLLRLLN</t>
  </si>
  <si>
    <t>NSASFVEDLNADALDTVELV</t>
  </si>
  <si>
    <t>PDASFANDLNADALDTVELV</t>
  </si>
  <si>
    <t>DSLDTVELVMA</t>
  </si>
  <si>
    <t>VEDLNADSLDTVELV</t>
  </si>
  <si>
    <t>Pa AcpP</t>
  </si>
  <si>
    <t>Cy AcpP</t>
  </si>
  <si>
    <t>PaAcpP + Ybbr13</t>
  </si>
  <si>
    <t>PaAcpP + S6</t>
  </si>
  <si>
    <t>CyAcpP S13A (-) ctrl</t>
  </si>
  <si>
    <t>ASFVEDLNADSLEFIASKLA</t>
  </si>
  <si>
    <t>ASFVEDLNGDSLSWLLRLLN</t>
  </si>
  <si>
    <t>DLNADSLEFIASKLA</t>
  </si>
  <si>
    <t>PaAcpP + Ybbr13_short</t>
  </si>
  <si>
    <t>DLNGDSLSWLLRLLN</t>
  </si>
  <si>
    <t>PaAcpP + S6_short</t>
  </si>
  <si>
    <t>Ybbr13_S2A (-) ctrl</t>
  </si>
  <si>
    <t>S6_S2A (-) ctrl</t>
  </si>
  <si>
    <t>AcpP_"Ybbr" - frame</t>
  </si>
  <si>
    <t>PaAcpP 5AA truncation N-term</t>
  </si>
  <si>
    <t>CyAcpP 5AA truncation N-term</t>
  </si>
  <si>
    <t>ANDLNADSLDTVELV</t>
  </si>
  <si>
    <t>CyAcpP + Ybbr13</t>
  </si>
  <si>
    <t>CyAcpP + Ybbr13_short</t>
  </si>
  <si>
    <t>CyAcpP + S6</t>
  </si>
  <si>
    <t>CyAcpP + S6_short</t>
  </si>
  <si>
    <t>ASFANDLNADSLEFIASKLA</t>
  </si>
  <si>
    <t>ASFANDLNGDSLSWLLRLLN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</si>
  <si>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</si>
  <si>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</si>
  <si>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</si>
  <si>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</si>
  <si>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</si>
  <si>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</si>
  <si>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</si>
  <si>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</si>
  <si>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</si>
  <si>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</si>
  <si>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NK01</t>
  </si>
  <si>
    <t>NK02</t>
  </si>
  <si>
    <t>NK03</t>
  </si>
  <si>
    <t>NK04</t>
  </si>
  <si>
    <t>NK05</t>
  </si>
  <si>
    <t>NK06</t>
  </si>
  <si>
    <t>NK07</t>
  </si>
  <si>
    <t>NK08</t>
  </si>
  <si>
    <t>NK09</t>
  </si>
  <si>
    <t>NK10</t>
  </si>
  <si>
    <t>NK11</t>
  </si>
  <si>
    <t>NK12</t>
  </si>
  <si>
    <t>NK13</t>
  </si>
  <si>
    <t>NK14</t>
  </si>
  <si>
    <t>NK15</t>
  </si>
  <si>
    <t>NK16</t>
  </si>
  <si>
    <t>NK17</t>
  </si>
  <si>
    <t>NK18</t>
  </si>
  <si>
    <t>NK19</t>
  </si>
  <si>
    <t>PF01</t>
  </si>
  <si>
    <t>PF02</t>
  </si>
  <si>
    <t>PF03</t>
  </si>
  <si>
    <t>PF04</t>
  </si>
  <si>
    <t>PF05</t>
  </si>
  <si>
    <t>PF06</t>
  </si>
  <si>
    <t>PF07</t>
  </si>
  <si>
    <t>PF08</t>
  </si>
  <si>
    <t>PF09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</si>
  <si>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</si>
  <si>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</si>
  <si>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</si>
  <si>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</si>
  <si>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</si>
  <si>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</si>
  <si>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</si>
  <si>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</si>
  <si>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</si>
  <si>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</si>
  <si>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</si>
  <si>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</si>
  <si>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</si>
  <si>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</si>
  <si>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</si>
  <si>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L</t>
  </si>
  <si>
    <t>M</t>
  </si>
  <si>
    <t>N</t>
  </si>
  <si>
    <t>O</t>
  </si>
  <si>
    <t>P</t>
  </si>
  <si>
    <t>Q</t>
  </si>
  <si>
    <t>R</t>
  </si>
  <si>
    <t>K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</si>
  <si>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</si>
  <si>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</si>
  <si>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</si>
  <si>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</si>
  <si>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</si>
  <si>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</si>
  <si>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</si>
  <si>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</si>
  <si>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</si>
  <si>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</si>
  <si>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</si>
  <si>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</si>
  <si>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</si>
  <si>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</si>
  <si>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</si>
  <si>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</si>
  <si>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</si>
  <si>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</si>
  <si>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</si>
  <si>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</si>
  <si>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PF45</t>
  </si>
  <si>
    <t>PF46</t>
  </si>
  <si>
    <t>PF47</t>
  </si>
  <si>
    <t>PF48</t>
  </si>
  <si>
    <t>PF49</t>
  </si>
  <si>
    <t>PF50</t>
  </si>
  <si>
    <t>PF51</t>
  </si>
  <si>
    <t>PF52</t>
  </si>
  <si>
    <t>PF53</t>
  </si>
  <si>
    <t>PF54</t>
  </si>
  <si>
    <t>PF55</t>
  </si>
  <si>
    <t>PF56</t>
  </si>
  <si>
    <t>PF57</t>
  </si>
  <si>
    <t>PF58</t>
  </si>
  <si>
    <t>PF59</t>
  </si>
  <si>
    <t>PF60</t>
  </si>
  <si>
    <t>PF61</t>
  </si>
  <si>
    <t>PF62</t>
  </si>
  <si>
    <t>PF63</t>
  </si>
  <si>
    <t>PF64</t>
  </si>
  <si>
    <t>PF65</t>
  </si>
  <si>
    <t>PF66</t>
  </si>
  <si>
    <t>PF67</t>
  </si>
  <si>
    <t>PF68</t>
  </si>
  <si>
    <t>PF69</t>
  </si>
  <si>
    <t>PF70</t>
  </si>
  <si>
    <t>PF71</t>
  </si>
  <si>
    <t>PF72</t>
  </si>
  <si>
    <t>PF73</t>
  </si>
  <si>
    <t>PF74</t>
  </si>
  <si>
    <t>PF75</t>
  </si>
  <si>
    <t>PF76</t>
  </si>
  <si>
    <t>PF77</t>
  </si>
  <si>
    <t>PF78</t>
  </si>
  <si>
    <t>PF79</t>
  </si>
  <si>
    <t>PF80</t>
  </si>
  <si>
    <t>PF81</t>
  </si>
  <si>
    <t>PF82</t>
  </si>
  <si>
    <t>PF83</t>
  </si>
  <si>
    <t>PF84</t>
  </si>
  <si>
    <t>PF85</t>
  </si>
  <si>
    <t>PF86</t>
  </si>
  <si>
    <t>PF87</t>
  </si>
  <si>
    <t>PF88</t>
  </si>
  <si>
    <t>PF89</t>
  </si>
  <si>
    <t>PF90</t>
  </si>
  <si>
    <t>PF91</t>
  </si>
  <si>
    <t>PF92</t>
  </si>
  <si>
    <t>PF93</t>
  </si>
  <si>
    <t>PF94</t>
  </si>
  <si>
    <t>PF95</t>
  </si>
  <si>
    <t>PF96</t>
  </si>
  <si>
    <t>PF97</t>
  </si>
  <si>
    <t>PF98</t>
  </si>
  <si>
    <t>PF99</t>
  </si>
  <si>
    <t>PF100</t>
  </si>
  <si>
    <t>PF101</t>
  </si>
  <si>
    <t>PF102</t>
  </si>
  <si>
    <t>PF103</t>
  </si>
  <si>
    <t>PF104</t>
  </si>
  <si>
    <t>PF105</t>
  </si>
  <si>
    <t>PF106</t>
  </si>
  <si>
    <t>PF107</t>
  </si>
  <si>
    <t>PF108</t>
  </si>
  <si>
    <t>PF109</t>
  </si>
  <si>
    <t>PF110</t>
  </si>
  <si>
    <t>PF111</t>
  </si>
  <si>
    <t>PF112</t>
  </si>
  <si>
    <t>PF113</t>
  </si>
  <si>
    <t>PF114</t>
  </si>
  <si>
    <t>PF115</t>
  </si>
  <si>
    <t>PF116</t>
  </si>
  <si>
    <t>PF117</t>
  </si>
  <si>
    <t>PF118</t>
  </si>
  <si>
    <t>PF119</t>
  </si>
  <si>
    <t>PF120</t>
  </si>
  <si>
    <t>PF121</t>
  </si>
  <si>
    <t>PF122</t>
  </si>
  <si>
    <t>PF123</t>
  </si>
  <si>
    <t>PF124</t>
  </si>
  <si>
    <t>PF125</t>
  </si>
  <si>
    <t>PF126</t>
  </si>
  <si>
    <t>PF127</t>
  </si>
  <si>
    <t>PF128</t>
  </si>
  <si>
    <t>PF129</t>
  </si>
  <si>
    <t>PF130</t>
  </si>
  <si>
    <t>PF131</t>
  </si>
  <si>
    <t>PF132</t>
  </si>
  <si>
    <t>PF133</t>
  </si>
  <si>
    <t>PF134</t>
  </si>
  <si>
    <t>PF135</t>
  </si>
  <si>
    <t>PF136</t>
  </si>
  <si>
    <t>PF137</t>
  </si>
  <si>
    <t>PF138</t>
  </si>
  <si>
    <t>PF139</t>
  </si>
  <si>
    <t>PF140</t>
  </si>
  <si>
    <t>PF141</t>
  </si>
  <si>
    <t>PF142</t>
  </si>
  <si>
    <t>PF143</t>
  </si>
  <si>
    <t>PF144</t>
  </si>
  <si>
    <t>PF145</t>
  </si>
  <si>
    <t>PF146</t>
  </si>
  <si>
    <t>PF147</t>
  </si>
  <si>
    <t>PF148</t>
  </si>
  <si>
    <t>PF149</t>
  </si>
  <si>
    <t>PF150</t>
  </si>
  <si>
    <t>PF151</t>
  </si>
  <si>
    <t>PF152</t>
  </si>
  <si>
    <t>PF153</t>
  </si>
  <si>
    <t>PF154</t>
  </si>
  <si>
    <t>PF155</t>
  </si>
  <si>
    <t>PF156</t>
  </si>
  <si>
    <t>PF157</t>
  </si>
  <si>
    <t>PF158</t>
  </si>
  <si>
    <t>PF159</t>
  </si>
  <si>
    <t>PF160</t>
  </si>
  <si>
    <t>PF161</t>
  </si>
  <si>
    <t>PF162</t>
  </si>
  <si>
    <t>PF163</t>
  </si>
  <si>
    <t>PF164</t>
  </si>
  <si>
    <t>PF165</t>
  </si>
  <si>
    <t>PF166</t>
  </si>
  <si>
    <t>PF167</t>
  </si>
  <si>
    <t>PF168</t>
  </si>
  <si>
    <t>PF169</t>
  </si>
  <si>
    <t>PF170</t>
  </si>
  <si>
    <t>PF171</t>
  </si>
  <si>
    <t>PF172</t>
  </si>
  <si>
    <t>PF173</t>
  </si>
  <si>
    <t>PF174</t>
  </si>
  <si>
    <t>PF175</t>
  </si>
  <si>
    <t>PF176</t>
  </si>
  <si>
    <t>PF177</t>
  </si>
  <si>
    <t>PF178</t>
  </si>
  <si>
    <t>PF179</t>
  </si>
  <si>
    <t>PF180</t>
  </si>
  <si>
    <t>PF181</t>
  </si>
  <si>
    <t>PF182</t>
  </si>
  <si>
    <t>PF183</t>
  </si>
  <si>
    <t>PF184</t>
  </si>
  <si>
    <t>PF185</t>
  </si>
  <si>
    <t>PF186</t>
  </si>
  <si>
    <t>PF187</t>
  </si>
  <si>
    <t>PF188</t>
  </si>
  <si>
    <t>PF189</t>
  </si>
  <si>
    <t>PF190</t>
  </si>
  <si>
    <t>PF191</t>
  </si>
  <si>
    <t>PF192</t>
  </si>
  <si>
    <t>PF193</t>
  </si>
  <si>
    <t>PF194</t>
  </si>
  <si>
    <t>PF195</t>
  </si>
  <si>
    <t>PF196</t>
  </si>
  <si>
    <t>PF197</t>
  </si>
  <si>
    <t>PF198</t>
  </si>
  <si>
    <t>PF199</t>
  </si>
  <si>
    <t>PF200</t>
  </si>
  <si>
    <t>PF201</t>
  </si>
  <si>
    <t>PF202</t>
  </si>
  <si>
    <t>PF203</t>
  </si>
  <si>
    <t>PF204</t>
  </si>
  <si>
    <t>PF205</t>
  </si>
  <si>
    <t>PF206</t>
  </si>
  <si>
    <t>PF207</t>
  </si>
  <si>
    <t>PF208</t>
  </si>
  <si>
    <t>PF209</t>
  </si>
  <si>
    <t>PF210</t>
  </si>
  <si>
    <t>PF211</t>
  </si>
  <si>
    <t>PF212</t>
  </si>
  <si>
    <t>PF213</t>
  </si>
  <si>
    <t>PF214</t>
  </si>
  <si>
    <t>PF215</t>
  </si>
  <si>
    <t>PF216</t>
  </si>
  <si>
    <t>PF217</t>
  </si>
  <si>
    <t>PF218</t>
  </si>
  <si>
    <t>PF219</t>
  </si>
  <si>
    <t>PF220</t>
  </si>
  <si>
    <t>PF221</t>
  </si>
  <si>
    <t>PF222</t>
  </si>
  <si>
    <t>PF223</t>
  </si>
  <si>
    <t>PF224</t>
  </si>
  <si>
    <t>PF225</t>
  </si>
  <si>
    <t>PF226</t>
  </si>
  <si>
    <t>PF227</t>
  </si>
  <si>
    <t>PF228</t>
  </si>
  <si>
    <t>PF229</t>
  </si>
  <si>
    <t>PF230</t>
  </si>
  <si>
    <t>PF231</t>
  </si>
  <si>
    <t>PF232</t>
  </si>
  <si>
    <t>PF233</t>
  </si>
  <si>
    <t>PF234</t>
  </si>
  <si>
    <t>PF235</t>
  </si>
  <si>
    <t>PF236</t>
  </si>
  <si>
    <t>PF237</t>
  </si>
  <si>
    <t>PF238</t>
  </si>
  <si>
    <t>PF239</t>
  </si>
  <si>
    <t>PF240</t>
  </si>
  <si>
    <t>PF241</t>
  </si>
  <si>
    <t>PF242</t>
  </si>
  <si>
    <t>PF243</t>
  </si>
  <si>
    <t>PF244</t>
  </si>
  <si>
    <t>PF245</t>
  </si>
  <si>
    <t>PF246</t>
  </si>
  <si>
    <t>PF247</t>
  </si>
  <si>
    <t>PF248</t>
  </si>
  <si>
    <t>PF249</t>
  </si>
  <si>
    <t>PF250</t>
  </si>
  <si>
    <t>PF251</t>
  </si>
  <si>
    <t>PF252</t>
  </si>
  <si>
    <t>PF253</t>
  </si>
  <si>
    <t>PF254</t>
  </si>
  <si>
    <t>PF255</t>
  </si>
  <si>
    <t>PF256</t>
  </si>
  <si>
    <t>PF257</t>
  </si>
  <si>
    <t>PF258</t>
  </si>
  <si>
    <t>PF259</t>
  </si>
  <si>
    <t>PF260</t>
  </si>
  <si>
    <t>PF261</t>
  </si>
  <si>
    <t>PF262</t>
  </si>
  <si>
    <t>PF263</t>
  </si>
  <si>
    <t>PF264</t>
  </si>
  <si>
    <t>PF265</t>
  </si>
  <si>
    <t>PF266</t>
  </si>
  <si>
    <t>PF267</t>
  </si>
  <si>
    <t>PF268</t>
  </si>
  <si>
    <t>PF269</t>
  </si>
  <si>
    <t>PF270</t>
  </si>
  <si>
    <t>PF271</t>
  </si>
  <si>
    <t>PF272</t>
  </si>
  <si>
    <t>PF273</t>
  </si>
  <si>
    <t>PF274</t>
  </si>
  <si>
    <t>PF275</t>
  </si>
  <si>
    <t>PF276</t>
  </si>
  <si>
    <t>PF277</t>
  </si>
  <si>
    <t>PF278</t>
  </si>
  <si>
    <t>PF279</t>
  </si>
  <si>
    <t>PF280</t>
  </si>
  <si>
    <t>PF281</t>
  </si>
  <si>
    <t>PF282</t>
  </si>
  <si>
    <t>PF283</t>
  </si>
  <si>
    <t>PF284</t>
  </si>
  <si>
    <t>PF285</t>
  </si>
  <si>
    <t>PF286</t>
  </si>
  <si>
    <t>PF287</t>
  </si>
  <si>
    <t>PF288</t>
  </si>
  <si>
    <t>PF289</t>
  </si>
  <si>
    <t>PF290</t>
  </si>
  <si>
    <t>PF291</t>
  </si>
  <si>
    <t>PF292</t>
  </si>
  <si>
    <t>PF293</t>
  </si>
  <si>
    <t>PF294</t>
  </si>
  <si>
    <t>PF295</t>
  </si>
  <si>
    <t>PF296</t>
  </si>
  <si>
    <t>PF297</t>
  </si>
  <si>
    <t>PF298</t>
  </si>
  <si>
    <t>PF299</t>
  </si>
  <si>
    <t>PF300</t>
  </si>
  <si>
    <t>PF301</t>
  </si>
  <si>
    <t>PF302</t>
  </si>
  <si>
    <t>PF303</t>
  </si>
  <si>
    <t>PF304</t>
  </si>
  <si>
    <t>PF305</t>
  </si>
  <si>
    <t>PF306</t>
  </si>
  <si>
    <t>PF307</t>
  </si>
  <si>
    <t>PF308</t>
  </si>
  <si>
    <t>PF309</t>
  </si>
  <si>
    <t>PF310</t>
  </si>
  <si>
    <t>PF311</t>
  </si>
  <si>
    <t>PF312</t>
  </si>
  <si>
    <t>PF313</t>
  </si>
  <si>
    <t>PF314</t>
  </si>
  <si>
    <t>PF315</t>
  </si>
  <si>
    <t>PF316</t>
  </si>
  <si>
    <t>PF317</t>
  </si>
  <si>
    <t>PF318</t>
  </si>
  <si>
    <t>PF319</t>
  </si>
  <si>
    <t>PF320</t>
  </si>
  <si>
    <t>PF321</t>
  </si>
  <si>
    <t>PF322</t>
  </si>
  <si>
    <t>PF323</t>
  </si>
  <si>
    <t>PF324</t>
  </si>
  <si>
    <t>PF325</t>
  </si>
  <si>
    <t>PF326</t>
  </si>
  <si>
    <t>PF327</t>
  </si>
  <si>
    <t>PF328</t>
  </si>
  <si>
    <t>PF329</t>
  </si>
  <si>
    <t>PF330</t>
  </si>
  <si>
    <t>PF331</t>
  </si>
  <si>
    <t>PF332</t>
  </si>
  <si>
    <t>PF333</t>
  </si>
  <si>
    <t>PF334</t>
  </si>
  <si>
    <t>PF335</t>
  </si>
  <si>
    <t>PF336</t>
  </si>
  <si>
    <t>PF337</t>
  </si>
  <si>
    <t>PF338</t>
  </si>
  <si>
    <t>PF339</t>
  </si>
  <si>
    <t>PF340</t>
  </si>
  <si>
    <t>PF341</t>
  </si>
  <si>
    <t>PF342</t>
  </si>
  <si>
    <t>PF343</t>
  </si>
  <si>
    <t>PF344</t>
  </si>
  <si>
    <t>PF345</t>
  </si>
  <si>
    <t>PF346</t>
  </si>
  <si>
    <t>PF347</t>
  </si>
  <si>
    <t>PF348</t>
  </si>
  <si>
    <t>PF349</t>
  </si>
  <si>
    <t>PF350</t>
  </si>
  <si>
    <t>PF351</t>
  </si>
  <si>
    <t>PF352</t>
  </si>
  <si>
    <t>PF353</t>
  </si>
  <si>
    <t>PF354</t>
  </si>
  <si>
    <t>PF355</t>
  </si>
  <si>
    <t>PF356</t>
  </si>
  <si>
    <t>PF357</t>
  </si>
  <si>
    <t>PF358</t>
  </si>
  <si>
    <t>PF359</t>
  </si>
  <si>
    <t>PF360</t>
  </si>
  <si>
    <t>PF361</t>
  </si>
  <si>
    <t>PF362</t>
  </si>
  <si>
    <t>PF363</t>
  </si>
  <si>
    <t>PF364</t>
  </si>
  <si>
    <t>PF365</t>
  </si>
  <si>
    <t>PF366</t>
  </si>
  <si>
    <t>PF367</t>
  </si>
  <si>
    <t>PF368</t>
  </si>
  <si>
    <t>PF369</t>
  </si>
  <si>
    <t>PF370</t>
  </si>
  <si>
    <t>PF371</t>
  </si>
  <si>
    <t>PF372</t>
  </si>
  <si>
    <t>PF373</t>
  </si>
  <si>
    <t>PF374</t>
  </si>
  <si>
    <t>PF375</t>
  </si>
  <si>
    <t>PF376</t>
  </si>
  <si>
    <t>PF377</t>
  </si>
  <si>
    <t>PF378</t>
  </si>
  <si>
    <t>PF379</t>
  </si>
  <si>
    <t>PF380</t>
  </si>
  <si>
    <t>PF381</t>
  </si>
  <si>
    <t>PF382</t>
  </si>
  <si>
    <t>PF383</t>
  </si>
  <si>
    <t>PF384</t>
  </si>
  <si>
    <t>PF385</t>
  </si>
  <si>
    <t>PF386</t>
  </si>
  <si>
    <t>PF387</t>
  </si>
  <si>
    <t>PF388</t>
  </si>
  <si>
    <t>PF389</t>
  </si>
  <si>
    <t>PF390</t>
  </si>
  <si>
    <t>PF391</t>
  </si>
  <si>
    <t>PF392</t>
  </si>
  <si>
    <t>PF393</t>
  </si>
  <si>
    <t>PF394</t>
  </si>
  <si>
    <t>PF395</t>
  </si>
  <si>
    <t>PF396</t>
  </si>
  <si>
    <t>PF397</t>
  </si>
  <si>
    <t>PF398</t>
  </si>
  <si>
    <t>PF399</t>
  </si>
  <si>
    <t>PF400</t>
  </si>
  <si>
    <t>PF401</t>
  </si>
  <si>
    <t>PF402</t>
  </si>
  <si>
    <t>PF403</t>
  </si>
  <si>
    <t>PF404</t>
  </si>
  <si>
    <t>PF405</t>
  </si>
  <si>
    <t>PF406</t>
  </si>
  <si>
    <t>PF407</t>
  </si>
  <si>
    <t>PF408</t>
  </si>
  <si>
    <t>PF409</t>
  </si>
  <si>
    <t>PF410</t>
  </si>
  <si>
    <t>PF411</t>
  </si>
  <si>
    <t>PF412</t>
  </si>
  <si>
    <t>PF413</t>
  </si>
  <si>
    <t>PF414</t>
  </si>
  <si>
    <t>PF415</t>
  </si>
  <si>
    <t>PF416</t>
  </si>
  <si>
    <t>PF417</t>
  </si>
  <si>
    <t>PF418</t>
  </si>
  <si>
    <t>PF419</t>
  </si>
  <si>
    <t>PF420</t>
  </si>
  <si>
    <t>PF421</t>
  </si>
  <si>
    <t>PF422</t>
  </si>
  <si>
    <t>PF423</t>
  </si>
  <si>
    <t>PF424</t>
  </si>
  <si>
    <t>PF425</t>
  </si>
  <si>
    <t>PF426</t>
  </si>
  <si>
    <t>PF427</t>
  </si>
  <si>
    <t>PF428</t>
  </si>
  <si>
    <t>PF429</t>
  </si>
  <si>
    <t>PF430</t>
  </si>
  <si>
    <t>PF431</t>
  </si>
  <si>
    <t>PF432</t>
  </si>
  <si>
    <t>PF433</t>
  </si>
  <si>
    <t>PF434</t>
  </si>
  <si>
    <t>PF435</t>
  </si>
  <si>
    <t>PF436</t>
  </si>
  <si>
    <t>PF437</t>
  </si>
  <si>
    <t>PF438</t>
  </si>
  <si>
    <t>PF439</t>
  </si>
  <si>
    <t>PF440</t>
  </si>
  <si>
    <t>PF441</t>
  </si>
  <si>
    <t>PF442</t>
  </si>
  <si>
    <t>PF443</t>
  </si>
  <si>
    <t>PF444</t>
  </si>
  <si>
    <t>PF445</t>
  </si>
  <si>
    <t>PF446</t>
  </si>
  <si>
    <t>PF447</t>
  </si>
  <si>
    <t>PF448</t>
  </si>
  <si>
    <t>PF449</t>
  </si>
  <si>
    <t>PF450</t>
  </si>
  <si>
    <t>PF451</t>
  </si>
  <si>
    <t>PF452</t>
  </si>
  <si>
    <t>PF453</t>
  </si>
  <si>
    <t>PF454</t>
  </si>
  <si>
    <t>PF455</t>
  </si>
  <si>
    <t>PF456</t>
  </si>
  <si>
    <t>PF457</t>
  </si>
  <si>
    <t>PF458</t>
  </si>
  <si>
    <t>PF459</t>
  </si>
  <si>
    <t>PF460</t>
  </si>
  <si>
    <t>PF461</t>
  </si>
  <si>
    <t>PF462</t>
  </si>
  <si>
    <t>PF463</t>
  </si>
  <si>
    <t>PF464</t>
  </si>
  <si>
    <t>PF465</t>
  </si>
  <si>
    <t>PF466</t>
  </si>
  <si>
    <t>PF467</t>
  </si>
  <si>
    <t>PF468</t>
  </si>
  <si>
    <t>PF469</t>
  </si>
  <si>
    <t>PF470</t>
  </si>
  <si>
    <t>PF471</t>
  </si>
  <si>
    <t>PF472</t>
  </si>
  <si>
    <t>PF473</t>
  </si>
  <si>
    <t>PF474</t>
  </si>
  <si>
    <t>PF475</t>
  </si>
  <si>
    <t>PF476</t>
  </si>
  <si>
    <t>PF477</t>
  </si>
  <si>
    <t>PF478</t>
  </si>
  <si>
    <t>PF479</t>
  </si>
  <si>
    <t>PF480</t>
  </si>
  <si>
    <t>PF481</t>
  </si>
  <si>
    <t>PF482</t>
  </si>
  <si>
    <t>PF483</t>
  </si>
  <si>
    <t>PF484</t>
  </si>
  <si>
    <t>PF485</t>
  </si>
  <si>
    <t>PF486</t>
  </si>
  <si>
    <t>PF487</t>
  </si>
  <si>
    <t>PF488</t>
  </si>
  <si>
    <t>PF489</t>
  </si>
  <si>
    <t>PF490</t>
  </si>
  <si>
    <t>PF491</t>
  </si>
  <si>
    <t>PF492</t>
  </si>
  <si>
    <t>PF493</t>
  </si>
  <si>
    <t>PF494</t>
  </si>
  <si>
    <t>PF495</t>
  </si>
  <si>
    <t>PF496</t>
  </si>
  <si>
    <t>PF497</t>
  </si>
  <si>
    <t>PF498</t>
  </si>
  <si>
    <t>PF499</t>
  </si>
  <si>
    <t>PF500</t>
  </si>
  <si>
    <t>S</t>
  </si>
  <si>
    <t>T</t>
  </si>
  <si>
    <t>PF501</t>
  </si>
  <si>
    <t>PF502</t>
  </si>
  <si>
    <t>PF503</t>
  </si>
  <si>
    <t>PF504</t>
  </si>
  <si>
    <t>PF505</t>
  </si>
  <si>
    <t>PF506</t>
  </si>
  <si>
    <t>PF507</t>
  </si>
  <si>
    <t>PF508</t>
  </si>
  <si>
    <t>PF509</t>
  </si>
  <si>
    <t>PF510</t>
  </si>
  <si>
    <t>PF511</t>
  </si>
  <si>
    <t>PF512</t>
  </si>
  <si>
    <t>PF513</t>
  </si>
  <si>
    <t>PF514</t>
  </si>
  <si>
    <t>PF515</t>
  </si>
  <si>
    <t>PF516</t>
  </si>
  <si>
    <t>PF517</t>
  </si>
  <si>
    <t>PF518</t>
  </si>
  <si>
    <t>PF519</t>
  </si>
  <si>
    <t>PF520</t>
  </si>
  <si>
    <t>PF521</t>
  </si>
  <si>
    <t>PF522</t>
  </si>
  <si>
    <t>PF523</t>
  </si>
  <si>
    <t>PF524</t>
  </si>
  <si>
    <t>PF525</t>
  </si>
  <si>
    <t>PF526</t>
  </si>
  <si>
    <t>PF527</t>
  </si>
  <si>
    <t>PF528</t>
  </si>
  <si>
    <t>PF529</t>
  </si>
  <si>
    <t>PF530</t>
  </si>
  <si>
    <t>PF531</t>
  </si>
  <si>
    <t>PF532</t>
  </si>
  <si>
    <t>PF533</t>
  </si>
  <si>
    <t>PF534</t>
  </si>
  <si>
    <t>PF535</t>
  </si>
  <si>
    <t>PF536</t>
  </si>
  <si>
    <t>PF537</t>
  </si>
  <si>
    <t>PF538</t>
  </si>
  <si>
    <t>PF539</t>
  </si>
  <si>
    <t>PF540</t>
  </si>
  <si>
    <t>PF541</t>
  </si>
  <si>
    <t>PF542</t>
  </si>
  <si>
    <t>PF543</t>
  </si>
  <si>
    <t>PF544</t>
  </si>
  <si>
    <t>PF545</t>
  </si>
  <si>
    <t>PF546</t>
  </si>
  <si>
    <t>PF547</t>
  </si>
  <si>
    <t>PF548</t>
  </si>
  <si>
    <t>PF549</t>
  </si>
  <si>
    <t>PF550</t>
  </si>
  <si>
    <t>Nick's Controls &amp; Experimental Peptides 2013-09-29</t>
  </si>
  <si>
    <t>Note</t>
  </si>
  <si>
    <t>Peptide ID</t>
  </si>
  <si>
    <t>DALDTVELVMA</t>
  </si>
  <si>
    <t>AcpP_"Ybbr" - frame_(-) ctrl</t>
  </si>
  <si>
    <t>PaAcpP S13A_(-) ctrl</t>
  </si>
  <si>
    <t>PaAcpP 5AA truncation N-term_(-) ctrl</t>
  </si>
  <si>
    <t>NK20</t>
  </si>
  <si>
    <t>NK21</t>
  </si>
  <si>
    <t>NK22</t>
  </si>
  <si>
    <t>NK23</t>
  </si>
  <si>
    <t>NK24</t>
  </si>
  <si>
    <t>NK25</t>
  </si>
  <si>
    <t>NK26</t>
  </si>
  <si>
    <t>NK27</t>
  </si>
  <si>
    <t>NK28</t>
  </si>
  <si>
    <t>NK29</t>
  </si>
  <si>
    <t>NK30</t>
  </si>
  <si>
    <t>PaAcpP + Ybbr13_(-) ctrl</t>
  </si>
  <si>
    <t>PaAcpP + Ybbr13_short_(-) ctrl</t>
  </si>
  <si>
    <t>PaAcpP + S6_(-) ctrl</t>
  </si>
  <si>
    <t>PaAcpP + S6_short_(-) ctrl</t>
  </si>
  <si>
    <t>CyAcpP 5AA truncation N-term_(-) ctrl</t>
  </si>
  <si>
    <t>CyAcpP + Ybbr13_(-) ctrl</t>
  </si>
  <si>
    <t>CyAcpP + Ybbr13_short_(-) ctrl</t>
  </si>
  <si>
    <t>CyAcpP + S6_(-) ctrl</t>
  </si>
  <si>
    <t>CyAcpP + S6_short_(-) ctrl</t>
  </si>
  <si>
    <t>VEDLNADALDTVELV</t>
  </si>
  <si>
    <t>ASFVEDLNADALEFIASKLA</t>
  </si>
  <si>
    <t>DLNADALEFIASKLA</t>
  </si>
  <si>
    <t>ASFVEDLNGDALSWLLRLLN</t>
  </si>
  <si>
    <t>DLNGDALSWLLRLLN</t>
  </si>
  <si>
    <t>ANDLNADALDTVELV</t>
  </si>
  <si>
    <t>ASFANDLNADALEFIASKLA</t>
  </si>
  <si>
    <t>ASFANDLNGDALSWLLRLLN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</si>
  <si>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</si>
  <si>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</si>
  <si>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</si>
  <si>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</si>
  <si>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</si>
  <si>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</si>
  <si>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</si>
  <si>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</si>
  <si>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</si>
  <si>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</si>
  <si>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</si>
  <si>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</si>
  <si>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</si>
  <si>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</si>
  <si>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</si>
  <si>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</si>
  <si>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</si>
  <si>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</si>
  <si>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</si>
  <si>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</si>
  <si>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</si>
  <si>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</si>
  <si>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</si>
  <si>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</si>
  <si>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</si>
  <si>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</si>
  <si>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</si>
  <si>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</si>
  <si>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</si>
  <si>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</si>
  <si>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</si>
  <si>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</si>
  <si>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</si>
  <si>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</si>
  <si>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</si>
  <si>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</si>
  <si>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</si>
  <si>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</si>
  <si>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</si>
  <si>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</si>
  <si>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</si>
  <si>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</si>
  <si>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</si>
  <si>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</si>
  <si>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</si>
  <si>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</si>
  <si>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</si>
  <si>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</si>
  <si>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</si>
  <si>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</si>
  <si>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</si>
  <si>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</si>
  <si>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</si>
  <si>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</si>
  <si>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</si>
  <si>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</si>
  <si>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</si>
  <si>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</si>
  <si>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</si>
  <si>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</si>
  <si>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</si>
  <si>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</si>
  <si>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</si>
  <si>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</si>
  <si>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</si>
  <si>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</si>
  <si>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</si>
  <si>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</si>
  <si>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</si>
  <si>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</si>
  <si>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</si>
  <si>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</si>
  <si>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</si>
  <si>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</si>
  <si>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</si>
  <si>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</si>
  <si>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</si>
  <si>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</si>
  <si>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</si>
  <si>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</si>
  <si>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</si>
  <si>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</si>
  <si>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</si>
  <si>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</si>
  <si>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</si>
  <si>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</si>
  <si>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</si>
  <si>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</si>
  <si>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</si>
  <si>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</si>
  <si>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</si>
  <si>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</si>
  <si>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</si>
  <si>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</si>
  <si>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</si>
  <si>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</si>
  <si>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</si>
  <si>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</si>
  <si>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</si>
  <si>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</si>
  <si>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</si>
  <si>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</si>
  <si>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</si>
  <si>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</si>
  <si>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</si>
  <si>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</si>
  <si>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</si>
  <si>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</si>
  <si>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</si>
  <si>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</si>
  <si>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</si>
  <si>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</si>
  <si>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</si>
  <si>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</si>
  <si>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</si>
  <si>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</si>
  <si>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</si>
  <si>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</si>
  <si>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</si>
  <si>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</si>
  <si>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</si>
  <si>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</si>
  <si>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</si>
  <si>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</si>
  <si>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</si>
  <si>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</si>
  <si>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</si>
  <si>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</si>
  <si>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</si>
  <si>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</si>
  <si>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</si>
  <si>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</si>
  <si>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</si>
  <si>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</si>
  <si>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</si>
  <si>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</si>
  <si>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</si>
  <si>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</si>
  <si>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</si>
  <si>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</si>
  <si>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</si>
  <si>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</si>
  <si>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</si>
  <si>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</si>
  <si>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</si>
  <si>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</si>
  <si>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</si>
  <si>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</si>
  <si>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</si>
  <si>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</si>
  <si>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</si>
  <si>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</si>
  <si>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</si>
  <si>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</si>
  <si>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</si>
  <si>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</si>
  <si>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</si>
  <si>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</si>
  <si>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</si>
  <si>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</si>
  <si>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</si>
  <si>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</si>
  <si>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</si>
  <si>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</si>
  <si>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</si>
  <si>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</si>
  <si>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</si>
  <si>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</si>
  <si>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</si>
  <si>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</si>
  <si>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</si>
  <si>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</si>
  <si>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</si>
  <si>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</si>
  <si>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</si>
  <si>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</si>
  <si>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</si>
  <si>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</si>
  <si>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</si>
  <si>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</si>
  <si>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</si>
  <si>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</si>
  <si>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</si>
  <si>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</si>
  <si>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</si>
  <si>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</si>
  <si>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</si>
  <si>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</si>
  <si>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</si>
  <si>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</si>
  <si>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</si>
  <si>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</si>
  <si>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</si>
  <si>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</si>
  <si>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</si>
  <si>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</si>
  <si>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</si>
  <si>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</si>
  <si>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</si>
  <si>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</si>
  <si>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</si>
  <si>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</si>
  <si>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</si>
  <si>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</si>
  <si>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</si>
  <si>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</si>
  <si>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</si>
  <si>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</si>
  <si>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</si>
  <si>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</si>
  <si>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</si>
  <si>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</si>
  <si>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</si>
  <si>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</si>
  <si>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</si>
  <si>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</si>
  <si>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</si>
  <si>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</si>
  <si>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</si>
  <si>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</si>
  <si>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</si>
  <si>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</si>
  <si>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</si>
  <si>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</si>
  <si>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</si>
  <si>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</si>
  <si>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</si>
  <si>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</si>
  <si>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</si>
  <si>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</si>
  <si>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</si>
  <si>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</si>
  <si>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</si>
  <si>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</si>
  <si>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</si>
  <si>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</si>
  <si>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</si>
  <si>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</si>
  <si>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</si>
  <si>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</si>
  <si>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</si>
  <si>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</si>
  <si>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</si>
  <si>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</si>
  <si>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</si>
  <si>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</si>
  <si>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</si>
  <si>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</si>
  <si>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</si>
  <si>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</si>
  <si>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</si>
  <si>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</si>
  <si>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</si>
  <si>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</si>
  <si>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</si>
  <si>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</si>
  <si>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</si>
  <si>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</si>
  <si>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</si>
  <si>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</si>
  <si>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</si>
  <si>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</si>
  <si>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</si>
  <si>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</si>
  <si>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</si>
  <si>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</si>
  <si>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</si>
  <si>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</si>
  <si>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</si>
  <si>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</si>
  <si>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</si>
  <si>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</si>
  <si>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</si>
  <si>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</si>
  <si>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</si>
  <si>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</si>
  <si>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</si>
  <si>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</si>
  <si>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</si>
  <si>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</si>
  <si>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</si>
  <si>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</si>
  <si>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</si>
  <si>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</si>
  <si>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</si>
  <si>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</si>
  <si>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</si>
  <si>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</si>
  <si>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</si>
  <si>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</si>
  <si>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</si>
  <si>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</si>
  <si>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</si>
  <si>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</si>
  <si>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</si>
  <si>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</si>
  <si>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</si>
  <si>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</si>
  <si>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</si>
  <si>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</si>
  <si>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</si>
  <si>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</si>
  <si>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</si>
  <si>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</si>
  <si>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</si>
  <si>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</si>
  <si>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</si>
  <si>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</si>
  <si>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</si>
  <si>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</si>
  <si>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</si>
  <si>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</si>
  <si>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</si>
  <si>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</si>
  <si>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</si>
  <si>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</si>
  <si>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</si>
  <si>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</si>
  <si>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</si>
  <si>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</si>
  <si>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</si>
  <si>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</si>
  <si>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</si>
  <si>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</si>
  <si>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</si>
  <si>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</si>
  <si>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</si>
  <si>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</si>
  <si>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</si>
  <si>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</si>
  <si>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</si>
  <si>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</si>
  <si>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</si>
  <si>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</si>
  <si>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</si>
  <si>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</si>
  <si>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</si>
  <si>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</si>
  <si>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</si>
  <si>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</si>
  <si>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</si>
  <si>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</si>
  <si>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</si>
  <si>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</si>
  <si>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</si>
  <si>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</si>
  <si>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</si>
  <si>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</si>
  <si>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</si>
  <si>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</si>
  <si>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</si>
  <si>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</si>
  <si>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</si>
  <si>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</si>
  <si>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</si>
  <si>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</si>
  <si>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</si>
  <si>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</si>
  <si>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</si>
  <si>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</si>
  <si>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</si>
  <si>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</si>
  <si>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</si>
  <si>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</si>
  <si>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</si>
  <si>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</si>
  <si>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</si>
  <si>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</si>
  <si>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</si>
  <si>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</si>
  <si>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</si>
  <si>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</si>
  <si>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</si>
  <si>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</si>
  <si>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</si>
  <si>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</si>
  <si>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</si>
  <si>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</si>
  <si>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</si>
  <si>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</si>
  <si>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</si>
  <si>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</si>
  <si>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</si>
  <si>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</si>
  <si>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</si>
  <si>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</si>
  <si>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</si>
  <si>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</si>
  <si>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</si>
  <si>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</si>
  <si>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</si>
  <si>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</si>
  <si>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</si>
  <si>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</si>
  <si>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</si>
  <si>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</si>
  <si>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</si>
  <si>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</si>
  <si>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</si>
  <si>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</si>
  <si>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</si>
  <si>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</si>
  <si>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</si>
  <si>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</si>
  <si>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</si>
  <si>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</si>
  <si>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</si>
  <si>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</si>
  <si>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</si>
  <si>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</si>
  <si>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</si>
  <si>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</si>
  <si>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</si>
  <si>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</si>
  <si>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</si>
  <si>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</si>
  <si>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</si>
  <si>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</si>
  <si>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</si>
  <si>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</si>
  <si>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</si>
  <si>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</si>
  <si>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</si>
  <si>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</si>
  <si>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</si>
  <si>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</si>
  <si>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</si>
  <si>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</si>
  <si>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</si>
  <si>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</si>
  <si>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</si>
  <si>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</si>
  <si>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</si>
  <si>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</si>
  <si>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</si>
  <si>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</si>
  <si>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</si>
  <si>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</si>
  <si>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</si>
  <si>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</si>
  <si>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</si>
  <si>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</si>
  <si>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</si>
  <si>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</si>
  <si>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</si>
  <si>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</si>
  <si>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</si>
  <si>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</si>
  <si>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</si>
  <si>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</si>
  <si>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</si>
  <si>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</si>
  <si>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</si>
  <si>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</si>
  <si>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</si>
  <si>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</si>
  <si>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</si>
  <si>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</si>
  <si>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</si>
  <si>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</si>
  <si>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</si>
  <si>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</si>
  <si>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</si>
  <si>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</si>
  <si>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</si>
  <si>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</si>
  <si>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</si>
  <si>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</si>
  <si>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</si>
  <si>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</si>
  <si>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</si>
  <si>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</si>
  <si>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</si>
  <si>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</si>
  <si>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</si>
  <si>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</si>
  <si>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</si>
  <si>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</si>
  <si>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</si>
  <si>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</si>
  <si>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</si>
  <si>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</si>
  <si>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</si>
  <si>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</si>
  <si>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</si>
  <si>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</si>
  <si>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</si>
  <si>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</si>
  <si>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</si>
  <si>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</si>
  <si>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</si>
  <si>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</si>
  <si>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</si>
  <si>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</si>
  <si>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</si>
  <si>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</si>
  <si>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</si>
  <si>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</si>
  <si>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</si>
  <si>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</si>
  <si>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</si>
  <si>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</si>
  <si>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</si>
  <si>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</si>
  <si>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</si>
  <si>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</si>
  <si>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</si>
  <si>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</si>
  <si>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</si>
  <si>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</si>
  <si>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</si>
  <si>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</si>
  <si>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</si>
  <si>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</si>
  <si>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</si>
  <si>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</si>
  <si>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</si>
  <si>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</si>
  <si>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</si>
  <si>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</si>
  <si>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</si>
  <si>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</si>
  <si>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</si>
  <si>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</si>
  <si>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</si>
  <si>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</si>
  <si>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</si>
  <si>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</si>
  <si>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</si>
  <si>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</si>
  <si>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</si>
  <si>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</si>
  <si>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</si>
  <si>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</si>
  <si>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</si>
  <si>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</si>
  <si>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</si>
  <si>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</si>
  <si>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</si>
  <si>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</si>
  <si>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</si>
  <si>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</si>
  <si>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</si>
  <si>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</si>
  <si>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</si>
  <si>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</si>
  <si>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</si>
  <si>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</si>
  <si>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</si>
  <si>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</si>
  <si>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</si>
  <si>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</si>
  <si>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</si>
  <si>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</si>
  <si>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</si>
  <si>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</si>
  <si>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</si>
  <si>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</si>
  <si>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</si>
  <si>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</si>
  <si>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</si>
  <si>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</si>
  <si>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</si>
  <si>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</si>
  <si>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</si>
  <si>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</si>
  <si>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</si>
  <si>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</si>
  <si>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</si>
  <si>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</si>
  <si>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</si>
  <si>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</si>
  <si>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</si>
  <si>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</si>
  <si>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</si>
  <si>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</si>
  <si>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</si>
  <si>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</si>
  <si>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</si>
  <si>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position</t>
  </si>
  <si>
    <t>sequence</t>
  </si>
  <si>
    <t>ID</t>
  </si>
  <si>
    <t xml:space="preserve"> </t>
  </si>
  <si>
    <t>Area</t>
  </si>
  <si>
    <t>Mean</t>
  </si>
  <si>
    <t>Min</t>
  </si>
  <si>
    <t>Max</t>
  </si>
  <si>
    <t>BX</t>
  </si>
  <si>
    <t>BY</t>
  </si>
  <si>
    <t>Width</t>
  </si>
  <si>
    <t>Height</t>
  </si>
  <si>
    <t>IntDen</t>
  </si>
  <si>
    <t>RawIntDen</t>
  </si>
  <si>
    <t>reversed values</t>
  </si>
  <si>
    <t>corrected</t>
  </si>
  <si>
    <t>RawIntDen-Bkgnd</t>
  </si>
  <si>
    <t>background=</t>
  </si>
  <si>
    <t>raw data correct order</t>
  </si>
  <si>
    <t>bkgnd=</t>
  </si>
  <si>
    <t>bkgnd sub</t>
  </si>
  <si>
    <r>
      <rPr>
        <sz val="11"/>
        <color theme="1"/>
        <rFont val="Arial"/>
        <family val="2"/>
      </rPr>
      <t>∆</t>
    </r>
    <r>
      <rPr>
        <sz val="11"/>
        <color theme="1"/>
        <rFont val="Calibri"/>
        <family val="2"/>
      </rPr>
      <t>Sfp</t>
    </r>
  </si>
  <si>
    <t>#R</t>
  </si>
  <si>
    <t>#K</t>
  </si>
  <si>
    <t>Pf-retake-heatmap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</si>
  <si>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</si>
  <si>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</si>
  <si>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</si>
  <si>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</si>
  <si>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</si>
  <si>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</si>
  <si>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</si>
  <si>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</si>
  <si>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</si>
  <si>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</si>
  <si>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</si>
  <si>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</si>
  <si>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</si>
  <si>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</si>
  <si>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</si>
  <si>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</si>
  <si>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</si>
  <si>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</si>
  <si>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</si>
  <si>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</si>
  <si>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A-A-A-A-A-A-A-A-A-A-A-A-A-A-A-A-A-A-A-A</t>
  </si>
  <si>
    <t>R-R-R-R-R-R-R-R-R-R-R-R-R-R-R-R-R-R-R-R</t>
  </si>
  <si>
    <t>N-N-N-N-N-N-N-N-N-N-N-N-N-N-N-N-N-N-N-N</t>
  </si>
  <si>
    <t>D-D-D-D-D-D-D-D-D-D-D-D-D-D-D-D-D-D-D-D</t>
  </si>
  <si>
    <t>C-C-C-C-C-C-C-C-C-C-C-C-C-C-C-C-C-C-C-C</t>
  </si>
  <si>
    <t>Q-Q-Q-Q-Q-Q-Q-Q-Q-Q-Q-Q-Q-Q-Q-Q-Q-Q-Q-Q</t>
  </si>
  <si>
    <t>E-E-E-E-E-E-E-E-E-E-E-E-E-E-E-E-E-E-E-E</t>
  </si>
  <si>
    <t>G-G-G-G-G-G-G-G-G-G-G-G-G-G-G-G-G-G-G-G</t>
  </si>
  <si>
    <t>H-H-H-H-H-H-H-H-H-H-H-H-H-H-H-H-H-H-H-H</t>
  </si>
  <si>
    <t>I-I-I-I-I-I-I-I-I-I-I-I-I-I-I-I-I-I-I-I</t>
  </si>
  <si>
    <t>L-L-L-L-L-L-L-L-L-L-L-L-L-L-L-L-L-L-L-L</t>
  </si>
  <si>
    <t>K-K-K-K-K-K-K-K-K-K-K-K-K-K-K-K-K-K-K-K</t>
  </si>
  <si>
    <t>M-M-M-M-M-M-M-M-M-M-M-M-M-M-M-M-M-M-M-M</t>
  </si>
  <si>
    <t>F-F-F-F-F-F-F-F-F-F-F-F-F-F-F-F-F-F-F-F</t>
  </si>
  <si>
    <t>P-P-P-P-P-P-P-P-P-P-P-P-P-P-P-P-P-P-P-P</t>
  </si>
  <si>
    <t>S-S-S-S-S-S-S-S-S-S-S-S-S-S-S-S-S-S-S-S</t>
  </si>
  <si>
    <t>T-T-T-T-T-T-T-T-T-T-T-T-T-T-T-T-T-T-T-T</t>
  </si>
  <si>
    <t>W-W-W-W-W-W-W-W-W-W-W-W-W-W-W-W-W-W-W-W</t>
  </si>
  <si>
    <t>Y-Y-Y-Y-Y-Y-Y-Y-Y-Y-Y-Y-Y-Y-Y-Y-Y-Y-Y-Y</t>
  </si>
  <si>
    <t>V-V-V-V-V-V-V-V-V-V-V-V-V-V-V-V-V-V-V-V</t>
  </si>
  <si>
    <t>W</t>
  </si>
  <si>
    <t>Y</t>
  </si>
  <si>
    <t>V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</si>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</sst>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1" fontId="0" fillId="0" borderId="0" xfId="0" applyNumberFormat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workbookViewId="0">
      <selection activeCell="F25" sqref="F25"/>
    </sheetView>
  </sheetViews>
  <sheetFormatPr defaultRowHeight="15" x14ac:dyDescent="0.25"/>
  <cols>
    <col min="1" max="1" width="11.7109375" customWidth="1"/>
    <col min="2" max="2" width="30" customWidth="1"/>
    <col min="3" max="3" width="22.42578125" customWidth="1"/>
    <col min="4" max="4" width="34.7109375" customWidth="1"/>
    <col min="5" max="5" width="13" customWidth="1"/>
  </cols>
  <sheetData>
    <row r="1" spans="1:4" x14ac:dyDescent="0.25">
      <c r="A1" t="s">
        <v>1178</v>
      </c>
      <c r="B1" t="s">
        <v>1858</v>
      </c>
      <c r="C1" t="s">
        <v>550</v>
      </c>
      <c r="D1" t="s">
        <v>1177</v>
      </c>
    </row>
    <row r="2" spans="1:4" x14ac:dyDescent="0.25">
      <c r="A2" s="18" t="s">
        <v>1815</v>
      </c>
      <c r="B2" s="18" t="s">
        <v>1835</v>
      </c>
    </row>
    <row r="3" spans="1:4" x14ac:dyDescent="0.25">
      <c r="A3" s="18" t="s">
        <v>1816</v>
      </c>
      <c r="B3" s="18" t="s">
        <v>1836</v>
      </c>
    </row>
    <row r="4" spans="1:4" x14ac:dyDescent="0.25">
      <c r="A4" s="18" t="s">
        <v>1817</v>
      </c>
      <c r="B4" s="18" t="s">
        <v>1837</v>
      </c>
    </row>
    <row r="5" spans="1:4" x14ac:dyDescent="0.25">
      <c r="A5" s="18" t="s">
        <v>1818</v>
      </c>
      <c r="B5" s="18" t="s">
        <v>1838</v>
      </c>
    </row>
    <row r="6" spans="1:4" x14ac:dyDescent="0.25">
      <c r="A6" s="18" t="s">
        <v>1819</v>
      </c>
      <c r="B6" s="18" t="s">
        <v>1839</v>
      </c>
    </row>
    <row r="7" spans="1:4" x14ac:dyDescent="0.25">
      <c r="A7" s="18" t="s">
        <v>1820</v>
      </c>
      <c r="B7" s="18" t="s">
        <v>1840</v>
      </c>
    </row>
    <row r="8" spans="1:4" x14ac:dyDescent="0.25">
      <c r="A8" s="18" t="s">
        <v>1821</v>
      </c>
      <c r="B8" s="18" t="s">
        <v>1841</v>
      </c>
    </row>
    <row r="9" spans="1:4" x14ac:dyDescent="0.25">
      <c r="A9" s="18" t="s">
        <v>1822</v>
      </c>
      <c r="B9" s="18" t="s">
        <v>1842</v>
      </c>
    </row>
    <row r="10" spans="1:4" x14ac:dyDescent="0.25">
      <c r="A10" s="18" t="s">
        <v>1823</v>
      </c>
      <c r="B10" s="18" t="s">
        <v>1843</v>
      </c>
    </row>
    <row r="11" spans="1:4" x14ac:dyDescent="0.25">
      <c r="A11" s="18" t="s">
        <v>1824</v>
      </c>
      <c r="B11" s="18" t="s">
        <v>1844</v>
      </c>
    </row>
    <row r="12" spans="1:4" x14ac:dyDescent="0.25">
      <c r="A12" s="18" t="s">
        <v>1825</v>
      </c>
      <c r="B12" s="18" t="s">
        <v>1845</v>
      </c>
    </row>
    <row r="13" spans="1:4" x14ac:dyDescent="0.25">
      <c r="A13" s="18" t="s">
        <v>1826</v>
      </c>
      <c r="B13" s="18" t="s">
        <v>1846</v>
      </c>
    </row>
    <row r="14" spans="1:4" x14ac:dyDescent="0.25">
      <c r="A14" s="18" t="s">
        <v>1827</v>
      </c>
      <c r="B14" s="18" t="s">
        <v>1847</v>
      </c>
    </row>
    <row r="15" spans="1:4" x14ac:dyDescent="0.25">
      <c r="A15" s="18" t="s">
        <v>1828</v>
      </c>
      <c r="B15" s="18" t="s">
        <v>1848</v>
      </c>
    </row>
    <row r="16" spans="1:4" x14ac:dyDescent="0.25">
      <c r="A16" s="18" t="s">
        <v>1829</v>
      </c>
      <c r="B16" s="18" t="s">
        <v>1849</v>
      </c>
    </row>
    <row r="17" spans="1:4" x14ac:dyDescent="0.25">
      <c r="A17" s="18" t="s">
        <v>1830</v>
      </c>
      <c r="B17" s="18" t="s">
        <v>1850</v>
      </c>
    </row>
    <row r="18" spans="1:4" x14ac:dyDescent="0.25">
      <c r="A18" s="18" t="s">
        <v>1831</v>
      </c>
      <c r="B18" s="18" t="s">
        <v>1851</v>
      </c>
    </row>
    <row r="19" spans="1:4" x14ac:dyDescent="0.25">
      <c r="A19" s="18" t="s">
        <v>1832</v>
      </c>
      <c r="B19" s="18" t="s">
        <v>1852</v>
      </c>
    </row>
    <row r="20" spans="1:4" x14ac:dyDescent="0.25">
      <c r="A20" s="18" t="s">
        <v>1833</v>
      </c>
      <c r="B20" s="18" t="s">
        <v>1853</v>
      </c>
    </row>
    <row r="21" spans="1:4" x14ac:dyDescent="0.25">
      <c r="A21" s="18" t="s">
        <v>1834</v>
      </c>
      <c r="B21" s="18" t="s">
        <v>1854</v>
      </c>
    </row>
    <row r="23" spans="1:4" ht="15" customHeight="1" x14ac:dyDescent="0.25">
      <c r="A23" t="s">
        <v>597</v>
      </c>
      <c r="B23" t="s">
        <v>552</v>
      </c>
      <c r="C23" s="20" t="s">
        <v>1176</v>
      </c>
      <c r="D23" t="s">
        <v>554</v>
      </c>
    </row>
    <row r="24" spans="1:4" x14ac:dyDescent="0.25">
      <c r="A24" t="s">
        <v>598</v>
      </c>
      <c r="B24" t="s">
        <v>558</v>
      </c>
      <c r="C24" s="20"/>
      <c r="D24" t="s">
        <v>575</v>
      </c>
    </row>
    <row r="25" spans="1:4" x14ac:dyDescent="0.25">
      <c r="A25" t="s">
        <v>599</v>
      </c>
      <c r="B25" t="s">
        <v>553</v>
      </c>
      <c r="C25" s="20"/>
      <c r="D25" t="s">
        <v>555</v>
      </c>
    </row>
    <row r="26" spans="1:4" x14ac:dyDescent="0.25">
      <c r="A26" t="s">
        <v>600</v>
      </c>
      <c r="B26" t="s">
        <v>559</v>
      </c>
      <c r="C26" s="20"/>
      <c r="D26" t="s">
        <v>576</v>
      </c>
    </row>
    <row r="27" spans="1:4" x14ac:dyDescent="0.25">
      <c r="A27" t="s">
        <v>601</v>
      </c>
      <c r="B27" t="s">
        <v>562</v>
      </c>
      <c r="C27" s="20"/>
      <c r="D27" t="s">
        <v>577</v>
      </c>
    </row>
    <row r="28" spans="1:4" x14ac:dyDescent="0.25">
      <c r="A28" t="s">
        <v>602</v>
      </c>
      <c r="B28" t="s">
        <v>1179</v>
      </c>
      <c r="C28" s="20"/>
      <c r="D28" t="s">
        <v>1180</v>
      </c>
    </row>
    <row r="29" spans="1:4" x14ac:dyDescent="0.25">
      <c r="A29" t="s">
        <v>603</v>
      </c>
      <c r="B29" t="s">
        <v>557</v>
      </c>
      <c r="C29" s="20"/>
      <c r="D29" t="s">
        <v>564</v>
      </c>
    </row>
    <row r="30" spans="1:4" x14ac:dyDescent="0.25">
      <c r="A30" t="s">
        <v>604</v>
      </c>
      <c r="B30" t="s">
        <v>560</v>
      </c>
      <c r="C30" s="20"/>
      <c r="D30" t="s">
        <v>1181</v>
      </c>
    </row>
    <row r="31" spans="1:4" x14ac:dyDescent="0.25">
      <c r="A31" t="s">
        <v>605</v>
      </c>
      <c r="B31" t="s">
        <v>563</v>
      </c>
      <c r="C31" s="20"/>
      <c r="D31" t="s">
        <v>578</v>
      </c>
    </row>
    <row r="32" spans="1:4" x14ac:dyDescent="0.25">
      <c r="A32" t="s">
        <v>606</v>
      </c>
      <c r="B32" t="s">
        <v>1203</v>
      </c>
      <c r="C32" s="20"/>
      <c r="D32" t="s">
        <v>1182</v>
      </c>
    </row>
    <row r="33" spans="1:4" x14ac:dyDescent="0.25">
      <c r="A33" t="s">
        <v>607</v>
      </c>
      <c r="B33" t="s">
        <v>569</v>
      </c>
      <c r="C33" s="20"/>
      <c r="D33" t="s">
        <v>566</v>
      </c>
    </row>
    <row r="34" spans="1:4" x14ac:dyDescent="0.25">
      <c r="A34" t="s">
        <v>608</v>
      </c>
      <c r="B34" t="s">
        <v>1204</v>
      </c>
      <c r="C34" s="20"/>
      <c r="D34" t="s">
        <v>1194</v>
      </c>
    </row>
    <row r="35" spans="1:4" x14ac:dyDescent="0.25">
      <c r="A35" t="s">
        <v>609</v>
      </c>
      <c r="B35" t="s">
        <v>571</v>
      </c>
      <c r="C35" s="20"/>
      <c r="D35" t="s">
        <v>572</v>
      </c>
    </row>
    <row r="36" spans="1:4" x14ac:dyDescent="0.25">
      <c r="A36" t="s">
        <v>610</v>
      </c>
      <c r="B36" t="s">
        <v>1205</v>
      </c>
      <c r="C36" s="20"/>
      <c r="D36" t="s">
        <v>1195</v>
      </c>
    </row>
    <row r="37" spans="1:4" x14ac:dyDescent="0.25">
      <c r="A37" t="s">
        <v>611</v>
      </c>
      <c r="B37" t="s">
        <v>570</v>
      </c>
      <c r="C37" s="20"/>
      <c r="D37" t="s">
        <v>567</v>
      </c>
    </row>
    <row r="38" spans="1:4" x14ac:dyDescent="0.25">
      <c r="A38" t="s">
        <v>612</v>
      </c>
      <c r="B38" t="s">
        <v>1206</v>
      </c>
      <c r="C38" s="20"/>
      <c r="D38" t="s">
        <v>1196</v>
      </c>
    </row>
    <row r="39" spans="1:4" x14ac:dyDescent="0.25">
      <c r="A39" t="s">
        <v>613</v>
      </c>
      <c r="B39" t="s">
        <v>573</v>
      </c>
      <c r="C39" s="20"/>
      <c r="D39" t="s">
        <v>574</v>
      </c>
    </row>
    <row r="40" spans="1:4" x14ac:dyDescent="0.25">
      <c r="A40" t="s">
        <v>614</v>
      </c>
      <c r="B40" t="s">
        <v>1207</v>
      </c>
      <c r="C40" s="20"/>
      <c r="D40" t="s">
        <v>1197</v>
      </c>
    </row>
    <row r="41" spans="1:4" x14ac:dyDescent="0.25">
      <c r="A41" t="s">
        <v>615</v>
      </c>
      <c r="B41" t="s">
        <v>556</v>
      </c>
      <c r="C41" s="20"/>
      <c r="D41" t="s">
        <v>565</v>
      </c>
    </row>
    <row r="42" spans="1:4" x14ac:dyDescent="0.25">
      <c r="A42" t="s">
        <v>1183</v>
      </c>
      <c r="B42" t="s">
        <v>561</v>
      </c>
      <c r="C42" s="20"/>
      <c r="D42" t="s">
        <v>568</v>
      </c>
    </row>
    <row r="43" spans="1:4" x14ac:dyDescent="0.25">
      <c r="A43" t="s">
        <v>1184</v>
      </c>
      <c r="B43" t="s">
        <v>580</v>
      </c>
      <c r="C43" s="20"/>
      <c r="D43" t="s">
        <v>579</v>
      </c>
    </row>
    <row r="44" spans="1:4" x14ac:dyDescent="0.25">
      <c r="A44" t="s">
        <v>1185</v>
      </c>
      <c r="B44" t="s">
        <v>1208</v>
      </c>
      <c r="C44" s="20"/>
      <c r="D44" t="s">
        <v>1198</v>
      </c>
    </row>
    <row r="45" spans="1:4" x14ac:dyDescent="0.25">
      <c r="A45" t="s">
        <v>1186</v>
      </c>
      <c r="B45" t="s">
        <v>585</v>
      </c>
      <c r="C45" s="20"/>
      <c r="D45" t="s">
        <v>581</v>
      </c>
    </row>
    <row r="46" spans="1:4" x14ac:dyDescent="0.25">
      <c r="A46" t="s">
        <v>1187</v>
      </c>
      <c r="B46" t="s">
        <v>1209</v>
      </c>
      <c r="C46" s="20"/>
      <c r="D46" t="s">
        <v>1199</v>
      </c>
    </row>
    <row r="47" spans="1:4" x14ac:dyDescent="0.25">
      <c r="A47" t="s">
        <v>1188</v>
      </c>
      <c r="B47" t="s">
        <v>571</v>
      </c>
      <c r="C47" s="20"/>
      <c r="D47" t="s">
        <v>582</v>
      </c>
    </row>
    <row r="48" spans="1:4" x14ac:dyDescent="0.25">
      <c r="A48" t="s">
        <v>1189</v>
      </c>
      <c r="B48" t="s">
        <v>1205</v>
      </c>
      <c r="C48" s="20"/>
      <c r="D48" t="s">
        <v>1200</v>
      </c>
    </row>
    <row r="49" spans="1:4" x14ac:dyDescent="0.25">
      <c r="A49" t="s">
        <v>1190</v>
      </c>
      <c r="B49" t="s">
        <v>586</v>
      </c>
      <c r="C49" s="20"/>
      <c r="D49" t="s">
        <v>583</v>
      </c>
    </row>
    <row r="50" spans="1:4" x14ac:dyDescent="0.25">
      <c r="A50" t="s">
        <v>1191</v>
      </c>
      <c r="B50" t="s">
        <v>1210</v>
      </c>
      <c r="C50" s="20"/>
      <c r="D50" t="s">
        <v>1201</v>
      </c>
    </row>
    <row r="51" spans="1:4" x14ac:dyDescent="0.25">
      <c r="A51" t="s">
        <v>1192</v>
      </c>
      <c r="B51" t="s">
        <v>573</v>
      </c>
      <c r="C51" s="20"/>
      <c r="D51" t="s">
        <v>584</v>
      </c>
    </row>
    <row r="52" spans="1:4" x14ac:dyDescent="0.25">
      <c r="A52" t="s">
        <v>1193</v>
      </c>
      <c r="B52" t="s">
        <v>1207</v>
      </c>
      <c r="C52" s="20"/>
      <c r="D52" t="s">
        <v>1202</v>
      </c>
    </row>
    <row r="53" spans="1:4" x14ac:dyDescent="0.25">
      <c r="A53" t="s">
        <v>616</v>
      </c>
      <c r="B53" t="s">
        <v>0</v>
      </c>
      <c r="C53" s="19" t="s">
        <v>551</v>
      </c>
    </row>
    <row r="54" spans="1:4" x14ac:dyDescent="0.25">
      <c r="A54" t="s">
        <v>617</v>
      </c>
      <c r="B54" t="s">
        <v>1</v>
      </c>
      <c r="C54" s="19"/>
    </row>
    <row r="55" spans="1:4" x14ac:dyDescent="0.25">
      <c r="A55" t="s">
        <v>618</v>
      </c>
      <c r="B55" t="s">
        <v>2</v>
      </c>
      <c r="C55" s="19"/>
    </row>
    <row r="56" spans="1:4" x14ac:dyDescent="0.25">
      <c r="A56" t="s">
        <v>619</v>
      </c>
      <c r="B56" t="s">
        <v>3</v>
      </c>
      <c r="C56" s="19"/>
    </row>
    <row r="57" spans="1:4" x14ac:dyDescent="0.25">
      <c r="A57" t="s">
        <v>620</v>
      </c>
      <c r="B57" t="s">
        <v>4</v>
      </c>
      <c r="C57" s="19"/>
    </row>
    <row r="58" spans="1:4" x14ac:dyDescent="0.25">
      <c r="A58" t="s">
        <v>621</v>
      </c>
      <c r="B58" t="s">
        <v>5</v>
      </c>
      <c r="C58" s="19"/>
    </row>
    <row r="59" spans="1:4" x14ac:dyDescent="0.25">
      <c r="A59" t="s">
        <v>622</v>
      </c>
      <c r="B59" t="s">
        <v>6</v>
      </c>
      <c r="C59" s="19"/>
    </row>
    <row r="60" spans="1:4" x14ac:dyDescent="0.25">
      <c r="A60" t="s">
        <v>623</v>
      </c>
      <c r="B60" t="s">
        <v>7</v>
      </c>
      <c r="C60" s="19"/>
    </row>
    <row r="61" spans="1:4" x14ac:dyDescent="0.25">
      <c r="A61" t="s">
        <v>624</v>
      </c>
      <c r="B61" t="s">
        <v>8</v>
      </c>
      <c r="C61" s="19"/>
    </row>
    <row r="62" spans="1:4" x14ac:dyDescent="0.25">
      <c r="A62" t="s">
        <v>625</v>
      </c>
      <c r="B62" t="s">
        <v>9</v>
      </c>
      <c r="C62" s="19"/>
    </row>
    <row r="63" spans="1:4" x14ac:dyDescent="0.25">
      <c r="A63" t="s">
        <v>626</v>
      </c>
      <c r="B63" t="s">
        <v>10</v>
      </c>
      <c r="C63" s="19"/>
    </row>
    <row r="64" spans="1:4" x14ac:dyDescent="0.25">
      <c r="A64" t="s">
        <v>627</v>
      </c>
      <c r="B64" t="s">
        <v>11</v>
      </c>
      <c r="C64" s="19"/>
    </row>
    <row r="65" spans="1:3" x14ac:dyDescent="0.25">
      <c r="A65" t="s">
        <v>628</v>
      </c>
      <c r="B65" t="s">
        <v>12</v>
      </c>
      <c r="C65" s="19"/>
    </row>
    <row r="66" spans="1:3" x14ac:dyDescent="0.25">
      <c r="A66" t="s">
        <v>629</v>
      </c>
      <c r="B66" t="s">
        <v>13</v>
      </c>
      <c r="C66" s="19"/>
    </row>
    <row r="67" spans="1:3" x14ac:dyDescent="0.25">
      <c r="A67" t="s">
        <v>630</v>
      </c>
      <c r="B67" t="s">
        <v>14</v>
      </c>
      <c r="C67" s="19"/>
    </row>
    <row r="68" spans="1:3" x14ac:dyDescent="0.25">
      <c r="A68" t="s">
        <v>631</v>
      </c>
      <c r="B68" t="s">
        <v>15</v>
      </c>
      <c r="C68" s="19"/>
    </row>
    <row r="69" spans="1:3" x14ac:dyDescent="0.25">
      <c r="A69" t="s">
        <v>632</v>
      </c>
      <c r="B69" t="s">
        <v>16</v>
      </c>
      <c r="C69" s="19"/>
    </row>
    <row r="70" spans="1:3" x14ac:dyDescent="0.25">
      <c r="A70" t="s">
        <v>633</v>
      </c>
      <c r="B70" t="s">
        <v>17</v>
      </c>
      <c r="C70" s="19"/>
    </row>
    <row r="71" spans="1:3" x14ac:dyDescent="0.25">
      <c r="A71" t="s">
        <v>634</v>
      </c>
      <c r="B71" t="s">
        <v>18</v>
      </c>
      <c r="C71" s="19"/>
    </row>
    <row r="72" spans="1:3" x14ac:dyDescent="0.25">
      <c r="A72" t="s">
        <v>635</v>
      </c>
      <c r="B72" t="s">
        <v>19</v>
      </c>
      <c r="C72" s="19"/>
    </row>
    <row r="73" spans="1:3" x14ac:dyDescent="0.25">
      <c r="A73" t="s">
        <v>636</v>
      </c>
      <c r="B73" t="s">
        <v>20</v>
      </c>
      <c r="C73" s="19"/>
    </row>
    <row r="74" spans="1:3" x14ac:dyDescent="0.25">
      <c r="A74" t="s">
        <v>637</v>
      </c>
      <c r="B74" t="s">
        <v>21</v>
      </c>
      <c r="C74" s="19"/>
    </row>
    <row r="75" spans="1:3" x14ac:dyDescent="0.25">
      <c r="A75" t="s">
        <v>638</v>
      </c>
      <c r="B75" t="s">
        <v>22</v>
      </c>
      <c r="C75" s="19"/>
    </row>
    <row r="76" spans="1:3" x14ac:dyDescent="0.25">
      <c r="A76" t="s">
        <v>639</v>
      </c>
      <c r="B76" t="s">
        <v>23</v>
      </c>
      <c r="C76" s="19"/>
    </row>
    <row r="77" spans="1:3" x14ac:dyDescent="0.25">
      <c r="A77" t="s">
        <v>648</v>
      </c>
      <c r="B77" t="s">
        <v>24</v>
      </c>
      <c r="C77" s="19"/>
    </row>
    <row r="78" spans="1:3" x14ac:dyDescent="0.25">
      <c r="A78" t="s">
        <v>649</v>
      </c>
      <c r="B78" t="s">
        <v>25</v>
      </c>
      <c r="C78" s="19"/>
    </row>
    <row r="79" spans="1:3" x14ac:dyDescent="0.25">
      <c r="A79" t="s">
        <v>650</v>
      </c>
      <c r="B79" t="s">
        <v>26</v>
      </c>
      <c r="C79" s="19"/>
    </row>
    <row r="80" spans="1:3" x14ac:dyDescent="0.25">
      <c r="A80" t="s">
        <v>651</v>
      </c>
      <c r="B80" t="s">
        <v>27</v>
      </c>
      <c r="C80" s="19"/>
    </row>
    <row r="81" spans="1:3" x14ac:dyDescent="0.25">
      <c r="A81" t="s">
        <v>652</v>
      </c>
      <c r="B81" t="s">
        <v>28</v>
      </c>
      <c r="C81" s="19"/>
    </row>
    <row r="82" spans="1:3" x14ac:dyDescent="0.25">
      <c r="A82" t="s">
        <v>653</v>
      </c>
      <c r="B82" t="s">
        <v>29</v>
      </c>
      <c r="C82" s="19"/>
    </row>
    <row r="83" spans="1:3" x14ac:dyDescent="0.25">
      <c r="A83" t="s">
        <v>654</v>
      </c>
      <c r="B83" t="s">
        <v>30</v>
      </c>
      <c r="C83" s="19"/>
    </row>
    <row r="84" spans="1:3" x14ac:dyDescent="0.25">
      <c r="A84" t="s">
        <v>655</v>
      </c>
      <c r="B84" t="s">
        <v>31</v>
      </c>
      <c r="C84" s="19"/>
    </row>
    <row r="85" spans="1:3" x14ac:dyDescent="0.25">
      <c r="A85" t="s">
        <v>656</v>
      </c>
      <c r="B85" t="s">
        <v>32</v>
      </c>
      <c r="C85" s="19"/>
    </row>
    <row r="86" spans="1:3" x14ac:dyDescent="0.25">
      <c r="A86" t="s">
        <v>657</v>
      </c>
      <c r="B86" t="s">
        <v>33</v>
      </c>
      <c r="C86" s="19"/>
    </row>
    <row r="87" spans="1:3" x14ac:dyDescent="0.25">
      <c r="A87" t="s">
        <v>658</v>
      </c>
      <c r="B87" t="s">
        <v>34</v>
      </c>
      <c r="C87" s="19"/>
    </row>
    <row r="88" spans="1:3" x14ac:dyDescent="0.25">
      <c r="A88" t="s">
        <v>659</v>
      </c>
      <c r="B88" t="s">
        <v>35</v>
      </c>
      <c r="C88" s="19"/>
    </row>
    <row r="89" spans="1:3" x14ac:dyDescent="0.25">
      <c r="A89" t="s">
        <v>660</v>
      </c>
      <c r="B89" t="s">
        <v>36</v>
      </c>
      <c r="C89" s="19"/>
    </row>
    <row r="90" spans="1:3" x14ac:dyDescent="0.25">
      <c r="A90" t="s">
        <v>661</v>
      </c>
      <c r="B90" t="s">
        <v>37</v>
      </c>
      <c r="C90" s="19"/>
    </row>
    <row r="91" spans="1:3" x14ac:dyDescent="0.25">
      <c r="A91" t="s">
        <v>662</v>
      </c>
      <c r="B91" t="s">
        <v>38</v>
      </c>
      <c r="C91" s="19"/>
    </row>
    <row r="92" spans="1:3" x14ac:dyDescent="0.25">
      <c r="A92" t="s">
        <v>663</v>
      </c>
      <c r="B92" t="s">
        <v>39</v>
      </c>
      <c r="C92" s="19"/>
    </row>
    <row r="93" spans="1:3" x14ac:dyDescent="0.25">
      <c r="A93" t="s">
        <v>664</v>
      </c>
      <c r="B93" t="s">
        <v>40</v>
      </c>
      <c r="C93" s="19"/>
    </row>
    <row r="94" spans="1:3" x14ac:dyDescent="0.25">
      <c r="A94" t="s">
        <v>665</v>
      </c>
      <c r="B94" t="s">
        <v>41</v>
      </c>
      <c r="C94" s="19"/>
    </row>
    <row r="95" spans="1:3" x14ac:dyDescent="0.25">
      <c r="A95" t="s">
        <v>666</v>
      </c>
      <c r="B95" t="s">
        <v>42</v>
      </c>
      <c r="C95" s="19"/>
    </row>
    <row r="96" spans="1:3" x14ac:dyDescent="0.25">
      <c r="A96" t="s">
        <v>667</v>
      </c>
      <c r="B96" t="s">
        <v>43</v>
      </c>
      <c r="C96" s="19"/>
    </row>
    <row r="97" spans="1:3" x14ac:dyDescent="0.25">
      <c r="A97" t="s">
        <v>668</v>
      </c>
      <c r="B97" t="s">
        <v>44</v>
      </c>
      <c r="C97" s="19"/>
    </row>
    <row r="98" spans="1:3" x14ac:dyDescent="0.25">
      <c r="A98" t="s">
        <v>669</v>
      </c>
      <c r="B98" t="s">
        <v>45</v>
      </c>
      <c r="C98" s="19"/>
    </row>
    <row r="99" spans="1:3" x14ac:dyDescent="0.25">
      <c r="A99" t="s">
        <v>670</v>
      </c>
      <c r="B99" t="s">
        <v>46</v>
      </c>
      <c r="C99" s="19"/>
    </row>
    <row r="100" spans="1:3" x14ac:dyDescent="0.25">
      <c r="A100" t="s">
        <v>671</v>
      </c>
      <c r="B100" t="s">
        <v>47</v>
      </c>
      <c r="C100" s="19"/>
    </row>
    <row r="101" spans="1:3" x14ac:dyDescent="0.25">
      <c r="A101" t="s">
        <v>672</v>
      </c>
      <c r="B101" t="s">
        <v>48</v>
      </c>
      <c r="C101" s="19"/>
    </row>
    <row r="102" spans="1:3" x14ac:dyDescent="0.25">
      <c r="A102" t="s">
        <v>673</v>
      </c>
      <c r="B102" t="s">
        <v>49</v>
      </c>
      <c r="C102" s="19"/>
    </row>
    <row r="103" spans="1:3" x14ac:dyDescent="0.25">
      <c r="A103" t="s">
        <v>674</v>
      </c>
      <c r="B103" t="s">
        <v>50</v>
      </c>
      <c r="C103" s="19"/>
    </row>
    <row r="104" spans="1:3" x14ac:dyDescent="0.25">
      <c r="A104" t="s">
        <v>675</v>
      </c>
      <c r="B104" t="s">
        <v>51</v>
      </c>
      <c r="C104" s="19"/>
    </row>
    <row r="105" spans="1:3" x14ac:dyDescent="0.25">
      <c r="A105" t="s">
        <v>676</v>
      </c>
      <c r="B105" t="s">
        <v>52</v>
      </c>
      <c r="C105" s="19"/>
    </row>
    <row r="106" spans="1:3" x14ac:dyDescent="0.25">
      <c r="A106" t="s">
        <v>677</v>
      </c>
      <c r="B106" t="s">
        <v>53</v>
      </c>
      <c r="C106" s="19"/>
    </row>
    <row r="107" spans="1:3" x14ac:dyDescent="0.25">
      <c r="A107" t="s">
        <v>678</v>
      </c>
      <c r="B107" t="s">
        <v>54</v>
      </c>
      <c r="C107" s="19"/>
    </row>
    <row r="108" spans="1:3" x14ac:dyDescent="0.25">
      <c r="A108" t="s">
        <v>679</v>
      </c>
      <c r="B108" t="s">
        <v>55</v>
      </c>
      <c r="C108" s="19"/>
    </row>
    <row r="109" spans="1:3" x14ac:dyDescent="0.25">
      <c r="A109" t="s">
        <v>680</v>
      </c>
      <c r="B109" t="s">
        <v>56</v>
      </c>
      <c r="C109" s="19"/>
    </row>
    <row r="110" spans="1:3" x14ac:dyDescent="0.25">
      <c r="A110" t="s">
        <v>681</v>
      </c>
      <c r="B110" t="s">
        <v>57</v>
      </c>
      <c r="C110" s="19"/>
    </row>
    <row r="111" spans="1:3" x14ac:dyDescent="0.25">
      <c r="A111" t="s">
        <v>682</v>
      </c>
      <c r="B111" t="s">
        <v>58</v>
      </c>
      <c r="C111" s="19"/>
    </row>
    <row r="112" spans="1:3" x14ac:dyDescent="0.25">
      <c r="A112" t="s">
        <v>683</v>
      </c>
      <c r="B112" t="s">
        <v>59</v>
      </c>
      <c r="C112" s="19"/>
    </row>
    <row r="113" spans="1:3" x14ac:dyDescent="0.25">
      <c r="A113" t="s">
        <v>684</v>
      </c>
      <c r="B113" t="s">
        <v>60</v>
      </c>
      <c r="C113" s="19"/>
    </row>
    <row r="114" spans="1:3" x14ac:dyDescent="0.25">
      <c r="A114" t="s">
        <v>685</v>
      </c>
      <c r="B114" t="s">
        <v>61</v>
      </c>
      <c r="C114" s="19"/>
    </row>
    <row r="115" spans="1:3" x14ac:dyDescent="0.25">
      <c r="A115" t="s">
        <v>686</v>
      </c>
      <c r="B115" t="s">
        <v>62</v>
      </c>
      <c r="C115" s="19"/>
    </row>
    <row r="116" spans="1:3" x14ac:dyDescent="0.25">
      <c r="A116" t="s">
        <v>687</v>
      </c>
      <c r="B116" t="s">
        <v>63</v>
      </c>
      <c r="C116" s="19"/>
    </row>
    <row r="117" spans="1:3" x14ac:dyDescent="0.25">
      <c r="A117" t="s">
        <v>688</v>
      </c>
      <c r="B117" t="s">
        <v>64</v>
      </c>
      <c r="C117" s="19"/>
    </row>
    <row r="118" spans="1:3" x14ac:dyDescent="0.25">
      <c r="A118" t="s">
        <v>689</v>
      </c>
      <c r="B118" t="s">
        <v>65</v>
      </c>
      <c r="C118" s="19"/>
    </row>
    <row r="119" spans="1:3" x14ac:dyDescent="0.25">
      <c r="A119" t="s">
        <v>690</v>
      </c>
      <c r="B119" t="s">
        <v>66</v>
      </c>
      <c r="C119" s="19"/>
    </row>
    <row r="120" spans="1:3" x14ac:dyDescent="0.25">
      <c r="A120" t="s">
        <v>691</v>
      </c>
      <c r="B120" t="s">
        <v>67</v>
      </c>
      <c r="C120" s="19"/>
    </row>
    <row r="121" spans="1:3" x14ac:dyDescent="0.25">
      <c r="A121" t="s">
        <v>692</v>
      </c>
      <c r="B121" t="s">
        <v>68</v>
      </c>
      <c r="C121" s="19"/>
    </row>
    <row r="122" spans="1:3" x14ac:dyDescent="0.25">
      <c r="A122" t="s">
        <v>693</v>
      </c>
      <c r="B122" t="s">
        <v>69</v>
      </c>
      <c r="C122" s="19"/>
    </row>
    <row r="123" spans="1:3" x14ac:dyDescent="0.25">
      <c r="A123" t="s">
        <v>694</v>
      </c>
      <c r="B123" t="s">
        <v>70</v>
      </c>
      <c r="C123" s="19"/>
    </row>
    <row r="124" spans="1:3" x14ac:dyDescent="0.25">
      <c r="A124" t="s">
        <v>695</v>
      </c>
      <c r="B124" t="s">
        <v>71</v>
      </c>
      <c r="C124" s="19"/>
    </row>
    <row r="125" spans="1:3" x14ac:dyDescent="0.25">
      <c r="A125" t="s">
        <v>696</v>
      </c>
      <c r="B125" t="s">
        <v>72</v>
      </c>
      <c r="C125" s="19"/>
    </row>
    <row r="126" spans="1:3" x14ac:dyDescent="0.25">
      <c r="A126" t="s">
        <v>697</v>
      </c>
      <c r="B126" t="s">
        <v>73</v>
      </c>
      <c r="C126" s="19"/>
    </row>
    <row r="127" spans="1:3" x14ac:dyDescent="0.25">
      <c r="A127" t="s">
        <v>698</v>
      </c>
      <c r="B127" t="s">
        <v>74</v>
      </c>
      <c r="C127" s="19"/>
    </row>
    <row r="128" spans="1:3" x14ac:dyDescent="0.25">
      <c r="A128" t="s">
        <v>699</v>
      </c>
      <c r="B128" t="s">
        <v>75</v>
      </c>
      <c r="C128" s="19"/>
    </row>
    <row r="129" spans="1:3" x14ac:dyDescent="0.25">
      <c r="A129" t="s">
        <v>700</v>
      </c>
      <c r="B129" t="s">
        <v>76</v>
      </c>
      <c r="C129" s="19"/>
    </row>
    <row r="130" spans="1:3" x14ac:dyDescent="0.25">
      <c r="A130" t="s">
        <v>701</v>
      </c>
      <c r="B130" t="s">
        <v>77</v>
      </c>
      <c r="C130" s="19"/>
    </row>
    <row r="131" spans="1:3" x14ac:dyDescent="0.25">
      <c r="A131" t="s">
        <v>702</v>
      </c>
      <c r="B131" t="s">
        <v>78</v>
      </c>
      <c r="C131" s="19"/>
    </row>
    <row r="132" spans="1:3" x14ac:dyDescent="0.25">
      <c r="A132" t="s">
        <v>703</v>
      </c>
      <c r="B132" t="s">
        <v>79</v>
      </c>
      <c r="C132" s="19"/>
    </row>
    <row r="133" spans="1:3" x14ac:dyDescent="0.25">
      <c r="A133" t="s">
        <v>704</v>
      </c>
      <c r="B133" t="s">
        <v>80</v>
      </c>
      <c r="C133" s="19"/>
    </row>
    <row r="134" spans="1:3" x14ac:dyDescent="0.25">
      <c r="A134" t="s">
        <v>705</v>
      </c>
      <c r="B134" t="s">
        <v>81</v>
      </c>
      <c r="C134" s="19"/>
    </row>
    <row r="135" spans="1:3" x14ac:dyDescent="0.25">
      <c r="A135" t="s">
        <v>706</v>
      </c>
      <c r="B135" t="s">
        <v>82</v>
      </c>
      <c r="C135" s="19"/>
    </row>
    <row r="136" spans="1:3" x14ac:dyDescent="0.25">
      <c r="A136" t="s">
        <v>707</v>
      </c>
      <c r="B136" t="s">
        <v>83</v>
      </c>
      <c r="C136" s="19"/>
    </row>
    <row r="137" spans="1:3" x14ac:dyDescent="0.25">
      <c r="A137" t="s">
        <v>708</v>
      </c>
      <c r="B137" t="s">
        <v>84</v>
      </c>
      <c r="C137" s="19"/>
    </row>
    <row r="138" spans="1:3" x14ac:dyDescent="0.25">
      <c r="A138" t="s">
        <v>709</v>
      </c>
      <c r="B138" t="s">
        <v>85</v>
      </c>
      <c r="C138" s="19"/>
    </row>
    <row r="139" spans="1:3" x14ac:dyDescent="0.25">
      <c r="A139" t="s">
        <v>710</v>
      </c>
      <c r="B139" t="s">
        <v>86</v>
      </c>
      <c r="C139" s="19"/>
    </row>
    <row r="140" spans="1:3" x14ac:dyDescent="0.25">
      <c r="A140" t="s">
        <v>711</v>
      </c>
      <c r="B140" t="s">
        <v>87</v>
      </c>
      <c r="C140" s="19"/>
    </row>
    <row r="141" spans="1:3" x14ac:dyDescent="0.25">
      <c r="A141" t="s">
        <v>712</v>
      </c>
      <c r="B141" t="s">
        <v>88</v>
      </c>
      <c r="C141" s="19"/>
    </row>
    <row r="142" spans="1:3" x14ac:dyDescent="0.25">
      <c r="A142" t="s">
        <v>713</v>
      </c>
      <c r="B142" t="s">
        <v>89</v>
      </c>
      <c r="C142" s="19"/>
    </row>
    <row r="143" spans="1:3" x14ac:dyDescent="0.25">
      <c r="A143" t="s">
        <v>714</v>
      </c>
      <c r="B143" t="s">
        <v>90</v>
      </c>
      <c r="C143" s="19"/>
    </row>
    <row r="144" spans="1:3" x14ac:dyDescent="0.25">
      <c r="A144" t="s">
        <v>715</v>
      </c>
      <c r="B144" t="s">
        <v>91</v>
      </c>
      <c r="C144" s="19"/>
    </row>
    <row r="145" spans="1:3" x14ac:dyDescent="0.25">
      <c r="A145" t="s">
        <v>716</v>
      </c>
      <c r="B145" t="s">
        <v>92</v>
      </c>
      <c r="C145" s="19"/>
    </row>
    <row r="146" spans="1:3" x14ac:dyDescent="0.25">
      <c r="A146" t="s">
        <v>717</v>
      </c>
      <c r="B146" t="s">
        <v>93</v>
      </c>
      <c r="C146" s="19"/>
    </row>
    <row r="147" spans="1:3" x14ac:dyDescent="0.25">
      <c r="A147" t="s">
        <v>718</v>
      </c>
      <c r="B147" t="s">
        <v>94</v>
      </c>
      <c r="C147" s="19"/>
    </row>
    <row r="148" spans="1:3" x14ac:dyDescent="0.25">
      <c r="A148" t="s">
        <v>719</v>
      </c>
      <c r="B148" t="s">
        <v>95</v>
      </c>
      <c r="C148" s="19"/>
    </row>
    <row r="149" spans="1:3" x14ac:dyDescent="0.25">
      <c r="A149" t="s">
        <v>720</v>
      </c>
      <c r="B149" t="s">
        <v>96</v>
      </c>
      <c r="C149" s="19"/>
    </row>
    <row r="150" spans="1:3" x14ac:dyDescent="0.25">
      <c r="A150" t="s">
        <v>721</v>
      </c>
      <c r="B150" t="s">
        <v>97</v>
      </c>
      <c r="C150" s="19"/>
    </row>
    <row r="151" spans="1:3" x14ac:dyDescent="0.25">
      <c r="A151" t="s">
        <v>722</v>
      </c>
      <c r="B151" t="s">
        <v>98</v>
      </c>
      <c r="C151" s="19"/>
    </row>
    <row r="152" spans="1:3" x14ac:dyDescent="0.25">
      <c r="A152" t="s">
        <v>723</v>
      </c>
      <c r="B152" t="s">
        <v>99</v>
      </c>
      <c r="C152" s="19"/>
    </row>
    <row r="153" spans="1:3" x14ac:dyDescent="0.25">
      <c r="A153" t="s">
        <v>724</v>
      </c>
      <c r="B153" t="s">
        <v>100</v>
      </c>
      <c r="C153" s="19"/>
    </row>
    <row r="154" spans="1:3" x14ac:dyDescent="0.25">
      <c r="A154" t="s">
        <v>725</v>
      </c>
      <c r="B154" t="s">
        <v>101</v>
      </c>
      <c r="C154" s="19"/>
    </row>
    <row r="155" spans="1:3" x14ac:dyDescent="0.25">
      <c r="A155" t="s">
        <v>726</v>
      </c>
      <c r="B155" t="s">
        <v>102</v>
      </c>
      <c r="C155" s="19"/>
    </row>
    <row r="156" spans="1:3" x14ac:dyDescent="0.25">
      <c r="A156" t="s">
        <v>727</v>
      </c>
      <c r="B156" t="s">
        <v>103</v>
      </c>
      <c r="C156" s="19"/>
    </row>
    <row r="157" spans="1:3" x14ac:dyDescent="0.25">
      <c r="A157" t="s">
        <v>728</v>
      </c>
      <c r="B157" t="s">
        <v>104</v>
      </c>
      <c r="C157" s="19"/>
    </row>
    <row r="158" spans="1:3" x14ac:dyDescent="0.25">
      <c r="A158" t="s">
        <v>729</v>
      </c>
      <c r="B158" t="s">
        <v>105</v>
      </c>
      <c r="C158" s="19"/>
    </row>
    <row r="159" spans="1:3" x14ac:dyDescent="0.25">
      <c r="A159" t="s">
        <v>730</v>
      </c>
      <c r="B159" t="s">
        <v>106</v>
      </c>
      <c r="C159" s="19"/>
    </row>
    <row r="160" spans="1:3" x14ac:dyDescent="0.25">
      <c r="A160" t="s">
        <v>731</v>
      </c>
      <c r="B160" t="s">
        <v>107</v>
      </c>
      <c r="C160" s="19"/>
    </row>
    <row r="161" spans="1:3" x14ac:dyDescent="0.25">
      <c r="A161" t="s">
        <v>732</v>
      </c>
      <c r="B161" t="s">
        <v>108</v>
      </c>
      <c r="C161" s="19"/>
    </row>
    <row r="162" spans="1:3" x14ac:dyDescent="0.25">
      <c r="A162" t="s">
        <v>733</v>
      </c>
      <c r="B162" t="s">
        <v>109</v>
      </c>
      <c r="C162" s="19"/>
    </row>
    <row r="163" spans="1:3" x14ac:dyDescent="0.25">
      <c r="A163" t="s">
        <v>734</v>
      </c>
      <c r="B163" t="s">
        <v>110</v>
      </c>
      <c r="C163" s="19"/>
    </row>
    <row r="164" spans="1:3" x14ac:dyDescent="0.25">
      <c r="A164" t="s">
        <v>735</v>
      </c>
      <c r="B164" t="s">
        <v>111</v>
      </c>
      <c r="C164" s="19"/>
    </row>
    <row r="165" spans="1:3" x14ac:dyDescent="0.25">
      <c r="A165" t="s">
        <v>736</v>
      </c>
      <c r="B165" t="s">
        <v>112</v>
      </c>
      <c r="C165" s="19"/>
    </row>
    <row r="166" spans="1:3" x14ac:dyDescent="0.25">
      <c r="A166" t="s">
        <v>737</v>
      </c>
      <c r="B166" t="s">
        <v>113</v>
      </c>
      <c r="C166" s="19"/>
    </row>
    <row r="167" spans="1:3" x14ac:dyDescent="0.25">
      <c r="A167" t="s">
        <v>738</v>
      </c>
      <c r="B167" t="s">
        <v>114</v>
      </c>
      <c r="C167" s="19"/>
    </row>
    <row r="168" spans="1:3" x14ac:dyDescent="0.25">
      <c r="A168" t="s">
        <v>739</v>
      </c>
      <c r="B168" t="s">
        <v>115</v>
      </c>
      <c r="C168" s="19"/>
    </row>
    <row r="169" spans="1:3" x14ac:dyDescent="0.25">
      <c r="A169" t="s">
        <v>740</v>
      </c>
      <c r="B169" t="s">
        <v>116</v>
      </c>
      <c r="C169" s="19"/>
    </row>
    <row r="170" spans="1:3" x14ac:dyDescent="0.25">
      <c r="A170" t="s">
        <v>741</v>
      </c>
      <c r="B170" t="s">
        <v>117</v>
      </c>
      <c r="C170" s="19"/>
    </row>
    <row r="171" spans="1:3" x14ac:dyDescent="0.25">
      <c r="A171" t="s">
        <v>742</v>
      </c>
      <c r="B171" t="s">
        <v>118</v>
      </c>
      <c r="C171" s="19"/>
    </row>
    <row r="172" spans="1:3" x14ac:dyDescent="0.25">
      <c r="A172" t="s">
        <v>743</v>
      </c>
      <c r="B172" t="s">
        <v>119</v>
      </c>
      <c r="C172" s="19"/>
    </row>
    <row r="173" spans="1:3" x14ac:dyDescent="0.25">
      <c r="A173" t="s">
        <v>744</v>
      </c>
      <c r="B173" t="s">
        <v>120</v>
      </c>
      <c r="C173" s="19"/>
    </row>
    <row r="174" spans="1:3" x14ac:dyDescent="0.25">
      <c r="A174" t="s">
        <v>745</v>
      </c>
      <c r="B174" t="s">
        <v>121</v>
      </c>
      <c r="C174" s="19"/>
    </row>
    <row r="175" spans="1:3" x14ac:dyDescent="0.25">
      <c r="A175" t="s">
        <v>746</v>
      </c>
      <c r="B175" t="s">
        <v>122</v>
      </c>
      <c r="C175" s="19"/>
    </row>
    <row r="176" spans="1:3" x14ac:dyDescent="0.25">
      <c r="A176" t="s">
        <v>747</v>
      </c>
      <c r="B176" t="s">
        <v>123</v>
      </c>
      <c r="C176" s="19"/>
    </row>
    <row r="177" spans="1:3" x14ac:dyDescent="0.25">
      <c r="A177" t="s">
        <v>748</v>
      </c>
      <c r="B177" t="s">
        <v>124</v>
      </c>
      <c r="C177" s="19"/>
    </row>
    <row r="178" spans="1:3" x14ac:dyDescent="0.25">
      <c r="A178" t="s">
        <v>749</v>
      </c>
      <c r="B178" t="s">
        <v>125</v>
      </c>
      <c r="C178" s="19"/>
    </row>
    <row r="179" spans="1:3" x14ac:dyDescent="0.25">
      <c r="A179" t="s">
        <v>750</v>
      </c>
      <c r="B179" t="s">
        <v>126</v>
      </c>
      <c r="C179" s="19"/>
    </row>
    <row r="180" spans="1:3" x14ac:dyDescent="0.25">
      <c r="A180" t="s">
        <v>751</v>
      </c>
      <c r="B180" t="s">
        <v>127</v>
      </c>
      <c r="C180" s="19"/>
    </row>
    <row r="181" spans="1:3" x14ac:dyDescent="0.25">
      <c r="A181" t="s">
        <v>752</v>
      </c>
      <c r="B181" t="s">
        <v>128</v>
      </c>
      <c r="C181" s="19"/>
    </row>
    <row r="182" spans="1:3" x14ac:dyDescent="0.25">
      <c r="A182" t="s">
        <v>753</v>
      </c>
      <c r="B182" t="s">
        <v>129</v>
      </c>
      <c r="C182" s="19"/>
    </row>
    <row r="183" spans="1:3" x14ac:dyDescent="0.25">
      <c r="A183" t="s">
        <v>754</v>
      </c>
      <c r="B183" t="s">
        <v>130</v>
      </c>
      <c r="C183" s="19"/>
    </row>
    <row r="184" spans="1:3" x14ac:dyDescent="0.25">
      <c r="A184" t="s">
        <v>755</v>
      </c>
      <c r="B184" t="s">
        <v>131</v>
      </c>
      <c r="C184" s="19"/>
    </row>
    <row r="185" spans="1:3" x14ac:dyDescent="0.25">
      <c r="A185" t="s">
        <v>756</v>
      </c>
      <c r="B185" t="s">
        <v>132</v>
      </c>
      <c r="C185" s="19"/>
    </row>
    <row r="186" spans="1:3" x14ac:dyDescent="0.25">
      <c r="A186" t="s">
        <v>757</v>
      </c>
      <c r="B186" t="s">
        <v>133</v>
      </c>
      <c r="C186" s="19"/>
    </row>
    <row r="187" spans="1:3" x14ac:dyDescent="0.25">
      <c r="A187" t="s">
        <v>758</v>
      </c>
      <c r="B187" t="s">
        <v>134</v>
      </c>
      <c r="C187" s="19"/>
    </row>
    <row r="188" spans="1:3" x14ac:dyDescent="0.25">
      <c r="A188" t="s">
        <v>759</v>
      </c>
      <c r="B188" t="s">
        <v>135</v>
      </c>
      <c r="C188" s="19"/>
    </row>
    <row r="189" spans="1:3" x14ac:dyDescent="0.25">
      <c r="A189" t="s">
        <v>760</v>
      </c>
      <c r="B189" t="s">
        <v>136</v>
      </c>
      <c r="C189" s="19"/>
    </row>
    <row r="190" spans="1:3" x14ac:dyDescent="0.25">
      <c r="A190" t="s">
        <v>761</v>
      </c>
      <c r="B190" t="s">
        <v>137</v>
      </c>
      <c r="C190" s="19"/>
    </row>
    <row r="191" spans="1:3" x14ac:dyDescent="0.25">
      <c r="A191" t="s">
        <v>762</v>
      </c>
      <c r="B191" t="s">
        <v>138</v>
      </c>
      <c r="C191" s="19"/>
    </row>
    <row r="192" spans="1:3" x14ac:dyDescent="0.25">
      <c r="A192" t="s">
        <v>763</v>
      </c>
      <c r="B192" t="s">
        <v>139</v>
      </c>
      <c r="C192" s="19"/>
    </row>
    <row r="193" spans="1:3" x14ac:dyDescent="0.25">
      <c r="A193" t="s">
        <v>764</v>
      </c>
      <c r="B193" t="s">
        <v>140</v>
      </c>
      <c r="C193" s="19"/>
    </row>
    <row r="194" spans="1:3" x14ac:dyDescent="0.25">
      <c r="A194" t="s">
        <v>765</v>
      </c>
      <c r="B194" t="s">
        <v>141</v>
      </c>
      <c r="C194" s="19"/>
    </row>
    <row r="195" spans="1:3" x14ac:dyDescent="0.25">
      <c r="A195" t="s">
        <v>766</v>
      </c>
      <c r="B195" t="s">
        <v>142</v>
      </c>
      <c r="C195" s="19"/>
    </row>
    <row r="196" spans="1:3" x14ac:dyDescent="0.25">
      <c r="A196" t="s">
        <v>767</v>
      </c>
      <c r="B196" t="s">
        <v>143</v>
      </c>
      <c r="C196" s="19"/>
    </row>
    <row r="197" spans="1:3" x14ac:dyDescent="0.25">
      <c r="A197" t="s">
        <v>768</v>
      </c>
      <c r="B197" t="s">
        <v>144</v>
      </c>
      <c r="C197" s="19"/>
    </row>
    <row r="198" spans="1:3" x14ac:dyDescent="0.25">
      <c r="A198" t="s">
        <v>769</v>
      </c>
      <c r="B198" t="s">
        <v>145</v>
      </c>
      <c r="C198" s="19"/>
    </row>
    <row r="199" spans="1:3" x14ac:dyDescent="0.25">
      <c r="A199" t="s">
        <v>770</v>
      </c>
      <c r="B199" t="s">
        <v>146</v>
      </c>
      <c r="C199" s="19"/>
    </row>
    <row r="200" spans="1:3" x14ac:dyDescent="0.25">
      <c r="A200" t="s">
        <v>771</v>
      </c>
      <c r="B200" t="s">
        <v>147</v>
      </c>
      <c r="C200" s="19"/>
    </row>
    <row r="201" spans="1:3" x14ac:dyDescent="0.25">
      <c r="A201" t="s">
        <v>772</v>
      </c>
      <c r="B201" t="s">
        <v>148</v>
      </c>
      <c r="C201" s="19"/>
    </row>
    <row r="202" spans="1:3" x14ac:dyDescent="0.25">
      <c r="A202" t="s">
        <v>773</v>
      </c>
      <c r="B202" t="s">
        <v>149</v>
      </c>
      <c r="C202" s="19"/>
    </row>
    <row r="203" spans="1:3" x14ac:dyDescent="0.25">
      <c r="A203" t="s">
        <v>774</v>
      </c>
      <c r="B203" t="s">
        <v>150</v>
      </c>
      <c r="C203" s="19"/>
    </row>
    <row r="204" spans="1:3" x14ac:dyDescent="0.25">
      <c r="A204" t="s">
        <v>775</v>
      </c>
      <c r="B204" t="s">
        <v>151</v>
      </c>
      <c r="C204" s="19"/>
    </row>
    <row r="205" spans="1:3" x14ac:dyDescent="0.25">
      <c r="A205" t="s">
        <v>776</v>
      </c>
      <c r="B205" t="s">
        <v>152</v>
      </c>
      <c r="C205" s="19"/>
    </row>
    <row r="206" spans="1:3" x14ac:dyDescent="0.25">
      <c r="A206" t="s">
        <v>777</v>
      </c>
      <c r="B206" t="s">
        <v>153</v>
      </c>
      <c r="C206" s="19"/>
    </row>
    <row r="207" spans="1:3" x14ac:dyDescent="0.25">
      <c r="A207" t="s">
        <v>778</v>
      </c>
      <c r="B207" t="s">
        <v>154</v>
      </c>
      <c r="C207" s="19"/>
    </row>
    <row r="208" spans="1:3" x14ac:dyDescent="0.25">
      <c r="A208" t="s">
        <v>779</v>
      </c>
      <c r="B208" t="s">
        <v>155</v>
      </c>
      <c r="C208" s="19"/>
    </row>
    <row r="209" spans="1:3" x14ac:dyDescent="0.25">
      <c r="A209" t="s">
        <v>780</v>
      </c>
      <c r="B209" t="s">
        <v>156</v>
      </c>
      <c r="C209" s="19"/>
    </row>
    <row r="210" spans="1:3" x14ac:dyDescent="0.25">
      <c r="A210" t="s">
        <v>781</v>
      </c>
      <c r="B210" t="s">
        <v>157</v>
      </c>
      <c r="C210" s="19"/>
    </row>
    <row r="211" spans="1:3" x14ac:dyDescent="0.25">
      <c r="A211" t="s">
        <v>782</v>
      </c>
      <c r="B211" t="s">
        <v>158</v>
      </c>
      <c r="C211" s="19"/>
    </row>
    <row r="212" spans="1:3" x14ac:dyDescent="0.25">
      <c r="A212" t="s">
        <v>783</v>
      </c>
      <c r="B212" t="s">
        <v>159</v>
      </c>
      <c r="C212" s="19"/>
    </row>
    <row r="213" spans="1:3" x14ac:dyDescent="0.25">
      <c r="A213" t="s">
        <v>784</v>
      </c>
      <c r="B213" t="s">
        <v>160</v>
      </c>
      <c r="C213" s="19"/>
    </row>
    <row r="214" spans="1:3" x14ac:dyDescent="0.25">
      <c r="A214" t="s">
        <v>785</v>
      </c>
      <c r="B214" t="s">
        <v>161</v>
      </c>
      <c r="C214" s="19"/>
    </row>
    <row r="215" spans="1:3" x14ac:dyDescent="0.25">
      <c r="A215" t="s">
        <v>786</v>
      </c>
      <c r="B215" t="s">
        <v>162</v>
      </c>
      <c r="C215" s="19"/>
    </row>
    <row r="216" spans="1:3" x14ac:dyDescent="0.25">
      <c r="A216" t="s">
        <v>787</v>
      </c>
      <c r="B216" t="s">
        <v>163</v>
      </c>
      <c r="C216" s="19"/>
    </row>
    <row r="217" spans="1:3" x14ac:dyDescent="0.25">
      <c r="A217" t="s">
        <v>788</v>
      </c>
      <c r="B217" t="s">
        <v>164</v>
      </c>
      <c r="C217" s="19"/>
    </row>
    <row r="218" spans="1:3" x14ac:dyDescent="0.25">
      <c r="A218" t="s">
        <v>789</v>
      </c>
      <c r="B218" t="s">
        <v>165</v>
      </c>
      <c r="C218" s="19"/>
    </row>
    <row r="219" spans="1:3" x14ac:dyDescent="0.25">
      <c r="A219" t="s">
        <v>790</v>
      </c>
      <c r="B219" t="s">
        <v>166</v>
      </c>
      <c r="C219" s="19"/>
    </row>
    <row r="220" spans="1:3" x14ac:dyDescent="0.25">
      <c r="A220" t="s">
        <v>791</v>
      </c>
      <c r="B220" t="s">
        <v>167</v>
      </c>
      <c r="C220" s="19"/>
    </row>
    <row r="221" spans="1:3" x14ac:dyDescent="0.25">
      <c r="A221" t="s">
        <v>792</v>
      </c>
      <c r="B221" t="s">
        <v>168</v>
      </c>
      <c r="C221" s="19"/>
    </row>
    <row r="222" spans="1:3" x14ac:dyDescent="0.25">
      <c r="A222" t="s">
        <v>793</v>
      </c>
      <c r="B222" t="s">
        <v>169</v>
      </c>
      <c r="C222" s="19"/>
    </row>
    <row r="223" spans="1:3" x14ac:dyDescent="0.25">
      <c r="A223" t="s">
        <v>794</v>
      </c>
      <c r="B223" t="s">
        <v>170</v>
      </c>
      <c r="C223" s="19"/>
    </row>
    <row r="224" spans="1:3" x14ac:dyDescent="0.25">
      <c r="A224" t="s">
        <v>795</v>
      </c>
      <c r="B224" t="s">
        <v>171</v>
      </c>
      <c r="C224" s="19"/>
    </row>
    <row r="225" spans="1:3" x14ac:dyDescent="0.25">
      <c r="A225" t="s">
        <v>796</v>
      </c>
      <c r="B225" t="s">
        <v>172</v>
      </c>
      <c r="C225" s="19"/>
    </row>
    <row r="226" spans="1:3" x14ac:dyDescent="0.25">
      <c r="A226" t="s">
        <v>797</v>
      </c>
      <c r="B226" t="s">
        <v>173</v>
      </c>
      <c r="C226" s="19"/>
    </row>
    <row r="227" spans="1:3" x14ac:dyDescent="0.25">
      <c r="A227" t="s">
        <v>798</v>
      </c>
      <c r="B227" t="s">
        <v>174</v>
      </c>
      <c r="C227" s="19"/>
    </row>
    <row r="228" spans="1:3" x14ac:dyDescent="0.25">
      <c r="A228" t="s">
        <v>799</v>
      </c>
      <c r="B228" t="s">
        <v>175</v>
      </c>
      <c r="C228" s="19"/>
    </row>
    <row r="229" spans="1:3" x14ac:dyDescent="0.25">
      <c r="A229" t="s">
        <v>800</v>
      </c>
      <c r="B229" t="s">
        <v>176</v>
      </c>
      <c r="C229" s="19"/>
    </row>
    <row r="230" spans="1:3" x14ac:dyDescent="0.25">
      <c r="A230" t="s">
        <v>801</v>
      </c>
      <c r="B230" t="s">
        <v>177</v>
      </c>
      <c r="C230" s="19"/>
    </row>
    <row r="231" spans="1:3" x14ac:dyDescent="0.25">
      <c r="A231" t="s">
        <v>802</v>
      </c>
      <c r="B231" t="s">
        <v>178</v>
      </c>
      <c r="C231" s="19"/>
    </row>
    <row r="232" spans="1:3" x14ac:dyDescent="0.25">
      <c r="A232" t="s">
        <v>803</v>
      </c>
      <c r="B232" t="s">
        <v>179</v>
      </c>
      <c r="C232" s="19"/>
    </row>
    <row r="233" spans="1:3" x14ac:dyDescent="0.25">
      <c r="A233" t="s">
        <v>804</v>
      </c>
      <c r="B233" t="s">
        <v>180</v>
      </c>
      <c r="C233" s="19"/>
    </row>
    <row r="234" spans="1:3" x14ac:dyDescent="0.25">
      <c r="A234" t="s">
        <v>805</v>
      </c>
      <c r="B234" t="s">
        <v>181</v>
      </c>
      <c r="C234" s="19"/>
    </row>
    <row r="235" spans="1:3" x14ac:dyDescent="0.25">
      <c r="A235" t="s">
        <v>806</v>
      </c>
      <c r="B235" t="s">
        <v>182</v>
      </c>
      <c r="C235" s="19"/>
    </row>
    <row r="236" spans="1:3" x14ac:dyDescent="0.25">
      <c r="A236" t="s">
        <v>807</v>
      </c>
      <c r="B236" t="s">
        <v>183</v>
      </c>
      <c r="C236" s="19"/>
    </row>
    <row r="237" spans="1:3" x14ac:dyDescent="0.25">
      <c r="A237" t="s">
        <v>808</v>
      </c>
      <c r="B237" t="s">
        <v>184</v>
      </c>
      <c r="C237" s="19"/>
    </row>
    <row r="238" spans="1:3" x14ac:dyDescent="0.25">
      <c r="A238" t="s">
        <v>809</v>
      </c>
      <c r="B238" t="s">
        <v>185</v>
      </c>
      <c r="C238" s="19"/>
    </row>
    <row r="239" spans="1:3" x14ac:dyDescent="0.25">
      <c r="A239" t="s">
        <v>810</v>
      </c>
      <c r="B239" t="s">
        <v>186</v>
      </c>
      <c r="C239" s="19"/>
    </row>
    <row r="240" spans="1:3" x14ac:dyDescent="0.25">
      <c r="A240" t="s">
        <v>811</v>
      </c>
      <c r="B240" t="s">
        <v>187</v>
      </c>
      <c r="C240" s="19"/>
    </row>
    <row r="241" spans="1:3" x14ac:dyDescent="0.25">
      <c r="A241" t="s">
        <v>812</v>
      </c>
      <c r="B241" t="s">
        <v>188</v>
      </c>
      <c r="C241" s="19"/>
    </row>
    <row r="242" spans="1:3" x14ac:dyDescent="0.25">
      <c r="A242" t="s">
        <v>813</v>
      </c>
      <c r="B242" t="s">
        <v>189</v>
      </c>
      <c r="C242" s="19"/>
    </row>
    <row r="243" spans="1:3" x14ac:dyDescent="0.25">
      <c r="A243" t="s">
        <v>814</v>
      </c>
      <c r="B243" t="s">
        <v>190</v>
      </c>
      <c r="C243" s="19"/>
    </row>
    <row r="244" spans="1:3" x14ac:dyDescent="0.25">
      <c r="A244" t="s">
        <v>815</v>
      </c>
      <c r="B244" t="s">
        <v>191</v>
      </c>
      <c r="C244" s="19"/>
    </row>
    <row r="245" spans="1:3" x14ac:dyDescent="0.25">
      <c r="A245" t="s">
        <v>816</v>
      </c>
      <c r="B245" t="s">
        <v>192</v>
      </c>
      <c r="C245" s="19"/>
    </row>
    <row r="246" spans="1:3" x14ac:dyDescent="0.25">
      <c r="A246" t="s">
        <v>817</v>
      </c>
      <c r="B246" t="s">
        <v>193</v>
      </c>
      <c r="C246" s="19"/>
    </row>
    <row r="247" spans="1:3" x14ac:dyDescent="0.25">
      <c r="A247" t="s">
        <v>818</v>
      </c>
      <c r="B247" t="s">
        <v>194</v>
      </c>
      <c r="C247" s="19"/>
    </row>
    <row r="248" spans="1:3" x14ac:dyDescent="0.25">
      <c r="A248" t="s">
        <v>819</v>
      </c>
      <c r="B248" t="s">
        <v>195</v>
      </c>
      <c r="C248" s="19"/>
    </row>
    <row r="249" spans="1:3" x14ac:dyDescent="0.25">
      <c r="A249" t="s">
        <v>820</v>
      </c>
      <c r="B249" t="s">
        <v>196</v>
      </c>
      <c r="C249" s="19"/>
    </row>
    <row r="250" spans="1:3" x14ac:dyDescent="0.25">
      <c r="A250" t="s">
        <v>821</v>
      </c>
      <c r="B250" t="s">
        <v>197</v>
      </c>
      <c r="C250" s="19"/>
    </row>
    <row r="251" spans="1:3" x14ac:dyDescent="0.25">
      <c r="A251" t="s">
        <v>822</v>
      </c>
      <c r="B251" t="s">
        <v>198</v>
      </c>
      <c r="C251" s="19"/>
    </row>
    <row r="252" spans="1:3" x14ac:dyDescent="0.25">
      <c r="A252" t="s">
        <v>823</v>
      </c>
      <c r="B252" t="s">
        <v>199</v>
      </c>
      <c r="C252" s="19"/>
    </row>
    <row r="253" spans="1:3" x14ac:dyDescent="0.25">
      <c r="A253" t="s">
        <v>824</v>
      </c>
      <c r="B253" t="s">
        <v>200</v>
      </c>
      <c r="C253" s="19"/>
    </row>
    <row r="254" spans="1:3" x14ac:dyDescent="0.25">
      <c r="A254" t="s">
        <v>825</v>
      </c>
      <c r="B254" t="s">
        <v>201</v>
      </c>
      <c r="C254" s="19"/>
    </row>
    <row r="255" spans="1:3" x14ac:dyDescent="0.25">
      <c r="A255" t="s">
        <v>826</v>
      </c>
      <c r="B255" t="s">
        <v>202</v>
      </c>
      <c r="C255" s="19"/>
    </row>
    <row r="256" spans="1:3" x14ac:dyDescent="0.25">
      <c r="A256" t="s">
        <v>827</v>
      </c>
      <c r="B256" t="s">
        <v>203</v>
      </c>
      <c r="C256" s="19"/>
    </row>
    <row r="257" spans="1:3" x14ac:dyDescent="0.25">
      <c r="A257" t="s">
        <v>828</v>
      </c>
      <c r="B257" t="s">
        <v>204</v>
      </c>
      <c r="C257" s="19"/>
    </row>
    <row r="258" spans="1:3" x14ac:dyDescent="0.25">
      <c r="A258" t="s">
        <v>829</v>
      </c>
      <c r="B258" t="s">
        <v>205</v>
      </c>
      <c r="C258" s="19"/>
    </row>
    <row r="259" spans="1:3" x14ac:dyDescent="0.25">
      <c r="A259" t="s">
        <v>830</v>
      </c>
      <c r="B259" t="s">
        <v>206</v>
      </c>
      <c r="C259" s="19"/>
    </row>
    <row r="260" spans="1:3" x14ac:dyDescent="0.25">
      <c r="A260" t="s">
        <v>831</v>
      </c>
      <c r="B260" t="s">
        <v>207</v>
      </c>
      <c r="C260" s="19"/>
    </row>
    <row r="261" spans="1:3" x14ac:dyDescent="0.25">
      <c r="A261" t="s">
        <v>832</v>
      </c>
      <c r="B261" t="s">
        <v>208</v>
      </c>
      <c r="C261" s="19"/>
    </row>
    <row r="262" spans="1:3" x14ac:dyDescent="0.25">
      <c r="A262" t="s">
        <v>833</v>
      </c>
      <c r="B262" t="s">
        <v>209</v>
      </c>
      <c r="C262" s="19"/>
    </row>
    <row r="263" spans="1:3" x14ac:dyDescent="0.25">
      <c r="A263" t="s">
        <v>834</v>
      </c>
      <c r="B263" t="s">
        <v>210</v>
      </c>
      <c r="C263" s="19"/>
    </row>
    <row r="264" spans="1:3" x14ac:dyDescent="0.25">
      <c r="A264" t="s">
        <v>835</v>
      </c>
      <c r="B264" t="s">
        <v>211</v>
      </c>
      <c r="C264" s="19"/>
    </row>
    <row r="265" spans="1:3" x14ac:dyDescent="0.25">
      <c r="A265" t="s">
        <v>836</v>
      </c>
      <c r="B265" t="s">
        <v>212</v>
      </c>
      <c r="C265" s="19"/>
    </row>
    <row r="266" spans="1:3" x14ac:dyDescent="0.25">
      <c r="A266" t="s">
        <v>837</v>
      </c>
      <c r="B266" t="s">
        <v>213</v>
      </c>
      <c r="C266" s="19"/>
    </row>
    <row r="267" spans="1:3" x14ac:dyDescent="0.25">
      <c r="A267" t="s">
        <v>838</v>
      </c>
      <c r="B267" t="s">
        <v>214</v>
      </c>
      <c r="C267" s="19"/>
    </row>
    <row r="268" spans="1:3" x14ac:dyDescent="0.25">
      <c r="A268" t="s">
        <v>839</v>
      </c>
      <c r="B268" t="s">
        <v>215</v>
      </c>
      <c r="C268" s="19"/>
    </row>
    <row r="269" spans="1:3" x14ac:dyDescent="0.25">
      <c r="A269" t="s">
        <v>840</v>
      </c>
      <c r="B269" t="s">
        <v>216</v>
      </c>
      <c r="C269" s="19"/>
    </row>
    <row r="270" spans="1:3" x14ac:dyDescent="0.25">
      <c r="A270" t="s">
        <v>841</v>
      </c>
      <c r="B270" t="s">
        <v>217</v>
      </c>
      <c r="C270" s="19"/>
    </row>
    <row r="271" spans="1:3" x14ac:dyDescent="0.25">
      <c r="A271" t="s">
        <v>842</v>
      </c>
      <c r="B271" t="s">
        <v>218</v>
      </c>
      <c r="C271" s="19"/>
    </row>
    <row r="272" spans="1:3" x14ac:dyDescent="0.25">
      <c r="A272" t="s">
        <v>843</v>
      </c>
      <c r="B272" t="s">
        <v>219</v>
      </c>
      <c r="C272" s="19"/>
    </row>
    <row r="273" spans="1:3" x14ac:dyDescent="0.25">
      <c r="A273" t="s">
        <v>844</v>
      </c>
      <c r="B273" t="s">
        <v>220</v>
      </c>
      <c r="C273" s="19"/>
    </row>
    <row r="274" spans="1:3" x14ac:dyDescent="0.25">
      <c r="A274" t="s">
        <v>845</v>
      </c>
      <c r="B274" t="s">
        <v>221</v>
      </c>
      <c r="C274" s="19"/>
    </row>
    <row r="275" spans="1:3" x14ac:dyDescent="0.25">
      <c r="A275" t="s">
        <v>846</v>
      </c>
      <c r="B275" t="s">
        <v>222</v>
      </c>
      <c r="C275" s="19"/>
    </row>
    <row r="276" spans="1:3" x14ac:dyDescent="0.25">
      <c r="A276" t="s">
        <v>847</v>
      </c>
      <c r="B276" t="s">
        <v>223</v>
      </c>
      <c r="C276" s="19"/>
    </row>
    <row r="277" spans="1:3" x14ac:dyDescent="0.25">
      <c r="A277" t="s">
        <v>848</v>
      </c>
      <c r="B277" t="s">
        <v>224</v>
      </c>
      <c r="C277" s="19"/>
    </row>
    <row r="278" spans="1:3" x14ac:dyDescent="0.25">
      <c r="A278" t="s">
        <v>849</v>
      </c>
      <c r="B278" t="s">
        <v>225</v>
      </c>
      <c r="C278" s="19"/>
    </row>
    <row r="279" spans="1:3" x14ac:dyDescent="0.25">
      <c r="A279" t="s">
        <v>850</v>
      </c>
      <c r="B279" t="s">
        <v>226</v>
      </c>
      <c r="C279" s="19"/>
    </row>
    <row r="280" spans="1:3" x14ac:dyDescent="0.25">
      <c r="A280" t="s">
        <v>851</v>
      </c>
      <c r="B280" t="s">
        <v>227</v>
      </c>
      <c r="C280" s="19"/>
    </row>
    <row r="281" spans="1:3" x14ac:dyDescent="0.25">
      <c r="A281" t="s">
        <v>852</v>
      </c>
      <c r="B281" t="s">
        <v>228</v>
      </c>
      <c r="C281" s="19"/>
    </row>
    <row r="282" spans="1:3" x14ac:dyDescent="0.25">
      <c r="A282" t="s">
        <v>853</v>
      </c>
      <c r="B282" t="s">
        <v>229</v>
      </c>
      <c r="C282" s="19"/>
    </row>
    <row r="283" spans="1:3" x14ac:dyDescent="0.25">
      <c r="A283" t="s">
        <v>854</v>
      </c>
      <c r="B283" t="s">
        <v>230</v>
      </c>
      <c r="C283" s="19"/>
    </row>
    <row r="284" spans="1:3" x14ac:dyDescent="0.25">
      <c r="A284" t="s">
        <v>855</v>
      </c>
      <c r="B284" t="s">
        <v>231</v>
      </c>
      <c r="C284" s="19"/>
    </row>
    <row r="285" spans="1:3" x14ac:dyDescent="0.25">
      <c r="A285" t="s">
        <v>856</v>
      </c>
      <c r="B285" t="s">
        <v>232</v>
      </c>
      <c r="C285" s="19"/>
    </row>
    <row r="286" spans="1:3" x14ac:dyDescent="0.25">
      <c r="A286" t="s">
        <v>857</v>
      </c>
      <c r="B286" t="s">
        <v>233</v>
      </c>
      <c r="C286" s="19"/>
    </row>
    <row r="287" spans="1:3" x14ac:dyDescent="0.25">
      <c r="A287" t="s">
        <v>858</v>
      </c>
      <c r="B287" t="s">
        <v>234</v>
      </c>
      <c r="C287" s="19"/>
    </row>
    <row r="288" spans="1:3" x14ac:dyDescent="0.25">
      <c r="A288" t="s">
        <v>859</v>
      </c>
      <c r="B288" t="s">
        <v>235</v>
      </c>
      <c r="C288" s="19"/>
    </row>
    <row r="289" spans="1:3" x14ac:dyDescent="0.25">
      <c r="A289" t="s">
        <v>860</v>
      </c>
      <c r="B289" t="s">
        <v>236</v>
      </c>
      <c r="C289" s="19"/>
    </row>
    <row r="290" spans="1:3" x14ac:dyDescent="0.25">
      <c r="A290" t="s">
        <v>861</v>
      </c>
      <c r="B290" t="s">
        <v>237</v>
      </c>
      <c r="C290" s="19"/>
    </row>
    <row r="291" spans="1:3" x14ac:dyDescent="0.25">
      <c r="A291" t="s">
        <v>862</v>
      </c>
      <c r="B291" t="s">
        <v>238</v>
      </c>
      <c r="C291" s="19"/>
    </row>
    <row r="292" spans="1:3" x14ac:dyDescent="0.25">
      <c r="A292" t="s">
        <v>863</v>
      </c>
      <c r="B292" t="s">
        <v>239</v>
      </c>
      <c r="C292" s="19"/>
    </row>
    <row r="293" spans="1:3" x14ac:dyDescent="0.25">
      <c r="A293" t="s">
        <v>864</v>
      </c>
      <c r="B293" t="s">
        <v>240</v>
      </c>
      <c r="C293" s="19"/>
    </row>
    <row r="294" spans="1:3" x14ac:dyDescent="0.25">
      <c r="A294" t="s">
        <v>865</v>
      </c>
      <c r="B294" t="s">
        <v>241</v>
      </c>
      <c r="C294" s="19"/>
    </row>
    <row r="295" spans="1:3" x14ac:dyDescent="0.25">
      <c r="A295" t="s">
        <v>866</v>
      </c>
      <c r="B295" t="s">
        <v>242</v>
      </c>
      <c r="C295" s="19"/>
    </row>
    <row r="296" spans="1:3" x14ac:dyDescent="0.25">
      <c r="A296" t="s">
        <v>867</v>
      </c>
      <c r="B296" t="s">
        <v>243</v>
      </c>
      <c r="C296" s="19"/>
    </row>
    <row r="297" spans="1:3" x14ac:dyDescent="0.25">
      <c r="A297" t="s">
        <v>868</v>
      </c>
      <c r="B297" t="s">
        <v>244</v>
      </c>
      <c r="C297" s="19"/>
    </row>
    <row r="298" spans="1:3" x14ac:dyDescent="0.25">
      <c r="A298" t="s">
        <v>869</v>
      </c>
      <c r="B298" t="s">
        <v>245</v>
      </c>
      <c r="C298" s="19"/>
    </row>
    <row r="299" spans="1:3" x14ac:dyDescent="0.25">
      <c r="A299" t="s">
        <v>870</v>
      </c>
      <c r="B299" t="s">
        <v>246</v>
      </c>
      <c r="C299" s="19"/>
    </row>
    <row r="300" spans="1:3" x14ac:dyDescent="0.25">
      <c r="A300" t="s">
        <v>871</v>
      </c>
      <c r="B300" t="s">
        <v>247</v>
      </c>
      <c r="C300" s="19"/>
    </row>
    <row r="301" spans="1:3" x14ac:dyDescent="0.25">
      <c r="A301" t="s">
        <v>872</v>
      </c>
      <c r="B301" t="s">
        <v>248</v>
      </c>
      <c r="C301" s="19"/>
    </row>
    <row r="302" spans="1:3" x14ac:dyDescent="0.25">
      <c r="A302" t="s">
        <v>873</v>
      </c>
      <c r="B302" t="s">
        <v>249</v>
      </c>
      <c r="C302" s="19"/>
    </row>
    <row r="303" spans="1:3" x14ac:dyDescent="0.25">
      <c r="A303" t="s">
        <v>874</v>
      </c>
      <c r="B303" t="s">
        <v>250</v>
      </c>
      <c r="C303" s="19"/>
    </row>
    <row r="304" spans="1:3" x14ac:dyDescent="0.25">
      <c r="A304" t="s">
        <v>875</v>
      </c>
      <c r="B304" t="s">
        <v>251</v>
      </c>
      <c r="C304" s="19"/>
    </row>
    <row r="305" spans="1:3" x14ac:dyDescent="0.25">
      <c r="A305" t="s">
        <v>876</v>
      </c>
      <c r="B305" t="s">
        <v>252</v>
      </c>
      <c r="C305" s="19"/>
    </row>
    <row r="306" spans="1:3" x14ac:dyDescent="0.25">
      <c r="A306" t="s">
        <v>877</v>
      </c>
      <c r="B306" t="s">
        <v>253</v>
      </c>
      <c r="C306" s="19"/>
    </row>
    <row r="307" spans="1:3" x14ac:dyDescent="0.25">
      <c r="A307" t="s">
        <v>878</v>
      </c>
      <c r="B307" t="s">
        <v>254</v>
      </c>
      <c r="C307" s="19"/>
    </row>
    <row r="308" spans="1:3" x14ac:dyDescent="0.25">
      <c r="A308" t="s">
        <v>879</v>
      </c>
      <c r="B308" t="s">
        <v>255</v>
      </c>
      <c r="C308" s="19"/>
    </row>
    <row r="309" spans="1:3" x14ac:dyDescent="0.25">
      <c r="A309" t="s">
        <v>880</v>
      </c>
      <c r="B309" t="s">
        <v>256</v>
      </c>
      <c r="C309" s="19"/>
    </row>
    <row r="310" spans="1:3" x14ac:dyDescent="0.25">
      <c r="A310" t="s">
        <v>881</v>
      </c>
      <c r="B310" t="s">
        <v>257</v>
      </c>
      <c r="C310" s="19"/>
    </row>
    <row r="311" spans="1:3" x14ac:dyDescent="0.25">
      <c r="A311" t="s">
        <v>882</v>
      </c>
      <c r="B311" t="s">
        <v>258</v>
      </c>
      <c r="C311" s="19"/>
    </row>
    <row r="312" spans="1:3" x14ac:dyDescent="0.25">
      <c r="A312" t="s">
        <v>883</v>
      </c>
      <c r="B312" t="s">
        <v>259</v>
      </c>
      <c r="C312" s="19"/>
    </row>
    <row r="313" spans="1:3" x14ac:dyDescent="0.25">
      <c r="A313" t="s">
        <v>884</v>
      </c>
      <c r="B313" t="s">
        <v>260</v>
      </c>
      <c r="C313" s="19"/>
    </row>
    <row r="314" spans="1:3" x14ac:dyDescent="0.25">
      <c r="A314" t="s">
        <v>885</v>
      </c>
      <c r="B314" t="s">
        <v>261</v>
      </c>
      <c r="C314" s="19"/>
    </row>
    <row r="315" spans="1:3" x14ac:dyDescent="0.25">
      <c r="A315" t="s">
        <v>886</v>
      </c>
      <c r="B315" t="s">
        <v>262</v>
      </c>
      <c r="C315" s="19"/>
    </row>
    <row r="316" spans="1:3" x14ac:dyDescent="0.25">
      <c r="A316" t="s">
        <v>887</v>
      </c>
      <c r="B316" t="s">
        <v>263</v>
      </c>
      <c r="C316" s="19"/>
    </row>
    <row r="317" spans="1:3" x14ac:dyDescent="0.25">
      <c r="A317" t="s">
        <v>888</v>
      </c>
      <c r="B317" t="s">
        <v>264</v>
      </c>
      <c r="C317" s="19"/>
    </row>
    <row r="318" spans="1:3" x14ac:dyDescent="0.25">
      <c r="A318" t="s">
        <v>889</v>
      </c>
      <c r="B318" t="s">
        <v>265</v>
      </c>
      <c r="C318" s="19"/>
    </row>
    <row r="319" spans="1:3" x14ac:dyDescent="0.25">
      <c r="A319" t="s">
        <v>890</v>
      </c>
      <c r="B319" t="s">
        <v>266</v>
      </c>
      <c r="C319" s="19"/>
    </row>
    <row r="320" spans="1:3" x14ac:dyDescent="0.25">
      <c r="A320" t="s">
        <v>891</v>
      </c>
      <c r="B320" t="s">
        <v>267</v>
      </c>
      <c r="C320" s="19"/>
    </row>
    <row r="321" spans="1:3" x14ac:dyDescent="0.25">
      <c r="A321" t="s">
        <v>892</v>
      </c>
      <c r="B321" t="s">
        <v>268</v>
      </c>
      <c r="C321" s="19"/>
    </row>
    <row r="322" spans="1:3" x14ac:dyDescent="0.25">
      <c r="A322" t="s">
        <v>893</v>
      </c>
      <c r="B322" t="s">
        <v>269</v>
      </c>
      <c r="C322" s="19"/>
    </row>
    <row r="323" spans="1:3" x14ac:dyDescent="0.25">
      <c r="A323" t="s">
        <v>894</v>
      </c>
      <c r="B323" t="s">
        <v>270</v>
      </c>
      <c r="C323" s="19"/>
    </row>
    <row r="324" spans="1:3" x14ac:dyDescent="0.25">
      <c r="A324" t="s">
        <v>895</v>
      </c>
      <c r="B324" t="s">
        <v>271</v>
      </c>
      <c r="C324" s="19"/>
    </row>
    <row r="325" spans="1:3" x14ac:dyDescent="0.25">
      <c r="A325" t="s">
        <v>896</v>
      </c>
      <c r="B325" t="s">
        <v>272</v>
      </c>
      <c r="C325" s="19"/>
    </row>
    <row r="326" spans="1:3" x14ac:dyDescent="0.25">
      <c r="A326" t="s">
        <v>897</v>
      </c>
      <c r="B326" t="s">
        <v>273</v>
      </c>
      <c r="C326" s="19"/>
    </row>
    <row r="327" spans="1:3" x14ac:dyDescent="0.25">
      <c r="A327" t="s">
        <v>898</v>
      </c>
      <c r="B327" t="s">
        <v>274</v>
      </c>
      <c r="C327" s="19"/>
    </row>
    <row r="328" spans="1:3" x14ac:dyDescent="0.25">
      <c r="A328" t="s">
        <v>899</v>
      </c>
      <c r="B328" t="s">
        <v>275</v>
      </c>
      <c r="C328" s="19"/>
    </row>
    <row r="329" spans="1:3" x14ac:dyDescent="0.25">
      <c r="A329" t="s">
        <v>900</v>
      </c>
      <c r="B329" t="s">
        <v>276</v>
      </c>
      <c r="C329" s="19"/>
    </row>
    <row r="330" spans="1:3" x14ac:dyDescent="0.25">
      <c r="A330" t="s">
        <v>901</v>
      </c>
      <c r="B330" t="s">
        <v>277</v>
      </c>
      <c r="C330" s="19"/>
    </row>
    <row r="331" spans="1:3" x14ac:dyDescent="0.25">
      <c r="A331" t="s">
        <v>902</v>
      </c>
      <c r="B331" t="s">
        <v>278</v>
      </c>
      <c r="C331" s="19"/>
    </row>
    <row r="332" spans="1:3" x14ac:dyDescent="0.25">
      <c r="A332" t="s">
        <v>903</v>
      </c>
      <c r="B332" t="s">
        <v>279</v>
      </c>
      <c r="C332" s="19"/>
    </row>
    <row r="333" spans="1:3" x14ac:dyDescent="0.25">
      <c r="A333" t="s">
        <v>904</v>
      </c>
      <c r="B333" t="s">
        <v>280</v>
      </c>
      <c r="C333" s="19"/>
    </row>
    <row r="334" spans="1:3" x14ac:dyDescent="0.25">
      <c r="A334" t="s">
        <v>905</v>
      </c>
      <c r="B334" t="s">
        <v>281</v>
      </c>
      <c r="C334" s="19"/>
    </row>
    <row r="335" spans="1:3" x14ac:dyDescent="0.25">
      <c r="A335" t="s">
        <v>906</v>
      </c>
      <c r="B335" t="s">
        <v>282</v>
      </c>
      <c r="C335" s="19"/>
    </row>
    <row r="336" spans="1:3" x14ac:dyDescent="0.25">
      <c r="A336" t="s">
        <v>907</v>
      </c>
      <c r="B336" t="s">
        <v>283</v>
      </c>
      <c r="C336" s="19"/>
    </row>
    <row r="337" spans="1:3" x14ac:dyDescent="0.25">
      <c r="A337" t="s">
        <v>908</v>
      </c>
      <c r="B337" t="s">
        <v>284</v>
      </c>
      <c r="C337" s="19"/>
    </row>
    <row r="338" spans="1:3" x14ac:dyDescent="0.25">
      <c r="A338" t="s">
        <v>909</v>
      </c>
      <c r="B338" t="s">
        <v>285</v>
      </c>
      <c r="C338" s="19"/>
    </row>
    <row r="339" spans="1:3" x14ac:dyDescent="0.25">
      <c r="A339" t="s">
        <v>910</v>
      </c>
      <c r="B339" t="s">
        <v>286</v>
      </c>
      <c r="C339" s="19"/>
    </row>
    <row r="340" spans="1:3" x14ac:dyDescent="0.25">
      <c r="A340" t="s">
        <v>911</v>
      </c>
      <c r="B340" t="s">
        <v>287</v>
      </c>
      <c r="C340" s="19"/>
    </row>
    <row r="341" spans="1:3" x14ac:dyDescent="0.25">
      <c r="A341" t="s">
        <v>912</v>
      </c>
      <c r="B341" t="s">
        <v>288</v>
      </c>
      <c r="C341" s="19"/>
    </row>
    <row r="342" spans="1:3" x14ac:dyDescent="0.25">
      <c r="A342" t="s">
        <v>913</v>
      </c>
      <c r="B342" t="s">
        <v>289</v>
      </c>
      <c r="C342" s="19"/>
    </row>
    <row r="343" spans="1:3" x14ac:dyDescent="0.25">
      <c r="A343" t="s">
        <v>914</v>
      </c>
      <c r="B343" t="s">
        <v>290</v>
      </c>
      <c r="C343" s="19"/>
    </row>
    <row r="344" spans="1:3" x14ac:dyDescent="0.25">
      <c r="A344" t="s">
        <v>915</v>
      </c>
      <c r="B344" t="s">
        <v>291</v>
      </c>
      <c r="C344" s="19"/>
    </row>
    <row r="345" spans="1:3" x14ac:dyDescent="0.25">
      <c r="A345" t="s">
        <v>916</v>
      </c>
      <c r="B345" t="s">
        <v>292</v>
      </c>
      <c r="C345" s="19"/>
    </row>
    <row r="346" spans="1:3" x14ac:dyDescent="0.25">
      <c r="A346" t="s">
        <v>917</v>
      </c>
      <c r="B346" t="s">
        <v>293</v>
      </c>
      <c r="C346" s="19"/>
    </row>
    <row r="347" spans="1:3" x14ac:dyDescent="0.25">
      <c r="A347" t="s">
        <v>918</v>
      </c>
      <c r="B347" t="s">
        <v>294</v>
      </c>
      <c r="C347" s="19"/>
    </row>
    <row r="348" spans="1:3" x14ac:dyDescent="0.25">
      <c r="A348" t="s">
        <v>919</v>
      </c>
      <c r="B348" t="s">
        <v>295</v>
      </c>
      <c r="C348" s="19"/>
    </row>
    <row r="349" spans="1:3" x14ac:dyDescent="0.25">
      <c r="A349" t="s">
        <v>920</v>
      </c>
      <c r="B349" t="s">
        <v>296</v>
      </c>
      <c r="C349" s="19"/>
    </row>
    <row r="350" spans="1:3" x14ac:dyDescent="0.25">
      <c r="A350" t="s">
        <v>921</v>
      </c>
      <c r="B350" t="s">
        <v>297</v>
      </c>
      <c r="C350" s="19"/>
    </row>
    <row r="351" spans="1:3" x14ac:dyDescent="0.25">
      <c r="A351" t="s">
        <v>922</v>
      </c>
      <c r="B351" t="s">
        <v>298</v>
      </c>
      <c r="C351" s="19"/>
    </row>
    <row r="352" spans="1:3" x14ac:dyDescent="0.25">
      <c r="A352" t="s">
        <v>923</v>
      </c>
      <c r="B352" t="s">
        <v>299</v>
      </c>
      <c r="C352" s="19"/>
    </row>
    <row r="353" spans="1:3" x14ac:dyDescent="0.25">
      <c r="A353" t="s">
        <v>924</v>
      </c>
      <c r="B353" t="s">
        <v>300</v>
      </c>
      <c r="C353" s="19"/>
    </row>
    <row r="354" spans="1:3" x14ac:dyDescent="0.25">
      <c r="A354" t="s">
        <v>925</v>
      </c>
      <c r="B354" t="s">
        <v>301</v>
      </c>
      <c r="C354" s="19"/>
    </row>
    <row r="355" spans="1:3" x14ac:dyDescent="0.25">
      <c r="A355" t="s">
        <v>926</v>
      </c>
      <c r="B355" t="s">
        <v>302</v>
      </c>
      <c r="C355" s="19"/>
    </row>
    <row r="356" spans="1:3" x14ac:dyDescent="0.25">
      <c r="A356" t="s">
        <v>927</v>
      </c>
      <c r="B356" t="s">
        <v>303</v>
      </c>
      <c r="C356" s="19"/>
    </row>
    <row r="357" spans="1:3" x14ac:dyDescent="0.25">
      <c r="A357" t="s">
        <v>928</v>
      </c>
      <c r="B357" t="s">
        <v>304</v>
      </c>
      <c r="C357" s="19"/>
    </row>
    <row r="358" spans="1:3" x14ac:dyDescent="0.25">
      <c r="A358" t="s">
        <v>929</v>
      </c>
      <c r="B358" t="s">
        <v>305</v>
      </c>
      <c r="C358" s="19"/>
    </row>
    <row r="359" spans="1:3" x14ac:dyDescent="0.25">
      <c r="A359" t="s">
        <v>930</v>
      </c>
      <c r="B359" t="s">
        <v>306</v>
      </c>
      <c r="C359" s="19"/>
    </row>
    <row r="360" spans="1:3" x14ac:dyDescent="0.25">
      <c r="A360" t="s">
        <v>931</v>
      </c>
      <c r="B360" t="s">
        <v>307</v>
      </c>
      <c r="C360" s="19"/>
    </row>
    <row r="361" spans="1:3" x14ac:dyDescent="0.25">
      <c r="A361" t="s">
        <v>932</v>
      </c>
      <c r="B361" t="s">
        <v>308</v>
      </c>
      <c r="C361" s="19"/>
    </row>
    <row r="362" spans="1:3" x14ac:dyDescent="0.25">
      <c r="A362" t="s">
        <v>933</v>
      </c>
      <c r="B362" t="s">
        <v>309</v>
      </c>
      <c r="C362" s="19"/>
    </row>
    <row r="363" spans="1:3" x14ac:dyDescent="0.25">
      <c r="A363" t="s">
        <v>934</v>
      </c>
      <c r="B363" t="s">
        <v>310</v>
      </c>
      <c r="C363" s="19"/>
    </row>
    <row r="364" spans="1:3" x14ac:dyDescent="0.25">
      <c r="A364" t="s">
        <v>935</v>
      </c>
      <c r="B364" t="s">
        <v>311</v>
      </c>
      <c r="C364" s="19"/>
    </row>
    <row r="365" spans="1:3" x14ac:dyDescent="0.25">
      <c r="A365" t="s">
        <v>936</v>
      </c>
      <c r="B365" t="s">
        <v>312</v>
      </c>
      <c r="C365" s="19"/>
    </row>
    <row r="366" spans="1:3" x14ac:dyDescent="0.25">
      <c r="A366" t="s">
        <v>937</v>
      </c>
      <c r="B366" t="s">
        <v>313</v>
      </c>
      <c r="C366" s="19"/>
    </row>
    <row r="367" spans="1:3" x14ac:dyDescent="0.25">
      <c r="A367" t="s">
        <v>938</v>
      </c>
      <c r="B367" t="s">
        <v>314</v>
      </c>
      <c r="C367" s="19"/>
    </row>
    <row r="368" spans="1:3" x14ac:dyDescent="0.25">
      <c r="A368" t="s">
        <v>939</v>
      </c>
      <c r="B368" t="s">
        <v>315</v>
      </c>
      <c r="C368" s="19"/>
    </row>
    <row r="369" spans="1:3" x14ac:dyDescent="0.25">
      <c r="A369" t="s">
        <v>940</v>
      </c>
      <c r="B369" t="s">
        <v>316</v>
      </c>
      <c r="C369" s="19"/>
    </row>
    <row r="370" spans="1:3" x14ac:dyDescent="0.25">
      <c r="A370" t="s">
        <v>941</v>
      </c>
      <c r="B370" t="s">
        <v>317</v>
      </c>
      <c r="C370" s="19"/>
    </row>
    <row r="371" spans="1:3" x14ac:dyDescent="0.25">
      <c r="A371" t="s">
        <v>942</v>
      </c>
      <c r="B371" t="s">
        <v>318</v>
      </c>
      <c r="C371" s="19"/>
    </row>
    <row r="372" spans="1:3" x14ac:dyDescent="0.25">
      <c r="A372" t="s">
        <v>943</v>
      </c>
      <c r="B372" t="s">
        <v>319</v>
      </c>
      <c r="C372" s="19"/>
    </row>
    <row r="373" spans="1:3" x14ac:dyDescent="0.25">
      <c r="A373" t="s">
        <v>944</v>
      </c>
      <c r="B373" t="s">
        <v>320</v>
      </c>
      <c r="C373" s="19"/>
    </row>
    <row r="374" spans="1:3" x14ac:dyDescent="0.25">
      <c r="A374" t="s">
        <v>945</v>
      </c>
      <c r="B374" t="s">
        <v>321</v>
      </c>
      <c r="C374" s="19"/>
    </row>
    <row r="375" spans="1:3" x14ac:dyDescent="0.25">
      <c r="A375" t="s">
        <v>946</v>
      </c>
      <c r="B375" t="s">
        <v>322</v>
      </c>
      <c r="C375" s="19"/>
    </row>
    <row r="376" spans="1:3" x14ac:dyDescent="0.25">
      <c r="A376" t="s">
        <v>947</v>
      </c>
      <c r="B376" t="s">
        <v>323</v>
      </c>
      <c r="C376" s="19"/>
    </row>
    <row r="377" spans="1:3" x14ac:dyDescent="0.25">
      <c r="A377" t="s">
        <v>948</v>
      </c>
      <c r="B377" t="s">
        <v>324</v>
      </c>
      <c r="C377" s="19"/>
    </row>
    <row r="378" spans="1:3" x14ac:dyDescent="0.25">
      <c r="A378" t="s">
        <v>949</v>
      </c>
      <c r="B378" t="s">
        <v>325</v>
      </c>
      <c r="C378" s="19"/>
    </row>
    <row r="379" spans="1:3" x14ac:dyDescent="0.25">
      <c r="A379" t="s">
        <v>950</v>
      </c>
      <c r="B379" t="s">
        <v>326</v>
      </c>
      <c r="C379" s="19"/>
    </row>
    <row r="380" spans="1:3" x14ac:dyDescent="0.25">
      <c r="A380" t="s">
        <v>951</v>
      </c>
      <c r="B380" t="s">
        <v>327</v>
      </c>
      <c r="C380" s="19"/>
    </row>
    <row r="381" spans="1:3" x14ac:dyDescent="0.25">
      <c r="A381" t="s">
        <v>952</v>
      </c>
      <c r="B381" t="s">
        <v>328</v>
      </c>
      <c r="C381" s="19"/>
    </row>
    <row r="382" spans="1:3" x14ac:dyDescent="0.25">
      <c r="A382" t="s">
        <v>953</v>
      </c>
      <c r="B382" t="s">
        <v>329</v>
      </c>
      <c r="C382" s="19"/>
    </row>
    <row r="383" spans="1:3" x14ac:dyDescent="0.25">
      <c r="A383" t="s">
        <v>954</v>
      </c>
      <c r="B383" t="s">
        <v>330</v>
      </c>
      <c r="C383" s="19"/>
    </row>
    <row r="384" spans="1:3" x14ac:dyDescent="0.25">
      <c r="A384" t="s">
        <v>955</v>
      </c>
      <c r="B384" t="s">
        <v>331</v>
      </c>
      <c r="C384" s="19"/>
    </row>
    <row r="385" spans="1:3" x14ac:dyDescent="0.25">
      <c r="A385" t="s">
        <v>956</v>
      </c>
      <c r="B385" t="s">
        <v>332</v>
      </c>
      <c r="C385" s="19"/>
    </row>
    <row r="386" spans="1:3" x14ac:dyDescent="0.25">
      <c r="A386" t="s">
        <v>957</v>
      </c>
      <c r="B386" t="s">
        <v>333</v>
      </c>
      <c r="C386" s="19"/>
    </row>
    <row r="387" spans="1:3" x14ac:dyDescent="0.25">
      <c r="A387" t="s">
        <v>958</v>
      </c>
      <c r="B387" t="s">
        <v>334</v>
      </c>
      <c r="C387" s="19"/>
    </row>
    <row r="388" spans="1:3" x14ac:dyDescent="0.25">
      <c r="A388" t="s">
        <v>959</v>
      </c>
      <c r="B388" t="s">
        <v>335</v>
      </c>
      <c r="C388" s="19"/>
    </row>
    <row r="389" spans="1:3" x14ac:dyDescent="0.25">
      <c r="A389" t="s">
        <v>960</v>
      </c>
      <c r="B389" t="s">
        <v>336</v>
      </c>
      <c r="C389" s="19"/>
    </row>
    <row r="390" spans="1:3" x14ac:dyDescent="0.25">
      <c r="A390" t="s">
        <v>961</v>
      </c>
      <c r="B390" t="s">
        <v>337</v>
      </c>
      <c r="C390" s="19"/>
    </row>
    <row r="391" spans="1:3" x14ac:dyDescent="0.25">
      <c r="A391" t="s">
        <v>962</v>
      </c>
      <c r="B391" t="s">
        <v>338</v>
      </c>
      <c r="C391" s="19"/>
    </row>
    <row r="392" spans="1:3" x14ac:dyDescent="0.25">
      <c r="A392" t="s">
        <v>963</v>
      </c>
      <c r="B392" t="s">
        <v>339</v>
      </c>
      <c r="C392" s="19"/>
    </row>
    <row r="393" spans="1:3" x14ac:dyDescent="0.25">
      <c r="A393" t="s">
        <v>964</v>
      </c>
      <c r="B393" t="s">
        <v>340</v>
      </c>
      <c r="C393" s="19"/>
    </row>
    <row r="394" spans="1:3" x14ac:dyDescent="0.25">
      <c r="A394" t="s">
        <v>965</v>
      </c>
      <c r="B394" t="s">
        <v>341</v>
      </c>
      <c r="C394" s="19"/>
    </row>
    <row r="395" spans="1:3" x14ac:dyDescent="0.25">
      <c r="A395" t="s">
        <v>966</v>
      </c>
      <c r="B395" t="s">
        <v>342</v>
      </c>
      <c r="C395" s="19"/>
    </row>
    <row r="396" spans="1:3" x14ac:dyDescent="0.25">
      <c r="A396" t="s">
        <v>967</v>
      </c>
      <c r="B396" t="s">
        <v>343</v>
      </c>
      <c r="C396" s="19"/>
    </row>
    <row r="397" spans="1:3" x14ac:dyDescent="0.25">
      <c r="A397" t="s">
        <v>968</v>
      </c>
      <c r="B397" t="s">
        <v>344</v>
      </c>
      <c r="C397" s="19"/>
    </row>
    <row r="398" spans="1:3" x14ac:dyDescent="0.25">
      <c r="A398" t="s">
        <v>969</v>
      </c>
      <c r="B398" t="s">
        <v>345</v>
      </c>
      <c r="C398" s="19"/>
    </row>
    <row r="399" spans="1:3" x14ac:dyDescent="0.25">
      <c r="A399" t="s">
        <v>970</v>
      </c>
      <c r="B399" t="s">
        <v>346</v>
      </c>
      <c r="C399" s="19"/>
    </row>
    <row r="400" spans="1:3" x14ac:dyDescent="0.25">
      <c r="A400" t="s">
        <v>971</v>
      </c>
      <c r="B400" t="s">
        <v>347</v>
      </c>
      <c r="C400" s="19"/>
    </row>
    <row r="401" spans="1:3" x14ac:dyDescent="0.25">
      <c r="A401" t="s">
        <v>972</v>
      </c>
      <c r="B401" t="s">
        <v>348</v>
      </c>
      <c r="C401" s="19"/>
    </row>
    <row r="402" spans="1:3" x14ac:dyDescent="0.25">
      <c r="A402" t="s">
        <v>973</v>
      </c>
      <c r="B402" t="s">
        <v>349</v>
      </c>
      <c r="C402" s="19"/>
    </row>
    <row r="403" spans="1:3" x14ac:dyDescent="0.25">
      <c r="A403" t="s">
        <v>974</v>
      </c>
      <c r="B403" t="s">
        <v>350</v>
      </c>
      <c r="C403" s="19"/>
    </row>
    <row r="404" spans="1:3" x14ac:dyDescent="0.25">
      <c r="A404" t="s">
        <v>975</v>
      </c>
      <c r="B404" t="s">
        <v>351</v>
      </c>
      <c r="C404" s="19"/>
    </row>
    <row r="405" spans="1:3" x14ac:dyDescent="0.25">
      <c r="A405" t="s">
        <v>976</v>
      </c>
      <c r="B405" t="s">
        <v>352</v>
      </c>
      <c r="C405" s="19"/>
    </row>
    <row r="406" spans="1:3" x14ac:dyDescent="0.25">
      <c r="A406" t="s">
        <v>977</v>
      </c>
      <c r="B406" t="s">
        <v>353</v>
      </c>
      <c r="C406" s="19"/>
    </row>
    <row r="407" spans="1:3" x14ac:dyDescent="0.25">
      <c r="A407" t="s">
        <v>978</v>
      </c>
      <c r="B407" t="s">
        <v>354</v>
      </c>
      <c r="C407" s="19"/>
    </row>
    <row r="408" spans="1:3" x14ac:dyDescent="0.25">
      <c r="A408" t="s">
        <v>979</v>
      </c>
      <c r="B408" t="s">
        <v>355</v>
      </c>
      <c r="C408" s="19"/>
    </row>
    <row r="409" spans="1:3" x14ac:dyDescent="0.25">
      <c r="A409" t="s">
        <v>980</v>
      </c>
      <c r="B409" t="s">
        <v>356</v>
      </c>
      <c r="C409" s="19"/>
    </row>
    <row r="410" spans="1:3" x14ac:dyDescent="0.25">
      <c r="A410" t="s">
        <v>981</v>
      </c>
      <c r="B410" t="s">
        <v>357</v>
      </c>
      <c r="C410" s="19"/>
    </row>
    <row r="411" spans="1:3" x14ac:dyDescent="0.25">
      <c r="A411" t="s">
        <v>982</v>
      </c>
      <c r="B411" t="s">
        <v>358</v>
      </c>
      <c r="C411" s="19"/>
    </row>
    <row r="412" spans="1:3" x14ac:dyDescent="0.25">
      <c r="A412" t="s">
        <v>983</v>
      </c>
      <c r="B412" t="s">
        <v>359</v>
      </c>
      <c r="C412" s="19"/>
    </row>
    <row r="413" spans="1:3" x14ac:dyDescent="0.25">
      <c r="A413" t="s">
        <v>984</v>
      </c>
      <c r="B413" t="s">
        <v>360</v>
      </c>
      <c r="C413" s="19"/>
    </row>
    <row r="414" spans="1:3" x14ac:dyDescent="0.25">
      <c r="A414" t="s">
        <v>985</v>
      </c>
      <c r="B414" t="s">
        <v>361</v>
      </c>
      <c r="C414" s="19"/>
    </row>
    <row r="415" spans="1:3" x14ac:dyDescent="0.25">
      <c r="A415" t="s">
        <v>986</v>
      </c>
      <c r="B415" t="s">
        <v>362</v>
      </c>
      <c r="C415" s="19"/>
    </row>
    <row r="416" spans="1:3" x14ac:dyDescent="0.25">
      <c r="A416" t="s">
        <v>987</v>
      </c>
      <c r="B416" t="s">
        <v>363</v>
      </c>
      <c r="C416" s="19"/>
    </row>
    <row r="417" spans="1:3" x14ac:dyDescent="0.25">
      <c r="A417" t="s">
        <v>988</v>
      </c>
      <c r="B417" t="s">
        <v>364</v>
      </c>
      <c r="C417" s="19"/>
    </row>
    <row r="418" spans="1:3" x14ac:dyDescent="0.25">
      <c r="A418" t="s">
        <v>989</v>
      </c>
      <c r="B418" t="s">
        <v>365</v>
      </c>
      <c r="C418" s="19"/>
    </row>
    <row r="419" spans="1:3" x14ac:dyDescent="0.25">
      <c r="A419" t="s">
        <v>990</v>
      </c>
      <c r="B419" t="s">
        <v>366</v>
      </c>
      <c r="C419" s="19"/>
    </row>
    <row r="420" spans="1:3" x14ac:dyDescent="0.25">
      <c r="A420" t="s">
        <v>991</v>
      </c>
      <c r="B420" t="s">
        <v>367</v>
      </c>
      <c r="C420" s="19"/>
    </row>
    <row r="421" spans="1:3" x14ac:dyDescent="0.25">
      <c r="A421" t="s">
        <v>992</v>
      </c>
      <c r="B421" t="s">
        <v>368</v>
      </c>
      <c r="C421" s="19"/>
    </row>
    <row r="422" spans="1:3" x14ac:dyDescent="0.25">
      <c r="A422" t="s">
        <v>993</v>
      </c>
      <c r="B422" t="s">
        <v>369</v>
      </c>
      <c r="C422" s="19"/>
    </row>
    <row r="423" spans="1:3" x14ac:dyDescent="0.25">
      <c r="A423" t="s">
        <v>994</v>
      </c>
      <c r="B423" t="s">
        <v>370</v>
      </c>
      <c r="C423" s="19"/>
    </row>
    <row r="424" spans="1:3" x14ac:dyDescent="0.25">
      <c r="A424" t="s">
        <v>995</v>
      </c>
      <c r="B424" t="s">
        <v>371</v>
      </c>
      <c r="C424" s="19"/>
    </row>
    <row r="425" spans="1:3" x14ac:dyDescent="0.25">
      <c r="A425" t="s">
        <v>996</v>
      </c>
      <c r="B425" t="s">
        <v>372</v>
      </c>
      <c r="C425" s="19"/>
    </row>
    <row r="426" spans="1:3" x14ac:dyDescent="0.25">
      <c r="A426" t="s">
        <v>997</v>
      </c>
      <c r="B426" t="s">
        <v>373</v>
      </c>
      <c r="C426" s="19"/>
    </row>
    <row r="427" spans="1:3" x14ac:dyDescent="0.25">
      <c r="A427" t="s">
        <v>998</v>
      </c>
      <c r="B427" t="s">
        <v>374</v>
      </c>
      <c r="C427" s="19"/>
    </row>
    <row r="428" spans="1:3" x14ac:dyDescent="0.25">
      <c r="A428" t="s">
        <v>999</v>
      </c>
      <c r="B428" t="s">
        <v>375</v>
      </c>
      <c r="C428" s="19"/>
    </row>
    <row r="429" spans="1:3" x14ac:dyDescent="0.25">
      <c r="A429" t="s">
        <v>1000</v>
      </c>
      <c r="B429" t="s">
        <v>376</v>
      </c>
      <c r="C429" s="19"/>
    </row>
    <row r="430" spans="1:3" x14ac:dyDescent="0.25">
      <c r="A430" t="s">
        <v>1001</v>
      </c>
      <c r="B430" t="s">
        <v>377</v>
      </c>
      <c r="C430" s="19"/>
    </row>
    <row r="431" spans="1:3" x14ac:dyDescent="0.25">
      <c r="A431" t="s">
        <v>1002</v>
      </c>
      <c r="B431" t="s">
        <v>378</v>
      </c>
      <c r="C431" s="19"/>
    </row>
    <row r="432" spans="1:3" x14ac:dyDescent="0.25">
      <c r="A432" t="s">
        <v>1003</v>
      </c>
      <c r="B432" t="s">
        <v>379</v>
      </c>
      <c r="C432" s="19"/>
    </row>
    <row r="433" spans="1:3" x14ac:dyDescent="0.25">
      <c r="A433" t="s">
        <v>1004</v>
      </c>
      <c r="B433" t="s">
        <v>380</v>
      </c>
      <c r="C433" s="19"/>
    </row>
    <row r="434" spans="1:3" x14ac:dyDescent="0.25">
      <c r="A434" t="s">
        <v>1005</v>
      </c>
      <c r="B434" t="s">
        <v>381</v>
      </c>
      <c r="C434" s="19"/>
    </row>
    <row r="435" spans="1:3" x14ac:dyDescent="0.25">
      <c r="A435" t="s">
        <v>1006</v>
      </c>
      <c r="B435" t="s">
        <v>382</v>
      </c>
      <c r="C435" s="19"/>
    </row>
    <row r="436" spans="1:3" x14ac:dyDescent="0.25">
      <c r="A436" t="s">
        <v>1007</v>
      </c>
      <c r="B436" t="s">
        <v>383</v>
      </c>
      <c r="C436" s="19"/>
    </row>
    <row r="437" spans="1:3" x14ac:dyDescent="0.25">
      <c r="A437" t="s">
        <v>1008</v>
      </c>
      <c r="B437" t="s">
        <v>384</v>
      </c>
      <c r="C437" s="19"/>
    </row>
    <row r="438" spans="1:3" x14ac:dyDescent="0.25">
      <c r="A438" t="s">
        <v>1009</v>
      </c>
      <c r="B438" t="s">
        <v>385</v>
      </c>
      <c r="C438" s="19"/>
    </row>
    <row r="439" spans="1:3" x14ac:dyDescent="0.25">
      <c r="A439" t="s">
        <v>1010</v>
      </c>
      <c r="B439" t="s">
        <v>386</v>
      </c>
      <c r="C439" s="19"/>
    </row>
    <row r="440" spans="1:3" x14ac:dyDescent="0.25">
      <c r="A440" t="s">
        <v>1011</v>
      </c>
      <c r="B440" t="s">
        <v>387</v>
      </c>
      <c r="C440" s="19"/>
    </row>
    <row r="441" spans="1:3" x14ac:dyDescent="0.25">
      <c r="A441" t="s">
        <v>1012</v>
      </c>
      <c r="B441" t="s">
        <v>388</v>
      </c>
      <c r="C441" s="19"/>
    </row>
    <row r="442" spans="1:3" x14ac:dyDescent="0.25">
      <c r="A442" t="s">
        <v>1013</v>
      </c>
      <c r="B442" t="s">
        <v>389</v>
      </c>
      <c r="C442" s="19"/>
    </row>
    <row r="443" spans="1:3" x14ac:dyDescent="0.25">
      <c r="A443" t="s">
        <v>1014</v>
      </c>
      <c r="B443" t="s">
        <v>390</v>
      </c>
      <c r="C443" s="19"/>
    </row>
    <row r="444" spans="1:3" x14ac:dyDescent="0.25">
      <c r="A444" t="s">
        <v>1015</v>
      </c>
      <c r="B444" t="s">
        <v>391</v>
      </c>
      <c r="C444" s="19"/>
    </row>
    <row r="445" spans="1:3" x14ac:dyDescent="0.25">
      <c r="A445" t="s">
        <v>1016</v>
      </c>
      <c r="B445" t="s">
        <v>392</v>
      </c>
      <c r="C445" s="19"/>
    </row>
    <row r="446" spans="1:3" x14ac:dyDescent="0.25">
      <c r="A446" t="s">
        <v>1017</v>
      </c>
      <c r="B446" t="s">
        <v>393</v>
      </c>
      <c r="C446" s="19"/>
    </row>
    <row r="447" spans="1:3" x14ac:dyDescent="0.25">
      <c r="A447" t="s">
        <v>1018</v>
      </c>
      <c r="B447" t="s">
        <v>394</v>
      </c>
      <c r="C447" s="19"/>
    </row>
    <row r="448" spans="1:3" x14ac:dyDescent="0.25">
      <c r="A448" t="s">
        <v>1019</v>
      </c>
      <c r="B448" t="s">
        <v>395</v>
      </c>
      <c r="C448" s="19"/>
    </row>
    <row r="449" spans="1:3" x14ac:dyDescent="0.25">
      <c r="A449" t="s">
        <v>1020</v>
      </c>
      <c r="B449" t="s">
        <v>396</v>
      </c>
      <c r="C449" s="19"/>
    </row>
    <row r="450" spans="1:3" x14ac:dyDescent="0.25">
      <c r="A450" t="s">
        <v>1021</v>
      </c>
      <c r="B450" t="s">
        <v>397</v>
      </c>
      <c r="C450" s="19"/>
    </row>
    <row r="451" spans="1:3" x14ac:dyDescent="0.25">
      <c r="A451" t="s">
        <v>1022</v>
      </c>
      <c r="B451" t="s">
        <v>398</v>
      </c>
      <c r="C451" s="19"/>
    </row>
    <row r="452" spans="1:3" x14ac:dyDescent="0.25">
      <c r="A452" t="s">
        <v>1023</v>
      </c>
      <c r="B452" t="s">
        <v>399</v>
      </c>
      <c r="C452" s="19"/>
    </row>
    <row r="453" spans="1:3" x14ac:dyDescent="0.25">
      <c r="A453" t="s">
        <v>1024</v>
      </c>
      <c r="B453" t="s">
        <v>400</v>
      </c>
      <c r="C453" s="19"/>
    </row>
    <row r="454" spans="1:3" x14ac:dyDescent="0.25">
      <c r="A454" t="s">
        <v>1025</v>
      </c>
      <c r="B454" t="s">
        <v>401</v>
      </c>
      <c r="C454" s="19"/>
    </row>
    <row r="455" spans="1:3" x14ac:dyDescent="0.25">
      <c r="A455" t="s">
        <v>1026</v>
      </c>
      <c r="B455" t="s">
        <v>402</v>
      </c>
      <c r="C455" s="19"/>
    </row>
    <row r="456" spans="1:3" x14ac:dyDescent="0.25">
      <c r="A456" t="s">
        <v>1027</v>
      </c>
      <c r="B456" t="s">
        <v>403</v>
      </c>
      <c r="C456" s="19"/>
    </row>
    <row r="457" spans="1:3" x14ac:dyDescent="0.25">
      <c r="A457" t="s">
        <v>1028</v>
      </c>
      <c r="B457" t="s">
        <v>404</v>
      </c>
      <c r="C457" s="19"/>
    </row>
    <row r="458" spans="1:3" x14ac:dyDescent="0.25">
      <c r="A458" t="s">
        <v>1029</v>
      </c>
      <c r="B458" t="s">
        <v>405</v>
      </c>
      <c r="C458" s="19"/>
    </row>
    <row r="459" spans="1:3" x14ac:dyDescent="0.25">
      <c r="A459" t="s">
        <v>1030</v>
      </c>
      <c r="B459" t="s">
        <v>406</v>
      </c>
      <c r="C459" s="19"/>
    </row>
    <row r="460" spans="1:3" x14ac:dyDescent="0.25">
      <c r="A460" t="s">
        <v>1031</v>
      </c>
      <c r="B460" t="s">
        <v>407</v>
      </c>
      <c r="C460" s="19"/>
    </row>
    <row r="461" spans="1:3" x14ac:dyDescent="0.25">
      <c r="A461" t="s">
        <v>1032</v>
      </c>
      <c r="B461" t="s">
        <v>408</v>
      </c>
      <c r="C461" s="19"/>
    </row>
    <row r="462" spans="1:3" x14ac:dyDescent="0.25">
      <c r="A462" t="s">
        <v>1033</v>
      </c>
      <c r="B462" t="s">
        <v>409</v>
      </c>
      <c r="C462" s="19"/>
    </row>
    <row r="463" spans="1:3" x14ac:dyDescent="0.25">
      <c r="A463" t="s">
        <v>1034</v>
      </c>
      <c r="B463" t="s">
        <v>410</v>
      </c>
      <c r="C463" s="19"/>
    </row>
    <row r="464" spans="1:3" x14ac:dyDescent="0.25">
      <c r="A464" t="s">
        <v>1035</v>
      </c>
      <c r="B464" t="s">
        <v>411</v>
      </c>
      <c r="C464" s="19"/>
    </row>
    <row r="465" spans="1:3" x14ac:dyDescent="0.25">
      <c r="A465" t="s">
        <v>1036</v>
      </c>
      <c r="B465" t="s">
        <v>412</v>
      </c>
      <c r="C465" s="19"/>
    </row>
    <row r="466" spans="1:3" x14ac:dyDescent="0.25">
      <c r="A466" t="s">
        <v>1037</v>
      </c>
      <c r="B466" t="s">
        <v>413</v>
      </c>
      <c r="C466" s="19"/>
    </row>
    <row r="467" spans="1:3" x14ac:dyDescent="0.25">
      <c r="A467" t="s">
        <v>1038</v>
      </c>
      <c r="B467" t="s">
        <v>414</v>
      </c>
      <c r="C467" s="19"/>
    </row>
    <row r="468" spans="1:3" x14ac:dyDescent="0.25">
      <c r="A468" t="s">
        <v>1039</v>
      </c>
      <c r="B468" t="s">
        <v>415</v>
      </c>
      <c r="C468" s="19"/>
    </row>
    <row r="469" spans="1:3" x14ac:dyDescent="0.25">
      <c r="A469" t="s">
        <v>1040</v>
      </c>
      <c r="B469" t="s">
        <v>416</v>
      </c>
      <c r="C469" s="19"/>
    </row>
    <row r="470" spans="1:3" x14ac:dyDescent="0.25">
      <c r="A470" t="s">
        <v>1041</v>
      </c>
      <c r="B470" t="s">
        <v>417</v>
      </c>
      <c r="C470" s="19"/>
    </row>
    <row r="471" spans="1:3" x14ac:dyDescent="0.25">
      <c r="A471" t="s">
        <v>1042</v>
      </c>
      <c r="B471" t="s">
        <v>418</v>
      </c>
      <c r="C471" s="19"/>
    </row>
    <row r="472" spans="1:3" x14ac:dyDescent="0.25">
      <c r="A472" t="s">
        <v>1043</v>
      </c>
      <c r="B472" t="s">
        <v>419</v>
      </c>
      <c r="C472" s="19"/>
    </row>
    <row r="473" spans="1:3" x14ac:dyDescent="0.25">
      <c r="A473" t="s">
        <v>1044</v>
      </c>
      <c r="B473" t="s">
        <v>420</v>
      </c>
      <c r="C473" s="19"/>
    </row>
    <row r="474" spans="1:3" x14ac:dyDescent="0.25">
      <c r="A474" t="s">
        <v>1045</v>
      </c>
      <c r="B474" t="s">
        <v>421</v>
      </c>
      <c r="C474" s="19"/>
    </row>
    <row r="475" spans="1:3" x14ac:dyDescent="0.25">
      <c r="A475" t="s">
        <v>1046</v>
      </c>
      <c r="B475" t="s">
        <v>422</v>
      </c>
      <c r="C475" s="19"/>
    </row>
    <row r="476" spans="1:3" x14ac:dyDescent="0.25">
      <c r="A476" t="s">
        <v>1047</v>
      </c>
      <c r="B476" t="s">
        <v>423</v>
      </c>
      <c r="C476" s="19"/>
    </row>
    <row r="477" spans="1:3" x14ac:dyDescent="0.25">
      <c r="A477" t="s">
        <v>1048</v>
      </c>
      <c r="B477" t="s">
        <v>424</v>
      </c>
      <c r="C477" s="19"/>
    </row>
    <row r="478" spans="1:3" x14ac:dyDescent="0.25">
      <c r="A478" t="s">
        <v>1049</v>
      </c>
      <c r="B478" t="s">
        <v>425</v>
      </c>
      <c r="C478" s="19"/>
    </row>
    <row r="479" spans="1:3" x14ac:dyDescent="0.25">
      <c r="A479" t="s">
        <v>1050</v>
      </c>
      <c r="B479" t="s">
        <v>426</v>
      </c>
      <c r="C479" s="19"/>
    </row>
    <row r="480" spans="1:3" x14ac:dyDescent="0.25">
      <c r="A480" t="s">
        <v>1051</v>
      </c>
      <c r="B480" t="s">
        <v>427</v>
      </c>
      <c r="C480" s="19"/>
    </row>
    <row r="481" spans="1:3" x14ac:dyDescent="0.25">
      <c r="A481" t="s">
        <v>1052</v>
      </c>
      <c r="B481" t="s">
        <v>428</v>
      </c>
      <c r="C481" s="19"/>
    </row>
    <row r="482" spans="1:3" x14ac:dyDescent="0.25">
      <c r="A482" t="s">
        <v>1053</v>
      </c>
      <c r="B482" t="s">
        <v>429</v>
      </c>
      <c r="C482" s="19"/>
    </row>
    <row r="483" spans="1:3" x14ac:dyDescent="0.25">
      <c r="A483" t="s">
        <v>1054</v>
      </c>
      <c r="B483" t="s">
        <v>430</v>
      </c>
      <c r="C483" s="19"/>
    </row>
    <row r="484" spans="1:3" x14ac:dyDescent="0.25">
      <c r="A484" t="s">
        <v>1055</v>
      </c>
      <c r="B484" t="s">
        <v>431</v>
      </c>
      <c r="C484" s="19"/>
    </row>
    <row r="485" spans="1:3" x14ac:dyDescent="0.25">
      <c r="A485" t="s">
        <v>1056</v>
      </c>
      <c r="B485" t="s">
        <v>432</v>
      </c>
      <c r="C485" s="19"/>
    </row>
    <row r="486" spans="1:3" x14ac:dyDescent="0.25">
      <c r="A486" t="s">
        <v>1057</v>
      </c>
      <c r="B486" t="s">
        <v>433</v>
      </c>
      <c r="C486" s="19"/>
    </row>
    <row r="487" spans="1:3" x14ac:dyDescent="0.25">
      <c r="A487" t="s">
        <v>1058</v>
      </c>
      <c r="B487" t="s">
        <v>434</v>
      </c>
      <c r="C487" s="19"/>
    </row>
    <row r="488" spans="1:3" x14ac:dyDescent="0.25">
      <c r="A488" t="s">
        <v>1059</v>
      </c>
      <c r="B488" t="s">
        <v>435</v>
      </c>
      <c r="C488" s="19"/>
    </row>
    <row r="489" spans="1:3" x14ac:dyDescent="0.25">
      <c r="A489" t="s">
        <v>1060</v>
      </c>
      <c r="B489" t="s">
        <v>436</v>
      </c>
      <c r="C489" s="19"/>
    </row>
    <row r="490" spans="1:3" x14ac:dyDescent="0.25">
      <c r="A490" t="s">
        <v>1061</v>
      </c>
      <c r="B490" t="s">
        <v>437</v>
      </c>
      <c r="C490" s="19"/>
    </row>
    <row r="491" spans="1:3" x14ac:dyDescent="0.25">
      <c r="A491" t="s">
        <v>1062</v>
      </c>
      <c r="B491" t="s">
        <v>438</v>
      </c>
      <c r="C491" s="19"/>
    </row>
    <row r="492" spans="1:3" x14ac:dyDescent="0.25">
      <c r="A492" t="s">
        <v>1063</v>
      </c>
      <c r="B492" t="s">
        <v>439</v>
      </c>
      <c r="C492" s="19"/>
    </row>
    <row r="493" spans="1:3" x14ac:dyDescent="0.25">
      <c r="A493" t="s">
        <v>1064</v>
      </c>
      <c r="B493" t="s">
        <v>440</v>
      </c>
      <c r="C493" s="19"/>
    </row>
    <row r="494" spans="1:3" x14ac:dyDescent="0.25">
      <c r="A494" t="s">
        <v>1065</v>
      </c>
      <c r="B494" t="s">
        <v>441</v>
      </c>
      <c r="C494" s="19"/>
    </row>
    <row r="495" spans="1:3" x14ac:dyDescent="0.25">
      <c r="A495" t="s">
        <v>1066</v>
      </c>
      <c r="B495" t="s">
        <v>442</v>
      </c>
      <c r="C495" s="19"/>
    </row>
    <row r="496" spans="1:3" x14ac:dyDescent="0.25">
      <c r="A496" t="s">
        <v>1067</v>
      </c>
      <c r="B496" t="s">
        <v>443</v>
      </c>
      <c r="C496" s="19"/>
    </row>
    <row r="497" spans="1:3" x14ac:dyDescent="0.25">
      <c r="A497" t="s">
        <v>1068</v>
      </c>
      <c r="B497" t="s">
        <v>444</v>
      </c>
      <c r="C497" s="19"/>
    </row>
    <row r="498" spans="1:3" x14ac:dyDescent="0.25">
      <c r="A498" t="s">
        <v>1069</v>
      </c>
      <c r="B498" t="s">
        <v>445</v>
      </c>
      <c r="C498" s="19"/>
    </row>
    <row r="499" spans="1:3" x14ac:dyDescent="0.25">
      <c r="A499" t="s">
        <v>1070</v>
      </c>
      <c r="B499" t="s">
        <v>446</v>
      </c>
      <c r="C499" s="19"/>
    </row>
    <row r="500" spans="1:3" x14ac:dyDescent="0.25">
      <c r="A500" t="s">
        <v>1071</v>
      </c>
      <c r="B500" t="s">
        <v>447</v>
      </c>
      <c r="C500" s="19"/>
    </row>
    <row r="501" spans="1:3" x14ac:dyDescent="0.25">
      <c r="A501" t="s">
        <v>1072</v>
      </c>
      <c r="B501" t="s">
        <v>448</v>
      </c>
      <c r="C501" s="19"/>
    </row>
    <row r="502" spans="1:3" x14ac:dyDescent="0.25">
      <c r="A502" t="s">
        <v>1073</v>
      </c>
      <c r="B502" t="s">
        <v>449</v>
      </c>
      <c r="C502" s="19"/>
    </row>
    <row r="503" spans="1:3" x14ac:dyDescent="0.25">
      <c r="A503" t="s">
        <v>1074</v>
      </c>
      <c r="B503" t="s">
        <v>450</v>
      </c>
      <c r="C503" s="19"/>
    </row>
    <row r="504" spans="1:3" x14ac:dyDescent="0.25">
      <c r="A504" t="s">
        <v>1075</v>
      </c>
      <c r="B504" t="s">
        <v>451</v>
      </c>
      <c r="C504" s="19"/>
    </row>
    <row r="505" spans="1:3" x14ac:dyDescent="0.25">
      <c r="A505" t="s">
        <v>1076</v>
      </c>
      <c r="B505" t="s">
        <v>452</v>
      </c>
      <c r="C505" s="19"/>
    </row>
    <row r="506" spans="1:3" x14ac:dyDescent="0.25">
      <c r="A506" t="s">
        <v>1077</v>
      </c>
      <c r="B506" t="s">
        <v>453</v>
      </c>
      <c r="C506" s="19"/>
    </row>
    <row r="507" spans="1:3" x14ac:dyDescent="0.25">
      <c r="A507" t="s">
        <v>1078</v>
      </c>
      <c r="B507" t="s">
        <v>454</v>
      </c>
      <c r="C507" s="19"/>
    </row>
    <row r="508" spans="1:3" x14ac:dyDescent="0.25">
      <c r="A508" t="s">
        <v>1079</v>
      </c>
      <c r="B508" t="s">
        <v>455</v>
      </c>
      <c r="C508" s="19"/>
    </row>
    <row r="509" spans="1:3" x14ac:dyDescent="0.25">
      <c r="A509" t="s">
        <v>1080</v>
      </c>
      <c r="B509" t="s">
        <v>456</v>
      </c>
      <c r="C509" s="19"/>
    </row>
    <row r="510" spans="1:3" x14ac:dyDescent="0.25">
      <c r="A510" t="s">
        <v>1081</v>
      </c>
      <c r="B510" t="s">
        <v>457</v>
      </c>
      <c r="C510" s="19"/>
    </row>
    <row r="511" spans="1:3" x14ac:dyDescent="0.25">
      <c r="A511" t="s">
        <v>1082</v>
      </c>
      <c r="B511" t="s">
        <v>458</v>
      </c>
      <c r="C511" s="19"/>
    </row>
    <row r="512" spans="1:3" x14ac:dyDescent="0.25">
      <c r="A512" t="s">
        <v>1083</v>
      </c>
      <c r="B512" t="s">
        <v>459</v>
      </c>
      <c r="C512" s="19"/>
    </row>
    <row r="513" spans="1:3" x14ac:dyDescent="0.25">
      <c r="A513" t="s">
        <v>1084</v>
      </c>
      <c r="B513" t="s">
        <v>460</v>
      </c>
      <c r="C513" s="19"/>
    </row>
    <row r="514" spans="1:3" x14ac:dyDescent="0.25">
      <c r="A514" t="s">
        <v>1085</v>
      </c>
      <c r="B514" t="s">
        <v>461</v>
      </c>
      <c r="C514" s="19"/>
    </row>
    <row r="515" spans="1:3" x14ac:dyDescent="0.25">
      <c r="A515" t="s">
        <v>1086</v>
      </c>
      <c r="B515" t="s">
        <v>462</v>
      </c>
      <c r="C515" s="19"/>
    </row>
    <row r="516" spans="1:3" x14ac:dyDescent="0.25">
      <c r="A516" t="s">
        <v>1087</v>
      </c>
      <c r="B516" t="s">
        <v>463</v>
      </c>
      <c r="C516" s="19"/>
    </row>
    <row r="517" spans="1:3" x14ac:dyDescent="0.25">
      <c r="A517" t="s">
        <v>1088</v>
      </c>
      <c r="B517" t="s">
        <v>464</v>
      </c>
      <c r="C517" s="19"/>
    </row>
    <row r="518" spans="1:3" x14ac:dyDescent="0.25">
      <c r="A518" t="s">
        <v>1089</v>
      </c>
      <c r="B518" t="s">
        <v>465</v>
      </c>
      <c r="C518" s="19"/>
    </row>
    <row r="519" spans="1:3" x14ac:dyDescent="0.25">
      <c r="A519" t="s">
        <v>1090</v>
      </c>
      <c r="B519" t="s">
        <v>466</v>
      </c>
      <c r="C519" s="19"/>
    </row>
    <row r="520" spans="1:3" x14ac:dyDescent="0.25">
      <c r="A520" t="s">
        <v>1091</v>
      </c>
      <c r="B520" t="s">
        <v>467</v>
      </c>
      <c r="C520" s="19"/>
    </row>
    <row r="521" spans="1:3" x14ac:dyDescent="0.25">
      <c r="A521" t="s">
        <v>1092</v>
      </c>
      <c r="B521" t="s">
        <v>468</v>
      </c>
      <c r="C521" s="19"/>
    </row>
    <row r="522" spans="1:3" x14ac:dyDescent="0.25">
      <c r="A522" t="s">
        <v>1093</v>
      </c>
      <c r="B522" t="s">
        <v>469</v>
      </c>
      <c r="C522" s="19"/>
    </row>
    <row r="523" spans="1:3" x14ac:dyDescent="0.25">
      <c r="A523" t="s">
        <v>1094</v>
      </c>
      <c r="B523" t="s">
        <v>470</v>
      </c>
      <c r="C523" s="19"/>
    </row>
    <row r="524" spans="1:3" x14ac:dyDescent="0.25">
      <c r="A524" t="s">
        <v>1095</v>
      </c>
      <c r="B524" t="s">
        <v>471</v>
      </c>
      <c r="C524" s="19"/>
    </row>
    <row r="525" spans="1:3" x14ac:dyDescent="0.25">
      <c r="A525" t="s">
        <v>1096</v>
      </c>
      <c r="B525" t="s">
        <v>472</v>
      </c>
      <c r="C525" s="19"/>
    </row>
    <row r="526" spans="1:3" x14ac:dyDescent="0.25">
      <c r="A526" t="s">
        <v>1097</v>
      </c>
      <c r="B526" t="s">
        <v>473</v>
      </c>
      <c r="C526" s="19"/>
    </row>
    <row r="527" spans="1:3" x14ac:dyDescent="0.25">
      <c r="A527" t="s">
        <v>1098</v>
      </c>
      <c r="B527" t="s">
        <v>474</v>
      </c>
      <c r="C527" s="19"/>
    </row>
    <row r="528" spans="1:3" x14ac:dyDescent="0.25">
      <c r="A528" t="s">
        <v>1099</v>
      </c>
      <c r="B528" t="s">
        <v>475</v>
      </c>
      <c r="C528" s="19"/>
    </row>
    <row r="529" spans="1:3" x14ac:dyDescent="0.25">
      <c r="A529" t="s">
        <v>1100</v>
      </c>
      <c r="B529" t="s">
        <v>476</v>
      </c>
      <c r="C529" s="19"/>
    </row>
    <row r="530" spans="1:3" x14ac:dyDescent="0.25">
      <c r="A530" t="s">
        <v>1101</v>
      </c>
      <c r="B530" t="s">
        <v>477</v>
      </c>
      <c r="C530" s="19"/>
    </row>
    <row r="531" spans="1:3" x14ac:dyDescent="0.25">
      <c r="A531" t="s">
        <v>1102</v>
      </c>
      <c r="B531" t="s">
        <v>478</v>
      </c>
      <c r="C531" s="19"/>
    </row>
    <row r="532" spans="1:3" x14ac:dyDescent="0.25">
      <c r="A532" t="s">
        <v>1103</v>
      </c>
      <c r="B532" t="s">
        <v>479</v>
      </c>
      <c r="C532" s="19"/>
    </row>
    <row r="533" spans="1:3" x14ac:dyDescent="0.25">
      <c r="A533" t="s">
        <v>1104</v>
      </c>
      <c r="B533" t="s">
        <v>480</v>
      </c>
      <c r="C533" s="19"/>
    </row>
    <row r="534" spans="1:3" x14ac:dyDescent="0.25">
      <c r="A534" t="s">
        <v>1105</v>
      </c>
      <c r="B534" t="s">
        <v>481</v>
      </c>
      <c r="C534" s="19"/>
    </row>
    <row r="535" spans="1:3" x14ac:dyDescent="0.25">
      <c r="A535" t="s">
        <v>1106</v>
      </c>
      <c r="B535" t="s">
        <v>482</v>
      </c>
      <c r="C535" s="19"/>
    </row>
    <row r="536" spans="1:3" x14ac:dyDescent="0.25">
      <c r="A536" t="s">
        <v>1107</v>
      </c>
      <c r="B536" t="s">
        <v>483</v>
      </c>
      <c r="C536" s="19"/>
    </row>
    <row r="537" spans="1:3" x14ac:dyDescent="0.25">
      <c r="A537" t="s">
        <v>1108</v>
      </c>
      <c r="B537" t="s">
        <v>484</v>
      </c>
      <c r="C537" s="19"/>
    </row>
    <row r="538" spans="1:3" x14ac:dyDescent="0.25">
      <c r="A538" t="s">
        <v>1109</v>
      </c>
      <c r="B538" t="s">
        <v>485</v>
      </c>
      <c r="C538" s="19"/>
    </row>
    <row r="539" spans="1:3" x14ac:dyDescent="0.25">
      <c r="A539" t="s">
        <v>1110</v>
      </c>
      <c r="B539" t="s">
        <v>486</v>
      </c>
      <c r="C539" s="19"/>
    </row>
    <row r="540" spans="1:3" x14ac:dyDescent="0.25">
      <c r="A540" t="s">
        <v>1111</v>
      </c>
      <c r="B540" t="s">
        <v>487</v>
      </c>
      <c r="C540" s="19"/>
    </row>
    <row r="541" spans="1:3" x14ac:dyDescent="0.25">
      <c r="A541" t="s">
        <v>1112</v>
      </c>
      <c r="B541" t="s">
        <v>488</v>
      </c>
      <c r="C541" s="19"/>
    </row>
    <row r="542" spans="1:3" x14ac:dyDescent="0.25">
      <c r="A542" t="s">
        <v>1113</v>
      </c>
      <c r="B542" t="s">
        <v>489</v>
      </c>
      <c r="C542" s="19"/>
    </row>
    <row r="543" spans="1:3" x14ac:dyDescent="0.25">
      <c r="A543" t="s">
        <v>1114</v>
      </c>
      <c r="B543" t="s">
        <v>490</v>
      </c>
      <c r="C543" s="19"/>
    </row>
    <row r="544" spans="1:3" x14ac:dyDescent="0.25">
      <c r="A544" t="s">
        <v>1115</v>
      </c>
      <c r="B544" t="s">
        <v>491</v>
      </c>
      <c r="C544" s="19"/>
    </row>
    <row r="545" spans="1:3" x14ac:dyDescent="0.25">
      <c r="A545" t="s">
        <v>1116</v>
      </c>
      <c r="B545" t="s">
        <v>492</v>
      </c>
      <c r="C545" s="19"/>
    </row>
    <row r="546" spans="1:3" x14ac:dyDescent="0.25">
      <c r="A546" t="s">
        <v>1117</v>
      </c>
      <c r="B546" t="s">
        <v>493</v>
      </c>
      <c r="C546" s="19"/>
    </row>
    <row r="547" spans="1:3" x14ac:dyDescent="0.25">
      <c r="A547" t="s">
        <v>1118</v>
      </c>
      <c r="B547" t="s">
        <v>494</v>
      </c>
      <c r="C547" s="19"/>
    </row>
    <row r="548" spans="1:3" x14ac:dyDescent="0.25">
      <c r="A548" t="s">
        <v>1119</v>
      </c>
      <c r="B548" t="s">
        <v>495</v>
      </c>
      <c r="C548" s="19"/>
    </row>
    <row r="549" spans="1:3" x14ac:dyDescent="0.25">
      <c r="A549" t="s">
        <v>1120</v>
      </c>
      <c r="B549" t="s">
        <v>496</v>
      </c>
      <c r="C549" s="19"/>
    </row>
    <row r="550" spans="1:3" x14ac:dyDescent="0.25">
      <c r="A550" t="s">
        <v>1121</v>
      </c>
      <c r="B550" t="s">
        <v>497</v>
      </c>
      <c r="C550" s="19"/>
    </row>
    <row r="551" spans="1:3" x14ac:dyDescent="0.25">
      <c r="A551" t="s">
        <v>1122</v>
      </c>
      <c r="B551" t="s">
        <v>498</v>
      </c>
      <c r="C551" s="19"/>
    </row>
    <row r="552" spans="1:3" x14ac:dyDescent="0.25">
      <c r="A552" t="s">
        <v>1123</v>
      </c>
      <c r="B552" t="s">
        <v>499</v>
      </c>
      <c r="C552" s="19"/>
    </row>
    <row r="553" spans="1:3" x14ac:dyDescent="0.25">
      <c r="A553" t="s">
        <v>1126</v>
      </c>
      <c r="B553" t="s">
        <v>500</v>
      </c>
      <c r="C553" s="19"/>
    </row>
    <row r="554" spans="1:3" x14ac:dyDescent="0.25">
      <c r="A554" t="s">
        <v>1127</v>
      </c>
      <c r="B554" t="s">
        <v>501</v>
      </c>
      <c r="C554" s="19"/>
    </row>
    <row r="555" spans="1:3" x14ac:dyDescent="0.25">
      <c r="A555" t="s">
        <v>1128</v>
      </c>
      <c r="B555" t="s">
        <v>502</v>
      </c>
      <c r="C555" s="19"/>
    </row>
    <row r="556" spans="1:3" x14ac:dyDescent="0.25">
      <c r="A556" t="s">
        <v>1129</v>
      </c>
      <c r="B556" t="s">
        <v>503</v>
      </c>
      <c r="C556" s="19"/>
    </row>
    <row r="557" spans="1:3" x14ac:dyDescent="0.25">
      <c r="A557" t="s">
        <v>1130</v>
      </c>
      <c r="B557" t="s">
        <v>504</v>
      </c>
      <c r="C557" s="19"/>
    </row>
    <row r="558" spans="1:3" x14ac:dyDescent="0.25">
      <c r="A558" t="s">
        <v>1131</v>
      </c>
      <c r="B558" t="s">
        <v>505</v>
      </c>
      <c r="C558" s="19"/>
    </row>
    <row r="559" spans="1:3" x14ac:dyDescent="0.25">
      <c r="A559" t="s">
        <v>1132</v>
      </c>
      <c r="B559" t="s">
        <v>506</v>
      </c>
      <c r="C559" s="19"/>
    </row>
    <row r="560" spans="1:3" x14ac:dyDescent="0.25">
      <c r="A560" t="s">
        <v>1133</v>
      </c>
      <c r="B560" t="s">
        <v>507</v>
      </c>
      <c r="C560" s="19"/>
    </row>
    <row r="561" spans="1:3" x14ac:dyDescent="0.25">
      <c r="A561" t="s">
        <v>1134</v>
      </c>
      <c r="B561" t="s">
        <v>508</v>
      </c>
      <c r="C561" s="19"/>
    </row>
    <row r="562" spans="1:3" x14ac:dyDescent="0.25">
      <c r="A562" t="s">
        <v>1135</v>
      </c>
      <c r="B562" t="s">
        <v>509</v>
      </c>
      <c r="C562" s="19"/>
    </row>
    <row r="563" spans="1:3" x14ac:dyDescent="0.25">
      <c r="A563" t="s">
        <v>1136</v>
      </c>
      <c r="B563" t="s">
        <v>510</v>
      </c>
      <c r="C563" s="19"/>
    </row>
    <row r="564" spans="1:3" x14ac:dyDescent="0.25">
      <c r="A564" t="s">
        <v>1137</v>
      </c>
      <c r="B564" t="s">
        <v>511</v>
      </c>
      <c r="C564" s="19"/>
    </row>
    <row r="565" spans="1:3" x14ac:dyDescent="0.25">
      <c r="A565" t="s">
        <v>1138</v>
      </c>
      <c r="B565" t="s">
        <v>512</v>
      </c>
      <c r="C565" s="19"/>
    </row>
    <row r="566" spans="1:3" x14ac:dyDescent="0.25">
      <c r="A566" t="s">
        <v>1139</v>
      </c>
      <c r="B566" t="s">
        <v>513</v>
      </c>
      <c r="C566" s="19"/>
    </row>
    <row r="567" spans="1:3" x14ac:dyDescent="0.25">
      <c r="A567" t="s">
        <v>1140</v>
      </c>
      <c r="B567" t="s">
        <v>514</v>
      </c>
      <c r="C567" s="19"/>
    </row>
    <row r="568" spans="1:3" x14ac:dyDescent="0.25">
      <c r="A568" t="s">
        <v>1141</v>
      </c>
      <c r="B568" t="s">
        <v>515</v>
      </c>
      <c r="C568" s="19"/>
    </row>
    <row r="569" spans="1:3" x14ac:dyDescent="0.25">
      <c r="A569" t="s">
        <v>1142</v>
      </c>
      <c r="B569" t="s">
        <v>516</v>
      </c>
      <c r="C569" s="19"/>
    </row>
    <row r="570" spans="1:3" x14ac:dyDescent="0.25">
      <c r="A570" t="s">
        <v>1143</v>
      </c>
      <c r="B570" t="s">
        <v>517</v>
      </c>
      <c r="C570" s="19"/>
    </row>
    <row r="571" spans="1:3" x14ac:dyDescent="0.25">
      <c r="A571" t="s">
        <v>1144</v>
      </c>
      <c r="B571" t="s">
        <v>518</v>
      </c>
      <c r="C571" s="19"/>
    </row>
    <row r="572" spans="1:3" x14ac:dyDescent="0.25">
      <c r="A572" t="s">
        <v>1145</v>
      </c>
      <c r="B572" t="s">
        <v>519</v>
      </c>
      <c r="C572" s="19"/>
    </row>
    <row r="573" spans="1:3" x14ac:dyDescent="0.25">
      <c r="A573" t="s">
        <v>1146</v>
      </c>
      <c r="B573" t="s">
        <v>520</v>
      </c>
      <c r="C573" s="19"/>
    </row>
    <row r="574" spans="1:3" x14ac:dyDescent="0.25">
      <c r="A574" t="s">
        <v>1147</v>
      </c>
      <c r="B574" t="s">
        <v>521</v>
      </c>
      <c r="C574" s="19"/>
    </row>
    <row r="575" spans="1:3" x14ac:dyDescent="0.25">
      <c r="A575" t="s">
        <v>1148</v>
      </c>
      <c r="B575" t="s">
        <v>522</v>
      </c>
      <c r="C575" s="19"/>
    </row>
    <row r="576" spans="1:3" x14ac:dyDescent="0.25">
      <c r="A576" t="s">
        <v>1149</v>
      </c>
      <c r="B576" t="s">
        <v>523</v>
      </c>
      <c r="C576" s="19"/>
    </row>
    <row r="577" spans="1:3" x14ac:dyDescent="0.25">
      <c r="A577" t="s">
        <v>1150</v>
      </c>
      <c r="B577" t="s">
        <v>524</v>
      </c>
      <c r="C577" s="19"/>
    </row>
    <row r="578" spans="1:3" x14ac:dyDescent="0.25">
      <c r="A578" t="s">
        <v>1151</v>
      </c>
      <c r="B578" t="s">
        <v>525</v>
      </c>
      <c r="C578" s="19"/>
    </row>
    <row r="579" spans="1:3" x14ac:dyDescent="0.25">
      <c r="A579" t="s">
        <v>1152</v>
      </c>
      <c r="B579" t="s">
        <v>526</v>
      </c>
      <c r="C579" s="19"/>
    </row>
    <row r="580" spans="1:3" x14ac:dyDescent="0.25">
      <c r="A580" t="s">
        <v>1153</v>
      </c>
      <c r="B580" t="s">
        <v>527</v>
      </c>
      <c r="C580" s="19"/>
    </row>
    <row r="581" spans="1:3" x14ac:dyDescent="0.25">
      <c r="A581" t="s">
        <v>1154</v>
      </c>
      <c r="B581" t="s">
        <v>528</v>
      </c>
      <c r="C581" s="19"/>
    </row>
    <row r="582" spans="1:3" x14ac:dyDescent="0.25">
      <c r="A582" t="s">
        <v>1155</v>
      </c>
      <c r="B582" t="s">
        <v>529</v>
      </c>
      <c r="C582" s="19"/>
    </row>
    <row r="583" spans="1:3" x14ac:dyDescent="0.25">
      <c r="A583" t="s">
        <v>1156</v>
      </c>
      <c r="B583" t="s">
        <v>530</v>
      </c>
      <c r="C583" s="19"/>
    </row>
    <row r="584" spans="1:3" x14ac:dyDescent="0.25">
      <c r="A584" t="s">
        <v>1157</v>
      </c>
      <c r="B584" t="s">
        <v>531</v>
      </c>
      <c r="C584" s="19"/>
    </row>
    <row r="585" spans="1:3" x14ac:dyDescent="0.25">
      <c r="A585" t="s">
        <v>1158</v>
      </c>
      <c r="B585" t="s">
        <v>532</v>
      </c>
      <c r="C585" s="19"/>
    </row>
    <row r="586" spans="1:3" x14ac:dyDescent="0.25">
      <c r="A586" t="s">
        <v>1159</v>
      </c>
      <c r="B586" t="s">
        <v>533</v>
      </c>
      <c r="C586" s="19"/>
    </row>
    <row r="587" spans="1:3" x14ac:dyDescent="0.25">
      <c r="A587" t="s">
        <v>1160</v>
      </c>
      <c r="B587" t="s">
        <v>534</v>
      </c>
      <c r="C587" s="19"/>
    </row>
    <row r="588" spans="1:3" x14ac:dyDescent="0.25">
      <c r="A588" t="s">
        <v>1161</v>
      </c>
      <c r="B588" t="s">
        <v>535</v>
      </c>
      <c r="C588" s="19"/>
    </row>
    <row r="589" spans="1:3" x14ac:dyDescent="0.25">
      <c r="A589" t="s">
        <v>1162</v>
      </c>
      <c r="B589" t="s">
        <v>536</v>
      </c>
      <c r="C589" s="19"/>
    </row>
    <row r="590" spans="1:3" x14ac:dyDescent="0.25">
      <c r="A590" t="s">
        <v>1163</v>
      </c>
      <c r="B590" t="s">
        <v>537</v>
      </c>
      <c r="C590" s="19"/>
    </row>
    <row r="591" spans="1:3" x14ac:dyDescent="0.25">
      <c r="A591" t="s">
        <v>1164</v>
      </c>
      <c r="B591" t="s">
        <v>538</v>
      </c>
      <c r="C591" s="19"/>
    </row>
    <row r="592" spans="1:3" x14ac:dyDescent="0.25">
      <c r="A592" t="s">
        <v>1165</v>
      </c>
      <c r="B592" t="s">
        <v>539</v>
      </c>
      <c r="C592" s="19"/>
    </row>
    <row r="593" spans="1:3" x14ac:dyDescent="0.25">
      <c r="A593" t="s">
        <v>1166</v>
      </c>
      <c r="B593" t="s">
        <v>540</v>
      </c>
      <c r="C593" s="19"/>
    </row>
    <row r="594" spans="1:3" x14ac:dyDescent="0.25">
      <c r="A594" t="s">
        <v>1167</v>
      </c>
      <c r="B594" t="s">
        <v>541</v>
      </c>
      <c r="C594" s="19"/>
    </row>
    <row r="595" spans="1:3" x14ac:dyDescent="0.25">
      <c r="A595" t="s">
        <v>1168</v>
      </c>
      <c r="B595" t="s">
        <v>542</v>
      </c>
      <c r="C595" s="19"/>
    </row>
    <row r="596" spans="1:3" x14ac:dyDescent="0.25">
      <c r="A596" t="s">
        <v>1169</v>
      </c>
      <c r="B596" t="s">
        <v>543</v>
      </c>
      <c r="C596" s="19"/>
    </row>
    <row r="597" spans="1:3" x14ac:dyDescent="0.25">
      <c r="A597" t="s">
        <v>1170</v>
      </c>
      <c r="B597" t="s">
        <v>544</v>
      </c>
      <c r="C597" s="19"/>
    </row>
    <row r="598" spans="1:3" x14ac:dyDescent="0.25">
      <c r="A598" t="s">
        <v>1171</v>
      </c>
      <c r="B598" t="s">
        <v>545</v>
      </c>
      <c r="C598" s="19"/>
    </row>
    <row r="599" spans="1:3" x14ac:dyDescent="0.25">
      <c r="A599" t="s">
        <v>1172</v>
      </c>
      <c r="B599" t="s">
        <v>546</v>
      </c>
      <c r="C599" s="19"/>
    </row>
    <row r="600" spans="1:3" x14ac:dyDescent="0.25">
      <c r="A600" t="s">
        <v>1173</v>
      </c>
      <c r="B600" t="s">
        <v>547</v>
      </c>
      <c r="C600" s="19"/>
    </row>
    <row r="601" spans="1:3" x14ac:dyDescent="0.25">
      <c r="A601" t="s">
        <v>1174</v>
      </c>
      <c r="B601" t="s">
        <v>548</v>
      </c>
      <c r="C601" s="19"/>
    </row>
    <row r="602" spans="1:3" x14ac:dyDescent="0.25">
      <c r="A602" t="s">
        <v>1175</v>
      </c>
      <c r="B602" t="s">
        <v>549</v>
      </c>
      <c r="C602" s="19"/>
    </row>
  </sheetData>
  <mergeCells count="2">
    <mergeCell ref="C53:C602"/>
    <mergeCell ref="C23:C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J7" sqref="J7"/>
    </sheetView>
  </sheetViews>
  <sheetFormatPr defaultRowHeight="15" x14ac:dyDescent="0.25"/>
  <cols>
    <col min="1" max="31" width="5.85546875" customWidth="1"/>
  </cols>
  <sheetData>
    <row r="1" spans="1:3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x14ac:dyDescent="0.25">
      <c r="A2" s="1" t="s">
        <v>587</v>
      </c>
      <c r="B2" s="17" t="s">
        <v>587</v>
      </c>
      <c r="C2" s="17" t="s">
        <v>646</v>
      </c>
      <c r="D2" s="17" t="s">
        <v>642</v>
      </c>
      <c r="E2" s="17" t="s">
        <v>590</v>
      </c>
      <c r="F2" s="17" t="s">
        <v>589</v>
      </c>
      <c r="G2" s="17" t="s">
        <v>645</v>
      </c>
      <c r="H2" s="17" t="s">
        <v>591</v>
      </c>
      <c r="I2" s="17" t="s">
        <v>593</v>
      </c>
      <c r="J2" s="17" t="s">
        <v>594</v>
      </c>
      <c r="K2" s="17" t="s">
        <v>595</v>
      </c>
      <c r="L2" s="17" t="s">
        <v>640</v>
      </c>
      <c r="M2" s="17" t="s">
        <v>647</v>
      </c>
      <c r="N2" s="17" t="s">
        <v>641</v>
      </c>
      <c r="O2" s="17" t="s">
        <v>592</v>
      </c>
      <c r="P2" s="17" t="s">
        <v>644</v>
      </c>
      <c r="Q2" s="17" t="s">
        <v>1124</v>
      </c>
      <c r="R2" s="17" t="s">
        <v>1125</v>
      </c>
      <c r="S2" s="17" t="s">
        <v>1855</v>
      </c>
      <c r="T2" s="17" t="s">
        <v>1856</v>
      </c>
      <c r="U2" s="17" t="s">
        <v>1857</v>
      </c>
      <c r="V2" s="1" t="s">
        <v>597</v>
      </c>
      <c r="W2" s="1" t="s">
        <v>598</v>
      </c>
      <c r="X2" s="1" t="s">
        <v>599</v>
      </c>
      <c r="Y2" s="1" t="s">
        <v>600</v>
      </c>
      <c r="Z2" s="1" t="s">
        <v>601</v>
      </c>
      <c r="AA2" s="1" t="s">
        <v>602</v>
      </c>
      <c r="AB2" s="1" t="s">
        <v>603</v>
      </c>
      <c r="AC2" s="1" t="s">
        <v>604</v>
      </c>
      <c r="AD2" s="1" t="s">
        <v>605</v>
      </c>
      <c r="AE2" s="1" t="s">
        <v>606</v>
      </c>
    </row>
    <row r="3" spans="1:31" x14ac:dyDescent="0.25">
      <c r="A3" s="1" t="s">
        <v>588</v>
      </c>
      <c r="B3" s="1" t="s">
        <v>607</v>
      </c>
      <c r="C3" s="1" t="s">
        <v>608</v>
      </c>
      <c r="D3" s="1" t="s">
        <v>609</v>
      </c>
      <c r="E3" s="1" t="s">
        <v>610</v>
      </c>
      <c r="F3" s="1" t="s">
        <v>611</v>
      </c>
      <c r="G3" s="1" t="s">
        <v>612</v>
      </c>
      <c r="H3" s="1" t="s">
        <v>613</v>
      </c>
      <c r="I3" s="1" t="s">
        <v>614</v>
      </c>
      <c r="J3" s="1" t="s">
        <v>615</v>
      </c>
      <c r="K3" s="2" t="s">
        <v>1183</v>
      </c>
      <c r="L3" s="2" t="s">
        <v>1184</v>
      </c>
      <c r="M3" s="2" t="s">
        <v>1185</v>
      </c>
      <c r="N3" s="2" t="s">
        <v>1186</v>
      </c>
      <c r="O3" s="2" t="s">
        <v>1187</v>
      </c>
      <c r="P3" s="2" t="s">
        <v>1188</v>
      </c>
      <c r="Q3" s="2" t="s">
        <v>1189</v>
      </c>
      <c r="R3" s="2" t="s">
        <v>1190</v>
      </c>
      <c r="S3" s="2" t="s">
        <v>1191</v>
      </c>
      <c r="T3" s="2" t="s">
        <v>1192</v>
      </c>
      <c r="U3" s="2" t="s">
        <v>1193</v>
      </c>
      <c r="V3" s="1" t="s">
        <v>616</v>
      </c>
      <c r="W3" s="1" t="s">
        <v>617</v>
      </c>
      <c r="X3" s="1" t="s">
        <v>618</v>
      </c>
      <c r="Y3" s="1" t="s">
        <v>619</v>
      </c>
      <c r="Z3" s="1" t="s">
        <v>620</v>
      </c>
      <c r="AA3" s="1" t="s">
        <v>621</v>
      </c>
      <c r="AB3" s="1" t="s">
        <v>622</v>
      </c>
      <c r="AC3" s="1" t="s">
        <v>623</v>
      </c>
      <c r="AD3" s="1" t="s">
        <v>624</v>
      </c>
      <c r="AE3" s="1" t="s">
        <v>625</v>
      </c>
    </row>
    <row r="4" spans="1:31" x14ac:dyDescent="0.25">
      <c r="A4" s="1" t="s">
        <v>589</v>
      </c>
      <c r="B4" s="1" t="s">
        <v>626</v>
      </c>
      <c r="C4" s="1" t="s">
        <v>627</v>
      </c>
      <c r="D4" s="1" t="s">
        <v>628</v>
      </c>
      <c r="E4" s="1" t="s">
        <v>629</v>
      </c>
      <c r="F4" s="1" t="s">
        <v>630</v>
      </c>
      <c r="G4" s="1" t="s">
        <v>631</v>
      </c>
      <c r="H4" s="1" t="s">
        <v>632</v>
      </c>
      <c r="I4" s="1" t="s">
        <v>633</v>
      </c>
      <c r="J4" s="1" t="s">
        <v>634</v>
      </c>
      <c r="K4" s="1" t="s">
        <v>635</v>
      </c>
      <c r="L4" s="1" t="s">
        <v>636</v>
      </c>
      <c r="M4" s="1" t="s">
        <v>637</v>
      </c>
      <c r="N4" s="1" t="s">
        <v>638</v>
      </c>
      <c r="O4" s="1" t="s">
        <v>639</v>
      </c>
      <c r="P4" s="1" t="s">
        <v>648</v>
      </c>
      <c r="Q4" s="1" t="s">
        <v>649</v>
      </c>
      <c r="R4" s="1" t="s">
        <v>650</v>
      </c>
      <c r="S4" s="1" t="s">
        <v>651</v>
      </c>
      <c r="T4" s="1" t="s">
        <v>652</v>
      </c>
      <c r="U4" s="1" t="s">
        <v>653</v>
      </c>
      <c r="V4" s="1" t="s">
        <v>654</v>
      </c>
      <c r="W4" s="1" t="s">
        <v>655</v>
      </c>
      <c r="X4" s="1" t="s">
        <v>656</v>
      </c>
      <c r="Y4" s="1" t="s">
        <v>657</v>
      </c>
      <c r="Z4" s="1" t="s">
        <v>658</v>
      </c>
      <c r="AA4" s="1" t="s">
        <v>659</v>
      </c>
      <c r="AB4" s="1" t="s">
        <v>660</v>
      </c>
      <c r="AC4" s="1" t="s">
        <v>661</v>
      </c>
      <c r="AD4" s="1" t="s">
        <v>662</v>
      </c>
      <c r="AE4" s="1" t="s">
        <v>663</v>
      </c>
    </row>
    <row r="5" spans="1:31" x14ac:dyDescent="0.25">
      <c r="A5" s="1" t="s">
        <v>590</v>
      </c>
      <c r="B5" s="1" t="s">
        <v>664</v>
      </c>
      <c r="C5" s="1" t="s">
        <v>665</v>
      </c>
      <c r="D5" s="1" t="s">
        <v>666</v>
      </c>
      <c r="E5" s="1" t="s">
        <v>667</v>
      </c>
      <c r="F5" s="1" t="s">
        <v>668</v>
      </c>
      <c r="G5" s="1" t="s">
        <v>669</v>
      </c>
      <c r="H5" s="1" t="s">
        <v>670</v>
      </c>
      <c r="I5" s="1" t="s">
        <v>671</v>
      </c>
      <c r="J5" s="1" t="s">
        <v>672</v>
      </c>
      <c r="K5" s="1" t="s">
        <v>673</v>
      </c>
      <c r="L5" s="1" t="s">
        <v>674</v>
      </c>
      <c r="M5" s="1" t="s">
        <v>675</v>
      </c>
      <c r="N5" s="1" t="s">
        <v>676</v>
      </c>
      <c r="O5" s="1" t="s">
        <v>677</v>
      </c>
      <c r="P5" s="1" t="s">
        <v>678</v>
      </c>
      <c r="Q5" s="1" t="s">
        <v>679</v>
      </c>
      <c r="R5" s="1" t="s">
        <v>680</v>
      </c>
      <c r="S5" s="1" t="s">
        <v>681</v>
      </c>
      <c r="T5" s="1" t="s">
        <v>682</v>
      </c>
      <c r="U5" s="1" t="s">
        <v>683</v>
      </c>
      <c r="V5" s="1" t="s">
        <v>684</v>
      </c>
      <c r="W5" s="1" t="s">
        <v>685</v>
      </c>
      <c r="X5" s="1" t="s">
        <v>686</v>
      </c>
      <c r="Y5" s="1" t="s">
        <v>687</v>
      </c>
      <c r="Z5" s="1" t="s">
        <v>688</v>
      </c>
      <c r="AA5" s="1" t="s">
        <v>689</v>
      </c>
      <c r="AB5" s="1" t="s">
        <v>690</v>
      </c>
      <c r="AC5" s="1" t="s">
        <v>691</v>
      </c>
      <c r="AD5" s="1" t="s">
        <v>692</v>
      </c>
      <c r="AE5" s="1" t="s">
        <v>693</v>
      </c>
    </row>
    <row r="6" spans="1:31" x14ac:dyDescent="0.25">
      <c r="A6" s="1" t="s">
        <v>591</v>
      </c>
      <c r="B6" s="1" t="s">
        <v>694</v>
      </c>
      <c r="C6" s="1" t="s">
        <v>695</v>
      </c>
      <c r="D6" s="1" t="s">
        <v>696</v>
      </c>
      <c r="E6" s="1" t="s">
        <v>697</v>
      </c>
      <c r="F6" s="1" t="s">
        <v>698</v>
      </c>
      <c r="G6" s="1" t="s">
        <v>699</v>
      </c>
      <c r="H6" s="1" t="s">
        <v>700</v>
      </c>
      <c r="I6" s="1" t="s">
        <v>701</v>
      </c>
      <c r="J6" s="1" t="s">
        <v>702</v>
      </c>
      <c r="K6" s="1" t="s">
        <v>703</v>
      </c>
      <c r="L6" s="1" t="s">
        <v>704</v>
      </c>
      <c r="M6" s="1" t="s">
        <v>705</v>
      </c>
      <c r="N6" s="1" t="s">
        <v>706</v>
      </c>
      <c r="O6" s="1" t="s">
        <v>707</v>
      </c>
      <c r="P6" s="1" t="s">
        <v>708</v>
      </c>
      <c r="Q6" s="1" t="s">
        <v>709</v>
      </c>
      <c r="R6" s="1" t="s">
        <v>710</v>
      </c>
      <c r="S6" s="1" t="s">
        <v>711</v>
      </c>
      <c r="T6" s="1" t="s">
        <v>712</v>
      </c>
      <c r="U6" s="1" t="s">
        <v>713</v>
      </c>
      <c r="V6" s="1" t="s">
        <v>714</v>
      </c>
      <c r="W6" s="1" t="s">
        <v>715</v>
      </c>
      <c r="X6" s="1" t="s">
        <v>716</v>
      </c>
      <c r="Y6" s="1" t="s">
        <v>717</v>
      </c>
      <c r="Z6" s="1" t="s">
        <v>718</v>
      </c>
      <c r="AA6" s="1" t="s">
        <v>719</v>
      </c>
      <c r="AB6" s="1" t="s">
        <v>720</v>
      </c>
      <c r="AC6" s="1" t="s">
        <v>721</v>
      </c>
      <c r="AD6" s="1" t="s">
        <v>722</v>
      </c>
      <c r="AE6" s="1" t="s">
        <v>723</v>
      </c>
    </row>
    <row r="7" spans="1:31" x14ac:dyDescent="0.25">
      <c r="A7" s="1" t="s">
        <v>592</v>
      </c>
      <c r="B7" s="1" t="s">
        <v>724</v>
      </c>
      <c r="C7" s="1" t="s">
        <v>725</v>
      </c>
      <c r="D7" s="1" t="s">
        <v>726</v>
      </c>
      <c r="E7" s="1" t="s">
        <v>727</v>
      </c>
      <c r="F7" s="1" t="s">
        <v>728</v>
      </c>
      <c r="G7" s="1" t="s">
        <v>729</v>
      </c>
      <c r="H7" s="1" t="s">
        <v>730</v>
      </c>
      <c r="I7" s="1" t="s">
        <v>731</v>
      </c>
      <c r="J7" s="1" t="s">
        <v>732</v>
      </c>
      <c r="K7" s="1" t="s">
        <v>733</v>
      </c>
      <c r="L7" s="1" t="s">
        <v>734</v>
      </c>
      <c r="M7" s="1" t="s">
        <v>735</v>
      </c>
      <c r="N7" s="1" t="s">
        <v>736</v>
      </c>
      <c r="O7" s="1" t="s">
        <v>737</v>
      </c>
      <c r="P7" s="1" t="s">
        <v>738</v>
      </c>
      <c r="Q7" s="1" t="s">
        <v>739</v>
      </c>
      <c r="R7" s="1" t="s">
        <v>740</v>
      </c>
      <c r="S7" s="1" t="s">
        <v>741</v>
      </c>
      <c r="T7" s="1" t="s">
        <v>742</v>
      </c>
      <c r="U7" s="1" t="s">
        <v>743</v>
      </c>
      <c r="V7" s="1" t="s">
        <v>744</v>
      </c>
      <c r="W7" s="1" t="s">
        <v>745</v>
      </c>
      <c r="X7" s="1" t="s">
        <v>746</v>
      </c>
      <c r="Y7" s="1" t="s">
        <v>747</v>
      </c>
      <c r="Z7" s="1" t="s">
        <v>748</v>
      </c>
      <c r="AA7" s="1" t="s">
        <v>749</v>
      </c>
      <c r="AB7" s="1" t="s">
        <v>750</v>
      </c>
      <c r="AC7" s="1" t="s">
        <v>751</v>
      </c>
      <c r="AD7" s="1" t="s">
        <v>752</v>
      </c>
      <c r="AE7" s="1" t="s">
        <v>753</v>
      </c>
    </row>
    <row r="8" spans="1:31" x14ac:dyDescent="0.25">
      <c r="A8" s="1" t="s">
        <v>593</v>
      </c>
      <c r="B8" s="1" t="s">
        <v>754</v>
      </c>
      <c r="C8" s="1" t="s">
        <v>755</v>
      </c>
      <c r="D8" s="1" t="s">
        <v>756</v>
      </c>
      <c r="E8" s="1" t="s">
        <v>757</v>
      </c>
      <c r="F8" s="1" t="s">
        <v>758</v>
      </c>
      <c r="G8" s="1" t="s">
        <v>759</v>
      </c>
      <c r="H8" s="1" t="s">
        <v>760</v>
      </c>
      <c r="I8" s="1" t="s">
        <v>761</v>
      </c>
      <c r="J8" s="1" t="s">
        <v>762</v>
      </c>
      <c r="K8" s="1" t="s">
        <v>763</v>
      </c>
      <c r="L8" s="1" t="s">
        <v>764</v>
      </c>
      <c r="M8" s="1" t="s">
        <v>765</v>
      </c>
      <c r="N8" s="1" t="s">
        <v>766</v>
      </c>
      <c r="O8" s="1" t="s">
        <v>767</v>
      </c>
      <c r="P8" s="1" t="s">
        <v>768</v>
      </c>
      <c r="Q8" s="1" t="s">
        <v>769</v>
      </c>
      <c r="R8" s="1" t="s">
        <v>770</v>
      </c>
      <c r="S8" s="1" t="s">
        <v>771</v>
      </c>
      <c r="T8" s="1" t="s">
        <v>772</v>
      </c>
      <c r="U8" s="1" t="s">
        <v>773</v>
      </c>
      <c r="V8" s="1" t="s">
        <v>774</v>
      </c>
      <c r="W8" s="1" t="s">
        <v>775</v>
      </c>
      <c r="X8" s="1" t="s">
        <v>776</v>
      </c>
      <c r="Y8" s="1" t="s">
        <v>777</v>
      </c>
      <c r="Z8" s="1" t="s">
        <v>778</v>
      </c>
      <c r="AA8" s="1" t="s">
        <v>779</v>
      </c>
      <c r="AB8" s="1" t="s">
        <v>780</v>
      </c>
      <c r="AC8" s="1" t="s">
        <v>781</v>
      </c>
      <c r="AD8" s="1" t="s">
        <v>782</v>
      </c>
      <c r="AE8" s="1" t="s">
        <v>783</v>
      </c>
    </row>
    <row r="9" spans="1:31" x14ac:dyDescent="0.25">
      <c r="A9" s="1" t="s">
        <v>594</v>
      </c>
      <c r="B9" s="1" t="s">
        <v>784</v>
      </c>
      <c r="C9" s="1" t="s">
        <v>785</v>
      </c>
      <c r="D9" s="1" t="s">
        <v>786</v>
      </c>
      <c r="E9" s="1" t="s">
        <v>787</v>
      </c>
      <c r="F9" s="1" t="s">
        <v>788</v>
      </c>
      <c r="G9" s="1" t="s">
        <v>789</v>
      </c>
      <c r="H9" s="1" t="s">
        <v>790</v>
      </c>
      <c r="I9" s="1" t="s">
        <v>791</v>
      </c>
      <c r="J9" s="1" t="s">
        <v>792</v>
      </c>
      <c r="K9" s="1" t="s">
        <v>793</v>
      </c>
      <c r="L9" s="1" t="s">
        <v>794</v>
      </c>
      <c r="M9" s="1" t="s">
        <v>795</v>
      </c>
      <c r="N9" s="1" t="s">
        <v>796</v>
      </c>
      <c r="O9" s="1" t="s">
        <v>797</v>
      </c>
      <c r="P9" s="1" t="s">
        <v>798</v>
      </c>
      <c r="Q9" s="1" t="s">
        <v>799</v>
      </c>
      <c r="R9" s="1" t="s">
        <v>800</v>
      </c>
      <c r="S9" s="1" t="s">
        <v>801</v>
      </c>
      <c r="T9" s="1" t="s">
        <v>802</v>
      </c>
      <c r="U9" s="1" t="s">
        <v>803</v>
      </c>
      <c r="V9" s="1" t="s">
        <v>804</v>
      </c>
      <c r="W9" s="1" t="s">
        <v>805</v>
      </c>
      <c r="X9" s="1" t="s">
        <v>806</v>
      </c>
      <c r="Y9" s="1" t="s">
        <v>807</v>
      </c>
      <c r="Z9" s="1" t="s">
        <v>808</v>
      </c>
      <c r="AA9" s="1" t="s">
        <v>809</v>
      </c>
      <c r="AB9" s="1" t="s">
        <v>810</v>
      </c>
      <c r="AC9" s="1" t="s">
        <v>811</v>
      </c>
      <c r="AD9" s="1" t="s">
        <v>812</v>
      </c>
      <c r="AE9" s="1" t="s">
        <v>813</v>
      </c>
    </row>
    <row r="10" spans="1:31" x14ac:dyDescent="0.25">
      <c r="A10" s="1" t="s">
        <v>595</v>
      </c>
      <c r="B10" s="1" t="s">
        <v>814</v>
      </c>
      <c r="C10" s="1" t="s">
        <v>815</v>
      </c>
      <c r="D10" s="1" t="s">
        <v>816</v>
      </c>
      <c r="E10" s="1" t="s">
        <v>817</v>
      </c>
      <c r="F10" s="1" t="s">
        <v>818</v>
      </c>
      <c r="G10" s="1" t="s">
        <v>819</v>
      </c>
      <c r="H10" s="1" t="s">
        <v>820</v>
      </c>
      <c r="I10" s="1" t="s">
        <v>821</v>
      </c>
      <c r="J10" s="1" t="s">
        <v>822</v>
      </c>
      <c r="K10" s="1" t="s">
        <v>823</v>
      </c>
      <c r="L10" s="1" t="s">
        <v>824</v>
      </c>
      <c r="M10" s="1" t="s">
        <v>825</v>
      </c>
      <c r="N10" s="1" t="s">
        <v>826</v>
      </c>
      <c r="O10" s="1" t="s">
        <v>827</v>
      </c>
      <c r="P10" s="1" t="s">
        <v>828</v>
      </c>
      <c r="Q10" s="1" t="s">
        <v>829</v>
      </c>
      <c r="R10" s="1" t="s">
        <v>830</v>
      </c>
      <c r="S10" s="1" t="s">
        <v>831</v>
      </c>
      <c r="T10" s="1" t="s">
        <v>832</v>
      </c>
      <c r="U10" s="1" t="s">
        <v>833</v>
      </c>
      <c r="V10" s="1" t="s">
        <v>834</v>
      </c>
      <c r="W10" s="1" t="s">
        <v>835</v>
      </c>
      <c r="X10" s="1" t="s">
        <v>836</v>
      </c>
      <c r="Y10" s="1" t="s">
        <v>837</v>
      </c>
      <c r="Z10" s="1" t="s">
        <v>838</v>
      </c>
      <c r="AA10" s="1" t="s">
        <v>839</v>
      </c>
      <c r="AB10" s="1" t="s">
        <v>840</v>
      </c>
      <c r="AC10" s="1" t="s">
        <v>841</v>
      </c>
      <c r="AD10" s="1" t="s">
        <v>842</v>
      </c>
      <c r="AE10" s="1" t="s">
        <v>843</v>
      </c>
    </row>
    <row r="11" spans="1:31" x14ac:dyDescent="0.25">
      <c r="A11" s="1" t="s">
        <v>596</v>
      </c>
      <c r="B11" s="1" t="s">
        <v>844</v>
      </c>
      <c r="C11" s="1" t="s">
        <v>845</v>
      </c>
      <c r="D11" s="1" t="s">
        <v>846</v>
      </c>
      <c r="E11" s="1" t="s">
        <v>847</v>
      </c>
      <c r="F11" s="1" t="s">
        <v>848</v>
      </c>
      <c r="G11" s="1" t="s">
        <v>849</v>
      </c>
      <c r="H11" s="1" t="s">
        <v>850</v>
      </c>
      <c r="I11" s="1" t="s">
        <v>851</v>
      </c>
      <c r="J11" s="1" t="s">
        <v>852</v>
      </c>
      <c r="K11" s="1" t="s">
        <v>853</v>
      </c>
      <c r="L11" s="1" t="s">
        <v>854</v>
      </c>
      <c r="M11" s="1" t="s">
        <v>855</v>
      </c>
      <c r="N11" s="1" t="s">
        <v>856</v>
      </c>
      <c r="O11" s="1" t="s">
        <v>857</v>
      </c>
      <c r="P11" s="1" t="s">
        <v>858</v>
      </c>
      <c r="Q11" s="1" t="s">
        <v>859</v>
      </c>
      <c r="R11" s="1" t="s">
        <v>860</v>
      </c>
      <c r="S11" s="1" t="s">
        <v>861</v>
      </c>
      <c r="T11" s="1" t="s">
        <v>862</v>
      </c>
      <c r="U11" s="1" t="s">
        <v>863</v>
      </c>
      <c r="V11" s="1" t="s">
        <v>864</v>
      </c>
      <c r="W11" s="1" t="s">
        <v>865</v>
      </c>
      <c r="X11" s="1" t="s">
        <v>866</v>
      </c>
      <c r="Y11" s="1" t="s">
        <v>867</v>
      </c>
      <c r="Z11" s="1" t="s">
        <v>868</v>
      </c>
      <c r="AA11" s="1" t="s">
        <v>869</v>
      </c>
      <c r="AB11" s="1" t="s">
        <v>870</v>
      </c>
      <c r="AC11" s="1" t="s">
        <v>871</v>
      </c>
      <c r="AD11" s="1" t="s">
        <v>872</v>
      </c>
      <c r="AE11" s="1" t="s">
        <v>873</v>
      </c>
    </row>
    <row r="12" spans="1:31" x14ac:dyDescent="0.25">
      <c r="A12" s="1" t="s">
        <v>647</v>
      </c>
      <c r="B12" s="1" t="s">
        <v>874</v>
      </c>
      <c r="C12" s="1" t="s">
        <v>875</v>
      </c>
      <c r="D12" s="1" t="s">
        <v>876</v>
      </c>
      <c r="E12" s="1" t="s">
        <v>877</v>
      </c>
      <c r="F12" s="1" t="s">
        <v>878</v>
      </c>
      <c r="G12" s="1" t="s">
        <v>879</v>
      </c>
      <c r="H12" s="1" t="s">
        <v>880</v>
      </c>
      <c r="I12" s="1" t="s">
        <v>881</v>
      </c>
      <c r="J12" s="1" t="s">
        <v>882</v>
      </c>
      <c r="K12" s="1" t="s">
        <v>883</v>
      </c>
      <c r="L12" s="1" t="s">
        <v>884</v>
      </c>
      <c r="M12" s="1" t="s">
        <v>885</v>
      </c>
      <c r="N12" s="1" t="s">
        <v>886</v>
      </c>
      <c r="O12" s="1" t="s">
        <v>887</v>
      </c>
      <c r="P12" s="1" t="s">
        <v>888</v>
      </c>
      <c r="Q12" s="1" t="s">
        <v>889</v>
      </c>
      <c r="R12" s="1" t="s">
        <v>890</v>
      </c>
      <c r="S12" s="1" t="s">
        <v>891</v>
      </c>
      <c r="T12" s="1" t="s">
        <v>892</v>
      </c>
      <c r="U12" s="1" t="s">
        <v>893</v>
      </c>
      <c r="V12" s="1" t="s">
        <v>894</v>
      </c>
      <c r="W12" s="1" t="s">
        <v>895</v>
      </c>
      <c r="X12" s="1" t="s">
        <v>896</v>
      </c>
      <c r="Y12" s="1" t="s">
        <v>897</v>
      </c>
      <c r="Z12" s="1" t="s">
        <v>898</v>
      </c>
      <c r="AA12" s="1" t="s">
        <v>899</v>
      </c>
      <c r="AB12" s="1" t="s">
        <v>900</v>
      </c>
      <c r="AC12" s="1" t="s">
        <v>901</v>
      </c>
      <c r="AD12" s="1" t="s">
        <v>902</v>
      </c>
      <c r="AE12" s="1" t="s">
        <v>903</v>
      </c>
    </row>
    <row r="13" spans="1:31" x14ac:dyDescent="0.25">
      <c r="A13" s="1" t="s">
        <v>640</v>
      </c>
      <c r="B13" s="1" t="s">
        <v>904</v>
      </c>
      <c r="C13" s="1" t="s">
        <v>905</v>
      </c>
      <c r="D13" s="1" t="s">
        <v>906</v>
      </c>
      <c r="E13" s="1" t="s">
        <v>907</v>
      </c>
      <c r="F13" s="1" t="s">
        <v>908</v>
      </c>
      <c r="G13" s="1" t="s">
        <v>909</v>
      </c>
      <c r="H13" s="1" t="s">
        <v>910</v>
      </c>
      <c r="I13" s="1" t="s">
        <v>911</v>
      </c>
      <c r="J13" s="1" t="s">
        <v>912</v>
      </c>
      <c r="K13" s="1" t="s">
        <v>913</v>
      </c>
      <c r="L13" s="1" t="s">
        <v>914</v>
      </c>
      <c r="M13" s="1" t="s">
        <v>915</v>
      </c>
      <c r="N13" s="1" t="s">
        <v>916</v>
      </c>
      <c r="O13" s="1" t="s">
        <v>917</v>
      </c>
      <c r="P13" s="1" t="s">
        <v>918</v>
      </c>
      <c r="Q13" s="1" t="s">
        <v>919</v>
      </c>
      <c r="R13" s="1" t="s">
        <v>920</v>
      </c>
      <c r="S13" s="1" t="s">
        <v>921</v>
      </c>
      <c r="T13" s="1" t="s">
        <v>922</v>
      </c>
      <c r="U13" s="1" t="s">
        <v>923</v>
      </c>
      <c r="V13" s="1" t="s">
        <v>924</v>
      </c>
      <c r="W13" s="1" t="s">
        <v>925</v>
      </c>
      <c r="X13" s="1" t="s">
        <v>926</v>
      </c>
      <c r="Y13" s="1" t="s">
        <v>927</v>
      </c>
      <c r="Z13" s="1" t="s">
        <v>928</v>
      </c>
      <c r="AA13" s="1" t="s">
        <v>929</v>
      </c>
      <c r="AB13" s="1" t="s">
        <v>930</v>
      </c>
      <c r="AC13" s="1" t="s">
        <v>931</v>
      </c>
      <c r="AD13" s="1" t="s">
        <v>932</v>
      </c>
      <c r="AE13" s="1" t="s">
        <v>933</v>
      </c>
    </row>
    <row r="14" spans="1:31" x14ac:dyDescent="0.25">
      <c r="A14" s="1" t="s">
        <v>641</v>
      </c>
      <c r="B14" s="1" t="s">
        <v>934</v>
      </c>
      <c r="C14" s="1" t="s">
        <v>935</v>
      </c>
      <c r="D14" s="1" t="s">
        <v>936</v>
      </c>
      <c r="E14" s="1" t="s">
        <v>937</v>
      </c>
      <c r="F14" s="1" t="s">
        <v>938</v>
      </c>
      <c r="G14" s="1" t="s">
        <v>939</v>
      </c>
      <c r="H14" s="1" t="s">
        <v>940</v>
      </c>
      <c r="I14" s="1" t="s">
        <v>941</v>
      </c>
      <c r="J14" s="1" t="s">
        <v>942</v>
      </c>
      <c r="K14" s="1" t="s">
        <v>943</v>
      </c>
      <c r="L14" s="1" t="s">
        <v>944</v>
      </c>
      <c r="M14" s="1" t="s">
        <v>945</v>
      </c>
      <c r="N14" s="1" t="s">
        <v>946</v>
      </c>
      <c r="O14" s="1" t="s">
        <v>947</v>
      </c>
      <c r="P14" s="1" t="s">
        <v>948</v>
      </c>
      <c r="Q14" s="1" t="s">
        <v>949</v>
      </c>
      <c r="R14" s="1" t="s">
        <v>950</v>
      </c>
      <c r="S14" s="1" t="s">
        <v>951</v>
      </c>
      <c r="T14" s="1" t="s">
        <v>952</v>
      </c>
      <c r="U14" s="1" t="s">
        <v>953</v>
      </c>
      <c r="V14" s="1" t="s">
        <v>954</v>
      </c>
      <c r="W14" s="1" t="s">
        <v>955</v>
      </c>
      <c r="X14" s="1" t="s">
        <v>956</v>
      </c>
      <c r="Y14" s="1" t="s">
        <v>957</v>
      </c>
      <c r="Z14" s="1" t="s">
        <v>958</v>
      </c>
      <c r="AA14" s="1" t="s">
        <v>959</v>
      </c>
      <c r="AB14" s="1" t="s">
        <v>960</v>
      </c>
      <c r="AC14" s="1" t="s">
        <v>961</v>
      </c>
      <c r="AD14" s="1" t="s">
        <v>962</v>
      </c>
      <c r="AE14" s="1" t="s">
        <v>963</v>
      </c>
    </row>
    <row r="15" spans="1:31" x14ac:dyDescent="0.25">
      <c r="A15" s="1" t="s">
        <v>642</v>
      </c>
      <c r="B15" s="1" t="s">
        <v>964</v>
      </c>
      <c r="C15" s="1" t="s">
        <v>965</v>
      </c>
      <c r="D15" s="1" t="s">
        <v>966</v>
      </c>
      <c r="E15" s="1" t="s">
        <v>967</v>
      </c>
      <c r="F15" s="1" t="s">
        <v>968</v>
      </c>
      <c r="G15" s="1" t="s">
        <v>969</v>
      </c>
      <c r="H15" s="1" t="s">
        <v>970</v>
      </c>
      <c r="I15" s="1" t="s">
        <v>971</v>
      </c>
      <c r="J15" s="1" t="s">
        <v>972</v>
      </c>
      <c r="K15" s="1" t="s">
        <v>973</v>
      </c>
      <c r="L15" s="1" t="s">
        <v>974</v>
      </c>
      <c r="M15" s="1" t="s">
        <v>975</v>
      </c>
      <c r="N15" s="1" t="s">
        <v>976</v>
      </c>
      <c r="O15" s="1" t="s">
        <v>977</v>
      </c>
      <c r="P15" s="1" t="s">
        <v>978</v>
      </c>
      <c r="Q15" s="1" t="s">
        <v>979</v>
      </c>
      <c r="R15" s="1" t="s">
        <v>980</v>
      </c>
      <c r="S15" s="1" t="s">
        <v>981</v>
      </c>
      <c r="T15" s="1" t="s">
        <v>982</v>
      </c>
      <c r="U15" s="1" t="s">
        <v>983</v>
      </c>
      <c r="V15" s="1" t="s">
        <v>984</v>
      </c>
      <c r="W15" s="1" t="s">
        <v>985</v>
      </c>
      <c r="X15" s="1" t="s">
        <v>986</v>
      </c>
      <c r="Y15" s="1" t="s">
        <v>987</v>
      </c>
      <c r="Z15" s="1" t="s">
        <v>988</v>
      </c>
      <c r="AA15" s="1" t="s">
        <v>989</v>
      </c>
      <c r="AB15" s="1" t="s">
        <v>990</v>
      </c>
      <c r="AC15" s="1" t="s">
        <v>991</v>
      </c>
      <c r="AD15" s="1" t="s">
        <v>992</v>
      </c>
      <c r="AE15" s="1" t="s">
        <v>993</v>
      </c>
    </row>
    <row r="16" spans="1:31" x14ac:dyDescent="0.25">
      <c r="A16" s="1" t="s">
        <v>643</v>
      </c>
      <c r="B16" s="1" t="s">
        <v>994</v>
      </c>
      <c r="C16" s="1" t="s">
        <v>995</v>
      </c>
      <c r="D16" s="1" t="s">
        <v>996</v>
      </c>
      <c r="E16" s="1" t="s">
        <v>997</v>
      </c>
      <c r="F16" s="1" t="s">
        <v>998</v>
      </c>
      <c r="G16" s="1" t="s">
        <v>999</v>
      </c>
      <c r="H16" s="1" t="s">
        <v>1000</v>
      </c>
      <c r="I16" s="1" t="s">
        <v>1001</v>
      </c>
      <c r="J16" s="1" t="s">
        <v>1002</v>
      </c>
      <c r="K16" s="1" t="s">
        <v>1003</v>
      </c>
      <c r="L16" s="1" t="s">
        <v>1004</v>
      </c>
      <c r="M16" s="1" t="s">
        <v>1005</v>
      </c>
      <c r="N16" s="1" t="s">
        <v>1006</v>
      </c>
      <c r="O16" s="1" t="s">
        <v>1007</v>
      </c>
      <c r="P16" s="1" t="s">
        <v>1008</v>
      </c>
      <c r="Q16" s="1" t="s">
        <v>1009</v>
      </c>
      <c r="R16" s="1" t="s">
        <v>1010</v>
      </c>
      <c r="S16" s="1" t="s">
        <v>1011</v>
      </c>
      <c r="T16" s="1" t="s">
        <v>1012</v>
      </c>
      <c r="U16" s="1" t="s">
        <v>1013</v>
      </c>
      <c r="V16" s="1" t="s">
        <v>1014</v>
      </c>
      <c r="W16" s="1" t="s">
        <v>1015</v>
      </c>
      <c r="X16" s="1" t="s">
        <v>1016</v>
      </c>
      <c r="Y16" s="1" t="s">
        <v>1017</v>
      </c>
      <c r="Z16" s="1" t="s">
        <v>1018</v>
      </c>
      <c r="AA16" s="1" t="s">
        <v>1019</v>
      </c>
      <c r="AB16" s="1" t="s">
        <v>1020</v>
      </c>
      <c r="AC16" s="1" t="s">
        <v>1021</v>
      </c>
      <c r="AD16" s="1" t="s">
        <v>1022</v>
      </c>
      <c r="AE16" s="1" t="s">
        <v>1023</v>
      </c>
    </row>
    <row r="17" spans="1:31" x14ac:dyDescent="0.25">
      <c r="A17" s="1" t="s">
        <v>644</v>
      </c>
      <c r="B17" s="1" t="s">
        <v>1024</v>
      </c>
      <c r="C17" s="1" t="s">
        <v>1025</v>
      </c>
      <c r="D17" s="1" t="s">
        <v>1026</v>
      </c>
      <c r="E17" s="1" t="s">
        <v>1027</v>
      </c>
      <c r="F17" s="1" t="s">
        <v>1028</v>
      </c>
      <c r="G17" s="1" t="s">
        <v>1029</v>
      </c>
      <c r="H17" s="1" t="s">
        <v>1030</v>
      </c>
      <c r="I17" s="1" t="s">
        <v>1031</v>
      </c>
      <c r="J17" s="1" t="s">
        <v>1032</v>
      </c>
      <c r="K17" s="1" t="s">
        <v>1033</v>
      </c>
      <c r="L17" s="1" t="s">
        <v>1034</v>
      </c>
      <c r="M17" s="1" t="s">
        <v>1035</v>
      </c>
      <c r="N17" s="1" t="s">
        <v>1036</v>
      </c>
      <c r="O17" s="1" t="s">
        <v>1037</v>
      </c>
      <c r="P17" s="1" t="s">
        <v>1038</v>
      </c>
      <c r="Q17" s="1" t="s">
        <v>1039</v>
      </c>
      <c r="R17" s="1" t="s">
        <v>1040</v>
      </c>
      <c r="S17" s="1" t="s">
        <v>1041</v>
      </c>
      <c r="T17" s="1" t="s">
        <v>1042</v>
      </c>
      <c r="U17" s="1" t="s">
        <v>1043</v>
      </c>
      <c r="V17" s="1" t="s">
        <v>1044</v>
      </c>
      <c r="W17" s="1" t="s">
        <v>1045</v>
      </c>
      <c r="X17" s="1" t="s">
        <v>1046</v>
      </c>
      <c r="Y17" s="1" t="s">
        <v>1047</v>
      </c>
      <c r="Z17" s="1" t="s">
        <v>1048</v>
      </c>
      <c r="AA17" s="1" t="s">
        <v>1049</v>
      </c>
      <c r="AB17" s="1" t="s">
        <v>1050</v>
      </c>
      <c r="AC17" s="1" t="s">
        <v>1051</v>
      </c>
      <c r="AD17" s="1" t="s">
        <v>1052</v>
      </c>
      <c r="AE17" s="1" t="s">
        <v>1053</v>
      </c>
    </row>
    <row r="18" spans="1:31" x14ac:dyDescent="0.25">
      <c r="A18" s="1" t="s">
        <v>645</v>
      </c>
      <c r="B18" s="1" t="s">
        <v>1054</v>
      </c>
      <c r="C18" s="1" t="s">
        <v>1055</v>
      </c>
      <c r="D18" s="1" t="s">
        <v>1056</v>
      </c>
      <c r="E18" s="1" t="s">
        <v>1057</v>
      </c>
      <c r="F18" s="1" t="s">
        <v>1058</v>
      </c>
      <c r="G18" s="1" t="s">
        <v>1059</v>
      </c>
      <c r="H18" s="1" t="s">
        <v>1060</v>
      </c>
      <c r="I18" s="1" t="s">
        <v>1061</v>
      </c>
      <c r="J18" s="1" t="s">
        <v>1062</v>
      </c>
      <c r="K18" s="1" t="s">
        <v>1063</v>
      </c>
      <c r="L18" s="1" t="s">
        <v>1064</v>
      </c>
      <c r="M18" s="1" t="s">
        <v>1065</v>
      </c>
      <c r="N18" s="1" t="s">
        <v>1066</v>
      </c>
      <c r="O18" s="1" t="s">
        <v>1067</v>
      </c>
      <c r="P18" s="1" t="s">
        <v>1068</v>
      </c>
      <c r="Q18" s="1" t="s">
        <v>1069</v>
      </c>
      <c r="R18" s="1" t="s">
        <v>1070</v>
      </c>
      <c r="S18" s="1" t="s">
        <v>1071</v>
      </c>
      <c r="T18" s="1" t="s">
        <v>1072</v>
      </c>
      <c r="U18" s="1" t="s">
        <v>1073</v>
      </c>
      <c r="V18" s="1" t="s">
        <v>1074</v>
      </c>
      <c r="W18" s="1" t="s">
        <v>1075</v>
      </c>
      <c r="X18" s="1" t="s">
        <v>1076</v>
      </c>
      <c r="Y18" s="1" t="s">
        <v>1077</v>
      </c>
      <c r="Z18" s="1" t="s">
        <v>1078</v>
      </c>
      <c r="AA18" s="1" t="s">
        <v>1079</v>
      </c>
      <c r="AB18" s="1" t="s">
        <v>1080</v>
      </c>
      <c r="AC18" s="1" t="s">
        <v>1081</v>
      </c>
      <c r="AD18" s="1" t="s">
        <v>1082</v>
      </c>
      <c r="AE18" s="1" t="s">
        <v>1083</v>
      </c>
    </row>
    <row r="19" spans="1:31" x14ac:dyDescent="0.25">
      <c r="A19" s="1" t="s">
        <v>646</v>
      </c>
      <c r="B19" s="1" t="s">
        <v>1084</v>
      </c>
      <c r="C19" s="1" t="s">
        <v>1085</v>
      </c>
      <c r="D19" s="1" t="s">
        <v>1086</v>
      </c>
      <c r="E19" s="1" t="s">
        <v>1087</v>
      </c>
      <c r="F19" s="1" t="s">
        <v>1088</v>
      </c>
      <c r="G19" s="1" t="s">
        <v>1089</v>
      </c>
      <c r="H19" s="1" t="s">
        <v>1090</v>
      </c>
      <c r="I19" s="1" t="s">
        <v>1091</v>
      </c>
      <c r="J19" s="1" t="s">
        <v>1092</v>
      </c>
      <c r="K19" s="1" t="s">
        <v>1093</v>
      </c>
      <c r="L19" s="1" t="s">
        <v>1094</v>
      </c>
      <c r="M19" s="1" t="s">
        <v>1095</v>
      </c>
      <c r="N19" s="1" t="s">
        <v>1096</v>
      </c>
      <c r="O19" s="1" t="s">
        <v>1097</v>
      </c>
      <c r="P19" s="1" t="s">
        <v>1098</v>
      </c>
      <c r="Q19" s="1" t="s">
        <v>1099</v>
      </c>
      <c r="R19" s="1" t="s">
        <v>1100</v>
      </c>
      <c r="S19" s="1" t="s">
        <v>1101</v>
      </c>
      <c r="T19" s="1" t="s">
        <v>1102</v>
      </c>
      <c r="U19" s="1" t="s">
        <v>1103</v>
      </c>
      <c r="V19" s="1" t="s">
        <v>1104</v>
      </c>
      <c r="W19" s="1" t="s">
        <v>1105</v>
      </c>
      <c r="X19" s="1" t="s">
        <v>1106</v>
      </c>
      <c r="Y19" s="1" t="s">
        <v>1107</v>
      </c>
      <c r="Z19" s="1" t="s">
        <v>1108</v>
      </c>
      <c r="AA19" s="1" t="s">
        <v>1109</v>
      </c>
      <c r="AB19" s="1" t="s">
        <v>1110</v>
      </c>
      <c r="AC19" s="1" t="s">
        <v>1111</v>
      </c>
      <c r="AD19" s="1" t="s">
        <v>1112</v>
      </c>
      <c r="AE19" s="1" t="s">
        <v>1113</v>
      </c>
    </row>
    <row r="20" spans="1:31" x14ac:dyDescent="0.25">
      <c r="A20" s="1" t="s">
        <v>1124</v>
      </c>
      <c r="B20" s="1" t="s">
        <v>1114</v>
      </c>
      <c r="C20" s="1" t="s">
        <v>1115</v>
      </c>
      <c r="D20" s="1" t="s">
        <v>1116</v>
      </c>
      <c r="E20" s="1" t="s">
        <v>1117</v>
      </c>
      <c r="F20" s="1" t="s">
        <v>1118</v>
      </c>
      <c r="G20" s="1" t="s">
        <v>1119</v>
      </c>
      <c r="H20" s="1" t="s">
        <v>1120</v>
      </c>
      <c r="I20" s="1" t="s">
        <v>1121</v>
      </c>
      <c r="J20" s="1" t="s">
        <v>1122</v>
      </c>
      <c r="K20" s="1" t="s">
        <v>1123</v>
      </c>
      <c r="L20" s="3" t="s">
        <v>1126</v>
      </c>
      <c r="M20" s="1" t="s">
        <v>1127</v>
      </c>
      <c r="N20" s="1" t="s">
        <v>1128</v>
      </c>
      <c r="O20" s="1" t="s">
        <v>1129</v>
      </c>
      <c r="P20" s="1" t="s">
        <v>1130</v>
      </c>
      <c r="Q20" s="1" t="s">
        <v>1131</v>
      </c>
      <c r="R20" s="1" t="s">
        <v>1132</v>
      </c>
      <c r="S20" s="1" t="s">
        <v>1133</v>
      </c>
      <c r="T20" s="1" t="s">
        <v>1134</v>
      </c>
      <c r="U20" s="1" t="s">
        <v>1135</v>
      </c>
      <c r="V20" s="1" t="s">
        <v>1136</v>
      </c>
      <c r="W20" s="1" t="s">
        <v>1137</v>
      </c>
      <c r="X20" s="1" t="s">
        <v>1138</v>
      </c>
      <c r="Y20" s="1" t="s">
        <v>1139</v>
      </c>
      <c r="Z20" s="1" t="s">
        <v>1140</v>
      </c>
      <c r="AA20" s="1" t="s">
        <v>1141</v>
      </c>
      <c r="AB20" s="1" t="s">
        <v>1142</v>
      </c>
      <c r="AC20" s="1" t="s">
        <v>1143</v>
      </c>
      <c r="AD20" s="1" t="s">
        <v>1144</v>
      </c>
      <c r="AE20" s="1" t="s">
        <v>1145</v>
      </c>
    </row>
    <row r="21" spans="1:31" x14ac:dyDescent="0.25">
      <c r="A21" s="1" t="s">
        <v>1125</v>
      </c>
      <c r="B21" s="1" t="s">
        <v>1146</v>
      </c>
      <c r="C21" s="1" t="s">
        <v>1147</v>
      </c>
      <c r="D21" s="1" t="s">
        <v>1148</v>
      </c>
      <c r="E21" s="1" t="s">
        <v>1149</v>
      </c>
      <c r="F21" s="1" t="s">
        <v>1150</v>
      </c>
      <c r="G21" s="1" t="s">
        <v>1151</v>
      </c>
      <c r="H21" s="1" t="s">
        <v>1152</v>
      </c>
      <c r="I21" s="1" t="s">
        <v>1153</v>
      </c>
      <c r="J21" s="1" t="s">
        <v>1154</v>
      </c>
      <c r="K21" s="1" t="s">
        <v>1155</v>
      </c>
      <c r="L21" s="1" t="s">
        <v>1156</v>
      </c>
      <c r="M21" s="1" t="s">
        <v>1157</v>
      </c>
      <c r="N21" s="1" t="s">
        <v>1158</v>
      </c>
      <c r="O21" s="1" t="s">
        <v>1159</v>
      </c>
      <c r="P21" s="1" t="s">
        <v>1160</v>
      </c>
      <c r="Q21" s="1" t="s">
        <v>1161</v>
      </c>
      <c r="R21" s="1" t="s">
        <v>1162</v>
      </c>
      <c r="S21" s="1" t="s">
        <v>1163</v>
      </c>
      <c r="T21" s="1" t="s">
        <v>1164</v>
      </c>
      <c r="U21" s="1" t="s">
        <v>1165</v>
      </c>
      <c r="V21" s="1" t="s">
        <v>1166</v>
      </c>
      <c r="W21" s="1" t="s">
        <v>1167</v>
      </c>
      <c r="X21" s="1" t="s">
        <v>1168</v>
      </c>
      <c r="Y21" s="1" t="s">
        <v>1169</v>
      </c>
      <c r="Z21" s="1" t="s">
        <v>1170</v>
      </c>
      <c r="AA21" s="1" t="s">
        <v>1171</v>
      </c>
      <c r="AB21" s="1" t="s">
        <v>1172</v>
      </c>
      <c r="AC21" s="1" t="s">
        <v>1173</v>
      </c>
      <c r="AD21" s="1" t="s">
        <v>1174</v>
      </c>
      <c r="AE21" s="1" t="s">
        <v>1175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84"/>
  <sheetViews>
    <sheetView topLeftCell="C1" workbookViewId="0">
      <selection activeCell="G1" sqref="G1"/>
    </sheetView>
  </sheetViews>
  <sheetFormatPr defaultRowHeight="15" x14ac:dyDescent="0.25"/>
  <cols>
    <col min="3" max="3" width="31.5703125" customWidth="1"/>
    <col min="4" max="4" width="10.28515625" customWidth="1"/>
  </cols>
  <sheetData>
    <row r="1" spans="1:18" x14ac:dyDescent="0.25">
      <c r="L1" t="s">
        <v>1809</v>
      </c>
      <c r="M1">
        <v>44970.142857142855</v>
      </c>
      <c r="P1">
        <f>R4/30</f>
        <v>14625.5</v>
      </c>
      <c r="Q1">
        <f>R1/1364</f>
        <v>29.325847382746741</v>
      </c>
      <c r="R1">
        <f>R4/Q4</f>
        <v>40000.455830066552</v>
      </c>
    </row>
    <row r="2" spans="1:18" x14ac:dyDescent="0.25">
      <c r="D2" s="12" t="s">
        <v>1811</v>
      </c>
      <c r="F2" t="s">
        <v>1812</v>
      </c>
      <c r="G2" t="s">
        <v>1813</v>
      </c>
      <c r="H2" t="s">
        <v>1808</v>
      </c>
    </row>
    <row r="3" spans="1:18" x14ac:dyDescent="0.25">
      <c r="A3" t="s">
        <v>1790</v>
      </c>
      <c r="B3" t="s">
        <v>1792</v>
      </c>
      <c r="C3" t="s">
        <v>1791</v>
      </c>
      <c r="E3" t="s">
        <v>1810</v>
      </c>
      <c r="I3" t="s">
        <v>1794</v>
      </c>
      <c r="J3" t="s">
        <v>1795</v>
      </c>
      <c r="K3" t="s">
        <v>1796</v>
      </c>
      <c r="L3" t="s">
        <v>1797</v>
      </c>
      <c r="M3" t="s">
        <v>1798</v>
      </c>
      <c r="N3" t="s">
        <v>1799</v>
      </c>
      <c r="O3" t="s">
        <v>1800</v>
      </c>
      <c r="P3" t="s">
        <v>1801</v>
      </c>
      <c r="Q3" t="s">
        <v>1802</v>
      </c>
      <c r="R3" t="s">
        <v>1803</v>
      </c>
    </row>
    <row r="4" spans="1:18" x14ac:dyDescent="0.25">
      <c r="A4" t="s">
        <v>1211</v>
      </c>
      <c r="B4" t="s">
        <v>597</v>
      </c>
      <c r="C4" t="s">
        <v>552</v>
      </c>
      <c r="D4" s="13">
        <f ca="1">'Sfp-result'!F3-E4</f>
        <v>-23436.285714285739</v>
      </c>
      <c r="E4">
        <f>R4-$M$1</f>
        <v>393794.85714285716</v>
      </c>
      <c r="F4">
        <f>LEN(C4)-LEN(SUBSTITUTE(C4,"R",""))</f>
        <v>0</v>
      </c>
      <c r="G4">
        <f>LEN(C4)-LEN(SUBSTITUTE(C4,"K",""))</f>
        <v>1</v>
      </c>
      <c r="H4">
        <v>1</v>
      </c>
      <c r="I4">
        <v>0.10199999999999999</v>
      </c>
      <c r="J4">
        <v>107.12</v>
      </c>
      <c r="K4">
        <v>11</v>
      </c>
      <c r="L4">
        <v>171</v>
      </c>
      <c r="M4">
        <v>10.71</v>
      </c>
      <c r="N4">
        <v>2.625</v>
      </c>
      <c r="O4">
        <v>0.32</v>
      </c>
      <c r="P4">
        <v>0.32</v>
      </c>
      <c r="Q4">
        <v>10.968999999999999</v>
      </c>
      <c r="R4">
        <v>438765</v>
      </c>
    </row>
    <row r="5" spans="1:18" x14ac:dyDescent="0.25">
      <c r="A5" t="s">
        <v>1212</v>
      </c>
      <c r="B5" t="s">
        <v>598</v>
      </c>
      <c r="C5" t="s">
        <v>558</v>
      </c>
      <c r="D5" s="13">
        <f ca="1">'Sfp-result'!F4-E5</f>
        <v>117163.71428571426</v>
      </c>
      <c r="E5">
        <f t="shared" ref="E5:E68" si="0">R5-$M$1</f>
        <v>273326.85714285716</v>
      </c>
      <c r="F5">
        <f t="shared" ref="F5:F68" si="1">LEN(C5)-LEN(SUBSTITUTE(C5,"R",""))</f>
        <v>0</v>
      </c>
      <c r="G5">
        <f t="shared" ref="G5:G68" si="2">LEN(C5)-LEN(SUBSTITUTE(C5,"K",""))</f>
        <v>1</v>
      </c>
      <c r="H5">
        <v>2</v>
      </c>
      <c r="I5">
        <v>0.10199999999999999</v>
      </c>
      <c r="J5">
        <v>77.709000000000003</v>
      </c>
      <c r="K5">
        <v>10</v>
      </c>
      <c r="L5">
        <v>141</v>
      </c>
      <c r="M5">
        <v>11.15</v>
      </c>
      <c r="N5">
        <v>2.625</v>
      </c>
      <c r="O5">
        <v>0.32</v>
      </c>
      <c r="P5">
        <v>0.32</v>
      </c>
      <c r="Q5">
        <v>7.9569999999999999</v>
      </c>
      <c r="R5">
        <v>318297</v>
      </c>
    </row>
    <row r="6" spans="1:18" x14ac:dyDescent="0.25">
      <c r="A6" t="s">
        <v>1213</v>
      </c>
      <c r="B6" t="s">
        <v>599</v>
      </c>
      <c r="C6" t="s">
        <v>553</v>
      </c>
      <c r="D6" s="13">
        <f ca="1">'Sfp-result'!F5-E6</f>
        <v>-119733.28571428574</v>
      </c>
      <c r="E6">
        <f t="shared" si="0"/>
        <v>327346.85714285716</v>
      </c>
      <c r="F6">
        <f t="shared" si="1"/>
        <v>1</v>
      </c>
      <c r="G6">
        <f t="shared" si="2"/>
        <v>0</v>
      </c>
      <c r="H6">
        <v>3</v>
      </c>
      <c r="I6">
        <v>0.10199999999999999</v>
      </c>
      <c r="J6">
        <v>90.897999999999996</v>
      </c>
      <c r="K6">
        <v>10</v>
      </c>
      <c r="L6">
        <v>143</v>
      </c>
      <c r="M6">
        <v>11.565</v>
      </c>
      <c r="N6">
        <v>2.625</v>
      </c>
      <c r="O6">
        <v>0.32</v>
      </c>
      <c r="P6">
        <v>0.32</v>
      </c>
      <c r="Q6">
        <v>9.3079999999999998</v>
      </c>
      <c r="R6">
        <v>372317</v>
      </c>
    </row>
    <row r="7" spans="1:18" x14ac:dyDescent="0.25">
      <c r="A7" t="s">
        <v>1214</v>
      </c>
      <c r="B7" t="s">
        <v>600</v>
      </c>
      <c r="C7" t="s">
        <v>559</v>
      </c>
      <c r="D7" s="13">
        <f ca="1">'Sfp-result'!F6-E7</f>
        <v>15427.714285714283</v>
      </c>
      <c r="E7">
        <f t="shared" si="0"/>
        <v>27622.857142857145</v>
      </c>
      <c r="F7">
        <f t="shared" si="1"/>
        <v>1</v>
      </c>
      <c r="G7">
        <f t="shared" si="2"/>
        <v>0</v>
      </c>
      <c r="H7">
        <v>4</v>
      </c>
      <c r="I7">
        <v>0.10199999999999999</v>
      </c>
      <c r="J7">
        <v>17.722999999999999</v>
      </c>
      <c r="K7">
        <v>9</v>
      </c>
      <c r="L7">
        <v>22</v>
      </c>
      <c r="M7">
        <v>12.005000000000001</v>
      </c>
      <c r="N7">
        <v>2.625</v>
      </c>
      <c r="O7">
        <v>0.32</v>
      </c>
      <c r="P7">
        <v>0.32</v>
      </c>
      <c r="Q7">
        <v>1.8149999999999999</v>
      </c>
      <c r="R7">
        <v>72593</v>
      </c>
    </row>
    <row r="8" spans="1:18" x14ac:dyDescent="0.25">
      <c r="A8" t="s">
        <v>1215</v>
      </c>
      <c r="B8" t="s">
        <v>601</v>
      </c>
      <c r="C8" t="s">
        <v>562</v>
      </c>
      <c r="D8" s="13">
        <f ca="1">'Sfp-result'!F7-E8</f>
        <v>-13233.285714285717</v>
      </c>
      <c r="E8">
        <f t="shared" si="0"/>
        <v>41641.857142857145</v>
      </c>
      <c r="F8">
        <f t="shared" si="1"/>
        <v>0</v>
      </c>
      <c r="G8">
        <f t="shared" si="2"/>
        <v>0</v>
      </c>
      <c r="H8">
        <v>5</v>
      </c>
      <c r="I8">
        <v>0.10199999999999999</v>
      </c>
      <c r="J8">
        <v>21.146000000000001</v>
      </c>
      <c r="K8">
        <v>9</v>
      </c>
      <c r="L8">
        <v>29</v>
      </c>
      <c r="M8">
        <v>12.41</v>
      </c>
      <c r="N8">
        <v>2.6150000000000002</v>
      </c>
      <c r="O8">
        <v>0.32</v>
      </c>
      <c r="P8">
        <v>0.32</v>
      </c>
      <c r="Q8">
        <v>2.165</v>
      </c>
      <c r="R8">
        <v>86612</v>
      </c>
    </row>
    <row r="9" spans="1:18" x14ac:dyDescent="0.25">
      <c r="A9" t="s">
        <v>1216</v>
      </c>
      <c r="B9" t="s">
        <v>602</v>
      </c>
      <c r="C9" t="s">
        <v>1179</v>
      </c>
      <c r="D9" s="13">
        <f ca="1">'Sfp-result'!F8-E9</f>
        <v>-1648.2857142857174</v>
      </c>
      <c r="E9">
        <f t="shared" si="0"/>
        <v>7788.8571428571449</v>
      </c>
      <c r="F9">
        <f t="shared" si="1"/>
        <v>0</v>
      </c>
      <c r="G9">
        <f t="shared" si="2"/>
        <v>0</v>
      </c>
      <c r="H9">
        <v>6</v>
      </c>
      <c r="I9">
        <v>0.10199999999999999</v>
      </c>
      <c r="J9">
        <v>12.881</v>
      </c>
      <c r="K9">
        <v>10</v>
      </c>
      <c r="L9">
        <v>15</v>
      </c>
      <c r="M9">
        <v>12.824999999999999</v>
      </c>
      <c r="N9">
        <v>2.6150000000000002</v>
      </c>
      <c r="O9">
        <v>0.32</v>
      </c>
      <c r="P9">
        <v>0.32</v>
      </c>
      <c r="Q9">
        <v>1.319</v>
      </c>
      <c r="R9">
        <v>52759</v>
      </c>
    </row>
    <row r="10" spans="1:18" x14ac:dyDescent="0.25">
      <c r="A10" t="s">
        <v>1217</v>
      </c>
      <c r="B10" t="s">
        <v>603</v>
      </c>
      <c r="C10" t="s">
        <v>557</v>
      </c>
      <c r="D10" s="13">
        <f ca="1">'Sfp-result'!F9-E10</f>
        <v>-14434.285714285717</v>
      </c>
      <c r="E10">
        <f t="shared" si="0"/>
        <v>70597.857142857145</v>
      </c>
      <c r="F10">
        <f t="shared" si="1"/>
        <v>0</v>
      </c>
      <c r="G10">
        <f t="shared" si="2"/>
        <v>0</v>
      </c>
      <c r="H10">
        <v>7</v>
      </c>
      <c r="I10">
        <v>0.10199999999999999</v>
      </c>
      <c r="J10">
        <v>28.215</v>
      </c>
      <c r="K10">
        <v>10</v>
      </c>
      <c r="L10">
        <v>42</v>
      </c>
      <c r="M10">
        <v>13.27</v>
      </c>
      <c r="N10">
        <v>2.6150000000000002</v>
      </c>
      <c r="O10">
        <v>0.32</v>
      </c>
      <c r="P10">
        <v>0.32</v>
      </c>
      <c r="Q10">
        <v>2.8889999999999998</v>
      </c>
      <c r="R10">
        <v>115568</v>
      </c>
    </row>
    <row r="11" spans="1:18" x14ac:dyDescent="0.25">
      <c r="A11" t="s">
        <v>1218</v>
      </c>
      <c r="B11" t="s">
        <v>604</v>
      </c>
      <c r="C11" t="s">
        <v>560</v>
      </c>
      <c r="D11" s="13">
        <f ca="1">'Sfp-result'!F10-E11</f>
        <v>-2480.2857142857174</v>
      </c>
      <c r="E11">
        <f t="shared" si="0"/>
        <v>23446.857142857145</v>
      </c>
      <c r="F11">
        <f t="shared" si="1"/>
        <v>0</v>
      </c>
      <c r="G11">
        <f t="shared" si="2"/>
        <v>0</v>
      </c>
      <c r="H11">
        <v>8</v>
      </c>
      <c r="I11">
        <v>0.10199999999999999</v>
      </c>
      <c r="J11">
        <v>16.702999999999999</v>
      </c>
      <c r="K11">
        <v>10</v>
      </c>
      <c r="L11">
        <v>23</v>
      </c>
      <c r="M11">
        <v>13.71</v>
      </c>
      <c r="N11">
        <v>2.6150000000000002</v>
      </c>
      <c r="O11">
        <v>0.32</v>
      </c>
      <c r="P11">
        <v>0.32</v>
      </c>
      <c r="Q11">
        <v>1.71</v>
      </c>
      <c r="R11">
        <v>68417</v>
      </c>
    </row>
    <row r="12" spans="1:18" x14ac:dyDescent="0.25">
      <c r="A12" t="s">
        <v>1219</v>
      </c>
      <c r="B12" t="s">
        <v>605</v>
      </c>
      <c r="C12" t="s">
        <v>563</v>
      </c>
      <c r="D12" s="13">
        <f ca="1">'Sfp-result'!F11-E12</f>
        <v>-10046.285714285717</v>
      </c>
      <c r="E12">
        <f t="shared" si="0"/>
        <v>38883.857142857145</v>
      </c>
      <c r="F12">
        <f t="shared" si="1"/>
        <v>0</v>
      </c>
      <c r="G12">
        <f t="shared" si="2"/>
        <v>0</v>
      </c>
      <c r="H12">
        <v>9</v>
      </c>
      <c r="I12">
        <v>0.10199999999999999</v>
      </c>
      <c r="J12">
        <v>20.472000000000001</v>
      </c>
      <c r="K12">
        <v>10</v>
      </c>
      <c r="L12">
        <v>31</v>
      </c>
      <c r="M12">
        <v>14.125</v>
      </c>
      <c r="N12">
        <v>2.64</v>
      </c>
      <c r="O12">
        <v>0.32</v>
      </c>
      <c r="P12">
        <v>0.32</v>
      </c>
      <c r="Q12">
        <v>2.0960000000000001</v>
      </c>
      <c r="R12">
        <v>83854</v>
      </c>
    </row>
    <row r="13" spans="1:18" x14ac:dyDescent="0.25">
      <c r="A13" t="s">
        <v>1220</v>
      </c>
      <c r="B13" t="s">
        <v>606</v>
      </c>
      <c r="C13" s="5" t="s">
        <v>1203</v>
      </c>
      <c r="D13" s="13">
        <f ca="1">'Sfp-result'!F12-E13</f>
        <v>-1147.2857142857174</v>
      </c>
      <c r="E13">
        <f t="shared" si="0"/>
        <v>9594.8571428571449</v>
      </c>
      <c r="F13">
        <f t="shared" si="1"/>
        <v>0</v>
      </c>
      <c r="G13">
        <f t="shared" si="2"/>
        <v>0</v>
      </c>
      <c r="H13">
        <v>10</v>
      </c>
      <c r="I13">
        <v>0.10199999999999999</v>
      </c>
      <c r="J13">
        <v>13.321999999999999</v>
      </c>
      <c r="K13">
        <v>10</v>
      </c>
      <c r="L13">
        <v>17</v>
      </c>
      <c r="M13">
        <v>14.56</v>
      </c>
      <c r="N13">
        <v>2.625</v>
      </c>
      <c r="O13">
        <v>0.32</v>
      </c>
      <c r="P13">
        <v>0.32</v>
      </c>
      <c r="Q13">
        <v>1.3640000000000001</v>
      </c>
      <c r="R13">
        <v>54565</v>
      </c>
    </row>
    <row r="14" spans="1:18" x14ac:dyDescent="0.25">
      <c r="A14" t="s">
        <v>1221</v>
      </c>
      <c r="B14" t="s">
        <v>607</v>
      </c>
      <c r="C14" t="s">
        <v>569</v>
      </c>
      <c r="D14" s="13">
        <f ca="1">'Sfp-result'!F13-E14</f>
        <v>-60221.285714285739</v>
      </c>
      <c r="E14">
        <f>R14-$M$1</f>
        <v>482519.85714285716</v>
      </c>
      <c r="F14">
        <f t="shared" si="1"/>
        <v>0</v>
      </c>
      <c r="G14">
        <f t="shared" si="2"/>
        <v>1</v>
      </c>
      <c r="H14">
        <v>1</v>
      </c>
      <c r="I14">
        <v>0.10199999999999999</v>
      </c>
      <c r="J14">
        <v>128.78200000000001</v>
      </c>
      <c r="K14">
        <v>15</v>
      </c>
      <c r="L14">
        <v>174</v>
      </c>
      <c r="M14">
        <v>2.14</v>
      </c>
      <c r="N14">
        <v>3.0150000000000001</v>
      </c>
      <c r="O14">
        <v>0.32</v>
      </c>
      <c r="P14">
        <v>0.32</v>
      </c>
      <c r="Q14">
        <v>13.186999999999999</v>
      </c>
      <c r="R14">
        <v>527490</v>
      </c>
    </row>
    <row r="15" spans="1:18" x14ac:dyDescent="0.25">
      <c r="A15" t="s">
        <v>1222</v>
      </c>
      <c r="B15" t="s">
        <v>608</v>
      </c>
      <c r="C15" t="s">
        <v>1204</v>
      </c>
      <c r="D15" s="13">
        <f ca="1">'Sfp-result'!F14-E15</f>
        <v>53322.714285714275</v>
      </c>
      <c r="E15">
        <f t="shared" si="0"/>
        <v>118367.85714285714</v>
      </c>
      <c r="F15">
        <f t="shared" si="1"/>
        <v>0</v>
      </c>
      <c r="G15">
        <f t="shared" si="2"/>
        <v>1</v>
      </c>
      <c r="H15">
        <v>2</v>
      </c>
      <c r="I15">
        <v>0.10199999999999999</v>
      </c>
      <c r="J15">
        <v>39.877000000000002</v>
      </c>
      <c r="K15">
        <v>11</v>
      </c>
      <c r="L15">
        <v>78</v>
      </c>
      <c r="M15">
        <v>2.56</v>
      </c>
      <c r="N15">
        <v>3.0150000000000001</v>
      </c>
      <c r="O15">
        <v>0.32</v>
      </c>
      <c r="P15">
        <v>0.32</v>
      </c>
      <c r="Q15">
        <v>4.0830000000000002</v>
      </c>
      <c r="R15">
        <v>163338</v>
      </c>
    </row>
    <row r="16" spans="1:18" x14ac:dyDescent="0.25">
      <c r="A16" t="s">
        <v>1223</v>
      </c>
      <c r="B16" t="s">
        <v>609</v>
      </c>
      <c r="C16" t="s">
        <v>571</v>
      </c>
      <c r="D16" s="13">
        <f ca="1">'Sfp-result'!F15-E16</f>
        <v>-79286.285714285739</v>
      </c>
      <c r="E16">
        <f t="shared" si="0"/>
        <v>423667.85714285716</v>
      </c>
      <c r="F16">
        <f t="shared" si="1"/>
        <v>0</v>
      </c>
      <c r="G16">
        <f t="shared" si="2"/>
        <v>1</v>
      </c>
      <c r="H16">
        <v>3</v>
      </c>
      <c r="I16">
        <v>0.10199999999999999</v>
      </c>
      <c r="J16">
        <v>114.414</v>
      </c>
      <c r="K16">
        <v>13</v>
      </c>
      <c r="L16">
        <v>173</v>
      </c>
      <c r="M16">
        <v>2.9849999999999999</v>
      </c>
      <c r="N16">
        <v>3</v>
      </c>
      <c r="O16">
        <v>0.32</v>
      </c>
      <c r="P16">
        <v>0.32</v>
      </c>
      <c r="Q16">
        <v>11.715999999999999</v>
      </c>
      <c r="R16">
        <v>468638</v>
      </c>
    </row>
    <row r="17" spans="1:18" x14ac:dyDescent="0.25">
      <c r="A17" t="s">
        <v>1224</v>
      </c>
      <c r="B17" t="s">
        <v>610</v>
      </c>
      <c r="C17" t="s">
        <v>1205</v>
      </c>
      <c r="D17" s="13">
        <f ca="1">'Sfp-result'!F16-E17</f>
        <v>139088.71428571426</v>
      </c>
      <c r="E17">
        <f t="shared" si="0"/>
        <v>189804.85714285716</v>
      </c>
      <c r="F17">
        <f t="shared" si="1"/>
        <v>0</v>
      </c>
      <c r="G17">
        <f t="shared" si="2"/>
        <v>1</v>
      </c>
      <c r="H17">
        <v>4</v>
      </c>
      <c r="I17">
        <v>0.10199999999999999</v>
      </c>
      <c r="J17">
        <v>57.317999999999998</v>
      </c>
      <c r="K17">
        <v>11</v>
      </c>
      <c r="L17">
        <v>78</v>
      </c>
      <c r="M17">
        <v>3.4</v>
      </c>
      <c r="N17">
        <v>3</v>
      </c>
      <c r="O17">
        <v>0.32</v>
      </c>
      <c r="P17">
        <v>0.32</v>
      </c>
      <c r="Q17">
        <v>5.8689999999999998</v>
      </c>
      <c r="R17">
        <v>234775</v>
      </c>
    </row>
    <row r="18" spans="1:18" x14ac:dyDescent="0.25">
      <c r="A18" t="s">
        <v>1225</v>
      </c>
      <c r="B18" t="s">
        <v>611</v>
      </c>
      <c r="C18" t="s">
        <v>570</v>
      </c>
      <c r="D18" s="13">
        <f ca="1">'Sfp-result'!F17-E18</f>
        <v>-117983.28571428574</v>
      </c>
      <c r="E18">
        <f t="shared" si="0"/>
        <v>297086.85714285716</v>
      </c>
      <c r="F18">
        <f t="shared" si="1"/>
        <v>1</v>
      </c>
      <c r="G18">
        <f t="shared" si="2"/>
        <v>0</v>
      </c>
      <c r="H18">
        <v>5</v>
      </c>
      <c r="I18">
        <v>0.10199999999999999</v>
      </c>
      <c r="J18">
        <v>83.51</v>
      </c>
      <c r="K18">
        <v>11</v>
      </c>
      <c r="L18">
        <v>145</v>
      </c>
      <c r="M18">
        <v>3.86</v>
      </c>
      <c r="N18">
        <v>3</v>
      </c>
      <c r="O18">
        <v>0.32</v>
      </c>
      <c r="P18">
        <v>0.32</v>
      </c>
      <c r="Q18">
        <v>8.5510000000000002</v>
      </c>
      <c r="R18">
        <v>342057</v>
      </c>
    </row>
    <row r="19" spans="1:18" x14ac:dyDescent="0.25">
      <c r="A19" t="s">
        <v>1226</v>
      </c>
      <c r="B19" t="s">
        <v>612</v>
      </c>
      <c r="C19" t="s">
        <v>1206</v>
      </c>
      <c r="D19" s="13">
        <f ca="1">'Sfp-result'!F18-E19</f>
        <v>7304.7142857142826</v>
      </c>
      <c r="E19">
        <f t="shared" si="0"/>
        <v>35336.857142857145</v>
      </c>
      <c r="F19">
        <f t="shared" si="1"/>
        <v>1</v>
      </c>
      <c r="G19">
        <f t="shared" si="2"/>
        <v>0</v>
      </c>
      <c r="H19">
        <v>6</v>
      </c>
      <c r="I19">
        <v>0.10199999999999999</v>
      </c>
      <c r="J19">
        <v>19.606000000000002</v>
      </c>
      <c r="K19">
        <v>11</v>
      </c>
      <c r="L19">
        <v>27</v>
      </c>
      <c r="M19">
        <v>4.2750000000000004</v>
      </c>
      <c r="N19">
        <v>3</v>
      </c>
      <c r="O19">
        <v>0.32</v>
      </c>
      <c r="P19">
        <v>0.32</v>
      </c>
      <c r="Q19">
        <v>2.008</v>
      </c>
      <c r="R19">
        <v>80307</v>
      </c>
    </row>
    <row r="20" spans="1:18" x14ac:dyDescent="0.25">
      <c r="A20" t="s">
        <v>1227</v>
      </c>
      <c r="B20" t="s">
        <v>613</v>
      </c>
      <c r="C20" t="s">
        <v>573</v>
      </c>
      <c r="D20" s="13">
        <f ca="1">'Sfp-result'!F19-E20</f>
        <v>-164112.28571428574</v>
      </c>
      <c r="E20">
        <f t="shared" si="0"/>
        <v>414729.85714285716</v>
      </c>
      <c r="F20">
        <f t="shared" si="1"/>
        <v>1</v>
      </c>
      <c r="G20">
        <f t="shared" si="2"/>
        <v>0</v>
      </c>
      <c r="H20">
        <v>7</v>
      </c>
      <c r="I20">
        <v>0.10199999999999999</v>
      </c>
      <c r="J20">
        <v>112.23099999999999</v>
      </c>
      <c r="K20">
        <v>15</v>
      </c>
      <c r="L20">
        <v>141</v>
      </c>
      <c r="M20">
        <v>4.7149999999999999</v>
      </c>
      <c r="N20">
        <v>3.0249999999999999</v>
      </c>
      <c r="O20">
        <v>0.32</v>
      </c>
      <c r="P20">
        <v>0.32</v>
      </c>
      <c r="Q20">
        <v>11.492000000000001</v>
      </c>
      <c r="R20">
        <v>459700</v>
      </c>
    </row>
    <row r="21" spans="1:18" x14ac:dyDescent="0.25">
      <c r="A21" t="s">
        <v>1228</v>
      </c>
      <c r="B21" t="s">
        <v>614</v>
      </c>
      <c r="C21" t="s">
        <v>1207</v>
      </c>
      <c r="D21" s="13">
        <f ca="1">'Sfp-result'!F20-E21</f>
        <v>-3774.2857142857174</v>
      </c>
      <c r="E21">
        <f t="shared" si="0"/>
        <v>33121.857142857145</v>
      </c>
      <c r="F21">
        <f t="shared" si="1"/>
        <v>1</v>
      </c>
      <c r="G21">
        <f t="shared" si="2"/>
        <v>0</v>
      </c>
      <c r="H21">
        <v>8</v>
      </c>
      <c r="I21">
        <v>0.10199999999999999</v>
      </c>
      <c r="J21">
        <v>19.065000000000001</v>
      </c>
      <c r="K21">
        <v>12</v>
      </c>
      <c r="L21">
        <v>25</v>
      </c>
      <c r="M21">
        <v>5.14</v>
      </c>
      <c r="N21">
        <v>3.0249999999999999</v>
      </c>
      <c r="O21">
        <v>0.32</v>
      </c>
      <c r="P21">
        <v>0.32</v>
      </c>
      <c r="Q21">
        <v>1.952</v>
      </c>
      <c r="R21">
        <v>78092</v>
      </c>
    </row>
    <row r="22" spans="1:18" x14ac:dyDescent="0.25">
      <c r="A22" t="s">
        <v>1229</v>
      </c>
      <c r="B22" t="s">
        <v>615</v>
      </c>
      <c r="C22" t="s">
        <v>556</v>
      </c>
      <c r="D22" s="13">
        <f ca="1">'Sfp-result'!F21-E22</f>
        <v>-22966.285714285717</v>
      </c>
      <c r="E22">
        <f t="shared" si="0"/>
        <v>75516.857142857145</v>
      </c>
      <c r="F22">
        <f t="shared" si="1"/>
        <v>0</v>
      </c>
      <c r="G22">
        <f t="shared" si="2"/>
        <v>0</v>
      </c>
      <c r="H22">
        <v>9</v>
      </c>
      <c r="I22">
        <v>0.10199999999999999</v>
      </c>
      <c r="J22">
        <v>29.416</v>
      </c>
      <c r="K22">
        <v>12</v>
      </c>
      <c r="L22">
        <v>48</v>
      </c>
      <c r="M22">
        <v>5.5549999999999997</v>
      </c>
      <c r="N22">
        <v>2.99</v>
      </c>
      <c r="O22">
        <v>0.32</v>
      </c>
      <c r="P22">
        <v>0.32</v>
      </c>
      <c r="Q22">
        <v>3.012</v>
      </c>
      <c r="R22">
        <v>120487</v>
      </c>
    </row>
    <row r="23" spans="1:18" x14ac:dyDescent="0.25">
      <c r="A23" t="s">
        <v>1230</v>
      </c>
      <c r="B23" t="s">
        <v>1183</v>
      </c>
      <c r="C23" t="s">
        <v>561</v>
      </c>
      <c r="D23" s="13">
        <f ca="1">'Sfp-result'!F22-E23</f>
        <v>-11757.285714285717</v>
      </c>
      <c r="E23">
        <f t="shared" si="0"/>
        <v>22733.857142857145</v>
      </c>
      <c r="F23">
        <f t="shared" si="1"/>
        <v>0</v>
      </c>
      <c r="G23">
        <f t="shared" si="2"/>
        <v>0</v>
      </c>
      <c r="H23">
        <v>10</v>
      </c>
      <c r="I23">
        <v>0.10199999999999999</v>
      </c>
      <c r="J23">
        <v>16.529</v>
      </c>
      <c r="K23">
        <v>11</v>
      </c>
      <c r="L23">
        <v>22</v>
      </c>
      <c r="M23">
        <v>5.9850000000000003</v>
      </c>
      <c r="N23">
        <v>3</v>
      </c>
      <c r="O23">
        <v>0.32</v>
      </c>
      <c r="P23">
        <v>0.32</v>
      </c>
      <c r="Q23">
        <v>1.6930000000000001</v>
      </c>
      <c r="R23">
        <v>67704</v>
      </c>
    </row>
    <row r="24" spans="1:18" x14ac:dyDescent="0.25">
      <c r="A24" t="s">
        <v>1231</v>
      </c>
      <c r="B24" t="s">
        <v>1184</v>
      </c>
      <c r="C24" t="s">
        <v>580</v>
      </c>
      <c r="D24" s="13">
        <f ca="1">'Sfp-result'!F23-E24</f>
        <v>-26242.285714285717</v>
      </c>
      <c r="E24">
        <f t="shared" si="0"/>
        <v>55802.857142857145</v>
      </c>
      <c r="F24">
        <f t="shared" si="1"/>
        <v>0</v>
      </c>
      <c r="G24">
        <f t="shared" si="2"/>
        <v>0</v>
      </c>
      <c r="H24">
        <v>11</v>
      </c>
      <c r="I24">
        <v>0.10199999999999999</v>
      </c>
      <c r="J24">
        <v>24.603000000000002</v>
      </c>
      <c r="K24">
        <v>11</v>
      </c>
      <c r="L24">
        <v>37</v>
      </c>
      <c r="M24">
        <v>6.42</v>
      </c>
      <c r="N24">
        <v>3.01</v>
      </c>
      <c r="O24">
        <v>0.32</v>
      </c>
      <c r="P24">
        <v>0.32</v>
      </c>
      <c r="Q24">
        <v>2.5190000000000001</v>
      </c>
      <c r="R24">
        <v>100773</v>
      </c>
    </row>
    <row r="25" spans="1:18" x14ac:dyDescent="0.25">
      <c r="A25" t="s">
        <v>1232</v>
      </c>
      <c r="B25" t="s">
        <v>1185</v>
      </c>
      <c r="C25" t="s">
        <v>1208</v>
      </c>
      <c r="D25" s="13">
        <f ca="1">'Sfp-result'!F24-E25</f>
        <v>-9841.2857142857174</v>
      </c>
      <c r="E25">
        <f t="shared" si="0"/>
        <v>19368.857142857145</v>
      </c>
      <c r="F25">
        <f t="shared" si="1"/>
        <v>0</v>
      </c>
      <c r="G25">
        <f t="shared" si="2"/>
        <v>0</v>
      </c>
      <c r="H25">
        <v>12</v>
      </c>
      <c r="I25">
        <v>0.10199999999999999</v>
      </c>
      <c r="J25">
        <v>15.708</v>
      </c>
      <c r="K25">
        <v>11</v>
      </c>
      <c r="L25">
        <v>21</v>
      </c>
      <c r="M25">
        <v>6.84</v>
      </c>
      <c r="N25">
        <v>3.04</v>
      </c>
      <c r="O25">
        <v>0.32</v>
      </c>
      <c r="P25">
        <v>0.32</v>
      </c>
      <c r="Q25">
        <v>1.6080000000000001</v>
      </c>
      <c r="R25">
        <v>64339</v>
      </c>
    </row>
    <row r="26" spans="1:18" x14ac:dyDescent="0.25">
      <c r="A26" t="s">
        <v>1233</v>
      </c>
      <c r="B26" t="s">
        <v>1186</v>
      </c>
      <c r="C26" t="s">
        <v>585</v>
      </c>
      <c r="D26" s="13">
        <f ca="1">'Sfp-result'!F25-E26</f>
        <v>-58121.285714285739</v>
      </c>
      <c r="E26">
        <f t="shared" si="0"/>
        <v>369486.85714285716</v>
      </c>
      <c r="F26">
        <f t="shared" si="1"/>
        <v>0</v>
      </c>
      <c r="G26">
        <f t="shared" si="2"/>
        <v>1</v>
      </c>
      <c r="H26">
        <v>13</v>
      </c>
      <c r="I26">
        <v>0.10199999999999999</v>
      </c>
      <c r="J26">
        <v>101.18600000000001</v>
      </c>
      <c r="K26">
        <v>12</v>
      </c>
      <c r="L26">
        <v>176</v>
      </c>
      <c r="M26">
        <v>7.2850000000000001</v>
      </c>
      <c r="N26">
        <v>3.02</v>
      </c>
      <c r="O26">
        <v>0.32</v>
      </c>
      <c r="P26">
        <v>0.32</v>
      </c>
      <c r="Q26">
        <v>10.361000000000001</v>
      </c>
      <c r="R26">
        <v>414457</v>
      </c>
    </row>
    <row r="27" spans="1:18" x14ac:dyDescent="0.25">
      <c r="A27" t="s">
        <v>1234</v>
      </c>
      <c r="B27" t="s">
        <v>1187</v>
      </c>
      <c r="C27" t="s">
        <v>1209</v>
      </c>
      <c r="D27" s="13">
        <f ca="1">'Sfp-result'!F26-E27</f>
        <v>98487.714285714261</v>
      </c>
      <c r="E27">
        <f t="shared" si="0"/>
        <v>205490.85714285716</v>
      </c>
      <c r="F27">
        <f t="shared" si="1"/>
        <v>0</v>
      </c>
      <c r="G27">
        <f t="shared" si="2"/>
        <v>1</v>
      </c>
      <c r="H27">
        <v>14</v>
      </c>
      <c r="I27">
        <v>0.10199999999999999</v>
      </c>
      <c r="J27">
        <v>61.148000000000003</v>
      </c>
      <c r="K27">
        <v>11</v>
      </c>
      <c r="L27">
        <v>107</v>
      </c>
      <c r="M27">
        <v>7.7050000000000001</v>
      </c>
      <c r="N27">
        <v>3.01</v>
      </c>
      <c r="O27">
        <v>0.32</v>
      </c>
      <c r="P27">
        <v>0.32</v>
      </c>
      <c r="Q27">
        <v>6.2619999999999996</v>
      </c>
      <c r="R27">
        <v>250461</v>
      </c>
    </row>
    <row r="28" spans="1:18" x14ac:dyDescent="0.25">
      <c r="A28" t="s">
        <v>1235</v>
      </c>
      <c r="B28" t="s">
        <v>1188</v>
      </c>
      <c r="C28" t="s">
        <v>571</v>
      </c>
      <c r="D28" s="13">
        <f ca="1">'Sfp-result'!F27-E28</f>
        <v>-26560.285714285739</v>
      </c>
      <c r="E28">
        <f t="shared" si="0"/>
        <v>432621.85714285716</v>
      </c>
      <c r="F28">
        <f t="shared" si="1"/>
        <v>0</v>
      </c>
      <c r="G28">
        <f t="shared" si="2"/>
        <v>1</v>
      </c>
      <c r="H28">
        <v>15</v>
      </c>
      <c r="I28">
        <v>0.10199999999999999</v>
      </c>
      <c r="J28">
        <v>116.6</v>
      </c>
      <c r="K28">
        <v>12</v>
      </c>
      <c r="L28">
        <v>167</v>
      </c>
      <c r="M28">
        <v>8.14</v>
      </c>
      <c r="N28">
        <v>3.01</v>
      </c>
      <c r="O28">
        <v>0.32</v>
      </c>
      <c r="P28">
        <v>0.32</v>
      </c>
      <c r="Q28">
        <v>11.94</v>
      </c>
      <c r="R28">
        <v>477592</v>
      </c>
    </row>
    <row r="29" spans="1:18" x14ac:dyDescent="0.25">
      <c r="A29" t="s">
        <v>1236</v>
      </c>
      <c r="B29" t="s">
        <v>1189</v>
      </c>
      <c r="C29" t="s">
        <v>1205</v>
      </c>
      <c r="D29" s="13">
        <f ca="1">'Sfp-result'!F28-E29</f>
        <v>78396.714285714261</v>
      </c>
      <c r="E29">
        <f t="shared" si="0"/>
        <v>165501.85714285716</v>
      </c>
      <c r="F29">
        <f t="shared" si="1"/>
        <v>0</v>
      </c>
      <c r="G29">
        <f t="shared" si="2"/>
        <v>1</v>
      </c>
      <c r="H29">
        <v>16</v>
      </c>
      <c r="I29">
        <v>0.10199999999999999</v>
      </c>
      <c r="J29">
        <v>51.384999999999998</v>
      </c>
      <c r="K29">
        <v>11</v>
      </c>
      <c r="L29">
        <v>90</v>
      </c>
      <c r="M29">
        <v>8.5649999999999995</v>
      </c>
      <c r="N29">
        <v>3.02</v>
      </c>
      <c r="O29">
        <v>0.32</v>
      </c>
      <c r="P29">
        <v>0.32</v>
      </c>
      <c r="Q29">
        <v>5.2619999999999996</v>
      </c>
      <c r="R29">
        <v>210472</v>
      </c>
    </row>
    <row r="30" spans="1:18" x14ac:dyDescent="0.25">
      <c r="A30" t="s">
        <v>1237</v>
      </c>
      <c r="B30" t="s">
        <v>1190</v>
      </c>
      <c r="C30" t="s">
        <v>586</v>
      </c>
      <c r="D30" s="13">
        <f ca="1">'Sfp-result'!F29-E30</f>
        <v>-105282.28571428574</v>
      </c>
      <c r="E30">
        <f t="shared" si="0"/>
        <v>304654.85714285716</v>
      </c>
      <c r="F30">
        <f t="shared" si="1"/>
        <v>1</v>
      </c>
      <c r="G30">
        <f t="shared" si="2"/>
        <v>0</v>
      </c>
      <c r="H30">
        <v>17</v>
      </c>
      <c r="I30">
        <v>0.10199999999999999</v>
      </c>
      <c r="J30">
        <v>85.358000000000004</v>
      </c>
      <c r="K30">
        <v>10</v>
      </c>
      <c r="L30">
        <v>151</v>
      </c>
      <c r="M30">
        <v>9.0050000000000008</v>
      </c>
      <c r="N30">
        <v>3.01</v>
      </c>
      <c r="O30">
        <v>0.32</v>
      </c>
      <c r="P30">
        <v>0.32</v>
      </c>
      <c r="Q30">
        <v>8.7409999999999997</v>
      </c>
      <c r="R30">
        <v>349625</v>
      </c>
    </row>
    <row r="31" spans="1:18" x14ac:dyDescent="0.25">
      <c r="A31" t="s">
        <v>1238</v>
      </c>
      <c r="B31" t="s">
        <v>1191</v>
      </c>
      <c r="C31" t="s">
        <v>1210</v>
      </c>
      <c r="D31" s="13">
        <f ca="1">'Sfp-result'!F30-E31</f>
        <v>28389.714285714283</v>
      </c>
      <c r="E31">
        <f t="shared" si="0"/>
        <v>31005.857142857145</v>
      </c>
      <c r="F31">
        <f t="shared" si="1"/>
        <v>1</v>
      </c>
      <c r="G31">
        <f t="shared" si="2"/>
        <v>0</v>
      </c>
      <c r="H31">
        <v>18</v>
      </c>
      <c r="I31">
        <v>0.10199999999999999</v>
      </c>
      <c r="J31">
        <v>18.548999999999999</v>
      </c>
      <c r="K31">
        <v>10</v>
      </c>
      <c r="L31">
        <v>24</v>
      </c>
      <c r="M31">
        <v>9.43</v>
      </c>
      <c r="N31">
        <v>3.02</v>
      </c>
      <c r="O31">
        <v>0.32</v>
      </c>
      <c r="P31">
        <v>0.32</v>
      </c>
      <c r="Q31">
        <v>1.899</v>
      </c>
      <c r="R31">
        <v>75976</v>
      </c>
    </row>
    <row r="32" spans="1:18" x14ac:dyDescent="0.25">
      <c r="A32" t="s">
        <v>1239</v>
      </c>
      <c r="B32" t="s">
        <v>1192</v>
      </c>
      <c r="C32" t="s">
        <v>573</v>
      </c>
      <c r="D32" s="13">
        <f ca="1">'Sfp-result'!F31-E32</f>
        <v>-98169.285714285739</v>
      </c>
      <c r="E32">
        <f t="shared" si="0"/>
        <v>302770.85714285716</v>
      </c>
      <c r="F32">
        <f t="shared" si="1"/>
        <v>1</v>
      </c>
      <c r="G32">
        <f t="shared" si="2"/>
        <v>0</v>
      </c>
      <c r="H32">
        <v>19</v>
      </c>
      <c r="I32">
        <v>0.10199999999999999</v>
      </c>
      <c r="J32">
        <v>84.897999999999996</v>
      </c>
      <c r="K32">
        <v>10</v>
      </c>
      <c r="L32">
        <v>136</v>
      </c>
      <c r="M32">
        <v>9.8699999999999992</v>
      </c>
      <c r="N32">
        <v>3.03</v>
      </c>
      <c r="O32">
        <v>0.32</v>
      </c>
      <c r="P32">
        <v>0.32</v>
      </c>
      <c r="Q32">
        <v>8.6940000000000008</v>
      </c>
      <c r="R32">
        <v>347741</v>
      </c>
    </row>
    <row r="33" spans="1:18" x14ac:dyDescent="0.25">
      <c r="A33" t="s">
        <v>1240</v>
      </c>
      <c r="B33" t="s">
        <v>1193</v>
      </c>
      <c r="C33" t="s">
        <v>1207</v>
      </c>
      <c r="D33" s="13">
        <f ca="1">'Sfp-result'!F32-E33</f>
        <v>13511.714285714283</v>
      </c>
      <c r="E33">
        <f t="shared" si="0"/>
        <v>24067.857142857145</v>
      </c>
      <c r="F33">
        <f t="shared" si="1"/>
        <v>1</v>
      </c>
      <c r="G33">
        <f t="shared" si="2"/>
        <v>0</v>
      </c>
      <c r="H33">
        <v>20</v>
      </c>
      <c r="I33">
        <v>0.10199999999999999</v>
      </c>
      <c r="J33">
        <v>16.855</v>
      </c>
      <c r="K33">
        <v>10</v>
      </c>
      <c r="L33">
        <v>23</v>
      </c>
      <c r="M33">
        <v>10.305</v>
      </c>
      <c r="N33">
        <v>3.02</v>
      </c>
      <c r="O33">
        <v>0.32</v>
      </c>
      <c r="P33">
        <v>0.32</v>
      </c>
      <c r="Q33">
        <v>1.726</v>
      </c>
      <c r="R33">
        <v>69038</v>
      </c>
    </row>
    <row r="34" spans="1:18" x14ac:dyDescent="0.25">
      <c r="A34" t="s">
        <v>1241</v>
      </c>
      <c r="B34" t="s">
        <v>616</v>
      </c>
      <c r="C34" t="s">
        <v>0</v>
      </c>
      <c r="D34" s="13">
        <f ca="1">'Sfp-result'!F33-E34</f>
        <v>13310.714285714283</v>
      </c>
      <c r="E34">
        <f t="shared" si="0"/>
        <v>21411.857142857145</v>
      </c>
      <c r="F34">
        <f t="shared" si="1"/>
        <v>0</v>
      </c>
      <c r="G34">
        <f t="shared" si="2"/>
        <v>0</v>
      </c>
      <c r="H34">
        <v>21</v>
      </c>
      <c r="I34">
        <v>0.10199999999999999</v>
      </c>
      <c r="J34">
        <v>16.207000000000001</v>
      </c>
      <c r="K34">
        <v>9</v>
      </c>
      <c r="L34">
        <v>21</v>
      </c>
      <c r="M34">
        <v>10.71</v>
      </c>
      <c r="N34">
        <v>3.01</v>
      </c>
      <c r="O34">
        <v>0.32</v>
      </c>
      <c r="P34">
        <v>0.32</v>
      </c>
      <c r="Q34">
        <v>1.66</v>
      </c>
      <c r="R34">
        <v>66382</v>
      </c>
    </row>
    <row r="35" spans="1:18" x14ac:dyDescent="0.25">
      <c r="A35" t="s">
        <v>1242</v>
      </c>
      <c r="B35" t="s">
        <v>617</v>
      </c>
      <c r="C35" t="s">
        <v>1</v>
      </c>
      <c r="D35" s="13">
        <f ca="1">'Sfp-result'!F34-E35</f>
        <v>-3324.2857142857174</v>
      </c>
      <c r="E35">
        <f t="shared" si="0"/>
        <v>15291.857142857145</v>
      </c>
      <c r="F35">
        <f t="shared" si="1"/>
        <v>1</v>
      </c>
      <c r="G35">
        <f t="shared" si="2"/>
        <v>0</v>
      </c>
      <c r="H35">
        <v>22</v>
      </c>
      <c r="I35">
        <v>0.10199999999999999</v>
      </c>
      <c r="J35">
        <v>14.712</v>
      </c>
      <c r="K35">
        <v>9</v>
      </c>
      <c r="L35">
        <v>18</v>
      </c>
      <c r="M35">
        <v>11.15</v>
      </c>
      <c r="N35">
        <v>3.03</v>
      </c>
      <c r="O35">
        <v>0.32</v>
      </c>
      <c r="P35">
        <v>0.32</v>
      </c>
      <c r="Q35">
        <v>1.5069999999999999</v>
      </c>
      <c r="R35">
        <v>60262</v>
      </c>
    </row>
    <row r="36" spans="1:18" x14ac:dyDescent="0.25">
      <c r="A36" t="s">
        <v>1243</v>
      </c>
      <c r="B36" t="s">
        <v>618</v>
      </c>
      <c r="C36" t="s">
        <v>2</v>
      </c>
      <c r="D36" s="13">
        <f ca="1">'Sfp-result'!F35-E36</f>
        <v>97316.714285714275</v>
      </c>
      <c r="E36">
        <f t="shared" si="0"/>
        <v>36401.857142857145</v>
      </c>
      <c r="F36">
        <f t="shared" si="1"/>
        <v>0</v>
      </c>
      <c r="G36">
        <f t="shared" si="2"/>
        <v>1</v>
      </c>
      <c r="H36">
        <v>23</v>
      </c>
      <c r="I36">
        <v>0.10199999999999999</v>
      </c>
      <c r="J36">
        <v>19.866</v>
      </c>
      <c r="K36">
        <v>10</v>
      </c>
      <c r="L36">
        <v>28</v>
      </c>
      <c r="M36">
        <v>11.574999999999999</v>
      </c>
      <c r="N36">
        <v>3.03</v>
      </c>
      <c r="O36">
        <v>0.32</v>
      </c>
      <c r="P36">
        <v>0.32</v>
      </c>
      <c r="Q36">
        <v>2.0339999999999998</v>
      </c>
      <c r="R36">
        <v>81372</v>
      </c>
    </row>
    <row r="37" spans="1:18" x14ac:dyDescent="0.25">
      <c r="A37" t="s">
        <v>1244</v>
      </c>
      <c r="B37" t="s">
        <v>619</v>
      </c>
      <c r="C37" t="s">
        <v>3</v>
      </c>
      <c r="D37" s="13">
        <f ca="1">'Sfp-result'!F36-E37</f>
        <v>-13765.285714285717</v>
      </c>
      <c r="E37">
        <f t="shared" si="0"/>
        <v>55222.857142857145</v>
      </c>
      <c r="F37">
        <f t="shared" si="1"/>
        <v>1</v>
      </c>
      <c r="G37">
        <f t="shared" si="2"/>
        <v>0</v>
      </c>
      <c r="H37">
        <v>24</v>
      </c>
      <c r="I37">
        <v>0.10199999999999999</v>
      </c>
      <c r="J37">
        <v>24.460999999999999</v>
      </c>
      <c r="K37">
        <v>10</v>
      </c>
      <c r="L37">
        <v>31</v>
      </c>
      <c r="M37">
        <v>12.005000000000001</v>
      </c>
      <c r="N37">
        <v>3.03</v>
      </c>
      <c r="O37">
        <v>0.32</v>
      </c>
      <c r="P37">
        <v>0.32</v>
      </c>
      <c r="Q37">
        <v>2.5049999999999999</v>
      </c>
      <c r="R37">
        <v>100193</v>
      </c>
    </row>
    <row r="38" spans="1:18" x14ac:dyDescent="0.25">
      <c r="A38" t="s">
        <v>1245</v>
      </c>
      <c r="B38" t="s">
        <v>620</v>
      </c>
      <c r="C38" t="s">
        <v>4</v>
      </c>
      <c r="D38" s="13">
        <f ca="1">'Sfp-result'!F37-E38</f>
        <v>5108.7142857142826</v>
      </c>
      <c r="E38">
        <f t="shared" si="0"/>
        <v>21667.857142857145</v>
      </c>
      <c r="F38">
        <f t="shared" si="1"/>
        <v>1</v>
      </c>
      <c r="G38">
        <f t="shared" si="2"/>
        <v>0</v>
      </c>
      <c r="H38">
        <v>25</v>
      </c>
      <c r="I38">
        <v>0.10199999999999999</v>
      </c>
      <c r="J38">
        <v>16.268999999999998</v>
      </c>
      <c r="K38">
        <v>10</v>
      </c>
      <c r="L38">
        <v>21</v>
      </c>
      <c r="M38">
        <v>12.43</v>
      </c>
      <c r="N38">
        <v>3.01</v>
      </c>
      <c r="O38">
        <v>0.32</v>
      </c>
      <c r="P38">
        <v>0.32</v>
      </c>
      <c r="Q38">
        <v>1.6659999999999999</v>
      </c>
      <c r="R38">
        <v>66638</v>
      </c>
    </row>
    <row r="39" spans="1:18" x14ac:dyDescent="0.25">
      <c r="A39" t="s">
        <v>1246</v>
      </c>
      <c r="B39" t="s">
        <v>621</v>
      </c>
      <c r="C39" t="s">
        <v>5</v>
      </c>
      <c r="D39" s="13">
        <f ca="1">'Sfp-result'!F38-E39</f>
        <v>49.714285714282596</v>
      </c>
      <c r="E39">
        <f t="shared" si="0"/>
        <v>26524.857142857145</v>
      </c>
      <c r="F39">
        <f t="shared" si="1"/>
        <v>1</v>
      </c>
      <c r="G39">
        <f t="shared" si="2"/>
        <v>0</v>
      </c>
      <c r="H39">
        <v>26</v>
      </c>
      <c r="I39">
        <v>0.10199999999999999</v>
      </c>
      <c r="J39">
        <v>17.454999999999998</v>
      </c>
      <c r="K39">
        <v>10</v>
      </c>
      <c r="L39">
        <v>23</v>
      </c>
      <c r="M39">
        <v>12.865</v>
      </c>
      <c r="N39">
        <v>3.0350000000000001</v>
      </c>
      <c r="O39">
        <v>0.32</v>
      </c>
      <c r="P39">
        <v>0.32</v>
      </c>
      <c r="Q39">
        <v>1.7869999999999999</v>
      </c>
      <c r="R39">
        <v>71495</v>
      </c>
    </row>
    <row r="40" spans="1:18" x14ac:dyDescent="0.25">
      <c r="A40" t="s">
        <v>1247</v>
      </c>
      <c r="B40" t="s">
        <v>622</v>
      </c>
      <c r="C40" t="s">
        <v>6</v>
      </c>
      <c r="D40" s="13">
        <f ca="1">'Sfp-result'!F39-E40</f>
        <v>101739.71428571426</v>
      </c>
      <c r="E40">
        <f t="shared" si="0"/>
        <v>143794.85714285716</v>
      </c>
      <c r="F40">
        <f t="shared" si="1"/>
        <v>0</v>
      </c>
      <c r="G40">
        <f t="shared" si="2"/>
        <v>1</v>
      </c>
      <c r="H40">
        <v>27</v>
      </c>
      <c r="I40">
        <v>0.10199999999999999</v>
      </c>
      <c r="J40">
        <v>46.085000000000001</v>
      </c>
      <c r="K40">
        <v>10</v>
      </c>
      <c r="L40">
        <v>97</v>
      </c>
      <c r="M40">
        <v>13.295</v>
      </c>
      <c r="N40">
        <v>3.0449999999999999</v>
      </c>
      <c r="O40">
        <v>0.32</v>
      </c>
      <c r="P40">
        <v>0.32</v>
      </c>
      <c r="Q40">
        <v>4.7190000000000003</v>
      </c>
      <c r="R40">
        <v>188765</v>
      </c>
    </row>
    <row r="41" spans="1:18" x14ac:dyDescent="0.25">
      <c r="A41" t="s">
        <v>1248</v>
      </c>
      <c r="B41" t="s">
        <v>623</v>
      </c>
      <c r="C41" t="s">
        <v>7</v>
      </c>
      <c r="D41" s="13">
        <f ca="1">'Sfp-result'!F40-E41</f>
        <v>124558.71428571428</v>
      </c>
      <c r="E41">
        <f t="shared" si="0"/>
        <v>128562.85714285714</v>
      </c>
      <c r="F41">
        <f t="shared" si="1"/>
        <v>0</v>
      </c>
      <c r="G41">
        <f t="shared" si="2"/>
        <v>1</v>
      </c>
      <c r="H41">
        <v>28</v>
      </c>
      <c r="I41">
        <v>0.10199999999999999</v>
      </c>
      <c r="J41">
        <v>42.366</v>
      </c>
      <c r="K41">
        <v>10</v>
      </c>
      <c r="L41">
        <v>66</v>
      </c>
      <c r="M41">
        <v>13.71</v>
      </c>
      <c r="N41">
        <v>3.0449999999999999</v>
      </c>
      <c r="O41">
        <v>0.32</v>
      </c>
      <c r="P41">
        <v>0.32</v>
      </c>
      <c r="Q41">
        <v>4.3380000000000001</v>
      </c>
      <c r="R41">
        <v>173533</v>
      </c>
    </row>
    <row r="42" spans="1:18" x14ac:dyDescent="0.25">
      <c r="A42" t="s">
        <v>1249</v>
      </c>
      <c r="B42" t="s">
        <v>624</v>
      </c>
      <c r="C42" t="s">
        <v>8</v>
      </c>
      <c r="D42" s="13">
        <f ca="1">'Sfp-result'!F41-E42</f>
        <v>119893.71428571428</v>
      </c>
      <c r="E42">
        <f t="shared" si="0"/>
        <v>67877.857142857145</v>
      </c>
      <c r="F42">
        <f t="shared" si="1"/>
        <v>1</v>
      </c>
      <c r="G42">
        <f t="shared" si="2"/>
        <v>1</v>
      </c>
      <c r="H42">
        <v>29</v>
      </c>
      <c r="I42">
        <v>0.10199999999999999</v>
      </c>
      <c r="J42">
        <v>27.550999999999998</v>
      </c>
      <c r="K42">
        <v>10</v>
      </c>
      <c r="L42">
        <v>37</v>
      </c>
      <c r="M42">
        <v>14.15</v>
      </c>
      <c r="N42">
        <v>3.0350000000000001</v>
      </c>
      <c r="O42">
        <v>0.32</v>
      </c>
      <c r="P42">
        <v>0.32</v>
      </c>
      <c r="Q42">
        <v>2.8210000000000002</v>
      </c>
      <c r="R42">
        <v>112848</v>
      </c>
    </row>
    <row r="43" spans="1:18" x14ac:dyDescent="0.25">
      <c r="A43" s="5" t="s">
        <v>1250</v>
      </c>
      <c r="B43" s="5" t="s">
        <v>625</v>
      </c>
      <c r="C43" s="5" t="s">
        <v>9</v>
      </c>
      <c r="D43" s="13">
        <f ca="1">'Sfp-result'!F42-E43</f>
        <v>211660.71428571426</v>
      </c>
      <c r="E43">
        <f t="shared" si="0"/>
        <v>206073.85714285716</v>
      </c>
      <c r="F43">
        <f t="shared" si="1"/>
        <v>0</v>
      </c>
      <c r="G43">
        <f t="shared" si="2"/>
        <v>3</v>
      </c>
      <c r="H43">
        <v>30</v>
      </c>
      <c r="I43">
        <v>0.10199999999999999</v>
      </c>
      <c r="J43">
        <v>61.29</v>
      </c>
      <c r="K43">
        <v>12</v>
      </c>
      <c r="L43">
        <v>100</v>
      </c>
      <c r="M43">
        <v>14.585000000000001</v>
      </c>
      <c r="N43">
        <v>3.0550000000000002</v>
      </c>
      <c r="O43">
        <v>0.32</v>
      </c>
      <c r="P43">
        <v>0.32</v>
      </c>
      <c r="Q43">
        <v>6.2759999999999998</v>
      </c>
      <c r="R43">
        <v>251044</v>
      </c>
    </row>
    <row r="44" spans="1:18" x14ac:dyDescent="0.25">
      <c r="A44" t="s">
        <v>1251</v>
      </c>
      <c r="B44" t="s">
        <v>626</v>
      </c>
      <c r="C44" t="s">
        <v>10</v>
      </c>
      <c r="D44" s="13">
        <f ca="1">'Sfp-result'!F43-E44</f>
        <v>-53307.285714285739</v>
      </c>
      <c r="E44">
        <f t="shared" si="0"/>
        <v>502623.85714285716</v>
      </c>
      <c r="F44">
        <f t="shared" si="1"/>
        <v>0</v>
      </c>
      <c r="G44">
        <f t="shared" si="2"/>
        <v>2</v>
      </c>
      <c r="H44">
        <v>1</v>
      </c>
      <c r="I44">
        <v>0.10199999999999999</v>
      </c>
      <c r="J44">
        <v>133.69</v>
      </c>
      <c r="K44">
        <v>15</v>
      </c>
      <c r="L44">
        <v>255</v>
      </c>
      <c r="M44">
        <v>2.165</v>
      </c>
      <c r="N44">
        <v>3.4</v>
      </c>
      <c r="O44">
        <v>0.32</v>
      </c>
      <c r="P44">
        <v>0.32</v>
      </c>
      <c r="Q44">
        <v>13.69</v>
      </c>
      <c r="R44">
        <v>547594</v>
      </c>
    </row>
    <row r="45" spans="1:18" x14ac:dyDescent="0.25">
      <c r="A45" t="s">
        <v>1252</v>
      </c>
      <c r="B45" t="s">
        <v>627</v>
      </c>
      <c r="C45" t="s">
        <v>11</v>
      </c>
      <c r="D45" s="13">
        <f ca="1">'Sfp-result'!F44-E45</f>
        <v>-43154.285714285717</v>
      </c>
      <c r="E45">
        <f t="shared" si="0"/>
        <v>60934.857142857145</v>
      </c>
      <c r="F45">
        <f t="shared" si="1"/>
        <v>0</v>
      </c>
      <c r="G45">
        <f t="shared" si="2"/>
        <v>0</v>
      </c>
      <c r="H45">
        <v>2</v>
      </c>
      <c r="I45">
        <v>0.10199999999999999</v>
      </c>
      <c r="J45">
        <v>25.856000000000002</v>
      </c>
      <c r="K45">
        <v>12</v>
      </c>
      <c r="L45">
        <v>40</v>
      </c>
      <c r="M45">
        <v>2.58</v>
      </c>
      <c r="N45">
        <v>3.4</v>
      </c>
      <c r="O45">
        <v>0.32</v>
      </c>
      <c r="P45">
        <v>0.32</v>
      </c>
      <c r="Q45">
        <v>2.6480000000000001</v>
      </c>
      <c r="R45">
        <v>105905</v>
      </c>
    </row>
    <row r="46" spans="1:18" x14ac:dyDescent="0.25">
      <c r="A46" t="s">
        <v>1253</v>
      </c>
      <c r="B46" t="s">
        <v>628</v>
      </c>
      <c r="C46" t="s">
        <v>12</v>
      </c>
      <c r="D46" s="13">
        <f ca="1">'Sfp-result'!F45-E46</f>
        <v>-9760.2857142857174</v>
      </c>
      <c r="E46">
        <f t="shared" si="0"/>
        <v>12316.857142857145</v>
      </c>
      <c r="F46">
        <f t="shared" si="1"/>
        <v>0</v>
      </c>
      <c r="G46">
        <f t="shared" si="2"/>
        <v>0</v>
      </c>
      <c r="H46">
        <v>3</v>
      </c>
      <c r="I46">
        <v>0.10199999999999999</v>
      </c>
      <c r="J46">
        <v>13.986000000000001</v>
      </c>
      <c r="K46">
        <v>10</v>
      </c>
      <c r="L46">
        <v>17</v>
      </c>
      <c r="M46">
        <v>2.99</v>
      </c>
      <c r="N46">
        <v>3.39</v>
      </c>
      <c r="O46">
        <v>0.32</v>
      </c>
      <c r="P46">
        <v>0.32</v>
      </c>
      <c r="Q46">
        <v>1.4319999999999999</v>
      </c>
      <c r="R46">
        <v>57287</v>
      </c>
    </row>
    <row r="47" spans="1:18" x14ac:dyDescent="0.25">
      <c r="A47" t="s">
        <v>1254</v>
      </c>
      <c r="B47" t="s">
        <v>629</v>
      </c>
      <c r="C47" t="s">
        <v>13</v>
      </c>
      <c r="D47" s="13">
        <f ca="1">'Sfp-result'!F46-E47</f>
        <v>17760.714285714275</v>
      </c>
      <c r="E47">
        <f t="shared" si="0"/>
        <v>61628.857142857145</v>
      </c>
      <c r="F47">
        <f t="shared" si="1"/>
        <v>1</v>
      </c>
      <c r="G47">
        <f t="shared" si="2"/>
        <v>0</v>
      </c>
      <c r="H47">
        <v>4</v>
      </c>
      <c r="I47">
        <v>0.10199999999999999</v>
      </c>
      <c r="J47">
        <v>26.024999999999999</v>
      </c>
      <c r="K47">
        <v>10</v>
      </c>
      <c r="L47">
        <v>33</v>
      </c>
      <c r="M47">
        <v>3.4350000000000001</v>
      </c>
      <c r="N47">
        <v>3.4</v>
      </c>
      <c r="O47">
        <v>0.32</v>
      </c>
      <c r="P47">
        <v>0.32</v>
      </c>
      <c r="Q47">
        <v>2.665</v>
      </c>
      <c r="R47">
        <v>106599</v>
      </c>
    </row>
    <row r="48" spans="1:18" x14ac:dyDescent="0.25">
      <c r="A48" t="s">
        <v>1255</v>
      </c>
      <c r="B48" t="s">
        <v>630</v>
      </c>
      <c r="C48" t="s">
        <v>14</v>
      </c>
      <c r="D48" s="13">
        <f ca="1">'Sfp-result'!F47-E48</f>
        <v>11013.714285714275</v>
      </c>
      <c r="E48">
        <f t="shared" si="0"/>
        <v>73887.857142857145</v>
      </c>
      <c r="F48">
        <f t="shared" si="1"/>
        <v>0</v>
      </c>
      <c r="G48">
        <f t="shared" si="2"/>
        <v>1</v>
      </c>
      <c r="H48">
        <v>5</v>
      </c>
      <c r="I48">
        <v>0.10199999999999999</v>
      </c>
      <c r="J48">
        <v>29.018000000000001</v>
      </c>
      <c r="K48">
        <v>11</v>
      </c>
      <c r="L48">
        <v>37</v>
      </c>
      <c r="M48">
        <v>3.855</v>
      </c>
      <c r="N48">
        <v>3.42</v>
      </c>
      <c r="O48">
        <v>0.32</v>
      </c>
      <c r="P48">
        <v>0.32</v>
      </c>
      <c r="Q48">
        <v>2.9710000000000001</v>
      </c>
      <c r="R48">
        <v>118858</v>
      </c>
    </row>
    <row r="49" spans="1:18" x14ac:dyDescent="0.25">
      <c r="A49" t="s">
        <v>1256</v>
      </c>
      <c r="B49" t="s">
        <v>631</v>
      </c>
      <c r="C49" t="s">
        <v>15</v>
      </c>
      <c r="D49" s="13">
        <f ca="1">'Sfp-result'!F48-E49</f>
        <v>137425.71428571426</v>
      </c>
      <c r="E49">
        <f t="shared" si="0"/>
        <v>179109.85714285716</v>
      </c>
      <c r="F49">
        <f t="shared" si="1"/>
        <v>1</v>
      </c>
      <c r="G49">
        <f t="shared" si="2"/>
        <v>2</v>
      </c>
      <c r="H49">
        <v>6</v>
      </c>
      <c r="I49">
        <v>0.10199999999999999</v>
      </c>
      <c r="J49">
        <v>54.707000000000001</v>
      </c>
      <c r="K49">
        <v>11</v>
      </c>
      <c r="L49">
        <v>101</v>
      </c>
      <c r="M49">
        <v>4.29</v>
      </c>
      <c r="N49">
        <v>3.4</v>
      </c>
      <c r="O49">
        <v>0.32</v>
      </c>
      <c r="P49">
        <v>0.32</v>
      </c>
      <c r="Q49">
        <v>5.6020000000000003</v>
      </c>
      <c r="R49">
        <v>224080</v>
      </c>
    </row>
    <row r="50" spans="1:18" x14ac:dyDescent="0.25">
      <c r="A50" t="s">
        <v>1257</v>
      </c>
      <c r="B50" t="s">
        <v>632</v>
      </c>
      <c r="C50" t="s">
        <v>16</v>
      </c>
      <c r="D50" s="13">
        <f ca="1">'Sfp-result'!F49-E50</f>
        <v>76135.714285714275</v>
      </c>
      <c r="E50">
        <f t="shared" si="0"/>
        <v>43369.857142857145</v>
      </c>
      <c r="F50">
        <f t="shared" si="1"/>
        <v>0</v>
      </c>
      <c r="G50">
        <f t="shared" si="2"/>
        <v>1</v>
      </c>
      <c r="H50">
        <v>7</v>
      </c>
      <c r="I50">
        <v>0.10199999999999999</v>
      </c>
      <c r="J50">
        <v>21.567</v>
      </c>
      <c r="K50">
        <v>11</v>
      </c>
      <c r="L50">
        <v>28</v>
      </c>
      <c r="M50">
        <v>4.7300000000000004</v>
      </c>
      <c r="N50">
        <v>3.42</v>
      </c>
      <c r="O50">
        <v>0.32</v>
      </c>
      <c r="P50">
        <v>0.32</v>
      </c>
      <c r="Q50">
        <v>2.2080000000000002</v>
      </c>
      <c r="R50">
        <v>88340</v>
      </c>
    </row>
    <row r="51" spans="1:18" x14ac:dyDescent="0.25">
      <c r="A51" t="s">
        <v>1258</v>
      </c>
      <c r="B51" t="s">
        <v>633</v>
      </c>
      <c r="C51" t="s">
        <v>17</v>
      </c>
      <c r="D51" s="13">
        <f ca="1">'Sfp-result'!F50-E51</f>
        <v>-15771.285714285717</v>
      </c>
      <c r="E51">
        <f t="shared" si="0"/>
        <v>38363.857142857145</v>
      </c>
      <c r="F51">
        <f t="shared" si="1"/>
        <v>0</v>
      </c>
      <c r="G51">
        <f t="shared" si="2"/>
        <v>0</v>
      </c>
      <c r="H51">
        <v>8</v>
      </c>
      <c r="I51">
        <v>0.10199999999999999</v>
      </c>
      <c r="J51">
        <v>20.344999999999999</v>
      </c>
      <c r="K51">
        <v>11</v>
      </c>
      <c r="L51">
        <v>30</v>
      </c>
      <c r="M51">
        <v>5.1349999999999998</v>
      </c>
      <c r="N51">
        <v>3.39</v>
      </c>
      <c r="O51">
        <v>0.32</v>
      </c>
      <c r="P51">
        <v>0.32</v>
      </c>
      <c r="Q51">
        <v>2.0830000000000002</v>
      </c>
      <c r="R51">
        <v>83334</v>
      </c>
    </row>
    <row r="52" spans="1:18" x14ac:dyDescent="0.25">
      <c r="A52" t="s">
        <v>1259</v>
      </c>
      <c r="B52" t="s">
        <v>634</v>
      </c>
      <c r="C52" t="s">
        <v>18</v>
      </c>
      <c r="D52" s="13">
        <f ca="1">'Sfp-result'!F51-E52</f>
        <v>-1168.2857142857174</v>
      </c>
      <c r="E52">
        <f t="shared" si="0"/>
        <v>21527.857142857145</v>
      </c>
      <c r="F52">
        <f t="shared" si="1"/>
        <v>0</v>
      </c>
      <c r="G52">
        <f t="shared" si="2"/>
        <v>0</v>
      </c>
      <c r="H52">
        <v>9</v>
      </c>
      <c r="I52">
        <v>0.10199999999999999</v>
      </c>
      <c r="J52">
        <v>16.234999999999999</v>
      </c>
      <c r="K52">
        <v>11</v>
      </c>
      <c r="L52">
        <v>24</v>
      </c>
      <c r="M52">
        <v>5.57</v>
      </c>
      <c r="N52">
        <v>3.39</v>
      </c>
      <c r="O52">
        <v>0.32</v>
      </c>
      <c r="P52">
        <v>0.32</v>
      </c>
      <c r="Q52">
        <v>1.6619999999999999</v>
      </c>
      <c r="R52">
        <v>66498</v>
      </c>
    </row>
    <row r="53" spans="1:18" x14ac:dyDescent="0.25">
      <c r="A53" t="s">
        <v>1260</v>
      </c>
      <c r="B53" t="s">
        <v>635</v>
      </c>
      <c r="C53" t="s">
        <v>19</v>
      </c>
      <c r="D53" s="13">
        <f ca="1">'Sfp-result'!F52-E53</f>
        <v>-6254.2857142857174</v>
      </c>
      <c r="E53">
        <f t="shared" si="0"/>
        <v>21016.857142857145</v>
      </c>
      <c r="F53">
        <f t="shared" si="1"/>
        <v>0</v>
      </c>
      <c r="G53">
        <f t="shared" si="2"/>
        <v>1</v>
      </c>
      <c r="H53">
        <v>10</v>
      </c>
      <c r="I53">
        <v>0.10199999999999999</v>
      </c>
      <c r="J53">
        <v>16.11</v>
      </c>
      <c r="K53">
        <v>11</v>
      </c>
      <c r="L53">
        <v>21</v>
      </c>
      <c r="M53">
        <v>6.01</v>
      </c>
      <c r="N53">
        <v>3.4</v>
      </c>
      <c r="O53">
        <v>0.32</v>
      </c>
      <c r="P53">
        <v>0.32</v>
      </c>
      <c r="Q53">
        <v>1.65</v>
      </c>
      <c r="R53">
        <v>65987</v>
      </c>
    </row>
    <row r="54" spans="1:18" x14ac:dyDescent="0.25">
      <c r="A54" t="s">
        <v>1261</v>
      </c>
      <c r="B54" t="s">
        <v>636</v>
      </c>
      <c r="C54" t="s">
        <v>20</v>
      </c>
      <c r="D54" s="13">
        <f ca="1">'Sfp-result'!F53-E54</f>
        <v>9912.7142857142826</v>
      </c>
      <c r="E54">
        <f t="shared" si="0"/>
        <v>30176.857142857145</v>
      </c>
      <c r="F54">
        <f t="shared" si="1"/>
        <v>0</v>
      </c>
      <c r="G54">
        <f t="shared" si="2"/>
        <v>0</v>
      </c>
      <c r="H54">
        <v>11</v>
      </c>
      <c r="I54">
        <v>0.10199999999999999</v>
      </c>
      <c r="J54">
        <v>18.346</v>
      </c>
      <c r="K54">
        <v>10</v>
      </c>
      <c r="L54">
        <v>24</v>
      </c>
      <c r="M54">
        <v>6.415</v>
      </c>
      <c r="N54">
        <v>3.4</v>
      </c>
      <c r="O54">
        <v>0.32</v>
      </c>
      <c r="P54">
        <v>0.32</v>
      </c>
      <c r="Q54">
        <v>1.879</v>
      </c>
      <c r="R54">
        <v>75147</v>
      </c>
    </row>
    <row r="55" spans="1:18" x14ac:dyDescent="0.25">
      <c r="A55" t="s">
        <v>1262</v>
      </c>
      <c r="B55" t="s">
        <v>637</v>
      </c>
      <c r="C55" t="s">
        <v>21</v>
      </c>
      <c r="D55" s="13">
        <f ca="1">'Sfp-result'!F54-E55</f>
        <v>-8768.2857142857174</v>
      </c>
      <c r="E55">
        <f t="shared" si="0"/>
        <v>61841.857142857145</v>
      </c>
      <c r="F55">
        <f t="shared" si="1"/>
        <v>2</v>
      </c>
      <c r="G55">
        <f t="shared" si="2"/>
        <v>0</v>
      </c>
      <c r="H55">
        <v>12</v>
      </c>
      <c r="I55">
        <v>0.10199999999999999</v>
      </c>
      <c r="J55">
        <v>26.077000000000002</v>
      </c>
      <c r="K55">
        <v>11</v>
      </c>
      <c r="L55">
        <v>33</v>
      </c>
      <c r="M55">
        <v>6.8550000000000004</v>
      </c>
      <c r="N55">
        <v>3.41</v>
      </c>
      <c r="O55">
        <v>0.32</v>
      </c>
      <c r="P55">
        <v>0.32</v>
      </c>
      <c r="Q55">
        <v>2.67</v>
      </c>
      <c r="R55">
        <v>106812</v>
      </c>
    </row>
    <row r="56" spans="1:18" x14ac:dyDescent="0.25">
      <c r="A56" t="s">
        <v>1263</v>
      </c>
      <c r="B56" t="s">
        <v>638</v>
      </c>
      <c r="C56" t="s">
        <v>22</v>
      </c>
      <c r="D56" s="13">
        <f ca="1">'Sfp-result'!F55-E56</f>
        <v>177536.71428571426</v>
      </c>
      <c r="E56">
        <f t="shared" si="0"/>
        <v>179406.85714285716</v>
      </c>
      <c r="F56">
        <f t="shared" si="1"/>
        <v>0</v>
      </c>
      <c r="G56">
        <f t="shared" si="2"/>
        <v>1</v>
      </c>
      <c r="H56">
        <v>13</v>
      </c>
      <c r="I56">
        <v>0.10199999999999999</v>
      </c>
      <c r="J56">
        <v>54.78</v>
      </c>
      <c r="K56">
        <v>11</v>
      </c>
      <c r="L56">
        <v>91</v>
      </c>
      <c r="M56">
        <v>7.29</v>
      </c>
      <c r="N56">
        <v>3.41</v>
      </c>
      <c r="O56">
        <v>0.32</v>
      </c>
      <c r="P56">
        <v>0.32</v>
      </c>
      <c r="Q56">
        <v>5.609</v>
      </c>
      <c r="R56">
        <v>224377</v>
      </c>
    </row>
    <row r="57" spans="1:18" x14ac:dyDescent="0.25">
      <c r="A57" t="s">
        <v>1264</v>
      </c>
      <c r="B57" t="s">
        <v>639</v>
      </c>
      <c r="C57" t="s">
        <v>23</v>
      </c>
      <c r="D57" s="13">
        <f ca="1">'Sfp-result'!F56-E57</f>
        <v>-14450.285714285725</v>
      </c>
      <c r="E57">
        <f t="shared" si="0"/>
        <v>97019.857142857145</v>
      </c>
      <c r="F57">
        <f t="shared" si="1"/>
        <v>0</v>
      </c>
      <c r="G57">
        <f t="shared" si="2"/>
        <v>0</v>
      </c>
      <c r="H57">
        <v>14</v>
      </c>
      <c r="I57">
        <v>0.10199999999999999</v>
      </c>
      <c r="J57">
        <v>34.665999999999997</v>
      </c>
      <c r="K57">
        <v>10</v>
      </c>
      <c r="L57">
        <v>51</v>
      </c>
      <c r="M57">
        <v>7.7050000000000001</v>
      </c>
      <c r="N57">
        <v>3.43</v>
      </c>
      <c r="O57">
        <v>0.32</v>
      </c>
      <c r="P57">
        <v>0.32</v>
      </c>
      <c r="Q57">
        <v>3.55</v>
      </c>
      <c r="R57">
        <v>141990</v>
      </c>
    </row>
    <row r="58" spans="1:18" x14ac:dyDescent="0.25">
      <c r="A58" t="s">
        <v>1265</v>
      </c>
      <c r="B58" t="s">
        <v>648</v>
      </c>
      <c r="C58" t="s">
        <v>24</v>
      </c>
      <c r="D58" s="13">
        <f ca="1">'Sfp-result'!F57-E58</f>
        <v>-26070.285714285717</v>
      </c>
      <c r="E58">
        <f t="shared" si="0"/>
        <v>69202.857142857145</v>
      </c>
      <c r="F58">
        <f t="shared" si="1"/>
        <v>1</v>
      </c>
      <c r="G58">
        <f t="shared" si="2"/>
        <v>1</v>
      </c>
      <c r="H58">
        <v>15</v>
      </c>
      <c r="I58">
        <v>0.10199999999999999</v>
      </c>
      <c r="J58">
        <v>27.873999999999999</v>
      </c>
      <c r="K58">
        <v>11</v>
      </c>
      <c r="L58">
        <v>37</v>
      </c>
      <c r="M58">
        <v>8.1349999999999998</v>
      </c>
      <c r="N58">
        <v>3.42</v>
      </c>
      <c r="O58">
        <v>0.32</v>
      </c>
      <c r="P58">
        <v>0.32</v>
      </c>
      <c r="Q58">
        <v>2.8540000000000001</v>
      </c>
      <c r="R58">
        <v>114173</v>
      </c>
    </row>
    <row r="59" spans="1:18" x14ac:dyDescent="0.25">
      <c r="A59" t="s">
        <v>1266</v>
      </c>
      <c r="B59" t="s">
        <v>649</v>
      </c>
      <c r="C59" t="s">
        <v>25</v>
      </c>
      <c r="D59" s="13">
        <f ca="1">'Sfp-result'!F58-E59</f>
        <v>9059.7142857142826</v>
      </c>
      <c r="E59">
        <f t="shared" si="0"/>
        <v>44205.857142857145</v>
      </c>
      <c r="F59">
        <f t="shared" si="1"/>
        <v>0</v>
      </c>
      <c r="G59">
        <f t="shared" si="2"/>
        <v>0</v>
      </c>
      <c r="H59">
        <v>16</v>
      </c>
      <c r="I59">
        <v>0.10199999999999999</v>
      </c>
      <c r="J59">
        <v>21.771000000000001</v>
      </c>
      <c r="K59">
        <v>10</v>
      </c>
      <c r="L59">
        <v>28</v>
      </c>
      <c r="M59">
        <v>8.5500000000000007</v>
      </c>
      <c r="N59">
        <v>3.395</v>
      </c>
      <c r="O59">
        <v>0.32</v>
      </c>
      <c r="P59">
        <v>0.32</v>
      </c>
      <c r="Q59">
        <v>2.2290000000000001</v>
      </c>
      <c r="R59">
        <v>89176</v>
      </c>
    </row>
    <row r="60" spans="1:18" x14ac:dyDescent="0.25">
      <c r="A60" t="s">
        <v>1267</v>
      </c>
      <c r="B60" t="s">
        <v>650</v>
      </c>
      <c r="C60" t="s">
        <v>26</v>
      </c>
      <c r="D60" s="13">
        <f ca="1">'Sfp-result'!F59-E60</f>
        <v>-25422.285714285717</v>
      </c>
      <c r="E60">
        <f t="shared" si="0"/>
        <v>65734.857142857145</v>
      </c>
      <c r="F60">
        <f t="shared" si="1"/>
        <v>1</v>
      </c>
      <c r="G60">
        <f t="shared" si="2"/>
        <v>0</v>
      </c>
      <c r="H60">
        <v>17</v>
      </c>
      <c r="I60">
        <v>0.10199999999999999</v>
      </c>
      <c r="J60">
        <v>27.027999999999999</v>
      </c>
      <c r="K60">
        <v>10</v>
      </c>
      <c r="L60">
        <v>39</v>
      </c>
      <c r="M60">
        <v>8.99</v>
      </c>
      <c r="N60">
        <v>3.43</v>
      </c>
      <c r="O60">
        <v>0.32</v>
      </c>
      <c r="P60">
        <v>0.32</v>
      </c>
      <c r="Q60">
        <v>2.7679999999999998</v>
      </c>
      <c r="R60">
        <v>110705</v>
      </c>
    </row>
    <row r="61" spans="1:18" x14ac:dyDescent="0.25">
      <c r="A61" t="s">
        <v>1268</v>
      </c>
      <c r="B61" t="s">
        <v>651</v>
      </c>
      <c r="C61" t="s">
        <v>27</v>
      </c>
      <c r="D61" s="13">
        <f ca="1">'Sfp-result'!F60-E61</f>
        <v>3822.7142857142826</v>
      </c>
      <c r="E61">
        <f t="shared" si="0"/>
        <v>53526.857142857145</v>
      </c>
      <c r="F61">
        <f t="shared" si="1"/>
        <v>3</v>
      </c>
      <c r="G61">
        <f t="shared" si="2"/>
        <v>0</v>
      </c>
      <c r="H61">
        <v>18</v>
      </c>
      <c r="I61">
        <v>0.10199999999999999</v>
      </c>
      <c r="J61">
        <v>24.047000000000001</v>
      </c>
      <c r="K61">
        <v>9</v>
      </c>
      <c r="L61">
        <v>31</v>
      </c>
      <c r="M61">
        <v>9.4450000000000003</v>
      </c>
      <c r="N61">
        <v>3.43</v>
      </c>
      <c r="O61">
        <v>0.32</v>
      </c>
      <c r="P61">
        <v>0.32</v>
      </c>
      <c r="Q61">
        <v>2.4620000000000002</v>
      </c>
      <c r="R61">
        <v>98497</v>
      </c>
    </row>
    <row r="62" spans="1:18" x14ac:dyDescent="0.25">
      <c r="A62" t="s">
        <v>1269</v>
      </c>
      <c r="B62" t="s">
        <v>652</v>
      </c>
      <c r="C62" t="s">
        <v>28</v>
      </c>
      <c r="D62" s="13">
        <f ca="1">'Sfp-result'!F61-E62</f>
        <v>36089.714285714275</v>
      </c>
      <c r="E62">
        <f t="shared" si="0"/>
        <v>35419.857142857145</v>
      </c>
      <c r="F62">
        <f t="shared" si="1"/>
        <v>2</v>
      </c>
      <c r="G62">
        <f t="shared" si="2"/>
        <v>0</v>
      </c>
      <c r="H62">
        <v>19</v>
      </c>
      <c r="I62">
        <v>0.10199999999999999</v>
      </c>
      <c r="J62">
        <v>19.626000000000001</v>
      </c>
      <c r="K62">
        <v>10</v>
      </c>
      <c r="L62">
        <v>28</v>
      </c>
      <c r="M62">
        <v>9.8800000000000008</v>
      </c>
      <c r="N62">
        <v>3.44</v>
      </c>
      <c r="O62">
        <v>0.32</v>
      </c>
      <c r="P62">
        <v>0.32</v>
      </c>
      <c r="Q62">
        <v>2.0099999999999998</v>
      </c>
      <c r="R62">
        <v>80390</v>
      </c>
    </row>
    <row r="63" spans="1:18" x14ac:dyDescent="0.25">
      <c r="A63" t="s">
        <v>1270</v>
      </c>
      <c r="B63" t="s">
        <v>653</v>
      </c>
      <c r="C63" t="s">
        <v>29</v>
      </c>
      <c r="D63" s="13">
        <f ca="1">'Sfp-result'!F62-E63</f>
        <v>43174.714285714275</v>
      </c>
      <c r="E63">
        <f t="shared" si="0"/>
        <v>35495.857142857145</v>
      </c>
      <c r="F63">
        <f t="shared" si="1"/>
        <v>0</v>
      </c>
      <c r="G63">
        <f t="shared" si="2"/>
        <v>0</v>
      </c>
      <c r="H63">
        <v>20</v>
      </c>
      <c r="I63">
        <v>0.10199999999999999</v>
      </c>
      <c r="J63">
        <v>19.645</v>
      </c>
      <c r="K63">
        <v>9</v>
      </c>
      <c r="L63">
        <v>28</v>
      </c>
      <c r="M63">
        <v>10.285</v>
      </c>
      <c r="N63">
        <v>3.42</v>
      </c>
      <c r="O63">
        <v>0.32</v>
      </c>
      <c r="P63">
        <v>0.32</v>
      </c>
      <c r="Q63">
        <v>2.012</v>
      </c>
      <c r="R63">
        <v>80466</v>
      </c>
    </row>
    <row r="64" spans="1:18" x14ac:dyDescent="0.25">
      <c r="A64" t="s">
        <v>1271</v>
      </c>
      <c r="B64" t="s">
        <v>654</v>
      </c>
      <c r="C64" t="s">
        <v>30</v>
      </c>
      <c r="D64" s="13">
        <f ca="1">'Sfp-result'!F63-E64</f>
        <v>2008.7142857142826</v>
      </c>
      <c r="E64">
        <f t="shared" si="0"/>
        <v>39077.857142857145</v>
      </c>
      <c r="F64">
        <f t="shared" si="1"/>
        <v>1</v>
      </c>
      <c r="G64">
        <f t="shared" si="2"/>
        <v>1</v>
      </c>
      <c r="H64">
        <v>21</v>
      </c>
      <c r="I64">
        <v>0.10199999999999999</v>
      </c>
      <c r="J64">
        <v>20.52</v>
      </c>
      <c r="K64">
        <v>10</v>
      </c>
      <c r="L64">
        <v>30</v>
      </c>
      <c r="M64">
        <v>10.705</v>
      </c>
      <c r="N64">
        <v>3.43</v>
      </c>
      <c r="O64">
        <v>0.32</v>
      </c>
      <c r="P64">
        <v>0.32</v>
      </c>
      <c r="Q64">
        <v>2.101</v>
      </c>
      <c r="R64">
        <v>84048</v>
      </c>
    </row>
    <row r="65" spans="1:18" x14ac:dyDescent="0.25">
      <c r="A65" t="s">
        <v>1272</v>
      </c>
      <c r="B65" t="s">
        <v>655</v>
      </c>
      <c r="C65" t="s">
        <v>31</v>
      </c>
      <c r="D65" s="13">
        <f ca="1">'Sfp-result'!F64-E65</f>
        <v>-1440.2857142857174</v>
      </c>
      <c r="E65">
        <f t="shared" si="0"/>
        <v>12396.857142857145</v>
      </c>
      <c r="F65">
        <f t="shared" si="1"/>
        <v>0</v>
      </c>
      <c r="G65">
        <f t="shared" si="2"/>
        <v>0</v>
      </c>
      <c r="H65">
        <v>22</v>
      </c>
      <c r="I65">
        <v>0.10199999999999999</v>
      </c>
      <c r="J65">
        <v>14.006</v>
      </c>
      <c r="K65">
        <v>10</v>
      </c>
      <c r="L65">
        <v>18</v>
      </c>
      <c r="M65">
        <v>11.16</v>
      </c>
      <c r="N65">
        <v>3.42</v>
      </c>
      <c r="O65">
        <v>0.32</v>
      </c>
      <c r="P65">
        <v>0.32</v>
      </c>
      <c r="Q65">
        <v>1.4339999999999999</v>
      </c>
      <c r="R65">
        <v>57367</v>
      </c>
    </row>
    <row r="66" spans="1:18" x14ac:dyDescent="0.25">
      <c r="A66" t="s">
        <v>1273</v>
      </c>
      <c r="B66" t="s">
        <v>656</v>
      </c>
      <c r="C66" t="s">
        <v>32</v>
      </c>
      <c r="D66" s="13">
        <f ca="1">'Sfp-result'!F65-E66</f>
        <v>98067.714285714275</v>
      </c>
      <c r="E66">
        <f t="shared" si="0"/>
        <v>36049.857142857145</v>
      </c>
      <c r="F66">
        <f t="shared" si="1"/>
        <v>0</v>
      </c>
      <c r="G66">
        <f t="shared" si="2"/>
        <v>1</v>
      </c>
      <c r="H66">
        <v>23</v>
      </c>
      <c r="I66">
        <v>0.10199999999999999</v>
      </c>
      <c r="J66">
        <v>19.78</v>
      </c>
      <c r="K66">
        <v>10</v>
      </c>
      <c r="L66">
        <v>28</v>
      </c>
      <c r="M66">
        <v>11.57</v>
      </c>
      <c r="N66">
        <v>3.41</v>
      </c>
      <c r="O66">
        <v>0.32</v>
      </c>
      <c r="P66">
        <v>0.32</v>
      </c>
      <c r="Q66">
        <v>2.0259999999999998</v>
      </c>
      <c r="R66">
        <v>81020</v>
      </c>
    </row>
    <row r="67" spans="1:18" x14ac:dyDescent="0.25">
      <c r="A67" t="s">
        <v>1274</v>
      </c>
      <c r="B67" t="s">
        <v>657</v>
      </c>
      <c r="C67" t="s">
        <v>33</v>
      </c>
      <c r="D67" s="13">
        <f ca="1">'Sfp-result'!F66-E67</f>
        <v>-20243.285714285717</v>
      </c>
      <c r="E67">
        <f t="shared" si="0"/>
        <v>48962.857142857145</v>
      </c>
      <c r="F67">
        <f t="shared" si="1"/>
        <v>1</v>
      </c>
      <c r="G67">
        <f t="shared" si="2"/>
        <v>1</v>
      </c>
      <c r="H67">
        <v>24</v>
      </c>
      <c r="I67">
        <v>0.10199999999999999</v>
      </c>
      <c r="J67">
        <v>22.933</v>
      </c>
      <c r="K67">
        <v>10</v>
      </c>
      <c r="L67">
        <v>30</v>
      </c>
      <c r="M67">
        <v>11.984999999999999</v>
      </c>
      <c r="N67">
        <v>3.42</v>
      </c>
      <c r="O67">
        <v>0.32</v>
      </c>
      <c r="P67">
        <v>0.32</v>
      </c>
      <c r="Q67">
        <v>2.3479999999999999</v>
      </c>
      <c r="R67">
        <v>93933</v>
      </c>
    </row>
    <row r="68" spans="1:18" x14ac:dyDescent="0.25">
      <c r="A68" t="s">
        <v>1275</v>
      </c>
      <c r="B68" t="s">
        <v>658</v>
      </c>
      <c r="C68" t="s">
        <v>34</v>
      </c>
      <c r="D68" s="13">
        <f ca="1">'Sfp-result'!F67-E68</f>
        <v>32580.714285714283</v>
      </c>
      <c r="E68">
        <f t="shared" si="0"/>
        <v>31000.857142857145</v>
      </c>
      <c r="F68">
        <f t="shared" si="1"/>
        <v>0</v>
      </c>
      <c r="G68">
        <f t="shared" si="2"/>
        <v>1</v>
      </c>
      <c r="H68">
        <v>25</v>
      </c>
      <c r="I68">
        <v>0.10199999999999999</v>
      </c>
      <c r="J68">
        <v>18.547999999999998</v>
      </c>
      <c r="K68">
        <v>10</v>
      </c>
      <c r="L68">
        <v>26</v>
      </c>
      <c r="M68">
        <v>12.44</v>
      </c>
      <c r="N68">
        <v>3.42</v>
      </c>
      <c r="O68">
        <v>0.32</v>
      </c>
      <c r="P68">
        <v>0.32</v>
      </c>
      <c r="Q68">
        <v>1.899</v>
      </c>
      <c r="R68">
        <v>75971</v>
      </c>
    </row>
    <row r="69" spans="1:18" x14ac:dyDescent="0.25">
      <c r="A69" t="s">
        <v>1276</v>
      </c>
      <c r="B69" t="s">
        <v>659</v>
      </c>
      <c r="C69" t="s">
        <v>35</v>
      </c>
      <c r="D69" s="13">
        <f ca="1">'Sfp-result'!F68-E69</f>
        <v>5467.7142857142826</v>
      </c>
      <c r="E69">
        <f t="shared" ref="E69:E132" si="3">R69-$M$1</f>
        <v>36442.857142857145</v>
      </c>
      <c r="F69">
        <f t="shared" ref="F69:F132" si="4">LEN(C69)-LEN(SUBSTITUTE(C69,"R",""))</f>
        <v>0</v>
      </c>
      <c r="G69">
        <f t="shared" ref="G69:G132" si="5">LEN(C69)-LEN(SUBSTITUTE(C69,"K",""))</f>
        <v>0</v>
      </c>
      <c r="H69">
        <v>26</v>
      </c>
      <c r="I69">
        <v>0.10199999999999999</v>
      </c>
      <c r="J69">
        <v>19.876000000000001</v>
      </c>
      <c r="K69">
        <v>10</v>
      </c>
      <c r="L69">
        <v>27</v>
      </c>
      <c r="M69">
        <v>12.86</v>
      </c>
      <c r="N69">
        <v>3.44</v>
      </c>
      <c r="O69">
        <v>0.32</v>
      </c>
      <c r="P69">
        <v>0.32</v>
      </c>
      <c r="Q69">
        <v>2.0350000000000001</v>
      </c>
      <c r="R69">
        <v>81413</v>
      </c>
    </row>
    <row r="70" spans="1:18" x14ac:dyDescent="0.25">
      <c r="A70" t="s">
        <v>1277</v>
      </c>
      <c r="B70" t="s">
        <v>660</v>
      </c>
      <c r="C70" t="s">
        <v>36</v>
      </c>
      <c r="D70" s="13">
        <f ca="1">'Sfp-result'!F69-E70</f>
        <v>-16556.285714285717</v>
      </c>
      <c r="E70">
        <f t="shared" si="3"/>
        <v>48477.857142857145</v>
      </c>
      <c r="F70">
        <f t="shared" si="4"/>
        <v>0</v>
      </c>
      <c r="G70">
        <f t="shared" si="5"/>
        <v>0</v>
      </c>
      <c r="H70">
        <v>27</v>
      </c>
      <c r="I70">
        <v>0.10199999999999999</v>
      </c>
      <c r="J70">
        <v>22.814</v>
      </c>
      <c r="K70">
        <v>10</v>
      </c>
      <c r="L70">
        <v>31</v>
      </c>
      <c r="M70">
        <v>13.295</v>
      </c>
      <c r="N70">
        <v>3.45</v>
      </c>
      <c r="O70">
        <v>0.32</v>
      </c>
      <c r="P70">
        <v>0.32</v>
      </c>
      <c r="Q70">
        <v>2.3359999999999999</v>
      </c>
      <c r="R70">
        <v>93448</v>
      </c>
    </row>
    <row r="71" spans="1:18" x14ac:dyDescent="0.25">
      <c r="A71" t="s">
        <v>1278</v>
      </c>
      <c r="B71" t="s">
        <v>661</v>
      </c>
      <c r="C71" t="s">
        <v>37</v>
      </c>
      <c r="D71" s="13">
        <f ca="1">'Sfp-result'!F70-E71</f>
        <v>182343.71428571426</v>
      </c>
      <c r="E71">
        <f t="shared" si="3"/>
        <v>198515.85714285716</v>
      </c>
      <c r="F71">
        <f t="shared" si="4"/>
        <v>1</v>
      </c>
      <c r="G71">
        <f t="shared" si="5"/>
        <v>1</v>
      </c>
      <c r="H71">
        <v>28</v>
      </c>
      <c r="I71">
        <v>0.10199999999999999</v>
      </c>
      <c r="J71">
        <v>59.445</v>
      </c>
      <c r="K71">
        <v>10</v>
      </c>
      <c r="L71">
        <v>101</v>
      </c>
      <c r="M71">
        <v>13.705</v>
      </c>
      <c r="N71">
        <v>3.43</v>
      </c>
      <c r="O71">
        <v>0.32</v>
      </c>
      <c r="P71">
        <v>0.32</v>
      </c>
      <c r="Q71">
        <v>6.0869999999999997</v>
      </c>
      <c r="R71">
        <v>243486</v>
      </c>
    </row>
    <row r="72" spans="1:18" x14ac:dyDescent="0.25">
      <c r="A72" t="s">
        <v>1279</v>
      </c>
      <c r="B72" t="s">
        <v>662</v>
      </c>
      <c r="C72" t="s">
        <v>38</v>
      </c>
      <c r="D72" s="13">
        <f ca="1">'Sfp-result'!F71-E72</f>
        <v>-15067.285714285717</v>
      </c>
      <c r="E72">
        <f t="shared" si="3"/>
        <v>54430.857142857145</v>
      </c>
      <c r="F72">
        <f t="shared" si="4"/>
        <v>0</v>
      </c>
      <c r="G72">
        <f t="shared" si="5"/>
        <v>1</v>
      </c>
      <c r="H72">
        <v>29</v>
      </c>
      <c r="I72">
        <v>0.10199999999999999</v>
      </c>
      <c r="J72">
        <v>24.268000000000001</v>
      </c>
      <c r="K72">
        <v>10</v>
      </c>
      <c r="L72">
        <v>35</v>
      </c>
      <c r="M72">
        <v>14.15</v>
      </c>
      <c r="N72">
        <v>3.45</v>
      </c>
      <c r="O72">
        <v>0.32</v>
      </c>
      <c r="P72">
        <v>0.32</v>
      </c>
      <c r="Q72">
        <v>2.4849999999999999</v>
      </c>
      <c r="R72">
        <v>99401</v>
      </c>
    </row>
    <row r="73" spans="1:18" x14ac:dyDescent="0.25">
      <c r="A73" s="5" t="s">
        <v>1280</v>
      </c>
      <c r="B73" s="5" t="s">
        <v>663</v>
      </c>
      <c r="C73" s="5" t="s">
        <v>39</v>
      </c>
      <c r="D73" s="13">
        <f ca="1">'Sfp-result'!F72-E73</f>
        <v>6141.7142857142753</v>
      </c>
      <c r="E73">
        <f t="shared" si="3"/>
        <v>70990.857142857145</v>
      </c>
      <c r="F73">
        <f t="shared" si="4"/>
        <v>2</v>
      </c>
      <c r="G73">
        <f t="shared" si="5"/>
        <v>1</v>
      </c>
      <c r="H73">
        <v>30</v>
      </c>
      <c r="I73">
        <v>0.10199999999999999</v>
      </c>
      <c r="J73">
        <v>28.311</v>
      </c>
      <c r="K73">
        <v>11</v>
      </c>
      <c r="L73">
        <v>37</v>
      </c>
      <c r="M73">
        <v>14.59</v>
      </c>
      <c r="N73">
        <v>3.45</v>
      </c>
      <c r="O73">
        <v>0.32</v>
      </c>
      <c r="P73">
        <v>0.32</v>
      </c>
      <c r="Q73">
        <v>2.899</v>
      </c>
      <c r="R73">
        <v>115961</v>
      </c>
    </row>
    <row r="74" spans="1:18" x14ac:dyDescent="0.25">
      <c r="A74" t="s">
        <v>1281</v>
      </c>
      <c r="B74" t="s">
        <v>664</v>
      </c>
      <c r="C74" t="s">
        <v>40</v>
      </c>
      <c r="D74" s="13">
        <f ca="1">'Sfp-result'!F73-E74</f>
        <v>38342.714285714275</v>
      </c>
      <c r="E74">
        <f t="shared" si="3"/>
        <v>48489.857142857145</v>
      </c>
      <c r="F74">
        <f t="shared" si="4"/>
        <v>0</v>
      </c>
      <c r="G74">
        <f t="shared" si="5"/>
        <v>1</v>
      </c>
      <c r="H74">
        <v>1</v>
      </c>
      <c r="I74">
        <v>0.10199999999999999</v>
      </c>
      <c r="J74">
        <v>22.817</v>
      </c>
      <c r="K74">
        <v>12</v>
      </c>
      <c r="L74">
        <v>31</v>
      </c>
      <c r="M74">
        <v>2.12</v>
      </c>
      <c r="N74">
        <v>3.8149999999999999</v>
      </c>
      <c r="O74">
        <v>0.32</v>
      </c>
      <c r="P74">
        <v>0.32</v>
      </c>
      <c r="Q74">
        <v>2.3359999999999999</v>
      </c>
      <c r="R74">
        <v>93460</v>
      </c>
    </row>
    <row r="75" spans="1:18" x14ac:dyDescent="0.25">
      <c r="A75" t="s">
        <v>1282</v>
      </c>
      <c r="B75" t="s">
        <v>665</v>
      </c>
      <c r="C75" t="s">
        <v>41</v>
      </c>
      <c r="D75" s="13">
        <f ca="1">'Sfp-result'!F74-E75</f>
        <v>-3845.2857142857174</v>
      </c>
      <c r="E75">
        <f t="shared" si="3"/>
        <v>39711.857142857145</v>
      </c>
      <c r="F75">
        <f t="shared" si="4"/>
        <v>0</v>
      </c>
      <c r="G75">
        <f t="shared" si="5"/>
        <v>0</v>
      </c>
      <c r="H75">
        <v>2</v>
      </c>
      <c r="I75">
        <v>0.10199999999999999</v>
      </c>
      <c r="J75">
        <v>20.673999999999999</v>
      </c>
      <c r="K75">
        <v>12</v>
      </c>
      <c r="L75">
        <v>28</v>
      </c>
      <c r="M75">
        <v>2.58</v>
      </c>
      <c r="N75">
        <v>3.8250000000000002</v>
      </c>
      <c r="O75">
        <v>0.32</v>
      </c>
      <c r="P75">
        <v>0.32</v>
      </c>
      <c r="Q75">
        <v>2.117</v>
      </c>
      <c r="R75">
        <v>84682</v>
      </c>
    </row>
    <row r="76" spans="1:18" x14ac:dyDescent="0.25">
      <c r="A76" t="s">
        <v>1283</v>
      </c>
      <c r="B76" t="s">
        <v>666</v>
      </c>
      <c r="C76" t="s">
        <v>42</v>
      </c>
      <c r="D76" s="13">
        <f ca="1">'Sfp-result'!F75-E76</f>
        <v>-43741.285714285717</v>
      </c>
      <c r="E76">
        <f t="shared" si="3"/>
        <v>61234.857142857145</v>
      </c>
      <c r="F76">
        <f t="shared" si="4"/>
        <v>0</v>
      </c>
      <c r="G76">
        <f t="shared" si="5"/>
        <v>1</v>
      </c>
      <c r="H76">
        <v>3</v>
      </c>
      <c r="I76">
        <v>0.10199999999999999</v>
      </c>
      <c r="J76">
        <v>25.928999999999998</v>
      </c>
      <c r="K76">
        <v>11</v>
      </c>
      <c r="L76">
        <v>33</v>
      </c>
      <c r="M76">
        <v>2.9950000000000001</v>
      </c>
      <c r="N76">
        <v>3.8149999999999999</v>
      </c>
      <c r="O76">
        <v>0.32</v>
      </c>
      <c r="P76">
        <v>0.32</v>
      </c>
      <c r="Q76">
        <v>2.6549999999999998</v>
      </c>
      <c r="R76">
        <v>106205</v>
      </c>
    </row>
    <row r="77" spans="1:18" x14ac:dyDescent="0.25">
      <c r="A77" t="s">
        <v>1284</v>
      </c>
      <c r="B77" t="s">
        <v>667</v>
      </c>
      <c r="C77" t="s">
        <v>43</v>
      </c>
      <c r="D77" s="13">
        <f ca="1">'Sfp-result'!F76-E77</f>
        <v>107875.71428571428</v>
      </c>
      <c r="E77">
        <f t="shared" si="3"/>
        <v>77844.857142857145</v>
      </c>
      <c r="F77">
        <f t="shared" si="4"/>
        <v>1</v>
      </c>
      <c r="G77">
        <f t="shared" si="5"/>
        <v>1</v>
      </c>
      <c r="H77">
        <v>4</v>
      </c>
      <c r="I77">
        <v>0.10199999999999999</v>
      </c>
      <c r="J77">
        <v>29.984000000000002</v>
      </c>
      <c r="K77">
        <v>10</v>
      </c>
      <c r="L77">
        <v>41</v>
      </c>
      <c r="M77">
        <v>3.4449999999999998</v>
      </c>
      <c r="N77">
        <v>3.8149999999999999</v>
      </c>
      <c r="O77">
        <v>0.32</v>
      </c>
      <c r="P77">
        <v>0.32</v>
      </c>
      <c r="Q77">
        <v>3.07</v>
      </c>
      <c r="R77">
        <v>122815</v>
      </c>
    </row>
    <row r="78" spans="1:18" x14ac:dyDescent="0.25">
      <c r="A78" t="s">
        <v>1285</v>
      </c>
      <c r="B78" t="s">
        <v>668</v>
      </c>
      <c r="C78" t="s">
        <v>44</v>
      </c>
      <c r="D78" s="13">
        <f ca="1">'Sfp-result'!F77-E78</f>
        <v>32615.714285714275</v>
      </c>
      <c r="E78">
        <f t="shared" si="3"/>
        <v>121683.85714285714</v>
      </c>
      <c r="F78">
        <f t="shared" si="4"/>
        <v>1</v>
      </c>
      <c r="G78">
        <f t="shared" si="5"/>
        <v>1</v>
      </c>
      <c r="H78">
        <v>5</v>
      </c>
      <c r="I78">
        <v>0.10199999999999999</v>
      </c>
      <c r="J78">
        <v>40.686999999999998</v>
      </c>
      <c r="K78">
        <v>12</v>
      </c>
      <c r="L78">
        <v>56</v>
      </c>
      <c r="M78">
        <v>3.84</v>
      </c>
      <c r="N78">
        <v>3.8050000000000002</v>
      </c>
      <c r="O78">
        <v>0.32</v>
      </c>
      <c r="P78">
        <v>0.32</v>
      </c>
      <c r="Q78">
        <v>4.1660000000000004</v>
      </c>
      <c r="R78">
        <v>166654</v>
      </c>
    </row>
    <row r="79" spans="1:18" x14ac:dyDescent="0.25">
      <c r="A79" t="s">
        <v>1286</v>
      </c>
      <c r="B79" t="s">
        <v>669</v>
      </c>
      <c r="C79" t="s">
        <v>45</v>
      </c>
      <c r="D79" s="13">
        <f ca="1">'Sfp-result'!F78-E79</f>
        <v>-30813.285714285717</v>
      </c>
      <c r="E79">
        <f t="shared" si="3"/>
        <v>68185.857142857145</v>
      </c>
      <c r="F79">
        <f t="shared" si="4"/>
        <v>1</v>
      </c>
      <c r="G79">
        <f t="shared" si="5"/>
        <v>0</v>
      </c>
      <c r="H79">
        <v>6</v>
      </c>
      <c r="I79">
        <v>0.10199999999999999</v>
      </c>
      <c r="J79">
        <v>27.626000000000001</v>
      </c>
      <c r="K79">
        <v>12</v>
      </c>
      <c r="L79">
        <v>36</v>
      </c>
      <c r="M79">
        <v>4.2750000000000004</v>
      </c>
      <c r="N79">
        <v>3.8149999999999999</v>
      </c>
      <c r="O79">
        <v>0.32</v>
      </c>
      <c r="P79">
        <v>0.32</v>
      </c>
      <c r="Q79">
        <v>2.8290000000000002</v>
      </c>
      <c r="R79">
        <v>113156</v>
      </c>
    </row>
    <row r="80" spans="1:18" x14ac:dyDescent="0.25">
      <c r="A80" t="s">
        <v>1287</v>
      </c>
      <c r="B80" t="s">
        <v>670</v>
      </c>
      <c r="C80" t="s">
        <v>46</v>
      </c>
      <c r="D80" s="13">
        <f ca="1">'Sfp-result'!F79-E80</f>
        <v>-16137.285714285717</v>
      </c>
      <c r="E80">
        <f t="shared" si="3"/>
        <v>23820.857142857145</v>
      </c>
      <c r="F80">
        <f t="shared" si="4"/>
        <v>0</v>
      </c>
      <c r="G80">
        <f t="shared" si="5"/>
        <v>0</v>
      </c>
      <c r="H80">
        <v>7</v>
      </c>
      <c r="I80">
        <v>0.10199999999999999</v>
      </c>
      <c r="J80">
        <v>16.795000000000002</v>
      </c>
      <c r="K80">
        <v>11</v>
      </c>
      <c r="L80">
        <v>21</v>
      </c>
      <c r="M80">
        <v>4.7149999999999999</v>
      </c>
      <c r="N80">
        <v>3.8050000000000002</v>
      </c>
      <c r="O80">
        <v>0.32</v>
      </c>
      <c r="P80">
        <v>0.32</v>
      </c>
      <c r="Q80">
        <v>1.72</v>
      </c>
      <c r="R80">
        <v>68791</v>
      </c>
    </row>
    <row r="81" spans="1:18" x14ac:dyDescent="0.25">
      <c r="A81" t="s">
        <v>1288</v>
      </c>
      <c r="B81" t="s">
        <v>671</v>
      </c>
      <c r="C81" t="s">
        <v>47</v>
      </c>
      <c r="D81" s="13">
        <f ca="1">'Sfp-result'!F80-E81</f>
        <v>-22540.285714285717</v>
      </c>
      <c r="E81">
        <f t="shared" si="3"/>
        <v>30780.857142857145</v>
      </c>
      <c r="F81">
        <f t="shared" si="4"/>
        <v>0</v>
      </c>
      <c r="G81">
        <f t="shared" si="5"/>
        <v>0</v>
      </c>
      <c r="H81">
        <v>8</v>
      </c>
      <c r="I81">
        <v>0.10199999999999999</v>
      </c>
      <c r="J81">
        <v>18.494</v>
      </c>
      <c r="K81">
        <v>10</v>
      </c>
      <c r="L81">
        <v>61</v>
      </c>
      <c r="M81">
        <v>5.14</v>
      </c>
      <c r="N81">
        <v>3.8050000000000002</v>
      </c>
      <c r="O81">
        <v>0.32</v>
      </c>
      <c r="P81">
        <v>0.32</v>
      </c>
      <c r="Q81">
        <v>1.8939999999999999</v>
      </c>
      <c r="R81">
        <v>75751</v>
      </c>
    </row>
    <row r="82" spans="1:18" x14ac:dyDescent="0.25">
      <c r="A82" t="s">
        <v>1289</v>
      </c>
      <c r="B82" t="s">
        <v>672</v>
      </c>
      <c r="C82" t="s">
        <v>48</v>
      </c>
      <c r="D82" s="13">
        <f ca="1">'Sfp-result'!F81-E82</f>
        <v>-35571.285714285717</v>
      </c>
      <c r="E82">
        <f t="shared" si="3"/>
        <v>60248.857142857145</v>
      </c>
      <c r="F82">
        <f t="shared" si="4"/>
        <v>1</v>
      </c>
      <c r="G82">
        <f t="shared" si="5"/>
        <v>1</v>
      </c>
      <c r="H82">
        <v>9</v>
      </c>
      <c r="I82">
        <v>0.10199999999999999</v>
      </c>
      <c r="J82">
        <v>25.687999999999999</v>
      </c>
      <c r="K82">
        <v>10</v>
      </c>
      <c r="L82">
        <v>34</v>
      </c>
      <c r="M82">
        <v>5.57</v>
      </c>
      <c r="N82">
        <v>3.8250000000000002</v>
      </c>
      <c r="O82">
        <v>0.32</v>
      </c>
      <c r="P82">
        <v>0.32</v>
      </c>
      <c r="Q82">
        <v>2.63</v>
      </c>
      <c r="R82">
        <v>105219</v>
      </c>
    </row>
    <row r="83" spans="1:18" x14ac:dyDescent="0.25">
      <c r="A83" t="s">
        <v>1290</v>
      </c>
      <c r="B83" t="s">
        <v>673</v>
      </c>
      <c r="C83" t="s">
        <v>49</v>
      </c>
      <c r="D83" s="13">
        <f ca="1">'Sfp-result'!F82-E83</f>
        <v>31594.714285714275</v>
      </c>
      <c r="E83">
        <f t="shared" si="3"/>
        <v>52285.857142857145</v>
      </c>
      <c r="F83">
        <f t="shared" si="4"/>
        <v>2</v>
      </c>
      <c r="G83">
        <f t="shared" si="5"/>
        <v>0</v>
      </c>
      <c r="H83">
        <v>10</v>
      </c>
      <c r="I83">
        <v>0.10199999999999999</v>
      </c>
      <c r="J83">
        <v>23.744</v>
      </c>
      <c r="K83">
        <v>10</v>
      </c>
      <c r="L83">
        <v>37</v>
      </c>
      <c r="M83">
        <v>6.0250000000000004</v>
      </c>
      <c r="N83">
        <v>3.8250000000000002</v>
      </c>
      <c r="O83">
        <v>0.32</v>
      </c>
      <c r="P83">
        <v>0.32</v>
      </c>
      <c r="Q83">
        <v>2.431</v>
      </c>
      <c r="R83">
        <v>97256</v>
      </c>
    </row>
    <row r="84" spans="1:18" x14ac:dyDescent="0.25">
      <c r="A84" t="s">
        <v>1291</v>
      </c>
      <c r="B84" t="s">
        <v>674</v>
      </c>
      <c r="C84" t="s">
        <v>50</v>
      </c>
      <c r="D84" s="13">
        <f ca="1">'Sfp-result'!F83-E84</f>
        <v>205507.71428571426</v>
      </c>
      <c r="E84">
        <f t="shared" si="3"/>
        <v>176518.85714285716</v>
      </c>
      <c r="F84">
        <f t="shared" si="4"/>
        <v>1</v>
      </c>
      <c r="G84">
        <f t="shared" si="5"/>
        <v>1</v>
      </c>
      <c r="H84">
        <v>11</v>
      </c>
      <c r="I84">
        <v>0.10199999999999999</v>
      </c>
      <c r="J84">
        <v>54.073999999999998</v>
      </c>
      <c r="K84">
        <v>10</v>
      </c>
      <c r="L84">
        <v>72</v>
      </c>
      <c r="M84">
        <v>6.42</v>
      </c>
      <c r="N84">
        <v>3.835</v>
      </c>
      <c r="O84">
        <v>0.32</v>
      </c>
      <c r="P84">
        <v>0.32</v>
      </c>
      <c r="Q84">
        <v>5.5369999999999999</v>
      </c>
      <c r="R84">
        <v>221489</v>
      </c>
    </row>
    <row r="85" spans="1:18" x14ac:dyDescent="0.25">
      <c r="A85" t="s">
        <v>1292</v>
      </c>
      <c r="B85" t="s">
        <v>675</v>
      </c>
      <c r="C85" t="s">
        <v>51</v>
      </c>
      <c r="D85" s="13">
        <f ca="1">'Sfp-result'!F84-E85</f>
        <v>203832.71428571426</v>
      </c>
      <c r="E85">
        <f t="shared" si="3"/>
        <v>208105.85714285716</v>
      </c>
      <c r="F85">
        <f t="shared" si="4"/>
        <v>0</v>
      </c>
      <c r="G85">
        <f t="shared" si="5"/>
        <v>3</v>
      </c>
      <c r="H85">
        <v>12</v>
      </c>
      <c r="I85">
        <v>0.10199999999999999</v>
      </c>
      <c r="J85">
        <v>61.786000000000001</v>
      </c>
      <c r="K85">
        <v>11</v>
      </c>
      <c r="L85">
        <v>108</v>
      </c>
      <c r="M85">
        <v>6.85</v>
      </c>
      <c r="N85">
        <v>3.835</v>
      </c>
      <c r="O85">
        <v>0.32</v>
      </c>
      <c r="P85">
        <v>0.32</v>
      </c>
      <c r="Q85">
        <v>6.327</v>
      </c>
      <c r="R85">
        <v>253076</v>
      </c>
    </row>
    <row r="86" spans="1:18" x14ac:dyDescent="0.25">
      <c r="A86" t="s">
        <v>1293</v>
      </c>
      <c r="B86" t="s">
        <v>676</v>
      </c>
      <c r="C86" t="s">
        <v>52</v>
      </c>
      <c r="D86" s="13">
        <f ca="1">'Sfp-result'!F85-E86</f>
        <v>-5479.2857142857174</v>
      </c>
      <c r="E86">
        <f t="shared" si="3"/>
        <v>37569.857142857145</v>
      </c>
      <c r="F86">
        <f t="shared" si="4"/>
        <v>1</v>
      </c>
      <c r="G86">
        <f t="shared" si="5"/>
        <v>0</v>
      </c>
      <c r="H86">
        <v>13</v>
      </c>
      <c r="I86">
        <v>0.10199999999999999</v>
      </c>
      <c r="J86">
        <v>20.151</v>
      </c>
      <c r="K86">
        <v>11</v>
      </c>
      <c r="L86">
        <v>27</v>
      </c>
      <c r="M86">
        <v>7.2750000000000004</v>
      </c>
      <c r="N86">
        <v>3.835</v>
      </c>
      <c r="O86">
        <v>0.32</v>
      </c>
      <c r="P86">
        <v>0.32</v>
      </c>
      <c r="Q86">
        <v>2.0640000000000001</v>
      </c>
      <c r="R86">
        <v>82540</v>
      </c>
    </row>
    <row r="87" spans="1:18" x14ac:dyDescent="0.25">
      <c r="A87" t="s">
        <v>1294</v>
      </c>
      <c r="B87" t="s">
        <v>677</v>
      </c>
      <c r="C87" t="s">
        <v>53</v>
      </c>
      <c r="D87" s="13">
        <f ca="1">'Sfp-result'!F86-E87</f>
        <v>-44761.285714285717</v>
      </c>
      <c r="E87">
        <f t="shared" si="3"/>
        <v>55472.857142857145</v>
      </c>
      <c r="F87">
        <f t="shared" si="4"/>
        <v>0</v>
      </c>
      <c r="G87">
        <f t="shared" si="5"/>
        <v>0</v>
      </c>
      <c r="H87">
        <v>14</v>
      </c>
      <c r="I87">
        <v>0.10199999999999999</v>
      </c>
      <c r="J87">
        <v>24.521999999999998</v>
      </c>
      <c r="K87">
        <v>11</v>
      </c>
      <c r="L87">
        <v>34</v>
      </c>
      <c r="M87">
        <v>7.7249999999999996</v>
      </c>
      <c r="N87">
        <v>3.835</v>
      </c>
      <c r="O87">
        <v>0.32</v>
      </c>
      <c r="P87">
        <v>0.32</v>
      </c>
      <c r="Q87">
        <v>2.5110000000000001</v>
      </c>
      <c r="R87">
        <v>100443</v>
      </c>
    </row>
    <row r="88" spans="1:18" x14ac:dyDescent="0.25">
      <c r="A88" t="s">
        <v>1295</v>
      </c>
      <c r="B88" t="s">
        <v>678</v>
      </c>
      <c r="C88" t="s">
        <v>54</v>
      </c>
      <c r="D88" s="13">
        <f ca="1">'Sfp-result'!F87-E88</f>
        <v>-3372.2857142857174</v>
      </c>
      <c r="E88">
        <f t="shared" si="3"/>
        <v>27828.857142857145</v>
      </c>
      <c r="F88">
        <f t="shared" si="4"/>
        <v>1</v>
      </c>
      <c r="G88">
        <f t="shared" si="5"/>
        <v>1</v>
      </c>
      <c r="H88">
        <v>15</v>
      </c>
      <c r="I88">
        <v>0.10199999999999999</v>
      </c>
      <c r="J88">
        <v>17.773</v>
      </c>
      <c r="K88">
        <v>10</v>
      </c>
      <c r="L88">
        <v>23</v>
      </c>
      <c r="M88">
        <v>8.15</v>
      </c>
      <c r="N88">
        <v>3.855</v>
      </c>
      <c r="O88">
        <v>0.32</v>
      </c>
      <c r="P88">
        <v>0.32</v>
      </c>
      <c r="Q88">
        <v>1.82</v>
      </c>
      <c r="R88">
        <v>72799</v>
      </c>
    </row>
    <row r="89" spans="1:18" x14ac:dyDescent="0.25">
      <c r="A89" t="s">
        <v>1296</v>
      </c>
      <c r="B89" t="s">
        <v>679</v>
      </c>
      <c r="C89" t="s">
        <v>55</v>
      </c>
      <c r="D89" s="13">
        <f ca="1">'Sfp-result'!F88-E89</f>
        <v>-4627.2857142857174</v>
      </c>
      <c r="E89">
        <f t="shared" si="3"/>
        <v>41515.857142857145</v>
      </c>
      <c r="F89">
        <f t="shared" si="4"/>
        <v>0</v>
      </c>
      <c r="G89">
        <f t="shared" si="5"/>
        <v>0</v>
      </c>
      <c r="H89">
        <v>16</v>
      </c>
      <c r="I89">
        <v>0.10199999999999999</v>
      </c>
      <c r="J89">
        <v>21.114999999999998</v>
      </c>
      <c r="K89">
        <v>10</v>
      </c>
      <c r="L89">
        <v>33</v>
      </c>
      <c r="M89">
        <v>8.57</v>
      </c>
      <c r="N89">
        <v>3.835</v>
      </c>
      <c r="O89">
        <v>0.32</v>
      </c>
      <c r="P89">
        <v>0.32</v>
      </c>
      <c r="Q89">
        <v>2.1619999999999999</v>
      </c>
      <c r="R89">
        <v>86486</v>
      </c>
    </row>
    <row r="90" spans="1:18" x14ac:dyDescent="0.25">
      <c r="A90" t="s">
        <v>1297</v>
      </c>
      <c r="B90" t="s">
        <v>680</v>
      </c>
      <c r="C90" t="s">
        <v>56</v>
      </c>
      <c r="D90" s="13">
        <f ca="1">'Sfp-result'!F89-E90</f>
        <v>118716.71428571428</v>
      </c>
      <c r="E90">
        <f t="shared" si="3"/>
        <v>106252.85714285714</v>
      </c>
      <c r="F90">
        <f t="shared" si="4"/>
        <v>0</v>
      </c>
      <c r="G90">
        <f t="shared" si="5"/>
        <v>3</v>
      </c>
      <c r="H90">
        <v>17</v>
      </c>
      <c r="I90">
        <v>0.10199999999999999</v>
      </c>
      <c r="J90">
        <v>36.92</v>
      </c>
      <c r="K90">
        <v>12</v>
      </c>
      <c r="L90">
        <v>56</v>
      </c>
      <c r="M90">
        <v>9.0150000000000006</v>
      </c>
      <c r="N90">
        <v>3.8250000000000002</v>
      </c>
      <c r="O90">
        <v>0.32</v>
      </c>
      <c r="P90">
        <v>0.32</v>
      </c>
      <c r="Q90">
        <v>3.7810000000000001</v>
      </c>
      <c r="R90">
        <v>151223</v>
      </c>
    </row>
    <row r="91" spans="1:18" x14ac:dyDescent="0.25">
      <c r="A91" t="s">
        <v>1298</v>
      </c>
      <c r="B91" t="s">
        <v>681</v>
      </c>
      <c r="C91" t="s">
        <v>57</v>
      </c>
      <c r="D91" s="13">
        <f ca="1">'Sfp-result'!F90-E91</f>
        <v>83674.714285714275</v>
      </c>
      <c r="E91">
        <f t="shared" si="3"/>
        <v>101717.85714285714</v>
      </c>
      <c r="F91">
        <f t="shared" si="4"/>
        <v>0</v>
      </c>
      <c r="G91">
        <f t="shared" si="5"/>
        <v>2</v>
      </c>
      <c r="H91">
        <v>18</v>
      </c>
      <c r="I91">
        <v>0.10199999999999999</v>
      </c>
      <c r="J91">
        <v>35.811999999999998</v>
      </c>
      <c r="K91">
        <v>13</v>
      </c>
      <c r="L91">
        <v>48</v>
      </c>
      <c r="M91">
        <v>9.4450000000000003</v>
      </c>
      <c r="N91">
        <v>3.8250000000000002</v>
      </c>
      <c r="O91">
        <v>0.32</v>
      </c>
      <c r="P91">
        <v>0.32</v>
      </c>
      <c r="Q91">
        <v>3.6669999999999998</v>
      </c>
      <c r="R91">
        <v>146688</v>
      </c>
    </row>
    <row r="92" spans="1:18" x14ac:dyDescent="0.25">
      <c r="A92" t="s">
        <v>1299</v>
      </c>
      <c r="B92" t="s">
        <v>682</v>
      </c>
      <c r="C92" t="s">
        <v>58</v>
      </c>
      <c r="D92" s="13">
        <f ca="1">'Sfp-result'!F91-E92</f>
        <v>-16.285714285717404</v>
      </c>
      <c r="E92">
        <f t="shared" si="3"/>
        <v>41613.857142857145</v>
      </c>
      <c r="F92">
        <f t="shared" si="4"/>
        <v>0</v>
      </c>
      <c r="G92">
        <f t="shared" si="5"/>
        <v>0</v>
      </c>
      <c r="H92">
        <v>19</v>
      </c>
      <c r="I92">
        <v>0.10199999999999999</v>
      </c>
      <c r="J92">
        <v>21.138999999999999</v>
      </c>
      <c r="K92">
        <v>10</v>
      </c>
      <c r="L92">
        <v>28</v>
      </c>
      <c r="M92">
        <v>9.875</v>
      </c>
      <c r="N92">
        <v>3.835</v>
      </c>
      <c r="O92">
        <v>0.32</v>
      </c>
      <c r="P92">
        <v>0.32</v>
      </c>
      <c r="Q92">
        <v>2.165</v>
      </c>
      <c r="R92">
        <v>86584</v>
      </c>
    </row>
    <row r="93" spans="1:18" x14ac:dyDescent="0.25">
      <c r="A93" t="s">
        <v>1300</v>
      </c>
      <c r="B93" t="s">
        <v>683</v>
      </c>
      <c r="C93" t="s">
        <v>59</v>
      </c>
      <c r="D93" s="13">
        <f ca="1">'Sfp-result'!F92-E93</f>
        <v>-2697.2857142857174</v>
      </c>
      <c r="E93">
        <f t="shared" si="3"/>
        <v>25605.857142857145</v>
      </c>
      <c r="F93">
        <f t="shared" si="4"/>
        <v>0</v>
      </c>
      <c r="G93">
        <f t="shared" si="5"/>
        <v>0</v>
      </c>
      <c r="H93">
        <v>20</v>
      </c>
      <c r="I93">
        <v>0.10199999999999999</v>
      </c>
      <c r="J93">
        <v>17.23</v>
      </c>
      <c r="K93">
        <v>10</v>
      </c>
      <c r="L93">
        <v>48</v>
      </c>
      <c r="M93">
        <v>10.27</v>
      </c>
      <c r="N93">
        <v>3.835</v>
      </c>
      <c r="O93">
        <v>0.32</v>
      </c>
      <c r="P93">
        <v>0.32</v>
      </c>
      <c r="Q93">
        <v>1.764</v>
      </c>
      <c r="R93">
        <v>70576</v>
      </c>
    </row>
    <row r="94" spans="1:18" x14ac:dyDescent="0.25">
      <c r="A94" t="s">
        <v>1301</v>
      </c>
      <c r="B94" t="s">
        <v>684</v>
      </c>
      <c r="C94" t="s">
        <v>60</v>
      </c>
      <c r="D94" s="13">
        <f ca="1">'Sfp-result'!F93-E94</f>
        <v>6722.7142857142826</v>
      </c>
      <c r="E94">
        <f t="shared" si="3"/>
        <v>50819.857142857145</v>
      </c>
      <c r="F94">
        <f t="shared" si="4"/>
        <v>3</v>
      </c>
      <c r="G94">
        <f t="shared" si="5"/>
        <v>0</v>
      </c>
      <c r="H94">
        <v>21</v>
      </c>
      <c r="I94">
        <v>0.10199999999999999</v>
      </c>
      <c r="J94">
        <v>23.385999999999999</v>
      </c>
      <c r="K94">
        <v>10</v>
      </c>
      <c r="L94">
        <v>32</v>
      </c>
      <c r="M94">
        <v>10.705</v>
      </c>
      <c r="N94">
        <v>3.8450000000000002</v>
      </c>
      <c r="O94">
        <v>0.32</v>
      </c>
      <c r="P94">
        <v>0.32</v>
      </c>
      <c r="Q94">
        <v>2.395</v>
      </c>
      <c r="R94">
        <v>95790</v>
      </c>
    </row>
    <row r="95" spans="1:18" x14ac:dyDescent="0.25">
      <c r="A95" t="s">
        <v>1302</v>
      </c>
      <c r="B95" t="s">
        <v>685</v>
      </c>
      <c r="C95" t="s">
        <v>61</v>
      </c>
      <c r="D95" s="13">
        <f ca="1">'Sfp-result'!F94-E95</f>
        <v>-27724.285714285717</v>
      </c>
      <c r="E95">
        <f t="shared" si="3"/>
        <v>45195.857142857145</v>
      </c>
      <c r="F95">
        <f t="shared" si="4"/>
        <v>0</v>
      </c>
      <c r="G95">
        <f t="shared" si="5"/>
        <v>0</v>
      </c>
      <c r="H95">
        <v>22</v>
      </c>
      <c r="I95">
        <v>0.10199999999999999</v>
      </c>
      <c r="J95">
        <v>22.013000000000002</v>
      </c>
      <c r="K95">
        <v>10</v>
      </c>
      <c r="L95">
        <v>29</v>
      </c>
      <c r="M95">
        <v>11.154999999999999</v>
      </c>
      <c r="N95">
        <v>3.8250000000000002</v>
      </c>
      <c r="O95">
        <v>0.32</v>
      </c>
      <c r="P95">
        <v>0.32</v>
      </c>
      <c r="Q95">
        <v>2.254</v>
      </c>
      <c r="R95">
        <v>90166</v>
      </c>
    </row>
    <row r="96" spans="1:18" x14ac:dyDescent="0.25">
      <c r="A96" t="s">
        <v>1303</v>
      </c>
      <c r="B96" t="s">
        <v>686</v>
      </c>
      <c r="C96" t="s">
        <v>62</v>
      </c>
      <c r="D96" s="13">
        <f ca="1">'Sfp-result'!F95-E96</f>
        <v>-11254.285714285717</v>
      </c>
      <c r="E96">
        <f t="shared" si="3"/>
        <v>44977.857142857145</v>
      </c>
      <c r="F96">
        <f t="shared" si="4"/>
        <v>1</v>
      </c>
      <c r="G96">
        <f t="shared" si="5"/>
        <v>0</v>
      </c>
      <c r="H96">
        <v>23</v>
      </c>
      <c r="I96">
        <v>0.10199999999999999</v>
      </c>
      <c r="J96">
        <v>21.96</v>
      </c>
      <c r="K96">
        <v>10</v>
      </c>
      <c r="L96">
        <v>30</v>
      </c>
      <c r="M96">
        <v>11.58</v>
      </c>
      <c r="N96">
        <v>3.8450000000000002</v>
      </c>
      <c r="O96">
        <v>0.32</v>
      </c>
      <c r="P96">
        <v>0.32</v>
      </c>
      <c r="Q96">
        <v>2.2490000000000001</v>
      </c>
      <c r="R96">
        <v>89948</v>
      </c>
    </row>
    <row r="97" spans="1:18" x14ac:dyDescent="0.25">
      <c r="A97" t="s">
        <v>1304</v>
      </c>
      <c r="B97" t="s">
        <v>687</v>
      </c>
      <c r="C97" t="s">
        <v>63</v>
      </c>
      <c r="D97" s="13">
        <f ca="1">'Sfp-result'!F96-E97</f>
        <v>124681.71428571428</v>
      </c>
      <c r="E97">
        <f t="shared" si="3"/>
        <v>120533.85714285714</v>
      </c>
      <c r="F97">
        <f t="shared" si="4"/>
        <v>0</v>
      </c>
      <c r="G97">
        <f t="shared" si="5"/>
        <v>3</v>
      </c>
      <c r="H97">
        <v>24</v>
      </c>
      <c r="I97">
        <v>0.10199999999999999</v>
      </c>
      <c r="J97">
        <v>40.405999999999999</v>
      </c>
      <c r="K97">
        <v>11</v>
      </c>
      <c r="L97">
        <v>64</v>
      </c>
      <c r="M97">
        <v>12.02</v>
      </c>
      <c r="N97">
        <v>3.855</v>
      </c>
      <c r="O97">
        <v>0.32</v>
      </c>
      <c r="P97">
        <v>0.32</v>
      </c>
      <c r="Q97">
        <v>4.1379999999999999</v>
      </c>
      <c r="R97">
        <v>165504</v>
      </c>
    </row>
    <row r="98" spans="1:18" x14ac:dyDescent="0.25">
      <c r="A98" t="s">
        <v>1305</v>
      </c>
      <c r="B98" t="s">
        <v>688</v>
      </c>
      <c r="C98" t="s">
        <v>64</v>
      </c>
      <c r="D98" s="13">
        <f ca="1">'Sfp-result'!F97-E98</f>
        <v>26350.714285714283</v>
      </c>
      <c r="E98">
        <f t="shared" si="3"/>
        <v>22927.857142857145</v>
      </c>
      <c r="F98">
        <f t="shared" si="4"/>
        <v>1</v>
      </c>
      <c r="G98">
        <f t="shared" si="5"/>
        <v>0</v>
      </c>
      <c r="H98">
        <v>25</v>
      </c>
      <c r="I98">
        <v>0.10199999999999999</v>
      </c>
      <c r="J98">
        <v>16.577000000000002</v>
      </c>
      <c r="K98">
        <v>9</v>
      </c>
      <c r="L98">
        <v>28</v>
      </c>
      <c r="M98">
        <v>12.414999999999999</v>
      </c>
      <c r="N98">
        <v>3.8450000000000002</v>
      </c>
      <c r="O98">
        <v>0.32</v>
      </c>
      <c r="P98">
        <v>0.32</v>
      </c>
      <c r="Q98">
        <v>1.6970000000000001</v>
      </c>
      <c r="R98">
        <v>67898</v>
      </c>
    </row>
    <row r="99" spans="1:18" x14ac:dyDescent="0.25">
      <c r="A99" t="s">
        <v>1306</v>
      </c>
      <c r="B99" t="s">
        <v>689</v>
      </c>
      <c r="C99" t="s">
        <v>65</v>
      </c>
      <c r="D99" s="13">
        <f ca="1">'Sfp-result'!F98-E99</f>
        <v>34142.714285714275</v>
      </c>
      <c r="E99">
        <f t="shared" si="3"/>
        <v>35511.857142857145</v>
      </c>
      <c r="F99">
        <f t="shared" si="4"/>
        <v>1</v>
      </c>
      <c r="G99">
        <f t="shared" si="5"/>
        <v>1</v>
      </c>
      <c r="H99">
        <v>26</v>
      </c>
      <c r="I99">
        <v>0.10199999999999999</v>
      </c>
      <c r="J99">
        <v>19.649000000000001</v>
      </c>
      <c r="K99">
        <v>9</v>
      </c>
      <c r="L99">
        <v>28</v>
      </c>
      <c r="M99">
        <v>12.875</v>
      </c>
      <c r="N99">
        <v>3.8450000000000002</v>
      </c>
      <c r="O99">
        <v>0.32</v>
      </c>
      <c r="P99">
        <v>0.32</v>
      </c>
      <c r="Q99">
        <v>2.012</v>
      </c>
      <c r="R99">
        <v>80482</v>
      </c>
    </row>
    <row r="100" spans="1:18" x14ac:dyDescent="0.25">
      <c r="A100" t="s">
        <v>1307</v>
      </c>
      <c r="B100" t="s">
        <v>690</v>
      </c>
      <c r="C100" t="s">
        <v>66</v>
      </c>
      <c r="D100" s="13">
        <f ca="1">'Sfp-result'!F99-E100</f>
        <v>20547.714285714283</v>
      </c>
      <c r="E100">
        <f t="shared" si="3"/>
        <v>25094.857142857145</v>
      </c>
      <c r="F100">
        <f t="shared" si="4"/>
        <v>1</v>
      </c>
      <c r="G100">
        <f t="shared" si="5"/>
        <v>1</v>
      </c>
      <c r="H100">
        <v>27</v>
      </c>
      <c r="I100">
        <v>0.10199999999999999</v>
      </c>
      <c r="J100">
        <v>17.106000000000002</v>
      </c>
      <c r="K100">
        <v>10</v>
      </c>
      <c r="L100">
        <v>24</v>
      </c>
      <c r="M100">
        <v>13.3</v>
      </c>
      <c r="N100">
        <v>3.855</v>
      </c>
      <c r="O100">
        <v>0.32</v>
      </c>
      <c r="P100">
        <v>0.32</v>
      </c>
      <c r="Q100">
        <v>1.752</v>
      </c>
      <c r="R100">
        <v>70065</v>
      </c>
    </row>
    <row r="101" spans="1:18" x14ac:dyDescent="0.25">
      <c r="A101" t="s">
        <v>1308</v>
      </c>
      <c r="B101" t="s">
        <v>691</v>
      </c>
      <c r="C101" t="s">
        <v>67</v>
      </c>
      <c r="D101" s="13">
        <f ca="1">'Sfp-result'!F100-E101</f>
        <v>19596.714285714275</v>
      </c>
      <c r="E101">
        <f t="shared" si="3"/>
        <v>53893.857142857145</v>
      </c>
      <c r="F101">
        <f t="shared" si="4"/>
        <v>1</v>
      </c>
      <c r="G101">
        <f t="shared" si="5"/>
        <v>1</v>
      </c>
      <c r="H101">
        <v>28</v>
      </c>
      <c r="I101">
        <v>0.10199999999999999</v>
      </c>
      <c r="J101">
        <v>24.137</v>
      </c>
      <c r="K101">
        <v>10</v>
      </c>
      <c r="L101">
        <v>32</v>
      </c>
      <c r="M101">
        <v>13.72</v>
      </c>
      <c r="N101">
        <v>3.835</v>
      </c>
      <c r="O101">
        <v>0.32</v>
      </c>
      <c r="P101">
        <v>0.32</v>
      </c>
      <c r="Q101">
        <v>2.472</v>
      </c>
      <c r="R101">
        <v>98864</v>
      </c>
    </row>
    <row r="102" spans="1:18" x14ac:dyDescent="0.25">
      <c r="A102" t="s">
        <v>1309</v>
      </c>
      <c r="B102" t="s">
        <v>692</v>
      </c>
      <c r="C102" t="s">
        <v>68</v>
      </c>
      <c r="D102" s="13">
        <f ca="1">'Sfp-result'!F101-E102</f>
        <v>30098.714285714283</v>
      </c>
      <c r="E102">
        <f t="shared" si="3"/>
        <v>25757.857142857145</v>
      </c>
      <c r="F102">
        <f t="shared" si="4"/>
        <v>0</v>
      </c>
      <c r="G102">
        <f t="shared" si="5"/>
        <v>0</v>
      </c>
      <c r="H102">
        <v>29</v>
      </c>
      <c r="I102">
        <v>0.10199999999999999</v>
      </c>
      <c r="J102">
        <v>17.268000000000001</v>
      </c>
      <c r="K102">
        <v>10</v>
      </c>
      <c r="L102">
        <v>31</v>
      </c>
      <c r="M102">
        <v>14.16</v>
      </c>
      <c r="N102">
        <v>3.8650000000000002</v>
      </c>
      <c r="O102">
        <v>0.32</v>
      </c>
      <c r="P102">
        <v>0.32</v>
      </c>
      <c r="Q102">
        <v>1.768</v>
      </c>
      <c r="R102">
        <v>70728</v>
      </c>
    </row>
    <row r="103" spans="1:18" x14ac:dyDescent="0.25">
      <c r="A103" s="5" t="s">
        <v>1310</v>
      </c>
      <c r="B103" s="5" t="s">
        <v>693</v>
      </c>
      <c r="C103" s="5" t="s">
        <v>69</v>
      </c>
      <c r="D103" s="13">
        <f ca="1">'Sfp-result'!F102-E103</f>
        <v>-7498.2857142857174</v>
      </c>
      <c r="E103">
        <f t="shared" si="3"/>
        <v>45183.857142857145</v>
      </c>
      <c r="F103">
        <f t="shared" si="4"/>
        <v>0</v>
      </c>
      <c r="G103">
        <f t="shared" si="5"/>
        <v>1</v>
      </c>
      <c r="H103">
        <v>30</v>
      </c>
      <c r="I103">
        <v>0.10199999999999999</v>
      </c>
      <c r="J103">
        <v>22.01</v>
      </c>
      <c r="K103">
        <v>10</v>
      </c>
      <c r="L103">
        <v>32</v>
      </c>
      <c r="M103">
        <v>14.585000000000001</v>
      </c>
      <c r="N103">
        <v>3.8450000000000002</v>
      </c>
      <c r="O103">
        <v>0.32</v>
      </c>
      <c r="P103">
        <v>0.32</v>
      </c>
      <c r="Q103">
        <v>2.254</v>
      </c>
      <c r="R103">
        <v>90154</v>
      </c>
    </row>
    <row r="104" spans="1:18" x14ac:dyDescent="0.25">
      <c r="A104" t="s">
        <v>1311</v>
      </c>
      <c r="B104" t="s">
        <v>694</v>
      </c>
      <c r="C104" t="s">
        <v>70</v>
      </c>
      <c r="D104" s="13">
        <f ca="1">'Sfp-result'!F103-E104</f>
        <v>-8224.2857142857174</v>
      </c>
      <c r="E104">
        <f t="shared" si="3"/>
        <v>62658.857142857145</v>
      </c>
      <c r="F104">
        <f t="shared" si="4"/>
        <v>1</v>
      </c>
      <c r="G104">
        <f t="shared" si="5"/>
        <v>0</v>
      </c>
      <c r="H104">
        <v>1</v>
      </c>
      <c r="I104">
        <v>0.10199999999999999</v>
      </c>
      <c r="J104">
        <v>26.277000000000001</v>
      </c>
      <c r="K104">
        <v>12</v>
      </c>
      <c r="L104">
        <v>35</v>
      </c>
      <c r="M104">
        <v>2.1349999999999998</v>
      </c>
      <c r="N104">
        <v>4.2300000000000004</v>
      </c>
      <c r="O104">
        <v>0.32</v>
      </c>
      <c r="P104">
        <v>0.32</v>
      </c>
      <c r="Q104">
        <v>2.6909999999999998</v>
      </c>
      <c r="R104">
        <v>107629</v>
      </c>
    </row>
    <row r="105" spans="1:18" x14ac:dyDescent="0.25">
      <c r="A105" t="s">
        <v>1312</v>
      </c>
      <c r="B105" t="s">
        <v>695</v>
      </c>
      <c r="C105" t="s">
        <v>71</v>
      </c>
      <c r="D105" s="13">
        <f ca="1">'Sfp-result'!F104-E105</f>
        <v>148924.71428571426</v>
      </c>
      <c r="E105">
        <f t="shared" si="3"/>
        <v>114314.85714285714</v>
      </c>
      <c r="F105">
        <f t="shared" si="4"/>
        <v>0</v>
      </c>
      <c r="G105">
        <f t="shared" si="5"/>
        <v>1</v>
      </c>
      <c r="H105">
        <v>2</v>
      </c>
      <c r="I105">
        <v>0.10199999999999999</v>
      </c>
      <c r="J105">
        <v>38.887999999999998</v>
      </c>
      <c r="K105">
        <v>11</v>
      </c>
      <c r="L105">
        <v>53</v>
      </c>
      <c r="M105">
        <v>2.5649999999999999</v>
      </c>
      <c r="N105">
        <v>4.24</v>
      </c>
      <c r="O105">
        <v>0.32</v>
      </c>
      <c r="P105">
        <v>0.32</v>
      </c>
      <c r="Q105">
        <v>3.9820000000000002</v>
      </c>
      <c r="R105">
        <v>159285</v>
      </c>
    </row>
    <row r="106" spans="1:18" x14ac:dyDescent="0.25">
      <c r="A106" t="s">
        <v>1313</v>
      </c>
      <c r="B106" t="s">
        <v>696</v>
      </c>
      <c r="C106" t="s">
        <v>72</v>
      </c>
      <c r="D106" s="13">
        <f ca="1">'Sfp-result'!F105-E106</f>
        <v>-9899.2857142857174</v>
      </c>
      <c r="E106">
        <f t="shared" si="3"/>
        <v>22883.857142857145</v>
      </c>
      <c r="F106">
        <f t="shared" si="4"/>
        <v>0</v>
      </c>
      <c r="G106">
        <f t="shared" si="5"/>
        <v>0</v>
      </c>
      <c r="H106">
        <v>3</v>
      </c>
      <c r="I106">
        <v>0.10199999999999999</v>
      </c>
      <c r="J106">
        <v>16.565999999999999</v>
      </c>
      <c r="K106">
        <v>12</v>
      </c>
      <c r="L106">
        <v>20</v>
      </c>
      <c r="M106">
        <v>2.98</v>
      </c>
      <c r="N106">
        <v>4.24</v>
      </c>
      <c r="O106">
        <v>0.32</v>
      </c>
      <c r="P106">
        <v>0.32</v>
      </c>
      <c r="Q106">
        <v>1.696</v>
      </c>
      <c r="R106">
        <v>67854</v>
      </c>
    </row>
    <row r="107" spans="1:18" x14ac:dyDescent="0.25">
      <c r="A107" t="s">
        <v>1314</v>
      </c>
      <c r="B107" t="s">
        <v>697</v>
      </c>
      <c r="C107" t="s">
        <v>73</v>
      </c>
      <c r="D107" s="13">
        <f ca="1">'Sfp-result'!F106-E107</f>
        <v>-9805.2857142857174</v>
      </c>
      <c r="E107">
        <f t="shared" si="3"/>
        <v>72240.857142857145</v>
      </c>
      <c r="F107">
        <f t="shared" si="4"/>
        <v>0</v>
      </c>
      <c r="G107">
        <f t="shared" si="5"/>
        <v>0</v>
      </c>
      <c r="H107">
        <v>4</v>
      </c>
      <c r="I107">
        <v>0.10199999999999999</v>
      </c>
      <c r="J107">
        <v>28.616</v>
      </c>
      <c r="K107">
        <v>12</v>
      </c>
      <c r="L107">
        <v>37</v>
      </c>
      <c r="M107">
        <v>3.44</v>
      </c>
      <c r="N107">
        <v>4.22</v>
      </c>
      <c r="O107">
        <v>0.32</v>
      </c>
      <c r="P107">
        <v>0.32</v>
      </c>
      <c r="Q107">
        <v>2.93</v>
      </c>
      <c r="R107">
        <v>117211</v>
      </c>
    </row>
    <row r="108" spans="1:18" x14ac:dyDescent="0.25">
      <c r="A108" t="s">
        <v>1315</v>
      </c>
      <c r="B108" t="s">
        <v>698</v>
      </c>
      <c r="C108" t="s">
        <v>74</v>
      </c>
      <c r="D108" s="13">
        <f ca="1">'Sfp-result'!F107-E108</f>
        <v>-14215.285714285717</v>
      </c>
      <c r="E108">
        <f t="shared" si="3"/>
        <v>64581.857142857145</v>
      </c>
      <c r="F108">
        <f t="shared" si="4"/>
        <v>2</v>
      </c>
      <c r="G108">
        <f t="shared" si="5"/>
        <v>0</v>
      </c>
      <c r="H108">
        <v>5</v>
      </c>
      <c r="I108">
        <v>0.10199999999999999</v>
      </c>
      <c r="J108">
        <v>26.745999999999999</v>
      </c>
      <c r="K108">
        <v>11</v>
      </c>
      <c r="L108">
        <v>37</v>
      </c>
      <c r="M108">
        <v>3.84</v>
      </c>
      <c r="N108">
        <v>4.22</v>
      </c>
      <c r="O108">
        <v>0.32</v>
      </c>
      <c r="P108">
        <v>0.32</v>
      </c>
      <c r="Q108">
        <v>2.7389999999999999</v>
      </c>
      <c r="R108">
        <v>109552</v>
      </c>
    </row>
    <row r="109" spans="1:18" x14ac:dyDescent="0.25">
      <c r="A109" t="s">
        <v>1316</v>
      </c>
      <c r="B109" t="s">
        <v>699</v>
      </c>
      <c r="C109" t="s">
        <v>75</v>
      </c>
      <c r="D109" s="13">
        <f ca="1">'Sfp-result'!F108-E109</f>
        <v>-39932.285714285717</v>
      </c>
      <c r="E109">
        <f t="shared" si="3"/>
        <v>64093.857142857145</v>
      </c>
      <c r="F109">
        <f t="shared" si="4"/>
        <v>2</v>
      </c>
      <c r="G109">
        <f t="shared" si="5"/>
        <v>0</v>
      </c>
      <c r="H109">
        <v>6</v>
      </c>
      <c r="I109">
        <v>0.10199999999999999</v>
      </c>
      <c r="J109">
        <v>26.626999999999999</v>
      </c>
      <c r="K109">
        <v>11</v>
      </c>
      <c r="L109">
        <v>37</v>
      </c>
      <c r="M109">
        <v>4.2949999999999999</v>
      </c>
      <c r="N109">
        <v>4.22</v>
      </c>
      <c r="O109">
        <v>0.32</v>
      </c>
      <c r="P109">
        <v>0.32</v>
      </c>
      <c r="Q109">
        <v>2.7269999999999999</v>
      </c>
      <c r="R109">
        <v>109064</v>
      </c>
    </row>
    <row r="110" spans="1:18" x14ac:dyDescent="0.25">
      <c r="A110" t="s">
        <v>1317</v>
      </c>
      <c r="B110" t="s">
        <v>700</v>
      </c>
      <c r="C110" t="s">
        <v>76</v>
      </c>
      <c r="D110" s="13">
        <f ca="1">'Sfp-result'!F109-E110</f>
        <v>-32654.285714285717</v>
      </c>
      <c r="E110">
        <f t="shared" si="3"/>
        <v>60239.857142857145</v>
      </c>
      <c r="F110">
        <f t="shared" si="4"/>
        <v>0</v>
      </c>
      <c r="G110">
        <f t="shared" si="5"/>
        <v>0</v>
      </c>
      <c r="H110">
        <v>7</v>
      </c>
      <c r="I110">
        <v>0.10199999999999999</v>
      </c>
      <c r="J110">
        <v>25.686</v>
      </c>
      <c r="K110">
        <v>11</v>
      </c>
      <c r="L110">
        <v>35</v>
      </c>
      <c r="M110">
        <v>4.7249999999999996</v>
      </c>
      <c r="N110">
        <v>4.21</v>
      </c>
      <c r="O110">
        <v>0.32</v>
      </c>
      <c r="P110">
        <v>0.32</v>
      </c>
      <c r="Q110">
        <v>2.63</v>
      </c>
      <c r="R110">
        <v>105210</v>
      </c>
    </row>
    <row r="111" spans="1:18" x14ac:dyDescent="0.25">
      <c r="A111" t="s">
        <v>1318</v>
      </c>
      <c r="B111" t="s">
        <v>701</v>
      </c>
      <c r="C111" t="s">
        <v>77</v>
      </c>
      <c r="D111" s="13">
        <f ca="1">'Sfp-result'!F110-E111</f>
        <v>-366.2857142857174</v>
      </c>
      <c r="E111">
        <f t="shared" si="3"/>
        <v>2938.8571428571449</v>
      </c>
      <c r="F111">
        <f t="shared" si="4"/>
        <v>0</v>
      </c>
      <c r="G111">
        <f t="shared" si="5"/>
        <v>0</v>
      </c>
      <c r="H111">
        <v>8</v>
      </c>
      <c r="I111">
        <v>0.10199999999999999</v>
      </c>
      <c r="J111">
        <v>11.696999999999999</v>
      </c>
      <c r="K111">
        <v>9</v>
      </c>
      <c r="L111">
        <v>16</v>
      </c>
      <c r="M111">
        <v>5.14</v>
      </c>
      <c r="N111">
        <v>4.22</v>
      </c>
      <c r="O111">
        <v>0.32</v>
      </c>
      <c r="P111">
        <v>0.32</v>
      </c>
      <c r="Q111">
        <v>1.198</v>
      </c>
      <c r="R111">
        <v>47909</v>
      </c>
    </row>
    <row r="112" spans="1:18" x14ac:dyDescent="0.25">
      <c r="A112" t="s">
        <v>1319</v>
      </c>
      <c r="B112" t="s">
        <v>702</v>
      </c>
      <c r="C112" t="s">
        <v>78</v>
      </c>
      <c r="D112" s="13">
        <f ca="1">'Sfp-result'!F111-E112</f>
        <v>-12370.285714285717</v>
      </c>
      <c r="E112">
        <f t="shared" si="3"/>
        <v>20886.857142857145</v>
      </c>
      <c r="F112">
        <f t="shared" si="4"/>
        <v>0</v>
      </c>
      <c r="G112">
        <f t="shared" si="5"/>
        <v>0</v>
      </c>
      <c r="H112">
        <v>9</v>
      </c>
      <c r="I112">
        <v>0.10199999999999999</v>
      </c>
      <c r="J112">
        <v>16.077999999999999</v>
      </c>
      <c r="K112">
        <v>9</v>
      </c>
      <c r="L112">
        <v>23</v>
      </c>
      <c r="M112">
        <v>5.5650000000000004</v>
      </c>
      <c r="N112">
        <v>4.22</v>
      </c>
      <c r="O112">
        <v>0.32</v>
      </c>
      <c r="P112">
        <v>0.32</v>
      </c>
      <c r="Q112">
        <v>1.6459999999999999</v>
      </c>
      <c r="R112">
        <v>65857</v>
      </c>
    </row>
    <row r="113" spans="1:18" x14ac:dyDescent="0.25">
      <c r="A113" t="s">
        <v>1320</v>
      </c>
      <c r="B113" t="s">
        <v>703</v>
      </c>
      <c r="C113" t="s">
        <v>79</v>
      </c>
      <c r="D113" s="13">
        <f ca="1">'Sfp-result'!F112-E113</f>
        <v>-24391.285714285717</v>
      </c>
      <c r="E113">
        <f t="shared" si="3"/>
        <v>36735.857142857145</v>
      </c>
      <c r="F113">
        <f t="shared" si="4"/>
        <v>1</v>
      </c>
      <c r="G113">
        <f t="shared" si="5"/>
        <v>1</v>
      </c>
      <c r="H113">
        <v>10</v>
      </c>
      <c r="I113">
        <v>0.10199999999999999</v>
      </c>
      <c r="J113">
        <v>19.948</v>
      </c>
      <c r="K113">
        <v>9</v>
      </c>
      <c r="L113">
        <v>28</v>
      </c>
      <c r="M113">
        <v>6.0149999999999997</v>
      </c>
      <c r="N113">
        <v>4.22</v>
      </c>
      <c r="O113">
        <v>0.32</v>
      </c>
      <c r="P113">
        <v>0.32</v>
      </c>
      <c r="Q113">
        <v>2.0430000000000001</v>
      </c>
      <c r="R113">
        <v>81706</v>
      </c>
    </row>
    <row r="114" spans="1:18" x14ac:dyDescent="0.25">
      <c r="A114" t="s">
        <v>1321</v>
      </c>
      <c r="B114" t="s">
        <v>704</v>
      </c>
      <c r="C114" t="s">
        <v>80</v>
      </c>
      <c r="D114" s="13">
        <f ca="1">'Sfp-result'!F113-E114</f>
        <v>-3515.2857142857174</v>
      </c>
      <c r="E114">
        <f t="shared" si="3"/>
        <v>44716.857142857145</v>
      </c>
      <c r="F114">
        <f t="shared" si="4"/>
        <v>0</v>
      </c>
      <c r="G114">
        <f t="shared" si="5"/>
        <v>2</v>
      </c>
      <c r="H114">
        <v>11</v>
      </c>
      <c r="I114">
        <v>0.10199999999999999</v>
      </c>
      <c r="J114">
        <v>21.896000000000001</v>
      </c>
      <c r="K114">
        <v>9</v>
      </c>
      <c r="L114">
        <v>33</v>
      </c>
      <c r="M114">
        <v>6.43</v>
      </c>
      <c r="N114">
        <v>4.25</v>
      </c>
      <c r="O114">
        <v>0.32</v>
      </c>
      <c r="P114">
        <v>0.32</v>
      </c>
      <c r="Q114">
        <v>2.242</v>
      </c>
      <c r="R114">
        <v>89687</v>
      </c>
    </row>
    <row r="115" spans="1:18" x14ac:dyDescent="0.25">
      <c r="A115" t="s">
        <v>1322</v>
      </c>
      <c r="B115" t="s">
        <v>705</v>
      </c>
      <c r="C115" t="s">
        <v>81</v>
      </c>
      <c r="D115" s="13">
        <f ca="1">'Sfp-result'!F114-E115</f>
        <v>53278.714285714275</v>
      </c>
      <c r="E115">
        <f t="shared" si="3"/>
        <v>87180.857142857145</v>
      </c>
      <c r="F115">
        <f t="shared" si="4"/>
        <v>0</v>
      </c>
      <c r="G115">
        <f t="shared" si="5"/>
        <v>2</v>
      </c>
      <c r="H115">
        <v>12</v>
      </c>
      <c r="I115">
        <v>0.10199999999999999</v>
      </c>
      <c r="J115">
        <v>32.262999999999998</v>
      </c>
      <c r="K115">
        <v>10</v>
      </c>
      <c r="L115">
        <v>47</v>
      </c>
      <c r="M115">
        <v>6.85</v>
      </c>
      <c r="N115">
        <v>4.2300000000000004</v>
      </c>
      <c r="O115">
        <v>0.32</v>
      </c>
      <c r="P115">
        <v>0.32</v>
      </c>
      <c r="Q115">
        <v>3.3039999999999998</v>
      </c>
      <c r="R115">
        <v>132151</v>
      </c>
    </row>
    <row r="116" spans="1:18" x14ac:dyDescent="0.25">
      <c r="A116" t="s">
        <v>1323</v>
      </c>
      <c r="B116" t="s">
        <v>706</v>
      </c>
      <c r="C116" t="s">
        <v>82</v>
      </c>
      <c r="D116" s="13">
        <f ca="1">'Sfp-result'!F115-E116</f>
        <v>-3102.2857142857174</v>
      </c>
      <c r="E116">
        <f t="shared" si="3"/>
        <v>13209.857142857145</v>
      </c>
      <c r="F116">
        <f t="shared" si="4"/>
        <v>0</v>
      </c>
      <c r="G116">
        <f t="shared" si="5"/>
        <v>0</v>
      </c>
      <c r="H116">
        <v>13</v>
      </c>
      <c r="I116">
        <v>0.10199999999999999</v>
      </c>
      <c r="J116">
        <v>14.204000000000001</v>
      </c>
      <c r="K116">
        <v>9</v>
      </c>
      <c r="L116">
        <v>19</v>
      </c>
      <c r="M116">
        <v>7.2750000000000004</v>
      </c>
      <c r="N116">
        <v>4.24</v>
      </c>
      <c r="O116">
        <v>0.32</v>
      </c>
      <c r="P116">
        <v>0.32</v>
      </c>
      <c r="Q116">
        <v>1.4550000000000001</v>
      </c>
      <c r="R116">
        <v>58180</v>
      </c>
    </row>
    <row r="117" spans="1:18" x14ac:dyDescent="0.25">
      <c r="A117" t="s">
        <v>1324</v>
      </c>
      <c r="B117" t="s">
        <v>707</v>
      </c>
      <c r="C117" t="s">
        <v>83</v>
      </c>
      <c r="D117" s="13">
        <f ca="1">'Sfp-result'!F116-E117</f>
        <v>-4401.2857142857174</v>
      </c>
      <c r="E117">
        <f t="shared" si="3"/>
        <v>53819.857142857145</v>
      </c>
      <c r="F117">
        <f t="shared" si="4"/>
        <v>2</v>
      </c>
      <c r="G117">
        <f t="shared" si="5"/>
        <v>0</v>
      </c>
      <c r="H117">
        <v>14</v>
      </c>
      <c r="I117">
        <v>0.10199999999999999</v>
      </c>
      <c r="J117">
        <v>24.119</v>
      </c>
      <c r="K117">
        <v>11</v>
      </c>
      <c r="L117">
        <v>35</v>
      </c>
      <c r="M117">
        <v>7.7350000000000003</v>
      </c>
      <c r="N117">
        <v>4.24</v>
      </c>
      <c r="O117">
        <v>0.32</v>
      </c>
      <c r="P117">
        <v>0.32</v>
      </c>
      <c r="Q117">
        <v>2.4700000000000002</v>
      </c>
      <c r="R117">
        <v>98790</v>
      </c>
    </row>
    <row r="118" spans="1:18" x14ac:dyDescent="0.25">
      <c r="A118" t="s">
        <v>1325</v>
      </c>
      <c r="B118" t="s">
        <v>708</v>
      </c>
      <c r="C118" t="s">
        <v>84</v>
      </c>
      <c r="D118" s="13">
        <f ca="1">'Sfp-result'!F117-E118</f>
        <v>-16290.285714285717</v>
      </c>
      <c r="E118">
        <f t="shared" si="3"/>
        <v>24758.857142857145</v>
      </c>
      <c r="F118">
        <f t="shared" si="4"/>
        <v>0</v>
      </c>
      <c r="G118">
        <f t="shared" si="5"/>
        <v>0</v>
      </c>
      <c r="H118">
        <v>15</v>
      </c>
      <c r="I118">
        <v>0.10199999999999999</v>
      </c>
      <c r="J118">
        <v>17.024000000000001</v>
      </c>
      <c r="K118">
        <v>10</v>
      </c>
      <c r="L118">
        <v>23</v>
      </c>
      <c r="M118">
        <v>8.15</v>
      </c>
      <c r="N118">
        <v>4.24</v>
      </c>
      <c r="O118">
        <v>0.32</v>
      </c>
      <c r="P118">
        <v>0.32</v>
      </c>
      <c r="Q118">
        <v>1.7430000000000001</v>
      </c>
      <c r="R118">
        <v>69729</v>
      </c>
    </row>
    <row r="119" spans="1:18" x14ac:dyDescent="0.25">
      <c r="A119" t="s">
        <v>1326</v>
      </c>
      <c r="B119" t="s">
        <v>709</v>
      </c>
      <c r="C119" t="s">
        <v>85</v>
      </c>
      <c r="D119" s="13">
        <f ca="1">'Sfp-result'!F118-E119</f>
        <v>-32668.285714285717</v>
      </c>
      <c r="E119">
        <f t="shared" si="3"/>
        <v>71657.857142857145</v>
      </c>
      <c r="F119">
        <f t="shared" si="4"/>
        <v>0</v>
      </c>
      <c r="G119">
        <f t="shared" si="5"/>
        <v>1</v>
      </c>
      <c r="H119">
        <v>16</v>
      </c>
      <c r="I119">
        <v>0.10199999999999999</v>
      </c>
      <c r="J119">
        <v>28.474</v>
      </c>
      <c r="K119">
        <v>11</v>
      </c>
      <c r="L119">
        <v>37</v>
      </c>
      <c r="M119">
        <v>8.5449999999999999</v>
      </c>
      <c r="N119">
        <v>4.24</v>
      </c>
      <c r="O119">
        <v>0.32</v>
      </c>
      <c r="P119">
        <v>0.32</v>
      </c>
      <c r="Q119">
        <v>2.9159999999999999</v>
      </c>
      <c r="R119">
        <v>116628</v>
      </c>
    </row>
    <row r="120" spans="1:18" x14ac:dyDescent="0.25">
      <c r="A120" t="s">
        <v>1327</v>
      </c>
      <c r="B120" t="s">
        <v>710</v>
      </c>
      <c r="C120" t="s">
        <v>86</v>
      </c>
      <c r="D120" s="13">
        <f ca="1">'Sfp-result'!F119-E120</f>
        <v>-14231.285714285717</v>
      </c>
      <c r="E120">
        <f t="shared" si="3"/>
        <v>59221.857142857145</v>
      </c>
      <c r="F120">
        <f t="shared" si="4"/>
        <v>0</v>
      </c>
      <c r="G120">
        <f t="shared" si="5"/>
        <v>1</v>
      </c>
      <c r="H120">
        <v>17</v>
      </c>
      <c r="I120">
        <v>0.10199999999999999</v>
      </c>
      <c r="J120">
        <v>25.437999999999999</v>
      </c>
      <c r="K120">
        <v>12</v>
      </c>
      <c r="L120">
        <v>39</v>
      </c>
      <c r="M120">
        <v>8.9849999999999994</v>
      </c>
      <c r="N120">
        <v>4.25</v>
      </c>
      <c r="O120">
        <v>0.32</v>
      </c>
      <c r="P120">
        <v>0.32</v>
      </c>
      <c r="Q120">
        <v>2.605</v>
      </c>
      <c r="R120">
        <v>104192</v>
      </c>
    </row>
    <row r="121" spans="1:18" x14ac:dyDescent="0.25">
      <c r="A121" t="s">
        <v>1328</v>
      </c>
      <c r="B121" t="s">
        <v>711</v>
      </c>
      <c r="C121" t="s">
        <v>87</v>
      </c>
      <c r="D121" s="13">
        <f ca="1">'Sfp-result'!F120-E121</f>
        <v>72361.714285714275</v>
      </c>
      <c r="E121">
        <f t="shared" si="3"/>
        <v>80265.857142857145</v>
      </c>
      <c r="F121">
        <f t="shared" si="4"/>
        <v>1</v>
      </c>
      <c r="G121">
        <f t="shared" si="5"/>
        <v>1</v>
      </c>
      <c r="H121">
        <v>18</v>
      </c>
      <c r="I121">
        <v>0.10199999999999999</v>
      </c>
      <c r="J121">
        <v>30.574999999999999</v>
      </c>
      <c r="K121">
        <v>10</v>
      </c>
      <c r="L121">
        <v>47</v>
      </c>
      <c r="M121">
        <v>9.41</v>
      </c>
      <c r="N121">
        <v>4.2300000000000004</v>
      </c>
      <c r="O121">
        <v>0.32</v>
      </c>
      <c r="P121">
        <v>0.32</v>
      </c>
      <c r="Q121">
        <v>3.1309999999999998</v>
      </c>
      <c r="R121">
        <v>125236</v>
      </c>
    </row>
    <row r="122" spans="1:18" x14ac:dyDescent="0.25">
      <c r="A122" t="s">
        <v>1329</v>
      </c>
      <c r="B122" t="s">
        <v>712</v>
      </c>
      <c r="C122" t="s">
        <v>88</v>
      </c>
      <c r="D122" s="13">
        <f ca="1">'Sfp-result'!F121-E122</f>
        <v>209371.71428571426</v>
      </c>
      <c r="E122">
        <f t="shared" si="3"/>
        <v>192384.85714285716</v>
      </c>
      <c r="F122">
        <f t="shared" si="4"/>
        <v>0</v>
      </c>
      <c r="G122">
        <f t="shared" si="5"/>
        <v>1</v>
      </c>
      <c r="H122">
        <v>19</v>
      </c>
      <c r="I122">
        <v>0.10199999999999999</v>
      </c>
      <c r="J122">
        <v>57.948</v>
      </c>
      <c r="K122">
        <v>10</v>
      </c>
      <c r="L122">
        <v>96</v>
      </c>
      <c r="M122">
        <v>9.84</v>
      </c>
      <c r="N122">
        <v>4.2699999999999996</v>
      </c>
      <c r="O122">
        <v>0.32</v>
      </c>
      <c r="P122">
        <v>0.32</v>
      </c>
      <c r="Q122">
        <v>5.9340000000000002</v>
      </c>
      <c r="R122">
        <v>237355</v>
      </c>
    </row>
    <row r="123" spans="1:18" x14ac:dyDescent="0.25">
      <c r="A123" t="s">
        <v>1330</v>
      </c>
      <c r="B123" t="s">
        <v>713</v>
      </c>
      <c r="C123" t="s">
        <v>89</v>
      </c>
      <c r="D123" s="13">
        <f ca="1">'Sfp-result'!F122-E123</f>
        <v>-7210.2857142857174</v>
      </c>
      <c r="E123">
        <f t="shared" si="3"/>
        <v>70945.857142857145</v>
      </c>
      <c r="F123">
        <f t="shared" si="4"/>
        <v>0</v>
      </c>
      <c r="G123">
        <f t="shared" si="5"/>
        <v>0</v>
      </c>
      <c r="H123">
        <v>20</v>
      </c>
      <c r="I123">
        <v>0.10199999999999999</v>
      </c>
      <c r="J123">
        <v>28.3</v>
      </c>
      <c r="K123">
        <v>10</v>
      </c>
      <c r="L123">
        <v>37</v>
      </c>
      <c r="M123">
        <v>10.285</v>
      </c>
      <c r="N123">
        <v>4.2450000000000001</v>
      </c>
      <c r="O123">
        <v>0.32</v>
      </c>
      <c r="P123">
        <v>0.32</v>
      </c>
      <c r="Q123">
        <v>2.8980000000000001</v>
      </c>
      <c r="R123">
        <v>115916</v>
      </c>
    </row>
    <row r="124" spans="1:18" x14ac:dyDescent="0.25">
      <c r="A124" t="s">
        <v>1331</v>
      </c>
      <c r="B124" t="s">
        <v>714</v>
      </c>
      <c r="C124" t="s">
        <v>90</v>
      </c>
      <c r="D124" s="13">
        <f ca="1">'Sfp-result'!F123-E124</f>
        <v>-16575.285714285717</v>
      </c>
      <c r="E124">
        <f t="shared" si="3"/>
        <v>37317.857142857145</v>
      </c>
      <c r="F124">
        <f t="shared" si="4"/>
        <v>0</v>
      </c>
      <c r="G124">
        <f t="shared" si="5"/>
        <v>0</v>
      </c>
      <c r="H124">
        <v>21</v>
      </c>
      <c r="I124">
        <v>0.10199999999999999</v>
      </c>
      <c r="J124">
        <v>20.09</v>
      </c>
      <c r="K124">
        <v>10</v>
      </c>
      <c r="L124">
        <v>27</v>
      </c>
      <c r="M124">
        <v>10.725</v>
      </c>
      <c r="N124">
        <v>4.2450000000000001</v>
      </c>
      <c r="O124">
        <v>0.32</v>
      </c>
      <c r="P124">
        <v>0.32</v>
      </c>
      <c r="Q124">
        <v>2.0569999999999999</v>
      </c>
      <c r="R124">
        <v>82288</v>
      </c>
    </row>
    <row r="125" spans="1:18" x14ac:dyDescent="0.25">
      <c r="A125" t="s">
        <v>1332</v>
      </c>
      <c r="B125" t="s">
        <v>715</v>
      </c>
      <c r="C125" t="s">
        <v>91</v>
      </c>
      <c r="D125" s="13">
        <f ca="1">'Sfp-result'!F124-E125</f>
        <v>197527.71428571426</v>
      </c>
      <c r="E125">
        <f t="shared" si="3"/>
        <v>69380.857142857145</v>
      </c>
      <c r="F125">
        <f t="shared" si="4"/>
        <v>2</v>
      </c>
      <c r="G125">
        <f t="shared" si="5"/>
        <v>1</v>
      </c>
      <c r="H125">
        <v>22</v>
      </c>
      <c r="I125">
        <v>0.10199999999999999</v>
      </c>
      <c r="J125">
        <v>27.917999999999999</v>
      </c>
      <c r="K125">
        <v>10</v>
      </c>
      <c r="L125">
        <v>39</v>
      </c>
      <c r="M125">
        <v>11.15</v>
      </c>
      <c r="N125">
        <v>4.2549999999999999</v>
      </c>
      <c r="O125">
        <v>0.32</v>
      </c>
      <c r="P125">
        <v>0.32</v>
      </c>
      <c r="Q125">
        <v>2.859</v>
      </c>
      <c r="R125">
        <v>114351</v>
      </c>
    </row>
    <row r="126" spans="1:18" x14ac:dyDescent="0.25">
      <c r="A126" t="s">
        <v>1333</v>
      </c>
      <c r="B126" t="s">
        <v>716</v>
      </c>
      <c r="C126" t="s">
        <v>92</v>
      </c>
      <c r="D126" s="13">
        <f ca="1">'Sfp-result'!F125-E126</f>
        <v>-1716.2857142857174</v>
      </c>
      <c r="E126">
        <f t="shared" si="3"/>
        <v>41112.857142857145</v>
      </c>
      <c r="F126">
        <f t="shared" si="4"/>
        <v>0</v>
      </c>
      <c r="G126">
        <f t="shared" si="5"/>
        <v>0</v>
      </c>
      <c r="H126">
        <v>23</v>
      </c>
      <c r="I126">
        <v>0.10199999999999999</v>
      </c>
      <c r="J126">
        <v>21.015999999999998</v>
      </c>
      <c r="K126">
        <v>10</v>
      </c>
      <c r="L126">
        <v>29</v>
      </c>
      <c r="M126">
        <v>11.574999999999999</v>
      </c>
      <c r="N126">
        <v>4.2450000000000001</v>
      </c>
      <c r="O126">
        <v>0.32</v>
      </c>
      <c r="P126">
        <v>0.32</v>
      </c>
      <c r="Q126">
        <v>2.1520000000000001</v>
      </c>
      <c r="R126">
        <v>86083</v>
      </c>
    </row>
    <row r="127" spans="1:18" x14ac:dyDescent="0.25">
      <c r="A127" t="s">
        <v>1334</v>
      </c>
      <c r="B127" t="s">
        <v>717</v>
      </c>
      <c r="C127" t="s">
        <v>93</v>
      </c>
      <c r="D127" s="13">
        <f ca="1">'Sfp-result'!F126-E127</f>
        <v>255187.71428571426</v>
      </c>
      <c r="E127">
        <f t="shared" si="3"/>
        <v>267806.85714285716</v>
      </c>
      <c r="F127">
        <f t="shared" si="4"/>
        <v>0</v>
      </c>
      <c r="G127">
        <f t="shared" si="5"/>
        <v>3</v>
      </c>
      <c r="H127">
        <v>24</v>
      </c>
      <c r="I127">
        <v>0.10199999999999999</v>
      </c>
      <c r="J127">
        <v>76.361999999999995</v>
      </c>
      <c r="K127">
        <v>10</v>
      </c>
      <c r="L127">
        <v>150</v>
      </c>
      <c r="M127">
        <v>11.994999999999999</v>
      </c>
      <c r="N127">
        <v>4.2450000000000001</v>
      </c>
      <c r="O127">
        <v>0.32</v>
      </c>
      <c r="P127">
        <v>0.32</v>
      </c>
      <c r="Q127">
        <v>7.819</v>
      </c>
      <c r="R127">
        <v>312777</v>
      </c>
    </row>
    <row r="128" spans="1:18" x14ac:dyDescent="0.25">
      <c r="A128" t="s">
        <v>1335</v>
      </c>
      <c r="B128" t="s">
        <v>718</v>
      </c>
      <c r="C128" t="s">
        <v>94</v>
      </c>
      <c r="D128" s="13">
        <f ca="1">'Sfp-result'!F127-E128</f>
        <v>52606.714285714275</v>
      </c>
      <c r="E128">
        <f t="shared" si="3"/>
        <v>40840.857142857145</v>
      </c>
      <c r="F128">
        <f t="shared" si="4"/>
        <v>1</v>
      </c>
      <c r="G128">
        <f t="shared" si="5"/>
        <v>1</v>
      </c>
      <c r="H128">
        <v>25</v>
      </c>
      <c r="I128">
        <v>0.10199999999999999</v>
      </c>
      <c r="J128">
        <v>20.95</v>
      </c>
      <c r="K128">
        <v>11</v>
      </c>
      <c r="L128">
        <v>27</v>
      </c>
      <c r="M128">
        <v>12.42</v>
      </c>
      <c r="N128">
        <v>4.2549999999999999</v>
      </c>
      <c r="O128">
        <v>0.32</v>
      </c>
      <c r="P128">
        <v>0.32</v>
      </c>
      <c r="Q128">
        <v>2.145</v>
      </c>
      <c r="R128">
        <v>85811</v>
      </c>
    </row>
    <row r="129" spans="1:18" x14ac:dyDescent="0.25">
      <c r="A129" t="s">
        <v>1336</v>
      </c>
      <c r="B129" t="s">
        <v>719</v>
      </c>
      <c r="C129" t="s">
        <v>95</v>
      </c>
      <c r="D129" s="13">
        <f ca="1">'Sfp-result'!F128-E129</f>
        <v>16895.714285714283</v>
      </c>
      <c r="E129">
        <f t="shared" si="3"/>
        <v>14747.857142857145</v>
      </c>
      <c r="F129">
        <f t="shared" si="4"/>
        <v>0</v>
      </c>
      <c r="G129">
        <f t="shared" si="5"/>
        <v>0</v>
      </c>
      <c r="H129">
        <v>26</v>
      </c>
      <c r="I129">
        <v>0.10199999999999999</v>
      </c>
      <c r="J129">
        <v>14.58</v>
      </c>
      <c r="K129">
        <v>10</v>
      </c>
      <c r="L129">
        <v>19</v>
      </c>
      <c r="M129">
        <v>12.87</v>
      </c>
      <c r="N129">
        <v>4.2549999999999999</v>
      </c>
      <c r="O129">
        <v>0.32</v>
      </c>
      <c r="P129">
        <v>0.32</v>
      </c>
      <c r="Q129">
        <v>1.4930000000000001</v>
      </c>
      <c r="R129">
        <v>59718</v>
      </c>
    </row>
    <row r="130" spans="1:18" x14ac:dyDescent="0.25">
      <c r="A130" t="s">
        <v>1337</v>
      </c>
      <c r="B130" t="s">
        <v>720</v>
      </c>
      <c r="C130" t="s">
        <v>96</v>
      </c>
      <c r="D130" s="13">
        <f ca="1">'Sfp-result'!F129-E130</f>
        <v>-4095.2857142857174</v>
      </c>
      <c r="E130">
        <f t="shared" si="3"/>
        <v>30444.857142857145</v>
      </c>
      <c r="F130">
        <f t="shared" si="4"/>
        <v>0</v>
      </c>
      <c r="G130">
        <f t="shared" si="5"/>
        <v>0</v>
      </c>
      <c r="H130">
        <v>27</v>
      </c>
      <c r="I130">
        <v>0.10199999999999999</v>
      </c>
      <c r="J130">
        <v>18.411999999999999</v>
      </c>
      <c r="K130">
        <v>10</v>
      </c>
      <c r="L130">
        <v>31</v>
      </c>
      <c r="M130">
        <v>13.285</v>
      </c>
      <c r="N130">
        <v>4.2699999999999996</v>
      </c>
      <c r="O130">
        <v>0.32</v>
      </c>
      <c r="P130">
        <v>0.32</v>
      </c>
      <c r="Q130">
        <v>1.885</v>
      </c>
      <c r="R130">
        <v>75415</v>
      </c>
    </row>
    <row r="131" spans="1:18" x14ac:dyDescent="0.25">
      <c r="A131" t="s">
        <v>1338</v>
      </c>
      <c r="B131" t="s">
        <v>721</v>
      </c>
      <c r="C131" t="s">
        <v>97</v>
      </c>
      <c r="D131" s="13">
        <f ca="1">'Sfp-result'!F130-E131</f>
        <v>7961.7142857142826</v>
      </c>
      <c r="E131">
        <f t="shared" si="3"/>
        <v>42859.857142857145</v>
      </c>
      <c r="F131">
        <f t="shared" si="4"/>
        <v>0</v>
      </c>
      <c r="G131">
        <f t="shared" si="5"/>
        <v>1</v>
      </c>
      <c r="H131">
        <v>28</v>
      </c>
      <c r="I131">
        <v>0.10199999999999999</v>
      </c>
      <c r="J131">
        <v>21.443000000000001</v>
      </c>
      <c r="K131">
        <v>10</v>
      </c>
      <c r="L131">
        <v>30</v>
      </c>
      <c r="M131">
        <v>13.71</v>
      </c>
      <c r="N131">
        <v>4.2450000000000001</v>
      </c>
      <c r="O131">
        <v>0.32</v>
      </c>
      <c r="P131">
        <v>0.32</v>
      </c>
      <c r="Q131">
        <v>2.1960000000000002</v>
      </c>
      <c r="R131">
        <v>87830</v>
      </c>
    </row>
    <row r="132" spans="1:18" x14ac:dyDescent="0.25">
      <c r="A132" t="s">
        <v>1339</v>
      </c>
      <c r="B132" t="s">
        <v>722</v>
      </c>
      <c r="C132" t="s">
        <v>98</v>
      </c>
      <c r="D132" s="13">
        <f ca="1">'Sfp-result'!F131-E132</f>
        <v>-11140.285714285717</v>
      </c>
      <c r="E132">
        <f t="shared" si="3"/>
        <v>62667.857142857145</v>
      </c>
      <c r="F132">
        <f t="shared" si="4"/>
        <v>0</v>
      </c>
      <c r="G132">
        <f t="shared" si="5"/>
        <v>1</v>
      </c>
      <c r="H132">
        <v>29</v>
      </c>
      <c r="I132">
        <v>0.10199999999999999</v>
      </c>
      <c r="J132">
        <v>26.279</v>
      </c>
      <c r="K132">
        <v>11</v>
      </c>
      <c r="L132">
        <v>36</v>
      </c>
      <c r="M132">
        <v>14.16</v>
      </c>
      <c r="N132">
        <v>4.2549999999999999</v>
      </c>
      <c r="O132">
        <v>0.32</v>
      </c>
      <c r="P132">
        <v>0.32</v>
      </c>
      <c r="Q132">
        <v>2.6909999999999998</v>
      </c>
      <c r="R132">
        <v>107638</v>
      </c>
    </row>
    <row r="133" spans="1:18" x14ac:dyDescent="0.25">
      <c r="A133" s="5" t="s">
        <v>1340</v>
      </c>
      <c r="B133" s="5" t="s">
        <v>723</v>
      </c>
      <c r="C133" s="5" t="s">
        <v>99</v>
      </c>
      <c r="D133" s="13">
        <f ca="1">'Sfp-result'!F132-E133</f>
        <v>100980.71428571428</v>
      </c>
      <c r="E133">
        <f t="shared" ref="E133:E196" si="6">R133-$M$1</f>
        <v>98082.857142857145</v>
      </c>
      <c r="F133">
        <f t="shared" ref="F133:F196" si="7">LEN(C133)-LEN(SUBSTITUTE(C133,"R",""))</f>
        <v>0</v>
      </c>
      <c r="G133">
        <f t="shared" ref="G133:G196" si="8">LEN(C133)-LEN(SUBSTITUTE(C133,"K",""))</f>
        <v>3</v>
      </c>
      <c r="H133">
        <v>30</v>
      </c>
      <c r="I133">
        <v>0.10199999999999999</v>
      </c>
      <c r="J133">
        <v>34.924999999999997</v>
      </c>
      <c r="K133">
        <v>10</v>
      </c>
      <c r="L133">
        <v>60</v>
      </c>
      <c r="M133">
        <v>14.61</v>
      </c>
      <c r="N133">
        <v>4.2300000000000004</v>
      </c>
      <c r="O133">
        <v>0.32</v>
      </c>
      <c r="P133">
        <v>0.32</v>
      </c>
      <c r="Q133">
        <v>3.5760000000000001</v>
      </c>
      <c r="R133">
        <v>143053</v>
      </c>
    </row>
    <row r="134" spans="1:18" x14ac:dyDescent="0.25">
      <c r="A134" t="s">
        <v>1341</v>
      </c>
      <c r="B134" t="s">
        <v>724</v>
      </c>
      <c r="C134" t="s">
        <v>100</v>
      </c>
      <c r="D134" s="13">
        <f ca="1">'Sfp-result'!F133-E134</f>
        <v>245486.71428571426</v>
      </c>
      <c r="E134">
        <f t="shared" si="6"/>
        <v>109348.85714285714</v>
      </c>
      <c r="F134">
        <f t="shared" si="7"/>
        <v>0</v>
      </c>
      <c r="G134">
        <f t="shared" si="8"/>
        <v>1</v>
      </c>
      <c r="H134">
        <v>1</v>
      </c>
      <c r="I134">
        <v>0.10199999999999999</v>
      </c>
      <c r="J134">
        <v>37.676000000000002</v>
      </c>
      <c r="K134">
        <v>11</v>
      </c>
      <c r="L134">
        <v>52</v>
      </c>
      <c r="M134">
        <v>2.16</v>
      </c>
      <c r="N134">
        <v>4.6399999999999997</v>
      </c>
      <c r="O134">
        <v>0.32</v>
      </c>
      <c r="P134">
        <v>0.32</v>
      </c>
      <c r="Q134">
        <v>3.8580000000000001</v>
      </c>
      <c r="R134">
        <v>154319</v>
      </c>
    </row>
    <row r="135" spans="1:18" x14ac:dyDescent="0.25">
      <c r="A135" t="s">
        <v>1342</v>
      </c>
      <c r="B135" t="s">
        <v>725</v>
      </c>
      <c r="C135" t="s">
        <v>101</v>
      </c>
      <c r="D135" s="13">
        <f ca="1">'Sfp-result'!F134-E135</f>
        <v>22042.714285714275</v>
      </c>
      <c r="E135">
        <f t="shared" si="6"/>
        <v>84014.857142857145</v>
      </c>
      <c r="F135">
        <f t="shared" si="7"/>
        <v>0</v>
      </c>
      <c r="G135">
        <f t="shared" si="8"/>
        <v>1</v>
      </c>
      <c r="H135">
        <v>2</v>
      </c>
      <c r="I135">
        <v>0.10199999999999999</v>
      </c>
      <c r="J135">
        <v>31.49</v>
      </c>
      <c r="K135">
        <v>11</v>
      </c>
      <c r="L135">
        <v>41</v>
      </c>
      <c r="M135">
        <v>2.59</v>
      </c>
      <c r="N135">
        <v>4.63</v>
      </c>
      <c r="O135">
        <v>0.32</v>
      </c>
      <c r="P135">
        <v>0.32</v>
      </c>
      <c r="Q135">
        <v>3.2250000000000001</v>
      </c>
      <c r="R135">
        <v>128985</v>
      </c>
    </row>
    <row r="136" spans="1:18" x14ac:dyDescent="0.25">
      <c r="A136" t="s">
        <v>1343</v>
      </c>
      <c r="B136" t="s">
        <v>726</v>
      </c>
      <c r="C136" t="s">
        <v>102</v>
      </c>
      <c r="D136" s="13">
        <f ca="1">'Sfp-result'!F135-E136</f>
        <v>-4754.2857142857174</v>
      </c>
      <c r="E136">
        <f t="shared" si="6"/>
        <v>28021.857142857145</v>
      </c>
      <c r="F136">
        <f t="shared" si="7"/>
        <v>1</v>
      </c>
      <c r="G136">
        <f t="shared" si="8"/>
        <v>0</v>
      </c>
      <c r="H136">
        <v>3</v>
      </c>
      <c r="I136">
        <v>0.10199999999999999</v>
      </c>
      <c r="J136">
        <v>17.82</v>
      </c>
      <c r="K136">
        <v>11</v>
      </c>
      <c r="L136">
        <v>23</v>
      </c>
      <c r="M136">
        <v>2.9950000000000001</v>
      </c>
      <c r="N136">
        <v>4.63</v>
      </c>
      <c r="O136">
        <v>0.32</v>
      </c>
      <c r="P136">
        <v>0.32</v>
      </c>
      <c r="Q136">
        <v>1.825</v>
      </c>
      <c r="R136">
        <v>72992</v>
      </c>
    </row>
    <row r="137" spans="1:18" x14ac:dyDescent="0.25">
      <c r="A137" t="s">
        <v>1344</v>
      </c>
      <c r="B137" t="s">
        <v>727</v>
      </c>
      <c r="C137" t="s">
        <v>103</v>
      </c>
      <c r="D137" s="13">
        <f ca="1">'Sfp-result'!F136-E137</f>
        <v>52275.714285714275</v>
      </c>
      <c r="E137">
        <f t="shared" si="6"/>
        <v>55871.857142857145</v>
      </c>
      <c r="F137">
        <f t="shared" si="7"/>
        <v>0</v>
      </c>
      <c r="G137">
        <f t="shared" si="8"/>
        <v>1</v>
      </c>
      <c r="H137">
        <v>4</v>
      </c>
      <c r="I137">
        <v>0.10199999999999999</v>
      </c>
      <c r="J137">
        <v>24.62</v>
      </c>
      <c r="K137">
        <v>10</v>
      </c>
      <c r="L137">
        <v>41</v>
      </c>
      <c r="M137">
        <v>3.42</v>
      </c>
      <c r="N137">
        <v>4.6399999999999997</v>
      </c>
      <c r="O137">
        <v>0.32</v>
      </c>
      <c r="P137">
        <v>0.32</v>
      </c>
      <c r="Q137">
        <v>2.5209999999999999</v>
      </c>
      <c r="R137">
        <v>100842</v>
      </c>
    </row>
    <row r="138" spans="1:18" x14ac:dyDescent="0.25">
      <c r="A138" t="s">
        <v>1345</v>
      </c>
      <c r="B138" t="s">
        <v>728</v>
      </c>
      <c r="C138" t="s">
        <v>104</v>
      </c>
      <c r="D138" s="13">
        <f ca="1">'Sfp-result'!F137-E138</f>
        <v>-33431.285714285717</v>
      </c>
      <c r="E138">
        <f t="shared" si="6"/>
        <v>73297.857142857145</v>
      </c>
      <c r="F138">
        <f t="shared" si="7"/>
        <v>1</v>
      </c>
      <c r="G138">
        <f t="shared" si="8"/>
        <v>1</v>
      </c>
      <c r="H138">
        <v>5</v>
      </c>
      <c r="I138">
        <v>0.10199999999999999</v>
      </c>
      <c r="J138">
        <v>28.873999999999999</v>
      </c>
      <c r="K138">
        <v>10</v>
      </c>
      <c r="L138">
        <v>38</v>
      </c>
      <c r="M138">
        <v>3.84</v>
      </c>
      <c r="N138">
        <v>4.62</v>
      </c>
      <c r="O138">
        <v>0.32</v>
      </c>
      <c r="P138">
        <v>0.32</v>
      </c>
      <c r="Q138">
        <v>2.9569999999999999</v>
      </c>
      <c r="R138">
        <v>118268</v>
      </c>
    </row>
    <row r="139" spans="1:18" x14ac:dyDescent="0.25">
      <c r="A139" t="s">
        <v>1346</v>
      </c>
      <c r="B139" t="s">
        <v>729</v>
      </c>
      <c r="C139" t="s">
        <v>105</v>
      </c>
      <c r="D139" s="13">
        <f ca="1">'Sfp-result'!F138-E139</f>
        <v>-8754.2857142857174</v>
      </c>
      <c r="E139">
        <f t="shared" si="6"/>
        <v>57777.857142857145</v>
      </c>
      <c r="F139">
        <f t="shared" si="7"/>
        <v>1</v>
      </c>
      <c r="G139">
        <f t="shared" si="8"/>
        <v>0</v>
      </c>
      <c r="H139">
        <v>6</v>
      </c>
      <c r="I139">
        <v>0.10199999999999999</v>
      </c>
      <c r="J139">
        <v>25.085000000000001</v>
      </c>
      <c r="K139">
        <v>11</v>
      </c>
      <c r="L139">
        <v>35</v>
      </c>
      <c r="M139">
        <v>4.2850000000000001</v>
      </c>
      <c r="N139">
        <v>4.62</v>
      </c>
      <c r="O139">
        <v>0.32</v>
      </c>
      <c r="P139">
        <v>0.32</v>
      </c>
      <c r="Q139">
        <v>2.569</v>
      </c>
      <c r="R139">
        <v>102748</v>
      </c>
    </row>
    <row r="140" spans="1:18" x14ac:dyDescent="0.25">
      <c r="A140" t="s">
        <v>1347</v>
      </c>
      <c r="B140" t="s">
        <v>730</v>
      </c>
      <c r="C140" t="s">
        <v>106</v>
      </c>
      <c r="D140" s="13">
        <f ca="1">'Sfp-result'!F139-E140</f>
        <v>2799.7142857142826</v>
      </c>
      <c r="E140">
        <f t="shared" si="6"/>
        <v>30972.857142857145</v>
      </c>
      <c r="F140">
        <f t="shared" si="7"/>
        <v>1</v>
      </c>
      <c r="G140">
        <f t="shared" si="8"/>
        <v>0</v>
      </c>
      <c r="H140">
        <v>7</v>
      </c>
      <c r="I140">
        <v>0.10199999999999999</v>
      </c>
      <c r="J140">
        <v>18.541</v>
      </c>
      <c r="K140">
        <v>10</v>
      </c>
      <c r="L140">
        <v>25</v>
      </c>
      <c r="M140">
        <v>4.7050000000000001</v>
      </c>
      <c r="N140">
        <v>4.63</v>
      </c>
      <c r="O140">
        <v>0.32</v>
      </c>
      <c r="P140">
        <v>0.32</v>
      </c>
      <c r="Q140">
        <v>1.899</v>
      </c>
      <c r="R140">
        <v>75943</v>
      </c>
    </row>
    <row r="141" spans="1:18" x14ac:dyDescent="0.25">
      <c r="A141" t="s">
        <v>1348</v>
      </c>
      <c r="B141" t="s">
        <v>731</v>
      </c>
      <c r="C141" t="s">
        <v>107</v>
      </c>
      <c r="D141" s="13">
        <f ca="1">'Sfp-result'!F140-E141</f>
        <v>-3759.2857142857174</v>
      </c>
      <c r="E141">
        <f t="shared" si="6"/>
        <v>4759.8571428571449</v>
      </c>
      <c r="F141">
        <f t="shared" si="7"/>
        <v>0</v>
      </c>
      <c r="G141">
        <f t="shared" si="8"/>
        <v>0</v>
      </c>
      <c r="H141">
        <v>8</v>
      </c>
      <c r="I141">
        <v>0.10199999999999999</v>
      </c>
      <c r="J141">
        <v>12.141</v>
      </c>
      <c r="K141">
        <v>8</v>
      </c>
      <c r="L141">
        <v>16</v>
      </c>
      <c r="M141">
        <v>5.14</v>
      </c>
      <c r="N141">
        <v>4.63</v>
      </c>
      <c r="O141">
        <v>0.32</v>
      </c>
      <c r="P141">
        <v>0.32</v>
      </c>
      <c r="Q141">
        <v>1.2430000000000001</v>
      </c>
      <c r="R141">
        <v>49730</v>
      </c>
    </row>
    <row r="142" spans="1:18" x14ac:dyDescent="0.25">
      <c r="A142" t="s">
        <v>1349</v>
      </c>
      <c r="B142" t="s">
        <v>732</v>
      </c>
      <c r="C142" t="s">
        <v>108</v>
      </c>
      <c r="D142" s="13">
        <f ca="1">'Sfp-result'!F141-E142</f>
        <v>406.7142857142826</v>
      </c>
      <c r="E142">
        <f t="shared" si="6"/>
        <v>-348.14285714285506</v>
      </c>
      <c r="F142">
        <f t="shared" si="7"/>
        <v>0</v>
      </c>
      <c r="G142">
        <f t="shared" si="8"/>
        <v>0</v>
      </c>
      <c r="H142">
        <v>9</v>
      </c>
      <c r="I142">
        <v>0.10199999999999999</v>
      </c>
      <c r="J142">
        <v>10.894</v>
      </c>
      <c r="K142">
        <v>8</v>
      </c>
      <c r="L142">
        <v>14</v>
      </c>
      <c r="M142">
        <v>5.5449999999999999</v>
      </c>
      <c r="N142">
        <v>4.62</v>
      </c>
      <c r="O142">
        <v>0.32</v>
      </c>
      <c r="P142">
        <v>0.32</v>
      </c>
      <c r="Q142">
        <v>1.1160000000000001</v>
      </c>
      <c r="R142">
        <v>44622</v>
      </c>
    </row>
    <row r="143" spans="1:18" x14ac:dyDescent="0.25">
      <c r="A143" t="s">
        <v>1350</v>
      </c>
      <c r="B143" t="s">
        <v>733</v>
      </c>
      <c r="C143" t="s">
        <v>109</v>
      </c>
      <c r="D143" s="13">
        <f ca="1">'Sfp-result'!F142-E143</f>
        <v>-1375.2857142857174</v>
      </c>
      <c r="E143">
        <f t="shared" si="6"/>
        <v>37225.857142857145</v>
      </c>
      <c r="F143">
        <f t="shared" si="7"/>
        <v>0</v>
      </c>
      <c r="G143">
        <f t="shared" si="8"/>
        <v>1</v>
      </c>
      <c r="H143">
        <v>10</v>
      </c>
      <c r="I143">
        <v>0.10199999999999999</v>
      </c>
      <c r="J143">
        <v>20.067</v>
      </c>
      <c r="K143">
        <v>9</v>
      </c>
      <c r="L143">
        <v>28</v>
      </c>
      <c r="M143">
        <v>5.9950000000000001</v>
      </c>
      <c r="N143">
        <v>4.63</v>
      </c>
      <c r="O143">
        <v>0.32</v>
      </c>
      <c r="P143">
        <v>0.32</v>
      </c>
      <c r="Q143">
        <v>2.0550000000000002</v>
      </c>
      <c r="R143">
        <v>82196</v>
      </c>
    </row>
    <row r="144" spans="1:18" x14ac:dyDescent="0.25">
      <c r="A144" t="s">
        <v>1351</v>
      </c>
      <c r="B144" t="s">
        <v>734</v>
      </c>
      <c r="C144" t="s">
        <v>110</v>
      </c>
      <c r="D144" s="13">
        <f ca="1">'Sfp-result'!F143-E144</f>
        <v>-19707.285714285717</v>
      </c>
      <c r="E144">
        <f t="shared" si="6"/>
        <v>40751.857142857145</v>
      </c>
      <c r="F144">
        <f t="shared" si="7"/>
        <v>1</v>
      </c>
      <c r="G144">
        <f t="shared" si="8"/>
        <v>1</v>
      </c>
      <c r="H144">
        <v>11</v>
      </c>
      <c r="I144">
        <v>0.10199999999999999</v>
      </c>
      <c r="J144">
        <v>20.928000000000001</v>
      </c>
      <c r="K144">
        <v>9</v>
      </c>
      <c r="L144">
        <v>28</v>
      </c>
      <c r="M144">
        <v>6.4649999999999999</v>
      </c>
      <c r="N144">
        <v>4.62</v>
      </c>
      <c r="O144">
        <v>0.32</v>
      </c>
      <c r="P144">
        <v>0.32</v>
      </c>
      <c r="Q144">
        <v>2.1429999999999998</v>
      </c>
      <c r="R144">
        <v>85722</v>
      </c>
    </row>
    <row r="145" spans="1:18" x14ac:dyDescent="0.25">
      <c r="A145" t="s">
        <v>1352</v>
      </c>
      <c r="B145" t="s">
        <v>735</v>
      </c>
      <c r="C145" t="s">
        <v>111</v>
      </c>
      <c r="D145" s="13">
        <f ca="1">'Sfp-result'!F144-E145</f>
        <v>-13482.285714285717</v>
      </c>
      <c r="E145">
        <f t="shared" si="6"/>
        <v>28006.857142857145</v>
      </c>
      <c r="F145">
        <f t="shared" si="7"/>
        <v>0</v>
      </c>
      <c r="G145">
        <f t="shared" si="8"/>
        <v>0</v>
      </c>
      <c r="H145">
        <v>12</v>
      </c>
      <c r="I145">
        <v>0.10199999999999999</v>
      </c>
      <c r="J145">
        <v>17.817</v>
      </c>
      <c r="K145">
        <v>9</v>
      </c>
      <c r="L145">
        <v>25</v>
      </c>
      <c r="M145">
        <v>6.86</v>
      </c>
      <c r="N145">
        <v>4.62</v>
      </c>
      <c r="O145">
        <v>0.32</v>
      </c>
      <c r="P145">
        <v>0.32</v>
      </c>
      <c r="Q145">
        <v>1.8240000000000001</v>
      </c>
      <c r="R145">
        <v>72977</v>
      </c>
    </row>
    <row r="146" spans="1:18" x14ac:dyDescent="0.25">
      <c r="A146" t="s">
        <v>1353</v>
      </c>
      <c r="B146" t="s">
        <v>736</v>
      </c>
      <c r="C146" t="s">
        <v>112</v>
      </c>
      <c r="D146" s="13">
        <f ca="1">'Sfp-result'!F145-E146</f>
        <v>6894.7142857142826</v>
      </c>
      <c r="E146">
        <f t="shared" si="6"/>
        <v>14686.857142857145</v>
      </c>
      <c r="F146">
        <f t="shared" si="7"/>
        <v>1</v>
      </c>
      <c r="G146">
        <f t="shared" si="8"/>
        <v>0</v>
      </c>
      <c r="H146">
        <v>13</v>
      </c>
      <c r="I146">
        <v>0.10199999999999999</v>
      </c>
      <c r="J146">
        <v>14.565</v>
      </c>
      <c r="K146">
        <v>9</v>
      </c>
      <c r="L146">
        <v>21</v>
      </c>
      <c r="M146">
        <v>7.31</v>
      </c>
      <c r="N146">
        <v>4.62</v>
      </c>
      <c r="O146">
        <v>0.32</v>
      </c>
      <c r="P146">
        <v>0.32</v>
      </c>
      <c r="Q146">
        <v>1.4910000000000001</v>
      </c>
      <c r="R146">
        <v>59657</v>
      </c>
    </row>
    <row r="147" spans="1:18" x14ac:dyDescent="0.25">
      <c r="A147" t="s">
        <v>1354</v>
      </c>
      <c r="B147" t="s">
        <v>737</v>
      </c>
      <c r="C147" t="s">
        <v>113</v>
      </c>
      <c r="D147" s="13">
        <f ca="1">'Sfp-result'!F146-E147</f>
        <v>5526.7142857142826</v>
      </c>
      <c r="E147">
        <f t="shared" si="6"/>
        <v>11443.857142857145</v>
      </c>
      <c r="F147">
        <f t="shared" si="7"/>
        <v>0</v>
      </c>
      <c r="G147">
        <f t="shared" si="8"/>
        <v>0</v>
      </c>
      <c r="H147">
        <v>14</v>
      </c>
      <c r="I147">
        <v>0.10199999999999999</v>
      </c>
      <c r="J147">
        <v>13.773</v>
      </c>
      <c r="K147">
        <v>10</v>
      </c>
      <c r="L147">
        <v>24</v>
      </c>
      <c r="M147">
        <v>7.7149999999999999</v>
      </c>
      <c r="N147">
        <v>4.6399999999999997</v>
      </c>
      <c r="O147">
        <v>0.32</v>
      </c>
      <c r="P147">
        <v>0.32</v>
      </c>
      <c r="Q147">
        <v>1.41</v>
      </c>
      <c r="R147">
        <v>56414</v>
      </c>
    </row>
    <row r="148" spans="1:18" x14ac:dyDescent="0.25">
      <c r="A148" t="s">
        <v>1355</v>
      </c>
      <c r="B148" t="s">
        <v>738</v>
      </c>
      <c r="C148" t="s">
        <v>114</v>
      </c>
      <c r="D148" s="13">
        <f ca="1">'Sfp-result'!F147-E148</f>
        <v>-18326.285714285717</v>
      </c>
      <c r="E148">
        <f t="shared" si="6"/>
        <v>34740.857142857145</v>
      </c>
      <c r="F148">
        <f t="shared" si="7"/>
        <v>0</v>
      </c>
      <c r="G148">
        <f t="shared" si="8"/>
        <v>0</v>
      </c>
      <c r="H148">
        <v>15</v>
      </c>
      <c r="I148">
        <v>0.10199999999999999</v>
      </c>
      <c r="J148">
        <v>19.460999999999999</v>
      </c>
      <c r="K148">
        <v>10</v>
      </c>
      <c r="L148">
        <v>26</v>
      </c>
      <c r="M148">
        <v>8.15</v>
      </c>
      <c r="N148">
        <v>4.6500000000000004</v>
      </c>
      <c r="O148">
        <v>0.32</v>
      </c>
      <c r="P148">
        <v>0.32</v>
      </c>
      <c r="Q148">
        <v>1.9930000000000001</v>
      </c>
      <c r="R148">
        <v>79711</v>
      </c>
    </row>
    <row r="149" spans="1:18" x14ac:dyDescent="0.25">
      <c r="A149" t="s">
        <v>1356</v>
      </c>
      <c r="B149" t="s">
        <v>739</v>
      </c>
      <c r="C149" t="s">
        <v>115</v>
      </c>
      <c r="D149" s="13">
        <f ca="1">'Sfp-result'!F148-E149</f>
        <v>-975.2857142857174</v>
      </c>
      <c r="E149">
        <f t="shared" si="6"/>
        <v>19061.857142857145</v>
      </c>
      <c r="F149">
        <f t="shared" si="7"/>
        <v>0</v>
      </c>
      <c r="G149">
        <f t="shared" si="8"/>
        <v>0</v>
      </c>
      <c r="H149">
        <v>16</v>
      </c>
      <c r="I149">
        <v>0.10199999999999999</v>
      </c>
      <c r="J149">
        <v>15.632999999999999</v>
      </c>
      <c r="K149">
        <v>11</v>
      </c>
      <c r="L149">
        <v>20</v>
      </c>
      <c r="M149">
        <v>8.59</v>
      </c>
      <c r="N149">
        <v>4.66</v>
      </c>
      <c r="O149">
        <v>0.32</v>
      </c>
      <c r="P149">
        <v>0.32</v>
      </c>
      <c r="Q149">
        <v>1.601</v>
      </c>
      <c r="R149">
        <v>64032</v>
      </c>
    </row>
    <row r="150" spans="1:18" x14ac:dyDescent="0.25">
      <c r="A150" t="s">
        <v>1357</v>
      </c>
      <c r="B150" t="s">
        <v>740</v>
      </c>
      <c r="C150" t="s">
        <v>116</v>
      </c>
      <c r="D150" s="13">
        <f ca="1">'Sfp-result'!F149-E150</f>
        <v>5733.7142857142826</v>
      </c>
      <c r="E150">
        <f t="shared" si="6"/>
        <v>32059.857142857145</v>
      </c>
      <c r="F150">
        <f t="shared" si="7"/>
        <v>1</v>
      </c>
      <c r="G150">
        <f t="shared" si="8"/>
        <v>1</v>
      </c>
      <c r="H150">
        <v>17</v>
      </c>
      <c r="I150">
        <v>0.10199999999999999</v>
      </c>
      <c r="J150">
        <v>18.806000000000001</v>
      </c>
      <c r="K150">
        <v>11</v>
      </c>
      <c r="L150">
        <v>25</v>
      </c>
      <c r="M150">
        <v>8.9949999999999992</v>
      </c>
      <c r="N150">
        <v>4.6500000000000004</v>
      </c>
      <c r="O150">
        <v>0.32</v>
      </c>
      <c r="P150">
        <v>0.32</v>
      </c>
      <c r="Q150">
        <v>1.9259999999999999</v>
      </c>
      <c r="R150">
        <v>77030</v>
      </c>
    </row>
    <row r="151" spans="1:18" x14ac:dyDescent="0.25">
      <c r="A151" t="s">
        <v>1358</v>
      </c>
      <c r="B151" t="s">
        <v>741</v>
      </c>
      <c r="C151" t="s">
        <v>117</v>
      </c>
      <c r="D151" s="13">
        <f ca="1">'Sfp-result'!F150-E151</f>
        <v>136598.71428571426</v>
      </c>
      <c r="E151">
        <f t="shared" si="6"/>
        <v>133421.85714285716</v>
      </c>
      <c r="F151">
        <f t="shared" si="7"/>
        <v>1</v>
      </c>
      <c r="G151">
        <f t="shared" si="8"/>
        <v>2</v>
      </c>
      <c r="H151">
        <v>18</v>
      </c>
      <c r="I151">
        <v>0.10199999999999999</v>
      </c>
      <c r="J151">
        <v>43.552999999999997</v>
      </c>
      <c r="K151">
        <v>12</v>
      </c>
      <c r="L151">
        <v>73</v>
      </c>
      <c r="M151">
        <v>9.4350000000000005</v>
      </c>
      <c r="N151">
        <v>4.6500000000000004</v>
      </c>
      <c r="O151">
        <v>0.32</v>
      </c>
      <c r="P151">
        <v>0.32</v>
      </c>
      <c r="Q151">
        <v>4.46</v>
      </c>
      <c r="R151">
        <v>178392</v>
      </c>
    </row>
    <row r="152" spans="1:18" x14ac:dyDescent="0.25">
      <c r="A152" t="s">
        <v>1359</v>
      </c>
      <c r="B152" t="s">
        <v>742</v>
      </c>
      <c r="C152" t="s">
        <v>118</v>
      </c>
      <c r="D152" s="13">
        <f ca="1">'Sfp-result'!F151-E152</f>
        <v>-12880.285714285717</v>
      </c>
      <c r="E152">
        <f t="shared" si="6"/>
        <v>52780.857142857145</v>
      </c>
      <c r="F152">
        <f t="shared" si="7"/>
        <v>0</v>
      </c>
      <c r="G152">
        <f t="shared" si="8"/>
        <v>0</v>
      </c>
      <c r="H152">
        <v>19</v>
      </c>
      <c r="I152">
        <v>0.10199999999999999</v>
      </c>
      <c r="J152">
        <v>23.864999999999998</v>
      </c>
      <c r="K152">
        <v>10</v>
      </c>
      <c r="L152">
        <v>32</v>
      </c>
      <c r="M152">
        <v>9.8699999999999992</v>
      </c>
      <c r="N152">
        <v>4.66</v>
      </c>
      <c r="O152">
        <v>0.32</v>
      </c>
      <c r="P152">
        <v>0.32</v>
      </c>
      <c r="Q152">
        <v>2.444</v>
      </c>
      <c r="R152">
        <v>97751</v>
      </c>
    </row>
    <row r="153" spans="1:18" x14ac:dyDescent="0.25">
      <c r="A153" t="s">
        <v>1360</v>
      </c>
      <c r="B153" t="s">
        <v>743</v>
      </c>
      <c r="C153" t="s">
        <v>119</v>
      </c>
      <c r="D153" s="13">
        <f ca="1">'Sfp-result'!F152-E153</f>
        <v>11919.714285714283</v>
      </c>
      <c r="E153">
        <f t="shared" si="6"/>
        <v>8642.8571428571449</v>
      </c>
      <c r="F153">
        <f t="shared" si="7"/>
        <v>0</v>
      </c>
      <c r="G153">
        <f t="shared" si="8"/>
        <v>0</v>
      </c>
      <c r="H153">
        <v>20</v>
      </c>
      <c r="I153">
        <v>0.10199999999999999</v>
      </c>
      <c r="J153">
        <v>13.089</v>
      </c>
      <c r="K153">
        <v>9</v>
      </c>
      <c r="L153">
        <v>17</v>
      </c>
      <c r="M153">
        <v>10.265000000000001</v>
      </c>
      <c r="N153">
        <v>4.66</v>
      </c>
      <c r="O153">
        <v>0.32</v>
      </c>
      <c r="P153">
        <v>0.32</v>
      </c>
      <c r="Q153">
        <v>1.34</v>
      </c>
      <c r="R153">
        <v>53613</v>
      </c>
    </row>
    <row r="154" spans="1:18" x14ac:dyDescent="0.25">
      <c r="A154" t="s">
        <v>1361</v>
      </c>
      <c r="B154" t="s">
        <v>744</v>
      </c>
      <c r="C154" t="s">
        <v>120</v>
      </c>
      <c r="D154" s="13">
        <f ca="1">'Sfp-result'!F153-E154</f>
        <v>-6770.2857142857174</v>
      </c>
      <c r="E154">
        <f t="shared" si="6"/>
        <v>55520.857142857145</v>
      </c>
      <c r="F154">
        <f t="shared" si="7"/>
        <v>1</v>
      </c>
      <c r="G154">
        <f t="shared" si="8"/>
        <v>0</v>
      </c>
      <c r="H154">
        <v>21</v>
      </c>
      <c r="I154">
        <v>0.10199999999999999</v>
      </c>
      <c r="J154">
        <v>24.533999999999999</v>
      </c>
      <c r="K154">
        <v>10</v>
      </c>
      <c r="L154">
        <v>31</v>
      </c>
      <c r="M154">
        <v>10.725</v>
      </c>
      <c r="N154">
        <v>4.6500000000000004</v>
      </c>
      <c r="O154">
        <v>0.32</v>
      </c>
      <c r="P154">
        <v>0.32</v>
      </c>
      <c r="Q154">
        <v>2.512</v>
      </c>
      <c r="R154">
        <v>100491</v>
      </c>
    </row>
    <row r="155" spans="1:18" x14ac:dyDescent="0.25">
      <c r="A155" t="s">
        <v>1362</v>
      </c>
      <c r="B155" t="s">
        <v>745</v>
      </c>
      <c r="C155" t="s">
        <v>121</v>
      </c>
      <c r="D155" s="13">
        <f ca="1">'Sfp-result'!F154-E155</f>
        <v>-15726.285714285717</v>
      </c>
      <c r="E155">
        <f t="shared" si="6"/>
        <v>31441.857142857145</v>
      </c>
      <c r="F155">
        <f t="shared" si="7"/>
        <v>0</v>
      </c>
      <c r="G155">
        <f t="shared" si="8"/>
        <v>1</v>
      </c>
      <c r="H155">
        <v>22</v>
      </c>
      <c r="I155">
        <v>0.10199999999999999</v>
      </c>
      <c r="J155">
        <v>18.655000000000001</v>
      </c>
      <c r="K155">
        <v>9</v>
      </c>
      <c r="L155">
        <v>26</v>
      </c>
      <c r="M155">
        <v>11.15</v>
      </c>
      <c r="N155">
        <v>4.6500000000000004</v>
      </c>
      <c r="O155">
        <v>0.32</v>
      </c>
      <c r="P155">
        <v>0.32</v>
      </c>
      <c r="Q155">
        <v>1.91</v>
      </c>
      <c r="R155">
        <v>76412</v>
      </c>
    </row>
    <row r="156" spans="1:18" x14ac:dyDescent="0.25">
      <c r="A156" t="s">
        <v>1363</v>
      </c>
      <c r="B156" t="s">
        <v>746</v>
      </c>
      <c r="C156" t="s">
        <v>122</v>
      </c>
      <c r="D156" s="13">
        <f ca="1">'Sfp-result'!F155-E156</f>
        <v>-14554.285714285717</v>
      </c>
      <c r="E156">
        <f t="shared" si="6"/>
        <v>41301.857142857145</v>
      </c>
      <c r="F156">
        <f t="shared" si="7"/>
        <v>1</v>
      </c>
      <c r="G156">
        <f t="shared" si="8"/>
        <v>1</v>
      </c>
      <c r="H156">
        <v>23</v>
      </c>
      <c r="I156">
        <v>0.10199999999999999</v>
      </c>
      <c r="J156">
        <v>21.062000000000001</v>
      </c>
      <c r="K156">
        <v>10</v>
      </c>
      <c r="L156">
        <v>29</v>
      </c>
      <c r="M156">
        <v>11.58</v>
      </c>
      <c r="N156">
        <v>4.6399999999999997</v>
      </c>
      <c r="O156">
        <v>0.32</v>
      </c>
      <c r="P156">
        <v>0.32</v>
      </c>
      <c r="Q156">
        <v>2.157</v>
      </c>
      <c r="R156">
        <v>86272</v>
      </c>
    </row>
    <row r="157" spans="1:18" x14ac:dyDescent="0.25">
      <c r="A157" t="s">
        <v>1364</v>
      </c>
      <c r="B157" t="s">
        <v>747</v>
      </c>
      <c r="C157" t="s">
        <v>123</v>
      </c>
      <c r="D157" s="13">
        <f ca="1">'Sfp-result'!F156-E157</f>
        <v>143101.71428571426</v>
      </c>
      <c r="E157">
        <f t="shared" si="6"/>
        <v>134957.85714285716</v>
      </c>
      <c r="F157">
        <f t="shared" si="7"/>
        <v>0</v>
      </c>
      <c r="G157">
        <f t="shared" si="8"/>
        <v>2</v>
      </c>
      <c r="H157">
        <v>24</v>
      </c>
      <c r="I157">
        <v>0.10199999999999999</v>
      </c>
      <c r="J157">
        <v>43.927999999999997</v>
      </c>
      <c r="K157">
        <v>11</v>
      </c>
      <c r="L157">
        <v>70</v>
      </c>
      <c r="M157">
        <v>11.984999999999999</v>
      </c>
      <c r="N157">
        <v>4.6500000000000004</v>
      </c>
      <c r="O157">
        <v>0.32</v>
      </c>
      <c r="P157">
        <v>0.32</v>
      </c>
      <c r="Q157">
        <v>4.4980000000000002</v>
      </c>
      <c r="R157">
        <v>179928</v>
      </c>
    </row>
    <row r="158" spans="1:18" x14ac:dyDescent="0.25">
      <c r="A158" t="s">
        <v>1365</v>
      </c>
      <c r="B158" t="s">
        <v>748</v>
      </c>
      <c r="C158" t="s">
        <v>124</v>
      </c>
      <c r="D158" s="13">
        <f ca="1">'Sfp-result'!F157-E158</f>
        <v>20032.714285714275</v>
      </c>
      <c r="E158">
        <f t="shared" si="6"/>
        <v>49604.857142857145</v>
      </c>
      <c r="F158">
        <f t="shared" si="7"/>
        <v>0</v>
      </c>
      <c r="G158">
        <f t="shared" si="8"/>
        <v>0</v>
      </c>
      <c r="H158">
        <v>25</v>
      </c>
      <c r="I158">
        <v>0.10199999999999999</v>
      </c>
      <c r="J158">
        <v>23.09</v>
      </c>
      <c r="K158">
        <v>10</v>
      </c>
      <c r="L158">
        <v>32</v>
      </c>
      <c r="M158">
        <v>12.43</v>
      </c>
      <c r="N158">
        <v>4.68</v>
      </c>
      <c r="O158">
        <v>0.32</v>
      </c>
      <c r="P158">
        <v>0.32</v>
      </c>
      <c r="Q158">
        <v>2.3639999999999999</v>
      </c>
      <c r="R158">
        <v>94575</v>
      </c>
    </row>
    <row r="159" spans="1:18" x14ac:dyDescent="0.25">
      <c r="A159" t="s">
        <v>1366</v>
      </c>
      <c r="B159" t="s">
        <v>749</v>
      </c>
      <c r="C159" t="s">
        <v>125</v>
      </c>
      <c r="D159" s="13">
        <f ca="1">'Sfp-result'!F158-E159</f>
        <v>190007.71428571426</v>
      </c>
      <c r="E159">
        <f t="shared" si="6"/>
        <v>167366.85714285716</v>
      </c>
      <c r="F159">
        <f t="shared" si="7"/>
        <v>1</v>
      </c>
      <c r="G159">
        <f t="shared" si="8"/>
        <v>1</v>
      </c>
      <c r="H159">
        <v>26</v>
      </c>
      <c r="I159">
        <v>0.10199999999999999</v>
      </c>
      <c r="J159">
        <v>51.84</v>
      </c>
      <c r="K159">
        <v>10</v>
      </c>
      <c r="L159">
        <v>90</v>
      </c>
      <c r="M159">
        <v>12.86</v>
      </c>
      <c r="N159">
        <v>4.67</v>
      </c>
      <c r="O159">
        <v>0.32</v>
      </c>
      <c r="P159">
        <v>0.32</v>
      </c>
      <c r="Q159">
        <v>5.3079999999999998</v>
      </c>
      <c r="R159">
        <v>212337</v>
      </c>
    </row>
    <row r="160" spans="1:18" x14ac:dyDescent="0.25">
      <c r="A160" t="s">
        <v>1367</v>
      </c>
      <c r="B160" t="s">
        <v>750</v>
      </c>
      <c r="C160" t="s">
        <v>126</v>
      </c>
      <c r="D160" s="13">
        <f ca="1">'Sfp-result'!F159-E160</f>
        <v>22884.714285714283</v>
      </c>
      <c r="E160">
        <f t="shared" si="6"/>
        <v>2666.8571428571449</v>
      </c>
      <c r="F160">
        <f t="shared" si="7"/>
        <v>0</v>
      </c>
      <c r="G160">
        <f t="shared" si="8"/>
        <v>0</v>
      </c>
      <c r="H160">
        <v>27</v>
      </c>
      <c r="I160">
        <v>0.10199999999999999</v>
      </c>
      <c r="J160">
        <v>11.63</v>
      </c>
      <c r="K160">
        <v>10</v>
      </c>
      <c r="L160">
        <v>14</v>
      </c>
      <c r="M160">
        <v>13.29</v>
      </c>
      <c r="N160">
        <v>4.66</v>
      </c>
      <c r="O160">
        <v>0.32</v>
      </c>
      <c r="P160">
        <v>0.32</v>
      </c>
      <c r="Q160">
        <v>1.1910000000000001</v>
      </c>
      <c r="R160">
        <v>47637</v>
      </c>
    </row>
    <row r="161" spans="1:18" x14ac:dyDescent="0.25">
      <c r="A161" t="s">
        <v>1368</v>
      </c>
      <c r="B161" t="s">
        <v>751</v>
      </c>
      <c r="C161" t="s">
        <v>127</v>
      </c>
      <c r="D161" s="13">
        <f ca="1">'Sfp-result'!F160-E161</f>
        <v>-7087.285714285681</v>
      </c>
      <c r="E161">
        <f t="shared" si="6"/>
        <v>549178.85714285716</v>
      </c>
      <c r="F161">
        <f t="shared" si="7"/>
        <v>2</v>
      </c>
      <c r="G161">
        <f t="shared" si="8"/>
        <v>2</v>
      </c>
      <c r="H161">
        <v>28</v>
      </c>
      <c r="I161">
        <v>0.10199999999999999</v>
      </c>
      <c r="J161">
        <v>145.05600000000001</v>
      </c>
      <c r="K161">
        <v>11</v>
      </c>
      <c r="L161">
        <v>255</v>
      </c>
      <c r="M161">
        <v>13.71</v>
      </c>
      <c r="N161">
        <v>4.66</v>
      </c>
      <c r="O161">
        <v>0.32</v>
      </c>
      <c r="P161">
        <v>0.32</v>
      </c>
      <c r="Q161">
        <v>14.853999999999999</v>
      </c>
      <c r="R161">
        <v>594149</v>
      </c>
    </row>
    <row r="162" spans="1:18" x14ac:dyDescent="0.25">
      <c r="A162" t="s">
        <v>1369</v>
      </c>
      <c r="B162" t="s">
        <v>752</v>
      </c>
      <c r="C162" t="s">
        <v>128</v>
      </c>
      <c r="D162" s="13">
        <f ca="1">'Sfp-result'!F161-E162</f>
        <v>24582.714285714275</v>
      </c>
      <c r="E162">
        <f t="shared" si="6"/>
        <v>44082.857142857145</v>
      </c>
      <c r="F162">
        <f t="shared" si="7"/>
        <v>1</v>
      </c>
      <c r="G162">
        <f t="shared" si="8"/>
        <v>0</v>
      </c>
      <c r="H162">
        <v>29</v>
      </c>
      <c r="I162">
        <v>0.10199999999999999</v>
      </c>
      <c r="J162">
        <v>21.741</v>
      </c>
      <c r="K162">
        <v>10</v>
      </c>
      <c r="L162">
        <v>30</v>
      </c>
      <c r="M162">
        <v>14.145</v>
      </c>
      <c r="N162">
        <v>4.67</v>
      </c>
      <c r="O162">
        <v>0.32</v>
      </c>
      <c r="P162">
        <v>0.32</v>
      </c>
      <c r="Q162">
        <v>2.226</v>
      </c>
      <c r="R162">
        <v>89053</v>
      </c>
    </row>
    <row r="163" spans="1:18" x14ac:dyDescent="0.25">
      <c r="A163" s="5" t="s">
        <v>1370</v>
      </c>
      <c r="B163" s="5" t="s">
        <v>753</v>
      </c>
      <c r="C163" s="5" t="s">
        <v>129</v>
      </c>
      <c r="D163" s="13">
        <f ca="1">'Sfp-result'!F162-E163</f>
        <v>10695.714285714283</v>
      </c>
      <c r="E163">
        <f t="shared" si="6"/>
        <v>42709.857142857145</v>
      </c>
      <c r="F163">
        <f t="shared" si="7"/>
        <v>1</v>
      </c>
      <c r="G163">
        <f t="shared" si="8"/>
        <v>1</v>
      </c>
      <c r="H163">
        <v>30</v>
      </c>
      <c r="I163">
        <v>0.10199999999999999</v>
      </c>
      <c r="J163">
        <v>21.405999999999999</v>
      </c>
      <c r="K163">
        <v>10</v>
      </c>
      <c r="L163">
        <v>41</v>
      </c>
      <c r="M163">
        <v>14.595000000000001</v>
      </c>
      <c r="N163">
        <v>4.66</v>
      </c>
      <c r="O163">
        <v>0.32</v>
      </c>
      <c r="P163">
        <v>0.32</v>
      </c>
      <c r="Q163">
        <v>2.1920000000000002</v>
      </c>
      <c r="R163">
        <v>87680</v>
      </c>
    </row>
    <row r="164" spans="1:18" x14ac:dyDescent="0.25">
      <c r="A164" t="s">
        <v>1371</v>
      </c>
      <c r="B164" t="s">
        <v>754</v>
      </c>
      <c r="C164" t="s">
        <v>130</v>
      </c>
      <c r="D164" s="13">
        <f ca="1">'Sfp-result'!F163-E164</f>
        <v>-1421.2857142857174</v>
      </c>
      <c r="E164">
        <f t="shared" si="6"/>
        <v>16925.857142857145</v>
      </c>
      <c r="F164">
        <f t="shared" si="7"/>
        <v>0</v>
      </c>
      <c r="G164">
        <f t="shared" si="8"/>
        <v>0</v>
      </c>
      <c r="H164">
        <v>1</v>
      </c>
      <c r="I164">
        <v>0.10199999999999999</v>
      </c>
      <c r="J164">
        <v>15.111000000000001</v>
      </c>
      <c r="K164">
        <v>9</v>
      </c>
      <c r="L164">
        <v>20</v>
      </c>
      <c r="M164">
        <v>2.1549999999999998</v>
      </c>
      <c r="N164">
        <v>5.0250000000000004</v>
      </c>
      <c r="O164">
        <v>0.32</v>
      </c>
      <c r="P164">
        <v>0.32</v>
      </c>
      <c r="Q164">
        <v>1.5469999999999999</v>
      </c>
      <c r="R164">
        <v>61896</v>
      </c>
    </row>
    <row r="165" spans="1:18" x14ac:dyDescent="0.25">
      <c r="A165" t="s">
        <v>1372</v>
      </c>
      <c r="B165" t="s">
        <v>755</v>
      </c>
      <c r="C165" t="s">
        <v>131</v>
      </c>
      <c r="D165" s="13">
        <f ca="1">'Sfp-result'!F164-E165</f>
        <v>177204.71428571426</v>
      </c>
      <c r="E165">
        <f t="shared" si="6"/>
        <v>50008.857142857145</v>
      </c>
      <c r="F165">
        <f t="shared" si="7"/>
        <v>0</v>
      </c>
      <c r="G165">
        <f t="shared" si="8"/>
        <v>1</v>
      </c>
      <c r="H165">
        <v>2</v>
      </c>
      <c r="I165">
        <v>0.10199999999999999</v>
      </c>
      <c r="J165">
        <v>23.187999999999999</v>
      </c>
      <c r="K165">
        <v>10</v>
      </c>
      <c r="L165">
        <v>34</v>
      </c>
      <c r="M165">
        <v>2.5750000000000002</v>
      </c>
      <c r="N165">
        <v>5.0350000000000001</v>
      </c>
      <c r="O165">
        <v>0.32</v>
      </c>
      <c r="P165">
        <v>0.32</v>
      </c>
      <c r="Q165">
        <v>2.3740000000000001</v>
      </c>
      <c r="R165">
        <v>94979</v>
      </c>
    </row>
    <row r="166" spans="1:18" x14ac:dyDescent="0.25">
      <c r="A166" t="s">
        <v>1373</v>
      </c>
      <c r="B166" t="s">
        <v>756</v>
      </c>
      <c r="C166" t="s">
        <v>132</v>
      </c>
      <c r="D166" s="13">
        <f ca="1">'Sfp-result'!F165-E166</f>
        <v>8408.7142857142826</v>
      </c>
      <c r="E166">
        <f t="shared" si="6"/>
        <v>33251.857142857145</v>
      </c>
      <c r="F166">
        <f t="shared" si="7"/>
        <v>1</v>
      </c>
      <c r="G166">
        <f t="shared" si="8"/>
        <v>0</v>
      </c>
      <c r="H166">
        <v>3</v>
      </c>
      <c r="I166">
        <v>0.10199999999999999</v>
      </c>
      <c r="J166">
        <v>19.097000000000001</v>
      </c>
      <c r="K166">
        <v>10</v>
      </c>
      <c r="L166">
        <v>29</v>
      </c>
      <c r="M166">
        <v>3</v>
      </c>
      <c r="N166">
        <v>5.0449999999999999</v>
      </c>
      <c r="O166">
        <v>0.32</v>
      </c>
      <c r="P166">
        <v>0.32</v>
      </c>
      <c r="Q166">
        <v>1.956</v>
      </c>
      <c r="R166">
        <v>78222</v>
      </c>
    </row>
    <row r="167" spans="1:18" x14ac:dyDescent="0.25">
      <c r="A167" t="s">
        <v>1374</v>
      </c>
      <c r="B167" t="s">
        <v>757</v>
      </c>
      <c r="C167" t="s">
        <v>133</v>
      </c>
      <c r="D167" s="13">
        <f ca="1">'Sfp-result'!F166-E167</f>
        <v>50908.714285714275</v>
      </c>
      <c r="E167">
        <f t="shared" si="6"/>
        <v>46718.857142857145</v>
      </c>
      <c r="F167">
        <f t="shared" si="7"/>
        <v>1</v>
      </c>
      <c r="G167">
        <f t="shared" si="8"/>
        <v>0</v>
      </c>
      <c r="H167">
        <v>4</v>
      </c>
      <c r="I167">
        <v>0.10199999999999999</v>
      </c>
      <c r="J167">
        <v>22.385000000000002</v>
      </c>
      <c r="K167">
        <v>11</v>
      </c>
      <c r="L167">
        <v>30</v>
      </c>
      <c r="M167">
        <v>3.44</v>
      </c>
      <c r="N167">
        <v>5.0250000000000004</v>
      </c>
      <c r="O167">
        <v>0.32</v>
      </c>
      <c r="P167">
        <v>0.32</v>
      </c>
      <c r="Q167">
        <v>2.2919999999999998</v>
      </c>
      <c r="R167">
        <v>91689</v>
      </c>
    </row>
    <row r="168" spans="1:18" x14ac:dyDescent="0.25">
      <c r="A168" t="s">
        <v>1375</v>
      </c>
      <c r="B168" t="s">
        <v>758</v>
      </c>
      <c r="C168" t="s">
        <v>134</v>
      </c>
      <c r="D168" s="13">
        <f ca="1">'Sfp-result'!F167-E168</f>
        <v>11714.714285714283</v>
      </c>
      <c r="E168">
        <f t="shared" si="6"/>
        <v>19997.857142857145</v>
      </c>
      <c r="F168">
        <f t="shared" si="7"/>
        <v>1</v>
      </c>
      <c r="G168">
        <f t="shared" si="8"/>
        <v>0</v>
      </c>
      <c r="H168">
        <v>5</v>
      </c>
      <c r="I168">
        <v>0.10199999999999999</v>
      </c>
      <c r="J168">
        <v>15.861000000000001</v>
      </c>
      <c r="K168">
        <v>10</v>
      </c>
      <c r="L168">
        <v>20</v>
      </c>
      <c r="M168">
        <v>3.855</v>
      </c>
      <c r="N168">
        <v>5.0350000000000001</v>
      </c>
      <c r="O168">
        <v>0.32</v>
      </c>
      <c r="P168">
        <v>0.32</v>
      </c>
      <c r="Q168">
        <v>1.6240000000000001</v>
      </c>
      <c r="R168">
        <v>64968</v>
      </c>
    </row>
    <row r="169" spans="1:18" x14ac:dyDescent="0.25">
      <c r="A169" t="s">
        <v>1376</v>
      </c>
      <c r="B169" t="s">
        <v>759</v>
      </c>
      <c r="C169" t="s">
        <v>135</v>
      </c>
      <c r="D169" s="13">
        <f ca="1">'Sfp-result'!F168-E169</f>
        <v>-4739.2857142857174</v>
      </c>
      <c r="E169">
        <f t="shared" si="6"/>
        <v>53370.857142857145</v>
      </c>
      <c r="F169">
        <f t="shared" si="7"/>
        <v>2</v>
      </c>
      <c r="G169">
        <f t="shared" si="8"/>
        <v>0</v>
      </c>
      <c r="H169">
        <v>6</v>
      </c>
      <c r="I169">
        <v>0.10199999999999999</v>
      </c>
      <c r="J169">
        <v>24.009</v>
      </c>
      <c r="K169">
        <v>10</v>
      </c>
      <c r="L169">
        <v>32</v>
      </c>
      <c r="M169">
        <v>4.2699999999999996</v>
      </c>
      <c r="N169">
        <v>5.0250000000000004</v>
      </c>
      <c r="O169">
        <v>0.32</v>
      </c>
      <c r="P169">
        <v>0.32</v>
      </c>
      <c r="Q169">
        <v>2.4590000000000001</v>
      </c>
      <c r="R169">
        <v>98341</v>
      </c>
    </row>
    <row r="170" spans="1:18" x14ac:dyDescent="0.25">
      <c r="A170" t="s">
        <v>1377</v>
      </c>
      <c r="B170" t="s">
        <v>760</v>
      </c>
      <c r="C170" t="s">
        <v>136</v>
      </c>
      <c r="D170" s="13">
        <f ca="1">'Sfp-result'!F169-E170</f>
        <v>6299.7142857142826</v>
      </c>
      <c r="E170">
        <f t="shared" si="6"/>
        <v>15723.857142857145</v>
      </c>
      <c r="F170">
        <f t="shared" si="7"/>
        <v>0</v>
      </c>
      <c r="G170">
        <f t="shared" si="8"/>
        <v>0</v>
      </c>
      <c r="H170">
        <v>7</v>
      </c>
      <c r="I170">
        <v>0.10199999999999999</v>
      </c>
      <c r="J170">
        <v>14.818</v>
      </c>
      <c r="K170">
        <v>9</v>
      </c>
      <c r="L170">
        <v>19</v>
      </c>
      <c r="M170">
        <v>4.71</v>
      </c>
      <c r="N170">
        <v>5.0449999999999999</v>
      </c>
      <c r="O170">
        <v>0.32</v>
      </c>
      <c r="P170">
        <v>0.32</v>
      </c>
      <c r="Q170">
        <v>1.5169999999999999</v>
      </c>
      <c r="R170">
        <v>60694</v>
      </c>
    </row>
    <row r="171" spans="1:18" x14ac:dyDescent="0.25">
      <c r="A171" t="s">
        <v>1378</v>
      </c>
      <c r="B171" t="s">
        <v>761</v>
      </c>
      <c r="C171" t="s">
        <v>137</v>
      </c>
      <c r="D171" s="13">
        <f ca="1">'Sfp-result'!F170-E171</f>
        <v>7222.7142857142826</v>
      </c>
      <c r="E171">
        <f t="shared" si="6"/>
        <v>54751.857142857145</v>
      </c>
      <c r="F171">
        <f t="shared" si="7"/>
        <v>2</v>
      </c>
      <c r="G171">
        <f t="shared" si="8"/>
        <v>1</v>
      </c>
      <c r="H171">
        <v>8</v>
      </c>
      <c r="I171">
        <v>0.10199999999999999</v>
      </c>
      <c r="J171">
        <v>24.346</v>
      </c>
      <c r="K171">
        <v>8</v>
      </c>
      <c r="L171">
        <v>33</v>
      </c>
      <c r="M171">
        <v>5.1449999999999996</v>
      </c>
      <c r="N171">
        <v>5.0350000000000001</v>
      </c>
      <c r="O171">
        <v>0.32</v>
      </c>
      <c r="P171">
        <v>0.32</v>
      </c>
      <c r="Q171">
        <v>2.4929999999999999</v>
      </c>
      <c r="R171">
        <v>99722</v>
      </c>
    </row>
    <row r="172" spans="1:18" x14ac:dyDescent="0.25">
      <c r="A172" t="s">
        <v>1379</v>
      </c>
      <c r="B172" t="s">
        <v>762</v>
      </c>
      <c r="C172" t="s">
        <v>138</v>
      </c>
      <c r="D172" s="13">
        <f ca="1">'Sfp-result'!F171-E172</f>
        <v>27019.714285714275</v>
      </c>
      <c r="E172">
        <f t="shared" si="6"/>
        <v>39851.857142857145</v>
      </c>
      <c r="F172">
        <f t="shared" si="7"/>
        <v>1</v>
      </c>
      <c r="G172">
        <f t="shared" si="8"/>
        <v>0</v>
      </c>
      <c r="H172">
        <v>9</v>
      </c>
      <c r="I172">
        <v>0.10199999999999999</v>
      </c>
      <c r="J172">
        <v>20.707999999999998</v>
      </c>
      <c r="K172">
        <v>8</v>
      </c>
      <c r="L172">
        <v>32</v>
      </c>
      <c r="M172">
        <v>5.585</v>
      </c>
      <c r="N172">
        <v>5.0350000000000001</v>
      </c>
      <c r="O172">
        <v>0.32</v>
      </c>
      <c r="P172">
        <v>0.32</v>
      </c>
      <c r="Q172">
        <v>2.121</v>
      </c>
      <c r="R172">
        <v>84822</v>
      </c>
    </row>
    <row r="173" spans="1:18" x14ac:dyDescent="0.25">
      <c r="A173" t="s">
        <v>1380</v>
      </c>
      <c r="B173" t="s">
        <v>763</v>
      </c>
      <c r="C173" t="s">
        <v>139</v>
      </c>
      <c r="D173" s="13">
        <f ca="1">'Sfp-result'!F172-E173</f>
        <v>12091.714285714283</v>
      </c>
      <c r="E173">
        <f t="shared" si="6"/>
        <v>19054.857142857145</v>
      </c>
      <c r="F173">
        <f t="shared" si="7"/>
        <v>1</v>
      </c>
      <c r="G173">
        <f t="shared" si="8"/>
        <v>0</v>
      </c>
      <c r="H173">
        <v>10</v>
      </c>
      <c r="I173">
        <v>0.10199999999999999</v>
      </c>
      <c r="J173">
        <v>15.631</v>
      </c>
      <c r="K173">
        <v>9</v>
      </c>
      <c r="L173">
        <v>22</v>
      </c>
      <c r="M173">
        <v>6.02</v>
      </c>
      <c r="N173">
        <v>5.0650000000000004</v>
      </c>
      <c r="O173">
        <v>0.32</v>
      </c>
      <c r="P173">
        <v>0.32</v>
      </c>
      <c r="Q173">
        <v>1.601</v>
      </c>
      <c r="R173">
        <v>64025</v>
      </c>
    </row>
    <row r="174" spans="1:18" x14ac:dyDescent="0.25">
      <c r="A174" t="s">
        <v>1381</v>
      </c>
      <c r="B174" t="s">
        <v>764</v>
      </c>
      <c r="C174" t="s">
        <v>140</v>
      </c>
      <c r="D174" s="13">
        <f ca="1">'Sfp-result'!F173-E174</f>
        <v>7511.7142857142826</v>
      </c>
      <c r="E174">
        <f t="shared" si="6"/>
        <v>15841.857142857145</v>
      </c>
      <c r="F174">
        <f t="shared" si="7"/>
        <v>1</v>
      </c>
      <c r="G174">
        <f t="shared" si="8"/>
        <v>1</v>
      </c>
      <c r="H174">
        <v>11</v>
      </c>
      <c r="I174">
        <v>0.10199999999999999</v>
      </c>
      <c r="J174">
        <v>14.847</v>
      </c>
      <c r="K174">
        <v>8</v>
      </c>
      <c r="L174">
        <v>22</v>
      </c>
      <c r="M174">
        <v>6.43</v>
      </c>
      <c r="N174">
        <v>5.0449999999999999</v>
      </c>
      <c r="O174">
        <v>0.32</v>
      </c>
      <c r="P174">
        <v>0.32</v>
      </c>
      <c r="Q174">
        <v>1.52</v>
      </c>
      <c r="R174">
        <v>60812</v>
      </c>
    </row>
    <row r="175" spans="1:18" x14ac:dyDescent="0.25">
      <c r="A175" t="s">
        <v>1382</v>
      </c>
      <c r="B175" t="s">
        <v>765</v>
      </c>
      <c r="C175" t="s">
        <v>141</v>
      </c>
      <c r="D175" s="13">
        <f ca="1">'Sfp-result'!F174-E175</f>
        <v>53525.714285714275</v>
      </c>
      <c r="E175">
        <f t="shared" si="6"/>
        <v>52828.857142857145</v>
      </c>
      <c r="F175">
        <f t="shared" si="7"/>
        <v>3</v>
      </c>
      <c r="G175">
        <f t="shared" si="8"/>
        <v>0</v>
      </c>
      <c r="H175">
        <v>12</v>
      </c>
      <c r="I175">
        <v>0.10199999999999999</v>
      </c>
      <c r="J175">
        <v>23.876999999999999</v>
      </c>
      <c r="K175">
        <v>8</v>
      </c>
      <c r="L175">
        <v>32</v>
      </c>
      <c r="M175">
        <v>6.85</v>
      </c>
      <c r="N175">
        <v>5.0250000000000004</v>
      </c>
      <c r="O175">
        <v>0.32</v>
      </c>
      <c r="P175">
        <v>0.32</v>
      </c>
      <c r="Q175">
        <v>2.4449999999999998</v>
      </c>
      <c r="R175">
        <v>97799</v>
      </c>
    </row>
    <row r="176" spans="1:18" x14ac:dyDescent="0.25">
      <c r="A176" t="s">
        <v>1383</v>
      </c>
      <c r="B176" t="s">
        <v>766</v>
      </c>
      <c r="C176" t="s">
        <v>142</v>
      </c>
      <c r="D176" s="13">
        <f ca="1">'Sfp-result'!F175-E176</f>
        <v>-23391.285714285717</v>
      </c>
      <c r="E176">
        <f t="shared" si="6"/>
        <v>40938.857142857145</v>
      </c>
      <c r="F176">
        <f t="shared" si="7"/>
        <v>0</v>
      </c>
      <c r="G176">
        <f t="shared" si="8"/>
        <v>0</v>
      </c>
      <c r="H176">
        <v>13</v>
      </c>
      <c r="I176">
        <v>0.10199999999999999</v>
      </c>
      <c r="J176">
        <v>20.974</v>
      </c>
      <c r="K176">
        <v>9</v>
      </c>
      <c r="L176">
        <v>28</v>
      </c>
      <c r="M176">
        <v>7.2850000000000001</v>
      </c>
      <c r="N176">
        <v>5.0350000000000001</v>
      </c>
      <c r="O176">
        <v>0.32</v>
      </c>
      <c r="P176">
        <v>0.32</v>
      </c>
      <c r="Q176">
        <v>2.1480000000000001</v>
      </c>
      <c r="R176">
        <v>85909</v>
      </c>
    </row>
    <row r="177" spans="1:18" x14ac:dyDescent="0.25">
      <c r="A177" t="s">
        <v>1384</v>
      </c>
      <c r="B177" t="s">
        <v>767</v>
      </c>
      <c r="C177" t="s">
        <v>143</v>
      </c>
      <c r="D177" s="13">
        <f ca="1">'Sfp-result'!F176-E177</f>
        <v>268949.71428571432</v>
      </c>
      <c r="E177">
        <f t="shared" si="6"/>
        <v>305702.85714285716</v>
      </c>
      <c r="F177">
        <f t="shared" si="7"/>
        <v>0</v>
      </c>
      <c r="G177">
        <f t="shared" si="8"/>
        <v>2</v>
      </c>
      <c r="H177">
        <v>14</v>
      </c>
      <c r="I177">
        <v>0.10199999999999999</v>
      </c>
      <c r="J177">
        <v>85.614000000000004</v>
      </c>
      <c r="K177">
        <v>11</v>
      </c>
      <c r="L177">
        <v>111</v>
      </c>
      <c r="M177">
        <v>7.7249999999999996</v>
      </c>
      <c r="N177">
        <v>5.0549999999999997</v>
      </c>
      <c r="O177">
        <v>0.32</v>
      </c>
      <c r="P177">
        <v>0.32</v>
      </c>
      <c r="Q177">
        <v>8.7669999999999995</v>
      </c>
      <c r="R177">
        <v>350673</v>
      </c>
    </row>
    <row r="178" spans="1:18" x14ac:dyDescent="0.25">
      <c r="A178" t="s">
        <v>1385</v>
      </c>
      <c r="B178" t="s">
        <v>768</v>
      </c>
      <c r="C178" t="s">
        <v>144</v>
      </c>
      <c r="D178" s="13">
        <f ca="1">'Sfp-result'!F177-E178</f>
        <v>72244.714285714275</v>
      </c>
      <c r="E178">
        <f t="shared" si="6"/>
        <v>33183.857142857145</v>
      </c>
      <c r="F178">
        <f t="shared" si="7"/>
        <v>0</v>
      </c>
      <c r="G178">
        <f t="shared" si="8"/>
        <v>1</v>
      </c>
      <c r="H178">
        <v>15</v>
      </c>
      <c r="I178">
        <v>0.10199999999999999</v>
      </c>
      <c r="J178">
        <v>19.081</v>
      </c>
      <c r="K178">
        <v>9</v>
      </c>
      <c r="L178">
        <v>27</v>
      </c>
      <c r="M178">
        <v>8.1300000000000008</v>
      </c>
      <c r="N178">
        <v>5.0750000000000002</v>
      </c>
      <c r="O178">
        <v>0.32</v>
      </c>
      <c r="P178">
        <v>0.32</v>
      </c>
      <c r="Q178">
        <v>1.954</v>
      </c>
      <c r="R178">
        <v>78154</v>
      </c>
    </row>
    <row r="179" spans="1:18" x14ac:dyDescent="0.25">
      <c r="A179" t="s">
        <v>1386</v>
      </c>
      <c r="B179" t="s">
        <v>769</v>
      </c>
      <c r="C179" t="s">
        <v>145</v>
      </c>
      <c r="D179" s="13">
        <f ca="1">'Sfp-result'!F178-E179</f>
        <v>2441.7142857142826</v>
      </c>
      <c r="E179">
        <f t="shared" si="6"/>
        <v>13152.857142857145</v>
      </c>
      <c r="F179">
        <f t="shared" si="7"/>
        <v>0</v>
      </c>
      <c r="G179">
        <f t="shared" si="8"/>
        <v>0</v>
      </c>
      <c r="H179">
        <v>16</v>
      </c>
      <c r="I179">
        <v>0.10199999999999999</v>
      </c>
      <c r="J179">
        <v>14.19</v>
      </c>
      <c r="K179">
        <v>11</v>
      </c>
      <c r="L179">
        <v>17</v>
      </c>
      <c r="M179">
        <v>8.59</v>
      </c>
      <c r="N179">
        <v>5.0449999999999999</v>
      </c>
      <c r="O179">
        <v>0.32</v>
      </c>
      <c r="P179">
        <v>0.32</v>
      </c>
      <c r="Q179">
        <v>1.4530000000000001</v>
      </c>
      <c r="R179">
        <v>58123</v>
      </c>
    </row>
    <row r="180" spans="1:18" x14ac:dyDescent="0.25">
      <c r="A180" t="s">
        <v>1387</v>
      </c>
      <c r="B180" t="s">
        <v>770</v>
      </c>
      <c r="C180" t="s">
        <v>146</v>
      </c>
      <c r="D180" s="13">
        <f ca="1">'Sfp-result'!F179-E180</f>
        <v>-25634.285714285717</v>
      </c>
      <c r="E180">
        <f t="shared" si="6"/>
        <v>59188.857142857145</v>
      </c>
      <c r="F180">
        <f t="shared" si="7"/>
        <v>1</v>
      </c>
      <c r="G180">
        <f t="shared" si="8"/>
        <v>0</v>
      </c>
      <c r="H180">
        <v>17</v>
      </c>
      <c r="I180">
        <v>0.10199999999999999</v>
      </c>
      <c r="J180">
        <v>25.428999999999998</v>
      </c>
      <c r="K180">
        <v>11</v>
      </c>
      <c r="L180">
        <v>34</v>
      </c>
      <c r="M180">
        <v>9.0150000000000006</v>
      </c>
      <c r="N180">
        <v>5.0350000000000001</v>
      </c>
      <c r="O180">
        <v>0.32</v>
      </c>
      <c r="P180">
        <v>0.32</v>
      </c>
      <c r="Q180">
        <v>2.6040000000000001</v>
      </c>
      <c r="R180">
        <v>104159</v>
      </c>
    </row>
    <row r="181" spans="1:18" x14ac:dyDescent="0.25">
      <c r="A181" t="s">
        <v>1388</v>
      </c>
      <c r="B181" t="s">
        <v>771</v>
      </c>
      <c r="C181" t="s">
        <v>147</v>
      </c>
      <c r="D181" s="13">
        <f ca="1">'Sfp-result'!F180-E181</f>
        <v>-23224.285714285717</v>
      </c>
      <c r="E181">
        <f t="shared" si="6"/>
        <v>52786.857142857145</v>
      </c>
      <c r="F181">
        <f t="shared" si="7"/>
        <v>1</v>
      </c>
      <c r="G181">
        <f t="shared" si="8"/>
        <v>0</v>
      </c>
      <c r="H181">
        <v>18</v>
      </c>
      <c r="I181">
        <v>0.10199999999999999</v>
      </c>
      <c r="J181">
        <v>23.866</v>
      </c>
      <c r="K181">
        <v>10</v>
      </c>
      <c r="L181">
        <v>34</v>
      </c>
      <c r="M181">
        <v>9.44</v>
      </c>
      <c r="N181">
        <v>5.0549999999999997</v>
      </c>
      <c r="O181">
        <v>0.32</v>
      </c>
      <c r="P181">
        <v>0.32</v>
      </c>
      <c r="Q181">
        <v>2.444</v>
      </c>
      <c r="R181">
        <v>97757</v>
      </c>
    </row>
    <row r="182" spans="1:18" x14ac:dyDescent="0.25">
      <c r="A182" t="s">
        <v>1389</v>
      </c>
      <c r="B182" t="s">
        <v>772</v>
      </c>
      <c r="C182" t="s">
        <v>148</v>
      </c>
      <c r="D182" s="13">
        <f ca="1">'Sfp-result'!F181-E182</f>
        <v>5495.7142857142826</v>
      </c>
      <c r="E182">
        <f t="shared" si="6"/>
        <v>22389.857142857145</v>
      </c>
      <c r="F182">
        <f t="shared" si="7"/>
        <v>1</v>
      </c>
      <c r="G182">
        <f t="shared" si="8"/>
        <v>0</v>
      </c>
      <c r="H182">
        <v>19</v>
      </c>
      <c r="I182">
        <v>0.10199999999999999</v>
      </c>
      <c r="J182">
        <v>16.445</v>
      </c>
      <c r="K182">
        <v>9</v>
      </c>
      <c r="L182">
        <v>23</v>
      </c>
      <c r="M182">
        <v>9.86</v>
      </c>
      <c r="N182">
        <v>5.0750000000000002</v>
      </c>
      <c r="O182">
        <v>0.32</v>
      </c>
      <c r="P182">
        <v>0.32</v>
      </c>
      <c r="Q182">
        <v>1.6839999999999999</v>
      </c>
      <c r="R182">
        <v>67360</v>
      </c>
    </row>
    <row r="183" spans="1:18" x14ac:dyDescent="0.25">
      <c r="A183" t="s">
        <v>1390</v>
      </c>
      <c r="B183" t="s">
        <v>773</v>
      </c>
      <c r="C183" t="s">
        <v>149</v>
      </c>
      <c r="D183" s="13">
        <f ca="1">'Sfp-result'!F182-E183</f>
        <v>-2391.2857142857174</v>
      </c>
      <c r="E183">
        <f t="shared" si="6"/>
        <v>40349.857142857145</v>
      </c>
      <c r="F183">
        <f t="shared" si="7"/>
        <v>1</v>
      </c>
      <c r="G183">
        <f t="shared" si="8"/>
        <v>1</v>
      </c>
      <c r="H183">
        <v>20</v>
      </c>
      <c r="I183">
        <v>0.10199999999999999</v>
      </c>
      <c r="J183">
        <v>20.83</v>
      </c>
      <c r="K183">
        <v>9</v>
      </c>
      <c r="L183">
        <v>30</v>
      </c>
      <c r="M183">
        <v>10.285</v>
      </c>
      <c r="N183">
        <v>5.0549999999999997</v>
      </c>
      <c r="O183">
        <v>0.32</v>
      </c>
      <c r="P183">
        <v>0.32</v>
      </c>
      <c r="Q183">
        <v>2.133</v>
      </c>
      <c r="R183">
        <v>85320</v>
      </c>
    </row>
    <row r="184" spans="1:18" x14ac:dyDescent="0.25">
      <c r="A184" t="s">
        <v>1391</v>
      </c>
      <c r="B184" t="s">
        <v>774</v>
      </c>
      <c r="C184" t="s">
        <v>150</v>
      </c>
      <c r="D184" s="13">
        <f ca="1">'Sfp-result'!F183-E184</f>
        <v>-11546.285714285717</v>
      </c>
      <c r="E184">
        <f t="shared" si="6"/>
        <v>46151.857142857145</v>
      </c>
      <c r="F184">
        <f t="shared" si="7"/>
        <v>3</v>
      </c>
      <c r="G184">
        <f t="shared" si="8"/>
        <v>0</v>
      </c>
      <c r="H184">
        <v>21</v>
      </c>
      <c r="I184">
        <v>0.10199999999999999</v>
      </c>
      <c r="J184">
        <v>22.247</v>
      </c>
      <c r="K184">
        <v>10</v>
      </c>
      <c r="L184">
        <v>29</v>
      </c>
      <c r="M184">
        <v>10.72</v>
      </c>
      <c r="N184">
        <v>5.0650000000000004</v>
      </c>
      <c r="O184">
        <v>0.32</v>
      </c>
      <c r="P184">
        <v>0.32</v>
      </c>
      <c r="Q184">
        <v>2.278</v>
      </c>
      <c r="R184">
        <v>91122</v>
      </c>
    </row>
    <row r="185" spans="1:18" x14ac:dyDescent="0.25">
      <c r="A185" t="s">
        <v>1392</v>
      </c>
      <c r="B185" t="s">
        <v>775</v>
      </c>
      <c r="C185" t="s">
        <v>151</v>
      </c>
      <c r="D185" s="13">
        <f ca="1">'Sfp-result'!F184-E185</f>
        <v>9593.7142857142826</v>
      </c>
      <c r="E185">
        <f t="shared" si="6"/>
        <v>23171.857142857145</v>
      </c>
      <c r="F185">
        <f t="shared" si="7"/>
        <v>0</v>
      </c>
      <c r="G185">
        <f t="shared" si="8"/>
        <v>0</v>
      </c>
      <c r="H185">
        <v>22</v>
      </c>
      <c r="I185">
        <v>0.10199999999999999</v>
      </c>
      <c r="J185">
        <v>16.635999999999999</v>
      </c>
      <c r="K185">
        <v>11</v>
      </c>
      <c r="L185">
        <v>21</v>
      </c>
      <c r="M185">
        <v>11.15</v>
      </c>
      <c r="N185">
        <v>5.0750000000000002</v>
      </c>
      <c r="O185">
        <v>0.32</v>
      </c>
      <c r="P185">
        <v>0.32</v>
      </c>
      <c r="Q185">
        <v>1.704</v>
      </c>
      <c r="R185">
        <v>68142</v>
      </c>
    </row>
    <row r="186" spans="1:18" x14ac:dyDescent="0.25">
      <c r="A186" t="s">
        <v>1393</v>
      </c>
      <c r="B186" t="s">
        <v>776</v>
      </c>
      <c r="C186" t="s">
        <v>152</v>
      </c>
      <c r="D186" s="13">
        <f ca="1">'Sfp-result'!F185-E186</f>
        <v>-14144.285714285717</v>
      </c>
      <c r="E186">
        <f t="shared" si="6"/>
        <v>29538.857142857145</v>
      </c>
      <c r="F186">
        <f t="shared" si="7"/>
        <v>0</v>
      </c>
      <c r="G186">
        <f t="shared" si="8"/>
        <v>1</v>
      </c>
      <c r="H186">
        <v>23</v>
      </c>
      <c r="I186">
        <v>0.10199999999999999</v>
      </c>
      <c r="J186">
        <v>18.190999999999999</v>
      </c>
      <c r="K186">
        <v>10</v>
      </c>
      <c r="L186">
        <v>25</v>
      </c>
      <c r="M186">
        <v>11.565</v>
      </c>
      <c r="N186">
        <v>5.0650000000000004</v>
      </c>
      <c r="O186">
        <v>0.32</v>
      </c>
      <c r="P186">
        <v>0.32</v>
      </c>
      <c r="Q186">
        <v>1.863</v>
      </c>
      <c r="R186">
        <v>74509</v>
      </c>
    </row>
    <row r="187" spans="1:18" x14ac:dyDescent="0.25">
      <c r="A187" t="s">
        <v>1394</v>
      </c>
      <c r="B187" t="s">
        <v>777</v>
      </c>
      <c r="C187" t="s">
        <v>153</v>
      </c>
      <c r="D187" s="13">
        <f ca="1">'Sfp-result'!F186-E187</f>
        <v>39242.714285714275</v>
      </c>
      <c r="E187">
        <f t="shared" si="6"/>
        <v>65405.857142857145</v>
      </c>
      <c r="F187">
        <f t="shared" si="7"/>
        <v>2</v>
      </c>
      <c r="G187">
        <f t="shared" si="8"/>
        <v>1</v>
      </c>
      <c r="H187">
        <v>24</v>
      </c>
      <c r="I187">
        <v>0.10199999999999999</v>
      </c>
      <c r="J187">
        <v>26.946999999999999</v>
      </c>
      <c r="K187">
        <v>10</v>
      </c>
      <c r="L187">
        <v>35</v>
      </c>
      <c r="M187">
        <v>11.994999999999999</v>
      </c>
      <c r="N187">
        <v>5.0650000000000004</v>
      </c>
      <c r="O187">
        <v>0.32</v>
      </c>
      <c r="P187">
        <v>0.32</v>
      </c>
      <c r="Q187">
        <v>2.7589999999999999</v>
      </c>
      <c r="R187">
        <v>110376</v>
      </c>
    </row>
    <row r="188" spans="1:18" x14ac:dyDescent="0.25">
      <c r="A188" t="s">
        <v>1395</v>
      </c>
      <c r="B188" t="s">
        <v>778</v>
      </c>
      <c r="C188" t="s">
        <v>154</v>
      </c>
      <c r="D188" s="13">
        <f ca="1">'Sfp-result'!F187-E188</f>
        <v>7027.7142857142826</v>
      </c>
      <c r="E188">
        <f t="shared" si="6"/>
        <v>48620.857142857145</v>
      </c>
      <c r="F188">
        <f t="shared" si="7"/>
        <v>0</v>
      </c>
      <c r="G188">
        <f t="shared" si="8"/>
        <v>0</v>
      </c>
      <c r="H188">
        <v>25</v>
      </c>
      <c r="I188">
        <v>0.10199999999999999</v>
      </c>
      <c r="J188">
        <v>22.849</v>
      </c>
      <c r="K188">
        <v>10</v>
      </c>
      <c r="L188">
        <v>31</v>
      </c>
      <c r="M188">
        <v>12.445</v>
      </c>
      <c r="N188">
        <v>5.085</v>
      </c>
      <c r="O188">
        <v>0.32</v>
      </c>
      <c r="P188">
        <v>0.32</v>
      </c>
      <c r="Q188">
        <v>2.34</v>
      </c>
      <c r="R188">
        <v>93591</v>
      </c>
    </row>
    <row r="189" spans="1:18" x14ac:dyDescent="0.25">
      <c r="A189" t="s">
        <v>1396</v>
      </c>
      <c r="B189" t="s">
        <v>779</v>
      </c>
      <c r="C189" t="s">
        <v>155</v>
      </c>
      <c r="D189" s="13">
        <f ca="1">'Sfp-result'!F188-E189</f>
        <v>226071.71428571426</v>
      </c>
      <c r="E189">
        <f t="shared" si="6"/>
        <v>187666.85714285716</v>
      </c>
      <c r="F189">
        <f t="shared" si="7"/>
        <v>0</v>
      </c>
      <c r="G189">
        <f t="shared" si="8"/>
        <v>1</v>
      </c>
      <c r="H189">
        <v>26</v>
      </c>
      <c r="I189">
        <v>0.10199999999999999</v>
      </c>
      <c r="J189">
        <v>56.795999999999999</v>
      </c>
      <c r="K189">
        <v>11</v>
      </c>
      <c r="L189">
        <v>102</v>
      </c>
      <c r="M189">
        <v>12.85</v>
      </c>
      <c r="N189">
        <v>5.0949999999999998</v>
      </c>
      <c r="O189">
        <v>0.32</v>
      </c>
      <c r="P189">
        <v>0.32</v>
      </c>
      <c r="Q189">
        <v>5.8159999999999998</v>
      </c>
      <c r="R189">
        <v>232637</v>
      </c>
    </row>
    <row r="190" spans="1:18" x14ac:dyDescent="0.25">
      <c r="A190" t="s">
        <v>1397</v>
      </c>
      <c r="B190" t="s">
        <v>780</v>
      </c>
      <c r="C190" t="s">
        <v>156</v>
      </c>
      <c r="D190" s="13">
        <f ca="1">'Sfp-result'!F189-E190</f>
        <v>129889.71428571428</v>
      </c>
      <c r="E190">
        <f t="shared" si="6"/>
        <v>34298.857142857145</v>
      </c>
      <c r="F190">
        <f t="shared" si="7"/>
        <v>0</v>
      </c>
      <c r="G190">
        <f t="shared" si="8"/>
        <v>1</v>
      </c>
      <c r="H190">
        <v>27</v>
      </c>
      <c r="I190">
        <v>0.10199999999999999</v>
      </c>
      <c r="J190">
        <v>19.353000000000002</v>
      </c>
      <c r="K190">
        <v>10</v>
      </c>
      <c r="L190">
        <v>26</v>
      </c>
      <c r="M190">
        <v>13.275</v>
      </c>
      <c r="N190">
        <v>5.085</v>
      </c>
      <c r="O190">
        <v>0.32</v>
      </c>
      <c r="P190">
        <v>0.32</v>
      </c>
      <c r="Q190">
        <v>1.982</v>
      </c>
      <c r="R190">
        <v>79269</v>
      </c>
    </row>
    <row r="191" spans="1:18" x14ac:dyDescent="0.25">
      <c r="A191" t="s">
        <v>1398</v>
      </c>
      <c r="B191" t="s">
        <v>781</v>
      </c>
      <c r="C191" t="s">
        <v>157</v>
      </c>
      <c r="D191" s="13">
        <f ca="1">'Sfp-result'!F190-E191</f>
        <v>-1096.2857142857174</v>
      </c>
      <c r="E191">
        <f t="shared" si="6"/>
        <v>64713.857142857145</v>
      </c>
      <c r="F191">
        <f t="shared" si="7"/>
        <v>1</v>
      </c>
      <c r="G191">
        <f t="shared" si="8"/>
        <v>0</v>
      </c>
      <c r="H191">
        <v>28</v>
      </c>
      <c r="I191">
        <v>0.10199999999999999</v>
      </c>
      <c r="J191">
        <v>26.777999999999999</v>
      </c>
      <c r="K191">
        <v>10</v>
      </c>
      <c r="L191">
        <v>42</v>
      </c>
      <c r="M191">
        <v>13.725</v>
      </c>
      <c r="N191">
        <v>5.0750000000000002</v>
      </c>
      <c r="O191">
        <v>0.32</v>
      </c>
      <c r="P191">
        <v>0.32</v>
      </c>
      <c r="Q191">
        <v>2.742</v>
      </c>
      <c r="R191">
        <v>109684</v>
      </c>
    </row>
    <row r="192" spans="1:18" x14ac:dyDescent="0.25">
      <c r="A192" t="s">
        <v>1399</v>
      </c>
      <c r="B192" t="s">
        <v>782</v>
      </c>
      <c r="C192" t="s">
        <v>158</v>
      </c>
      <c r="D192" s="13">
        <f ca="1">'Sfp-result'!F191-E192</f>
        <v>174278.71428571426</v>
      </c>
      <c r="E192">
        <f t="shared" si="6"/>
        <v>208496.85714285716</v>
      </c>
      <c r="F192">
        <f t="shared" si="7"/>
        <v>1</v>
      </c>
      <c r="G192">
        <f t="shared" si="8"/>
        <v>1</v>
      </c>
      <c r="H192">
        <v>29</v>
      </c>
      <c r="I192">
        <v>0.10199999999999999</v>
      </c>
      <c r="J192">
        <v>61.881999999999998</v>
      </c>
      <c r="K192">
        <v>10</v>
      </c>
      <c r="L192">
        <v>99</v>
      </c>
      <c r="M192">
        <v>14.16</v>
      </c>
      <c r="N192">
        <v>5.085</v>
      </c>
      <c r="O192">
        <v>0.32</v>
      </c>
      <c r="P192">
        <v>0.32</v>
      </c>
      <c r="Q192">
        <v>6.3369999999999997</v>
      </c>
      <c r="R192">
        <v>253467</v>
      </c>
    </row>
    <row r="193" spans="1:18" x14ac:dyDescent="0.25">
      <c r="A193" s="5" t="s">
        <v>1400</v>
      </c>
      <c r="B193" s="5" t="s">
        <v>783</v>
      </c>
      <c r="C193" s="5" t="s">
        <v>159</v>
      </c>
      <c r="D193" s="13">
        <f ca="1">'Sfp-result'!F192-E193</f>
        <v>28393.714285714275</v>
      </c>
      <c r="E193">
        <f t="shared" si="6"/>
        <v>49882.857142857145</v>
      </c>
      <c r="F193">
        <f t="shared" si="7"/>
        <v>1</v>
      </c>
      <c r="G193">
        <f t="shared" si="8"/>
        <v>0</v>
      </c>
      <c r="H193">
        <v>30</v>
      </c>
      <c r="I193">
        <v>0.10199999999999999</v>
      </c>
      <c r="J193">
        <v>23.157</v>
      </c>
      <c r="K193">
        <v>10</v>
      </c>
      <c r="L193">
        <v>29</v>
      </c>
      <c r="M193">
        <v>14.58</v>
      </c>
      <c r="N193">
        <v>5.085</v>
      </c>
      <c r="O193">
        <v>0.32</v>
      </c>
      <c r="P193">
        <v>0.32</v>
      </c>
      <c r="Q193">
        <v>2.371</v>
      </c>
      <c r="R193">
        <v>94853</v>
      </c>
    </row>
    <row r="194" spans="1:18" x14ac:dyDescent="0.25">
      <c r="A194" t="s">
        <v>1401</v>
      </c>
      <c r="B194" t="s">
        <v>784</v>
      </c>
      <c r="C194" t="s">
        <v>160</v>
      </c>
      <c r="D194" s="13">
        <f ca="1">'Sfp-result'!F193-E194</f>
        <v>58049.714285714275</v>
      </c>
      <c r="E194">
        <f t="shared" si="6"/>
        <v>14789.857142857145</v>
      </c>
      <c r="F194">
        <f t="shared" si="7"/>
        <v>2</v>
      </c>
      <c r="G194">
        <f t="shared" si="8"/>
        <v>0</v>
      </c>
      <c r="H194">
        <v>1</v>
      </c>
      <c r="I194">
        <v>0.10199999999999999</v>
      </c>
      <c r="J194">
        <v>14.59</v>
      </c>
      <c r="K194">
        <v>8</v>
      </c>
      <c r="L194">
        <v>23</v>
      </c>
      <c r="M194">
        <v>2.17</v>
      </c>
      <c r="N194">
        <v>5.43</v>
      </c>
      <c r="O194">
        <v>0.32</v>
      </c>
      <c r="P194">
        <v>0.32</v>
      </c>
      <c r="Q194">
        <v>1.494</v>
      </c>
      <c r="R194">
        <v>59760</v>
      </c>
    </row>
    <row r="195" spans="1:18" x14ac:dyDescent="0.25">
      <c r="A195" t="s">
        <v>1402</v>
      </c>
      <c r="B195" t="s">
        <v>785</v>
      </c>
      <c r="C195" t="s">
        <v>161</v>
      </c>
      <c r="D195" s="13">
        <f ca="1">'Sfp-result'!F194-E195</f>
        <v>309702.71428571432</v>
      </c>
      <c r="E195">
        <f t="shared" si="6"/>
        <v>362220.85714285716</v>
      </c>
      <c r="F195">
        <f t="shared" si="7"/>
        <v>1</v>
      </c>
      <c r="G195">
        <f t="shared" si="8"/>
        <v>2</v>
      </c>
      <c r="H195">
        <v>2</v>
      </c>
      <c r="I195">
        <v>0.10199999999999999</v>
      </c>
      <c r="J195">
        <v>99.412000000000006</v>
      </c>
      <c r="K195">
        <v>11</v>
      </c>
      <c r="L195">
        <v>170</v>
      </c>
      <c r="M195">
        <v>2.59</v>
      </c>
      <c r="N195">
        <v>5.46</v>
      </c>
      <c r="O195">
        <v>0.32</v>
      </c>
      <c r="P195">
        <v>0.32</v>
      </c>
      <c r="Q195">
        <v>10.18</v>
      </c>
      <c r="R195">
        <v>407191</v>
      </c>
    </row>
    <row r="196" spans="1:18" x14ac:dyDescent="0.25">
      <c r="A196" t="s">
        <v>1403</v>
      </c>
      <c r="B196" t="s">
        <v>786</v>
      </c>
      <c r="C196" t="s">
        <v>162</v>
      </c>
      <c r="D196" s="13">
        <f ca="1">'Sfp-result'!F195-E196</f>
        <v>19729.714285714283</v>
      </c>
      <c r="E196">
        <f t="shared" si="6"/>
        <v>16644.857142857145</v>
      </c>
      <c r="F196">
        <f t="shared" si="7"/>
        <v>1</v>
      </c>
      <c r="G196">
        <f t="shared" si="8"/>
        <v>0</v>
      </c>
      <c r="H196">
        <v>3</v>
      </c>
      <c r="I196">
        <v>0.10199999999999999</v>
      </c>
      <c r="J196">
        <v>15.042999999999999</v>
      </c>
      <c r="K196">
        <v>10</v>
      </c>
      <c r="L196">
        <v>21</v>
      </c>
      <c r="M196">
        <v>3.0049999999999999</v>
      </c>
      <c r="N196">
        <v>5.46</v>
      </c>
      <c r="O196">
        <v>0.32</v>
      </c>
      <c r="P196">
        <v>0.32</v>
      </c>
      <c r="Q196">
        <v>1.54</v>
      </c>
      <c r="R196">
        <v>61615</v>
      </c>
    </row>
    <row r="197" spans="1:18" x14ac:dyDescent="0.25">
      <c r="A197" t="s">
        <v>1404</v>
      </c>
      <c r="B197" t="s">
        <v>787</v>
      </c>
      <c r="C197" t="s">
        <v>163</v>
      </c>
      <c r="D197" s="13">
        <f ca="1">'Sfp-result'!F196-E197</f>
        <v>334387.71428571432</v>
      </c>
      <c r="E197">
        <f t="shared" ref="E197:E260" si="9">R197-$M$1</f>
        <v>308330.85714285716</v>
      </c>
      <c r="F197">
        <f t="shared" ref="F197:F260" si="10">LEN(C197)-LEN(SUBSTITUTE(C197,"R",""))</f>
        <v>0</v>
      </c>
      <c r="G197">
        <f t="shared" ref="G197:G260" si="11">LEN(C197)-LEN(SUBSTITUTE(C197,"K",""))</f>
        <v>3</v>
      </c>
      <c r="H197">
        <v>4</v>
      </c>
      <c r="I197">
        <v>0.10199999999999999</v>
      </c>
      <c r="J197">
        <v>86.254999999999995</v>
      </c>
      <c r="K197">
        <v>11</v>
      </c>
      <c r="L197">
        <v>133</v>
      </c>
      <c r="M197">
        <v>3.43</v>
      </c>
      <c r="N197">
        <v>5.46</v>
      </c>
      <c r="O197">
        <v>0.32</v>
      </c>
      <c r="P197">
        <v>0.32</v>
      </c>
      <c r="Q197">
        <v>8.8330000000000002</v>
      </c>
      <c r="R197">
        <v>353301</v>
      </c>
    </row>
    <row r="198" spans="1:18" x14ac:dyDescent="0.25">
      <c r="A198" t="s">
        <v>1405</v>
      </c>
      <c r="B198" t="s">
        <v>788</v>
      </c>
      <c r="C198" t="s">
        <v>164</v>
      </c>
      <c r="D198" s="13">
        <f ca="1">'Sfp-result'!F197-E198</f>
        <v>1735.7142857142826</v>
      </c>
      <c r="E198">
        <f t="shared" si="9"/>
        <v>28208.857142857145</v>
      </c>
      <c r="F198">
        <f t="shared" si="10"/>
        <v>2</v>
      </c>
      <c r="G198">
        <f t="shared" si="11"/>
        <v>0</v>
      </c>
      <c r="H198">
        <v>5</v>
      </c>
      <c r="I198">
        <v>0.10199999999999999</v>
      </c>
      <c r="J198">
        <v>17.866</v>
      </c>
      <c r="K198">
        <v>10</v>
      </c>
      <c r="L198">
        <v>26</v>
      </c>
      <c r="M198">
        <v>3.85</v>
      </c>
      <c r="N198">
        <v>5.46</v>
      </c>
      <c r="O198">
        <v>0.32</v>
      </c>
      <c r="P198">
        <v>0.32</v>
      </c>
      <c r="Q198">
        <v>1.829</v>
      </c>
      <c r="R198">
        <v>73179</v>
      </c>
    </row>
    <row r="199" spans="1:18" x14ac:dyDescent="0.25">
      <c r="A199" t="s">
        <v>1406</v>
      </c>
      <c r="B199" t="s">
        <v>789</v>
      </c>
      <c r="C199" t="s">
        <v>165</v>
      </c>
      <c r="D199" s="13">
        <f ca="1">'Sfp-result'!F198-E199</f>
        <v>-9843.2857142857174</v>
      </c>
      <c r="E199">
        <f t="shared" si="9"/>
        <v>50212.857142857145</v>
      </c>
      <c r="F199">
        <f t="shared" si="10"/>
        <v>1</v>
      </c>
      <c r="G199">
        <f t="shared" si="11"/>
        <v>0</v>
      </c>
      <c r="H199">
        <v>6</v>
      </c>
      <c r="I199">
        <v>0.10199999999999999</v>
      </c>
      <c r="J199">
        <v>23.238</v>
      </c>
      <c r="K199">
        <v>11</v>
      </c>
      <c r="L199">
        <v>28</v>
      </c>
      <c r="M199">
        <v>4.2850000000000001</v>
      </c>
      <c r="N199">
        <v>5.45</v>
      </c>
      <c r="O199">
        <v>0.32</v>
      </c>
      <c r="P199">
        <v>0.32</v>
      </c>
      <c r="Q199">
        <v>2.38</v>
      </c>
      <c r="R199">
        <v>95183</v>
      </c>
    </row>
    <row r="200" spans="1:18" x14ac:dyDescent="0.25">
      <c r="A200" t="s">
        <v>1407</v>
      </c>
      <c r="B200" t="s">
        <v>790</v>
      </c>
      <c r="C200" t="s">
        <v>166</v>
      </c>
      <c r="D200" s="13">
        <f ca="1">'Sfp-result'!F199-E200</f>
        <v>771.7142857142826</v>
      </c>
      <c r="E200">
        <f t="shared" si="9"/>
        <v>16530.857142857145</v>
      </c>
      <c r="F200">
        <f t="shared" si="10"/>
        <v>0</v>
      </c>
      <c r="G200">
        <f t="shared" si="11"/>
        <v>0</v>
      </c>
      <c r="H200">
        <v>7</v>
      </c>
      <c r="I200">
        <v>0.10199999999999999</v>
      </c>
      <c r="J200">
        <v>15.015000000000001</v>
      </c>
      <c r="K200">
        <v>9</v>
      </c>
      <c r="L200">
        <v>20</v>
      </c>
      <c r="M200">
        <v>4.7450000000000001</v>
      </c>
      <c r="N200">
        <v>5.45</v>
      </c>
      <c r="O200">
        <v>0.32</v>
      </c>
      <c r="P200">
        <v>0.32</v>
      </c>
      <c r="Q200">
        <v>1.538</v>
      </c>
      <c r="R200">
        <v>61501</v>
      </c>
    </row>
    <row r="201" spans="1:18" x14ac:dyDescent="0.25">
      <c r="A201" t="s">
        <v>1408</v>
      </c>
      <c r="B201" t="s">
        <v>791</v>
      </c>
      <c r="C201" t="s">
        <v>167</v>
      </c>
      <c r="D201" s="13">
        <f ca="1">'Sfp-result'!F200-E201</f>
        <v>138816.71428571432</v>
      </c>
      <c r="E201">
        <f t="shared" si="9"/>
        <v>563378.85714285716</v>
      </c>
      <c r="F201">
        <f t="shared" si="10"/>
        <v>0</v>
      </c>
      <c r="G201">
        <f t="shared" si="11"/>
        <v>2</v>
      </c>
      <c r="H201">
        <v>8</v>
      </c>
      <c r="I201">
        <v>0.10199999999999999</v>
      </c>
      <c r="J201">
        <v>148.523</v>
      </c>
      <c r="K201">
        <v>11</v>
      </c>
      <c r="L201">
        <v>251</v>
      </c>
      <c r="M201">
        <v>5.15</v>
      </c>
      <c r="N201">
        <v>5.46</v>
      </c>
      <c r="O201">
        <v>0.32</v>
      </c>
      <c r="P201">
        <v>0.32</v>
      </c>
      <c r="Q201">
        <v>15.209</v>
      </c>
      <c r="R201">
        <v>608349</v>
      </c>
    </row>
    <row r="202" spans="1:18" x14ac:dyDescent="0.25">
      <c r="A202" t="s">
        <v>1409</v>
      </c>
      <c r="B202" t="s">
        <v>792</v>
      </c>
      <c r="C202" t="s">
        <v>168</v>
      </c>
      <c r="D202" s="13">
        <f ca="1">'Sfp-result'!F201-E202</f>
        <v>200769.71428571426</v>
      </c>
      <c r="E202">
        <f t="shared" si="9"/>
        <v>129860.85714285714</v>
      </c>
      <c r="F202">
        <f t="shared" si="10"/>
        <v>0</v>
      </c>
      <c r="G202">
        <f t="shared" si="11"/>
        <v>1</v>
      </c>
      <c r="H202">
        <v>9</v>
      </c>
      <c r="I202">
        <v>0.10199999999999999</v>
      </c>
      <c r="J202">
        <v>42.683</v>
      </c>
      <c r="K202">
        <v>9</v>
      </c>
      <c r="L202">
        <v>78</v>
      </c>
      <c r="M202">
        <v>5.5750000000000002</v>
      </c>
      <c r="N202">
        <v>5.46</v>
      </c>
      <c r="O202">
        <v>0.32</v>
      </c>
      <c r="P202">
        <v>0.32</v>
      </c>
      <c r="Q202">
        <v>4.3710000000000004</v>
      </c>
      <c r="R202">
        <v>174831</v>
      </c>
    </row>
    <row r="203" spans="1:18" x14ac:dyDescent="0.25">
      <c r="A203" t="s">
        <v>1410</v>
      </c>
      <c r="B203" t="s">
        <v>793</v>
      </c>
      <c r="C203" t="s">
        <v>169</v>
      </c>
      <c r="D203" s="13">
        <f ca="1">'Sfp-result'!F202-E203</f>
        <v>12438.714285714283</v>
      </c>
      <c r="E203">
        <f t="shared" si="9"/>
        <v>4263.8571428571449</v>
      </c>
      <c r="F203">
        <f t="shared" si="10"/>
        <v>0</v>
      </c>
      <c r="G203">
        <f t="shared" si="11"/>
        <v>0</v>
      </c>
      <c r="H203">
        <v>10</v>
      </c>
      <c r="I203">
        <v>0.10199999999999999</v>
      </c>
      <c r="J203">
        <v>12.02</v>
      </c>
      <c r="K203">
        <v>9</v>
      </c>
      <c r="L203">
        <v>17</v>
      </c>
      <c r="M203">
        <v>6.0149999999999997</v>
      </c>
      <c r="N203">
        <v>5.45</v>
      </c>
      <c r="O203">
        <v>0.32</v>
      </c>
      <c r="P203">
        <v>0.32</v>
      </c>
      <c r="Q203">
        <v>1.2310000000000001</v>
      </c>
      <c r="R203">
        <v>49234</v>
      </c>
    </row>
    <row r="204" spans="1:18" x14ac:dyDescent="0.25">
      <c r="A204" t="s">
        <v>1411</v>
      </c>
      <c r="B204" t="s">
        <v>794</v>
      </c>
      <c r="C204" t="s">
        <v>170</v>
      </c>
      <c r="D204" s="13">
        <f ca="1">'Sfp-result'!F203-E204</f>
        <v>-7814.2857142857174</v>
      </c>
      <c r="E204">
        <f t="shared" si="9"/>
        <v>31156.857142857145</v>
      </c>
      <c r="F204">
        <f t="shared" si="10"/>
        <v>0</v>
      </c>
      <c r="G204">
        <f t="shared" si="11"/>
        <v>1</v>
      </c>
      <c r="H204">
        <v>11</v>
      </c>
      <c r="I204">
        <v>0.10199999999999999</v>
      </c>
      <c r="J204">
        <v>18.585999999999999</v>
      </c>
      <c r="K204">
        <v>8</v>
      </c>
      <c r="L204">
        <v>29</v>
      </c>
      <c r="M204">
        <v>6.44</v>
      </c>
      <c r="N204">
        <v>5.47</v>
      </c>
      <c r="O204">
        <v>0.32</v>
      </c>
      <c r="P204">
        <v>0.32</v>
      </c>
      <c r="Q204">
        <v>1.903</v>
      </c>
      <c r="R204">
        <v>76127</v>
      </c>
    </row>
    <row r="205" spans="1:18" x14ac:dyDescent="0.25">
      <c r="A205" t="s">
        <v>1412</v>
      </c>
      <c r="B205" t="s">
        <v>795</v>
      </c>
      <c r="C205" t="s">
        <v>171</v>
      </c>
      <c r="D205" s="13">
        <f ca="1">'Sfp-result'!F204-E205</f>
        <v>-4648.2857142857174</v>
      </c>
      <c r="E205">
        <f t="shared" si="9"/>
        <v>35246.857142857145</v>
      </c>
      <c r="F205">
        <f t="shared" si="10"/>
        <v>0</v>
      </c>
      <c r="G205">
        <f t="shared" si="11"/>
        <v>0</v>
      </c>
      <c r="H205">
        <v>12</v>
      </c>
      <c r="I205">
        <v>0.10199999999999999</v>
      </c>
      <c r="J205">
        <v>19.584</v>
      </c>
      <c r="K205">
        <v>9</v>
      </c>
      <c r="L205">
        <v>31</v>
      </c>
      <c r="M205">
        <v>6.8550000000000004</v>
      </c>
      <c r="N205">
        <v>5.46</v>
      </c>
      <c r="O205">
        <v>0.32</v>
      </c>
      <c r="P205">
        <v>0.32</v>
      </c>
      <c r="Q205">
        <v>2.0049999999999999</v>
      </c>
      <c r="R205">
        <v>80217</v>
      </c>
    </row>
    <row r="206" spans="1:18" x14ac:dyDescent="0.25">
      <c r="A206" t="s">
        <v>1413</v>
      </c>
      <c r="B206" t="s">
        <v>796</v>
      </c>
      <c r="C206" t="s">
        <v>172</v>
      </c>
      <c r="D206" s="13">
        <f ca="1">'Sfp-result'!F205-E206</f>
        <v>58023.714285714275</v>
      </c>
      <c r="E206">
        <f t="shared" si="9"/>
        <v>28263.857142857145</v>
      </c>
      <c r="F206">
        <f t="shared" si="10"/>
        <v>1</v>
      </c>
      <c r="G206">
        <f t="shared" si="11"/>
        <v>1</v>
      </c>
      <c r="H206">
        <v>13</v>
      </c>
      <c r="I206">
        <v>0.10199999999999999</v>
      </c>
      <c r="J206">
        <v>17.879000000000001</v>
      </c>
      <c r="K206">
        <v>9</v>
      </c>
      <c r="L206">
        <v>26</v>
      </c>
      <c r="M206">
        <v>7.29</v>
      </c>
      <c r="N206">
        <v>5.49</v>
      </c>
      <c r="O206">
        <v>0.32</v>
      </c>
      <c r="P206">
        <v>0.32</v>
      </c>
      <c r="Q206">
        <v>1.831</v>
      </c>
      <c r="R206">
        <v>73234</v>
      </c>
    </row>
    <row r="207" spans="1:18" x14ac:dyDescent="0.25">
      <c r="A207" t="s">
        <v>1414</v>
      </c>
      <c r="B207" t="s">
        <v>797</v>
      </c>
      <c r="C207" t="s">
        <v>173</v>
      </c>
      <c r="D207" s="13">
        <f ca="1">'Sfp-result'!F206-E207</f>
        <v>-19340.285714285717</v>
      </c>
      <c r="E207">
        <f t="shared" si="9"/>
        <v>65212.857142857145</v>
      </c>
      <c r="F207">
        <f t="shared" si="10"/>
        <v>1</v>
      </c>
      <c r="G207">
        <f t="shared" si="11"/>
        <v>1</v>
      </c>
      <c r="H207">
        <v>14</v>
      </c>
      <c r="I207">
        <v>0.10199999999999999</v>
      </c>
      <c r="J207">
        <v>26.9</v>
      </c>
      <c r="K207">
        <v>10</v>
      </c>
      <c r="L207">
        <v>48</v>
      </c>
      <c r="M207">
        <v>7.74</v>
      </c>
      <c r="N207">
        <v>5.46</v>
      </c>
      <c r="O207">
        <v>0.32</v>
      </c>
      <c r="P207">
        <v>0.32</v>
      </c>
      <c r="Q207">
        <v>2.7549999999999999</v>
      </c>
      <c r="R207">
        <v>110183</v>
      </c>
    </row>
    <row r="208" spans="1:18" x14ac:dyDescent="0.25">
      <c r="A208" t="s">
        <v>1415</v>
      </c>
      <c r="B208" t="s">
        <v>798</v>
      </c>
      <c r="C208" t="s">
        <v>174</v>
      </c>
      <c r="D208" s="13">
        <f ca="1">'Sfp-result'!F207-E208</f>
        <v>-480.2857142857174</v>
      </c>
      <c r="E208">
        <f t="shared" si="9"/>
        <v>8970.8571428571449</v>
      </c>
      <c r="F208">
        <f t="shared" si="10"/>
        <v>0</v>
      </c>
      <c r="G208">
        <f t="shared" si="11"/>
        <v>0</v>
      </c>
      <c r="H208">
        <v>15</v>
      </c>
      <c r="I208">
        <v>0.10199999999999999</v>
      </c>
      <c r="J208">
        <v>13.169</v>
      </c>
      <c r="K208">
        <v>9</v>
      </c>
      <c r="L208">
        <v>17</v>
      </c>
      <c r="M208">
        <v>8.1549999999999994</v>
      </c>
      <c r="N208">
        <v>5.47</v>
      </c>
      <c r="O208">
        <v>0.32</v>
      </c>
      <c r="P208">
        <v>0.32</v>
      </c>
      <c r="Q208">
        <v>1.349</v>
      </c>
      <c r="R208">
        <v>53941</v>
      </c>
    </row>
    <row r="209" spans="1:18" x14ac:dyDescent="0.25">
      <c r="A209" t="s">
        <v>1416</v>
      </c>
      <c r="B209" t="s">
        <v>799</v>
      </c>
      <c r="C209" t="s">
        <v>175</v>
      </c>
      <c r="D209" s="13">
        <f ca="1">'Sfp-result'!F208-E209</f>
        <v>-18848.285714285717</v>
      </c>
      <c r="E209">
        <f t="shared" si="9"/>
        <v>41351.857142857145</v>
      </c>
      <c r="F209">
        <f t="shared" si="10"/>
        <v>0</v>
      </c>
      <c r="G209">
        <f t="shared" si="11"/>
        <v>0</v>
      </c>
      <c r="H209">
        <v>16</v>
      </c>
      <c r="I209">
        <v>0.10199999999999999</v>
      </c>
      <c r="J209">
        <v>21.074999999999999</v>
      </c>
      <c r="K209">
        <v>10</v>
      </c>
      <c r="L209">
        <v>31</v>
      </c>
      <c r="M209">
        <v>8.59</v>
      </c>
      <c r="N209">
        <v>5.47</v>
      </c>
      <c r="O209">
        <v>0.32</v>
      </c>
      <c r="P209">
        <v>0.32</v>
      </c>
      <c r="Q209">
        <v>2.1579999999999999</v>
      </c>
      <c r="R209">
        <v>86322</v>
      </c>
    </row>
    <row r="210" spans="1:18" x14ac:dyDescent="0.25">
      <c r="A210" t="s">
        <v>1417</v>
      </c>
      <c r="B210" t="s">
        <v>800</v>
      </c>
      <c r="C210" t="s">
        <v>176</v>
      </c>
      <c r="D210" s="13">
        <f ca="1">'Sfp-result'!F209-E210</f>
        <v>-12198.285714285725</v>
      </c>
      <c r="E210">
        <f t="shared" si="9"/>
        <v>103090.85714285714</v>
      </c>
      <c r="F210">
        <f t="shared" si="10"/>
        <v>2</v>
      </c>
      <c r="G210">
        <f t="shared" si="11"/>
        <v>1</v>
      </c>
      <c r="H210">
        <v>17</v>
      </c>
      <c r="I210">
        <v>0.10199999999999999</v>
      </c>
      <c r="J210">
        <v>36.148000000000003</v>
      </c>
      <c r="K210">
        <v>10</v>
      </c>
      <c r="L210">
        <v>49</v>
      </c>
      <c r="M210">
        <v>9.01</v>
      </c>
      <c r="N210">
        <v>5.47</v>
      </c>
      <c r="O210">
        <v>0.32</v>
      </c>
      <c r="P210">
        <v>0.32</v>
      </c>
      <c r="Q210">
        <v>3.702</v>
      </c>
      <c r="R210">
        <v>148061</v>
      </c>
    </row>
    <row r="211" spans="1:18" x14ac:dyDescent="0.25">
      <c r="A211" t="s">
        <v>1418</v>
      </c>
      <c r="B211" t="s">
        <v>801</v>
      </c>
      <c r="C211" t="s">
        <v>177</v>
      </c>
      <c r="D211" s="13">
        <f ca="1">'Sfp-result'!F210-E211</f>
        <v>246627.71428571432</v>
      </c>
      <c r="E211">
        <f t="shared" si="9"/>
        <v>400284.85714285716</v>
      </c>
      <c r="F211">
        <f t="shared" si="10"/>
        <v>1</v>
      </c>
      <c r="G211">
        <f t="shared" si="11"/>
        <v>2</v>
      </c>
      <c r="H211">
        <v>18</v>
      </c>
      <c r="I211">
        <v>0.10199999999999999</v>
      </c>
      <c r="J211">
        <v>108.705</v>
      </c>
      <c r="K211">
        <v>12</v>
      </c>
      <c r="L211">
        <v>172</v>
      </c>
      <c r="M211">
        <v>9.4450000000000003</v>
      </c>
      <c r="N211">
        <v>5.48</v>
      </c>
      <c r="O211">
        <v>0.32</v>
      </c>
      <c r="P211">
        <v>0.32</v>
      </c>
      <c r="Q211">
        <v>11.131</v>
      </c>
      <c r="R211">
        <v>445255</v>
      </c>
    </row>
    <row r="212" spans="1:18" x14ac:dyDescent="0.25">
      <c r="A212" t="s">
        <v>1419</v>
      </c>
      <c r="B212" t="s">
        <v>802</v>
      </c>
      <c r="C212" t="s">
        <v>178</v>
      </c>
      <c r="D212" s="13">
        <f ca="1">'Sfp-result'!F211-E212</f>
        <v>197162.71428571426</v>
      </c>
      <c r="E212">
        <f t="shared" si="9"/>
        <v>294899.85714285716</v>
      </c>
      <c r="F212">
        <f t="shared" si="10"/>
        <v>0</v>
      </c>
      <c r="G212">
        <f t="shared" si="11"/>
        <v>2</v>
      </c>
      <c r="H212">
        <v>19</v>
      </c>
      <c r="I212">
        <v>0.10199999999999999</v>
      </c>
      <c r="J212">
        <v>82.975999999999999</v>
      </c>
      <c r="K212">
        <v>11</v>
      </c>
      <c r="L212">
        <v>147</v>
      </c>
      <c r="M212">
        <v>9.8650000000000002</v>
      </c>
      <c r="N212">
        <v>5.46</v>
      </c>
      <c r="O212">
        <v>0.32</v>
      </c>
      <c r="P212">
        <v>0.32</v>
      </c>
      <c r="Q212">
        <v>8.4969999999999999</v>
      </c>
      <c r="R212">
        <v>339870</v>
      </c>
    </row>
    <row r="213" spans="1:18" x14ac:dyDescent="0.25">
      <c r="A213" t="s">
        <v>1420</v>
      </c>
      <c r="B213" t="s">
        <v>803</v>
      </c>
      <c r="C213" t="s">
        <v>179</v>
      </c>
      <c r="D213" s="13">
        <f ca="1">'Sfp-result'!F212-E213</f>
        <v>314024.71428571432</v>
      </c>
      <c r="E213">
        <f t="shared" si="9"/>
        <v>287438.85714285716</v>
      </c>
      <c r="F213">
        <f t="shared" si="10"/>
        <v>0</v>
      </c>
      <c r="G213">
        <f t="shared" si="11"/>
        <v>2</v>
      </c>
      <c r="H213">
        <v>20</v>
      </c>
      <c r="I213">
        <v>0.10199999999999999</v>
      </c>
      <c r="J213">
        <v>81.155000000000001</v>
      </c>
      <c r="K213">
        <v>11</v>
      </c>
      <c r="L213">
        <v>154</v>
      </c>
      <c r="M213">
        <v>10.3</v>
      </c>
      <c r="N213">
        <v>5.49</v>
      </c>
      <c r="O213">
        <v>0.32</v>
      </c>
      <c r="P213">
        <v>0.32</v>
      </c>
      <c r="Q213">
        <v>8.31</v>
      </c>
      <c r="R213">
        <v>332409</v>
      </c>
    </row>
    <row r="214" spans="1:18" x14ac:dyDescent="0.25">
      <c r="A214" t="s">
        <v>1421</v>
      </c>
      <c r="B214" t="s">
        <v>804</v>
      </c>
      <c r="C214" t="s">
        <v>180</v>
      </c>
      <c r="D214" s="13">
        <f ca="1">'Sfp-result'!F213-E214</f>
        <v>47477.714285714283</v>
      </c>
      <c r="E214">
        <f t="shared" si="9"/>
        <v>6579.8571428571449</v>
      </c>
      <c r="F214">
        <f t="shared" si="10"/>
        <v>0</v>
      </c>
      <c r="G214">
        <f t="shared" si="11"/>
        <v>0</v>
      </c>
      <c r="H214">
        <v>21</v>
      </c>
      <c r="I214">
        <v>0.10199999999999999</v>
      </c>
      <c r="J214">
        <v>12.585000000000001</v>
      </c>
      <c r="K214">
        <v>10</v>
      </c>
      <c r="L214">
        <v>16</v>
      </c>
      <c r="M214">
        <v>10.695</v>
      </c>
      <c r="N214">
        <v>5.47</v>
      </c>
      <c r="O214">
        <v>0.32</v>
      </c>
      <c r="P214">
        <v>0.32</v>
      </c>
      <c r="Q214">
        <v>1.2889999999999999</v>
      </c>
      <c r="R214">
        <v>51550</v>
      </c>
    </row>
    <row r="215" spans="1:18" x14ac:dyDescent="0.25">
      <c r="A215" t="s">
        <v>1422</v>
      </c>
      <c r="B215" t="s">
        <v>805</v>
      </c>
      <c r="C215" t="s">
        <v>181</v>
      </c>
      <c r="D215" s="13">
        <f ca="1">'Sfp-result'!F214-E215</f>
        <v>141579.71428571426</v>
      </c>
      <c r="E215">
        <f t="shared" si="9"/>
        <v>105596.85714285714</v>
      </c>
      <c r="F215">
        <f t="shared" si="10"/>
        <v>1</v>
      </c>
      <c r="G215">
        <f t="shared" si="11"/>
        <v>1</v>
      </c>
      <c r="H215">
        <v>22</v>
      </c>
      <c r="I215">
        <v>0.10199999999999999</v>
      </c>
      <c r="J215">
        <v>36.76</v>
      </c>
      <c r="K215">
        <v>11</v>
      </c>
      <c r="L215">
        <v>58</v>
      </c>
      <c r="M215">
        <v>11.175000000000001</v>
      </c>
      <c r="N215">
        <v>5.46</v>
      </c>
      <c r="O215">
        <v>0.32</v>
      </c>
      <c r="P215">
        <v>0.32</v>
      </c>
      <c r="Q215">
        <v>3.7639999999999998</v>
      </c>
      <c r="R215">
        <v>150567</v>
      </c>
    </row>
    <row r="216" spans="1:18" x14ac:dyDescent="0.25">
      <c r="A216" t="s">
        <v>1423</v>
      </c>
      <c r="B216" t="s">
        <v>806</v>
      </c>
      <c r="C216" t="s">
        <v>182</v>
      </c>
      <c r="D216" s="13">
        <f ca="1">'Sfp-result'!F215-E216</f>
        <v>23447.714285714283</v>
      </c>
      <c r="E216">
        <f t="shared" si="9"/>
        <v>14105.857142857145</v>
      </c>
      <c r="F216">
        <f t="shared" si="10"/>
        <v>0</v>
      </c>
      <c r="G216">
        <f t="shared" si="11"/>
        <v>1</v>
      </c>
      <c r="H216">
        <v>23</v>
      </c>
      <c r="I216">
        <v>0.10199999999999999</v>
      </c>
      <c r="J216">
        <v>14.423</v>
      </c>
      <c r="K216">
        <v>10</v>
      </c>
      <c r="L216">
        <v>19</v>
      </c>
      <c r="M216">
        <v>11.57</v>
      </c>
      <c r="N216">
        <v>5.46</v>
      </c>
      <c r="O216">
        <v>0.32</v>
      </c>
      <c r="P216">
        <v>0.32</v>
      </c>
      <c r="Q216">
        <v>1.4770000000000001</v>
      </c>
      <c r="R216">
        <v>59076</v>
      </c>
    </row>
    <row r="217" spans="1:18" x14ac:dyDescent="0.25">
      <c r="A217" t="s">
        <v>1424</v>
      </c>
      <c r="B217" t="s">
        <v>807</v>
      </c>
      <c r="C217" t="s">
        <v>183</v>
      </c>
      <c r="D217" s="13">
        <f ca="1">'Sfp-result'!F216-E217</f>
        <v>16171.714285714275</v>
      </c>
      <c r="E217">
        <f t="shared" si="9"/>
        <v>57232.857142857145</v>
      </c>
      <c r="F217">
        <f t="shared" si="10"/>
        <v>2</v>
      </c>
      <c r="G217">
        <f t="shared" si="11"/>
        <v>0</v>
      </c>
      <c r="H217">
        <v>24</v>
      </c>
      <c r="I217">
        <v>0.10199999999999999</v>
      </c>
      <c r="J217">
        <v>24.952000000000002</v>
      </c>
      <c r="K217">
        <v>10</v>
      </c>
      <c r="L217">
        <v>36</v>
      </c>
      <c r="M217">
        <v>12.01</v>
      </c>
      <c r="N217">
        <v>5.47</v>
      </c>
      <c r="O217">
        <v>0.32</v>
      </c>
      <c r="P217">
        <v>0.32</v>
      </c>
      <c r="Q217">
        <v>2.5550000000000002</v>
      </c>
      <c r="R217">
        <v>102203</v>
      </c>
    </row>
    <row r="218" spans="1:18" x14ac:dyDescent="0.25">
      <c r="A218" t="s">
        <v>1425</v>
      </c>
      <c r="B218" t="s">
        <v>808</v>
      </c>
      <c r="C218" t="s">
        <v>184</v>
      </c>
      <c r="D218" s="13">
        <f ca="1">'Sfp-result'!F217-E218</f>
        <v>200731.71428571426</v>
      </c>
      <c r="E218">
        <f t="shared" si="9"/>
        <v>117070.85714285714</v>
      </c>
      <c r="F218">
        <f t="shared" si="10"/>
        <v>0</v>
      </c>
      <c r="G218">
        <f t="shared" si="11"/>
        <v>1</v>
      </c>
      <c r="H218">
        <v>25</v>
      </c>
      <c r="I218">
        <v>0.10199999999999999</v>
      </c>
      <c r="J218">
        <v>39.561</v>
      </c>
      <c r="K218">
        <v>11</v>
      </c>
      <c r="L218">
        <v>61</v>
      </c>
      <c r="M218">
        <v>12.435</v>
      </c>
      <c r="N218">
        <v>5.49</v>
      </c>
      <c r="O218">
        <v>0.32</v>
      </c>
      <c r="P218">
        <v>0.32</v>
      </c>
      <c r="Q218">
        <v>4.0510000000000002</v>
      </c>
      <c r="R218">
        <v>162041</v>
      </c>
    </row>
    <row r="219" spans="1:18" x14ac:dyDescent="0.25">
      <c r="A219" t="s">
        <v>1426</v>
      </c>
      <c r="B219" t="s">
        <v>809</v>
      </c>
      <c r="C219" t="s">
        <v>185</v>
      </c>
      <c r="D219" s="13">
        <f ca="1">'Sfp-result'!F218-E219</f>
        <v>162897.71428571426</v>
      </c>
      <c r="E219">
        <f t="shared" si="9"/>
        <v>112422.85714285714</v>
      </c>
      <c r="F219">
        <f t="shared" si="10"/>
        <v>2</v>
      </c>
      <c r="G219">
        <f t="shared" si="11"/>
        <v>1</v>
      </c>
      <c r="H219">
        <v>26</v>
      </c>
      <c r="I219">
        <v>0.10199999999999999</v>
      </c>
      <c r="J219">
        <v>38.426000000000002</v>
      </c>
      <c r="K219">
        <v>11</v>
      </c>
      <c r="L219">
        <v>64</v>
      </c>
      <c r="M219">
        <v>12.87</v>
      </c>
      <c r="N219">
        <v>5.49</v>
      </c>
      <c r="O219">
        <v>0.32</v>
      </c>
      <c r="P219">
        <v>0.32</v>
      </c>
      <c r="Q219">
        <v>3.9350000000000001</v>
      </c>
      <c r="R219">
        <v>157393</v>
      </c>
    </row>
    <row r="220" spans="1:18" x14ac:dyDescent="0.25">
      <c r="A220" t="s">
        <v>1427</v>
      </c>
      <c r="B220" t="s">
        <v>810</v>
      </c>
      <c r="C220" t="s">
        <v>186</v>
      </c>
      <c r="D220" s="13">
        <f ca="1">'Sfp-result'!F219-E220</f>
        <v>32154.714285714283</v>
      </c>
      <c r="E220">
        <f t="shared" si="9"/>
        <v>9011.8571428571449</v>
      </c>
      <c r="F220">
        <f t="shared" si="10"/>
        <v>0</v>
      </c>
      <c r="G220">
        <f t="shared" si="11"/>
        <v>0</v>
      </c>
      <c r="H220">
        <v>27</v>
      </c>
      <c r="I220">
        <v>0.10199999999999999</v>
      </c>
      <c r="J220">
        <v>13.179</v>
      </c>
      <c r="K220">
        <v>10</v>
      </c>
      <c r="L220">
        <v>16</v>
      </c>
      <c r="M220">
        <v>13.265000000000001</v>
      </c>
      <c r="N220">
        <v>5.49</v>
      </c>
      <c r="O220">
        <v>0.32</v>
      </c>
      <c r="P220">
        <v>0.32</v>
      </c>
      <c r="Q220">
        <v>1.35</v>
      </c>
      <c r="R220">
        <v>53982</v>
      </c>
    </row>
    <row r="221" spans="1:18" x14ac:dyDescent="0.25">
      <c r="A221" t="s">
        <v>1428</v>
      </c>
      <c r="B221" t="s">
        <v>811</v>
      </c>
      <c r="C221" t="s">
        <v>187</v>
      </c>
      <c r="D221" s="13">
        <f ca="1">'Sfp-result'!F220-E221</f>
        <v>106480.71428571428</v>
      </c>
      <c r="E221">
        <f t="shared" si="9"/>
        <v>29313.857142857145</v>
      </c>
      <c r="F221">
        <f t="shared" si="10"/>
        <v>0</v>
      </c>
      <c r="G221">
        <f t="shared" si="11"/>
        <v>1</v>
      </c>
      <c r="H221">
        <v>28</v>
      </c>
      <c r="I221">
        <v>0.10199999999999999</v>
      </c>
      <c r="J221">
        <v>18.135999999999999</v>
      </c>
      <c r="K221">
        <v>10</v>
      </c>
      <c r="L221">
        <v>24</v>
      </c>
      <c r="M221">
        <v>13.715</v>
      </c>
      <c r="N221">
        <v>5.5</v>
      </c>
      <c r="O221">
        <v>0.32</v>
      </c>
      <c r="P221">
        <v>0.32</v>
      </c>
      <c r="Q221">
        <v>1.857</v>
      </c>
      <c r="R221">
        <v>74284</v>
      </c>
    </row>
    <row r="222" spans="1:18" x14ac:dyDescent="0.25">
      <c r="A222" t="s">
        <v>1429</v>
      </c>
      <c r="B222" t="s">
        <v>812</v>
      </c>
      <c r="C222" t="s">
        <v>188</v>
      </c>
      <c r="D222" s="13">
        <f ca="1">'Sfp-result'!F221-E222</f>
        <v>11212.714285714283</v>
      </c>
      <c r="E222">
        <f t="shared" si="9"/>
        <v>48798.857142857145</v>
      </c>
      <c r="F222">
        <f t="shared" si="10"/>
        <v>0</v>
      </c>
      <c r="G222">
        <f t="shared" si="11"/>
        <v>1</v>
      </c>
      <c r="H222">
        <v>29</v>
      </c>
      <c r="I222">
        <v>0.10199999999999999</v>
      </c>
      <c r="J222">
        <v>22.893000000000001</v>
      </c>
      <c r="K222">
        <v>10</v>
      </c>
      <c r="L222">
        <v>31</v>
      </c>
      <c r="M222">
        <v>14.15</v>
      </c>
      <c r="N222">
        <v>5.5</v>
      </c>
      <c r="O222">
        <v>0.32</v>
      </c>
      <c r="P222">
        <v>0.32</v>
      </c>
      <c r="Q222">
        <v>2.3439999999999999</v>
      </c>
      <c r="R222">
        <v>93769</v>
      </c>
    </row>
    <row r="223" spans="1:18" x14ac:dyDescent="0.25">
      <c r="A223" s="5" t="s">
        <v>1430</v>
      </c>
      <c r="B223" s="5" t="s">
        <v>813</v>
      </c>
      <c r="C223" s="5" t="s">
        <v>189</v>
      </c>
      <c r="D223" s="13">
        <f ca="1">'Sfp-result'!F222-E223</f>
        <v>148369.71428571426</v>
      </c>
      <c r="E223">
        <f t="shared" si="9"/>
        <v>95641.857142857145</v>
      </c>
      <c r="F223">
        <f t="shared" si="10"/>
        <v>0</v>
      </c>
      <c r="G223">
        <f t="shared" si="11"/>
        <v>1</v>
      </c>
      <c r="H223">
        <v>30</v>
      </c>
      <c r="I223">
        <v>0.10199999999999999</v>
      </c>
      <c r="J223">
        <v>34.329000000000001</v>
      </c>
      <c r="K223">
        <v>9</v>
      </c>
      <c r="L223">
        <v>51</v>
      </c>
      <c r="M223">
        <v>14.59</v>
      </c>
      <c r="N223">
        <v>5.4749999999999996</v>
      </c>
      <c r="O223">
        <v>0.32</v>
      </c>
      <c r="P223">
        <v>0.32</v>
      </c>
      <c r="Q223">
        <v>3.5150000000000001</v>
      </c>
      <c r="R223">
        <v>140612</v>
      </c>
    </row>
    <row r="224" spans="1:18" x14ac:dyDescent="0.25">
      <c r="A224" t="s">
        <v>1431</v>
      </c>
      <c r="B224" t="s">
        <v>814</v>
      </c>
      <c r="C224" t="s">
        <v>190</v>
      </c>
      <c r="D224" s="13">
        <f ca="1">'Sfp-result'!F223-E224</f>
        <v>11176.714285714283</v>
      </c>
      <c r="E224">
        <f t="shared" si="9"/>
        <v>31339.857142857145</v>
      </c>
      <c r="F224">
        <f t="shared" si="10"/>
        <v>2</v>
      </c>
      <c r="G224">
        <f t="shared" si="11"/>
        <v>0</v>
      </c>
      <c r="H224">
        <v>1</v>
      </c>
      <c r="I224">
        <v>0.10199999999999999</v>
      </c>
      <c r="J224">
        <v>18.63</v>
      </c>
      <c r="K224">
        <v>9</v>
      </c>
      <c r="L224">
        <v>29</v>
      </c>
      <c r="M224">
        <v>2.165</v>
      </c>
      <c r="N224">
        <v>5.86</v>
      </c>
      <c r="O224">
        <v>0.32</v>
      </c>
      <c r="P224">
        <v>0.32</v>
      </c>
      <c r="Q224">
        <v>1.9079999999999999</v>
      </c>
      <c r="R224">
        <v>76310</v>
      </c>
    </row>
    <row r="225" spans="1:18" x14ac:dyDescent="0.25">
      <c r="A225" t="s">
        <v>1432</v>
      </c>
      <c r="B225" t="s">
        <v>815</v>
      </c>
      <c r="C225" t="s">
        <v>191</v>
      </c>
      <c r="D225" s="13">
        <f ca="1">'Sfp-result'!F224-E225</f>
        <v>301182.71428571432</v>
      </c>
      <c r="E225">
        <f t="shared" si="9"/>
        <v>326837.85714285716</v>
      </c>
      <c r="F225">
        <f t="shared" si="10"/>
        <v>1</v>
      </c>
      <c r="G225">
        <f t="shared" si="11"/>
        <v>1</v>
      </c>
      <c r="H225">
        <v>2</v>
      </c>
      <c r="I225">
        <v>0.10199999999999999</v>
      </c>
      <c r="J225">
        <v>90.772999999999996</v>
      </c>
      <c r="K225">
        <v>10</v>
      </c>
      <c r="L225">
        <v>131</v>
      </c>
      <c r="M225">
        <v>2.5750000000000002</v>
      </c>
      <c r="N225">
        <v>5.86</v>
      </c>
      <c r="O225">
        <v>0.32</v>
      </c>
      <c r="P225">
        <v>0.32</v>
      </c>
      <c r="Q225">
        <v>9.2949999999999999</v>
      </c>
      <c r="R225">
        <v>371808</v>
      </c>
    </row>
    <row r="226" spans="1:18" x14ac:dyDescent="0.25">
      <c r="A226" t="s">
        <v>1433</v>
      </c>
      <c r="B226" t="s">
        <v>816</v>
      </c>
      <c r="C226" t="s">
        <v>192</v>
      </c>
      <c r="D226" s="13">
        <f ca="1">'Sfp-result'!F225-E226</f>
        <v>26024.714285714283</v>
      </c>
      <c r="E226">
        <f t="shared" si="9"/>
        <v>30025.857142857145</v>
      </c>
      <c r="F226">
        <f t="shared" si="10"/>
        <v>1</v>
      </c>
      <c r="G226">
        <f t="shared" si="11"/>
        <v>1</v>
      </c>
      <c r="H226">
        <v>3</v>
      </c>
      <c r="I226">
        <v>0.10199999999999999</v>
      </c>
      <c r="J226">
        <v>18.309999999999999</v>
      </c>
      <c r="K226">
        <v>10</v>
      </c>
      <c r="L226">
        <v>31</v>
      </c>
      <c r="M226">
        <v>3.0150000000000001</v>
      </c>
      <c r="N226">
        <v>5.875</v>
      </c>
      <c r="O226">
        <v>0.32</v>
      </c>
      <c r="P226">
        <v>0.32</v>
      </c>
      <c r="Q226">
        <v>1.875</v>
      </c>
      <c r="R226">
        <v>74996</v>
      </c>
    </row>
    <row r="227" spans="1:18" x14ac:dyDescent="0.25">
      <c r="A227" t="s">
        <v>1434</v>
      </c>
      <c r="B227" t="s">
        <v>817</v>
      </c>
      <c r="C227" t="s">
        <v>193</v>
      </c>
      <c r="D227" s="13">
        <f ca="1">'Sfp-result'!F226-E227</f>
        <v>-7451.2857142857174</v>
      </c>
      <c r="E227">
        <f t="shared" si="9"/>
        <v>12259.857142857145</v>
      </c>
      <c r="F227">
        <f t="shared" si="10"/>
        <v>0</v>
      </c>
      <c r="G227">
        <f t="shared" si="11"/>
        <v>0</v>
      </c>
      <c r="H227">
        <v>4</v>
      </c>
      <c r="I227">
        <v>0.10199999999999999</v>
      </c>
      <c r="J227">
        <v>13.972</v>
      </c>
      <c r="K227">
        <v>11</v>
      </c>
      <c r="L227">
        <v>18</v>
      </c>
      <c r="M227">
        <v>3.43</v>
      </c>
      <c r="N227">
        <v>5.8949999999999996</v>
      </c>
      <c r="O227">
        <v>0.32</v>
      </c>
      <c r="P227">
        <v>0.32</v>
      </c>
      <c r="Q227">
        <v>1.431</v>
      </c>
      <c r="R227">
        <v>57230</v>
      </c>
    </row>
    <row r="228" spans="1:18" x14ac:dyDescent="0.25">
      <c r="A228" t="s">
        <v>1435</v>
      </c>
      <c r="B228" t="s">
        <v>818</v>
      </c>
      <c r="C228" t="s">
        <v>194</v>
      </c>
      <c r="D228" s="13">
        <f ca="1">'Sfp-result'!F227-E228</f>
        <v>5160.7142857142826</v>
      </c>
      <c r="E228">
        <f t="shared" si="9"/>
        <v>16241.857142857145</v>
      </c>
      <c r="F228">
        <f t="shared" si="10"/>
        <v>0</v>
      </c>
      <c r="G228">
        <f t="shared" si="11"/>
        <v>1</v>
      </c>
      <c r="H228">
        <v>5</v>
      </c>
      <c r="I228">
        <v>0.10199999999999999</v>
      </c>
      <c r="J228">
        <v>14.944000000000001</v>
      </c>
      <c r="K228">
        <v>10</v>
      </c>
      <c r="L228">
        <v>20</v>
      </c>
      <c r="M228">
        <v>3.87</v>
      </c>
      <c r="N228">
        <v>5.84</v>
      </c>
      <c r="O228">
        <v>0.32</v>
      </c>
      <c r="P228">
        <v>0.32</v>
      </c>
      <c r="Q228">
        <v>1.53</v>
      </c>
      <c r="R228">
        <v>61212</v>
      </c>
    </row>
    <row r="229" spans="1:18" x14ac:dyDescent="0.25">
      <c r="A229" t="s">
        <v>1436</v>
      </c>
      <c r="B229" t="s">
        <v>819</v>
      </c>
      <c r="C229" t="s">
        <v>195</v>
      </c>
      <c r="D229" s="13">
        <f ca="1">'Sfp-result'!F228-E229</f>
        <v>-26665.285714285717</v>
      </c>
      <c r="E229">
        <f t="shared" si="9"/>
        <v>53075.857142857145</v>
      </c>
      <c r="F229">
        <f t="shared" si="10"/>
        <v>1</v>
      </c>
      <c r="G229">
        <f t="shared" si="11"/>
        <v>0</v>
      </c>
      <c r="H229">
        <v>6</v>
      </c>
      <c r="I229">
        <v>0.10199999999999999</v>
      </c>
      <c r="J229">
        <v>23.937000000000001</v>
      </c>
      <c r="K229">
        <v>11</v>
      </c>
      <c r="L229">
        <v>33</v>
      </c>
      <c r="M229">
        <v>4.2949999999999999</v>
      </c>
      <c r="N229">
        <v>5.85</v>
      </c>
      <c r="O229">
        <v>0.32</v>
      </c>
      <c r="P229">
        <v>0.32</v>
      </c>
      <c r="Q229">
        <v>2.4510000000000001</v>
      </c>
      <c r="R229">
        <v>98046</v>
      </c>
    </row>
    <row r="230" spans="1:18" x14ac:dyDescent="0.25">
      <c r="A230" t="s">
        <v>1437</v>
      </c>
      <c r="B230" t="s">
        <v>820</v>
      </c>
      <c r="C230" t="s">
        <v>196</v>
      </c>
      <c r="D230" s="13">
        <f ca="1">'Sfp-result'!F229-E230</f>
        <v>746.7142857142826</v>
      </c>
      <c r="E230">
        <f t="shared" si="9"/>
        <v>56442.857142857145</v>
      </c>
      <c r="F230">
        <f t="shared" si="10"/>
        <v>1</v>
      </c>
      <c r="G230">
        <f t="shared" si="11"/>
        <v>0</v>
      </c>
      <c r="H230">
        <v>7</v>
      </c>
      <c r="I230">
        <v>0.10199999999999999</v>
      </c>
      <c r="J230">
        <v>24.759</v>
      </c>
      <c r="K230">
        <v>11</v>
      </c>
      <c r="L230">
        <v>36</v>
      </c>
      <c r="M230">
        <v>4.7149999999999999</v>
      </c>
      <c r="N230">
        <v>5.84</v>
      </c>
      <c r="O230">
        <v>0.32</v>
      </c>
      <c r="P230">
        <v>0.32</v>
      </c>
      <c r="Q230">
        <v>2.5350000000000001</v>
      </c>
      <c r="R230">
        <v>101413</v>
      </c>
    </row>
    <row r="231" spans="1:18" x14ac:dyDescent="0.25">
      <c r="A231" t="s">
        <v>1438</v>
      </c>
      <c r="B231" t="s">
        <v>821</v>
      </c>
      <c r="C231" t="s">
        <v>197</v>
      </c>
      <c r="D231" s="13">
        <f ca="1">'Sfp-result'!F230-E231</f>
        <v>98677.714285714275</v>
      </c>
      <c r="E231">
        <f t="shared" si="9"/>
        <v>91908.857142857145</v>
      </c>
      <c r="F231">
        <f t="shared" si="10"/>
        <v>1</v>
      </c>
      <c r="G231">
        <f t="shared" si="11"/>
        <v>2</v>
      </c>
      <c r="H231">
        <v>8</v>
      </c>
      <c r="I231">
        <v>0.10199999999999999</v>
      </c>
      <c r="J231">
        <v>33.417999999999999</v>
      </c>
      <c r="K231">
        <v>9</v>
      </c>
      <c r="L231">
        <v>56</v>
      </c>
      <c r="M231">
        <v>5.14</v>
      </c>
      <c r="N231">
        <v>5.85</v>
      </c>
      <c r="O231">
        <v>0.32</v>
      </c>
      <c r="P231">
        <v>0.32</v>
      </c>
      <c r="Q231">
        <v>3.4220000000000002</v>
      </c>
      <c r="R231">
        <v>136879</v>
      </c>
    </row>
    <row r="232" spans="1:18" x14ac:dyDescent="0.25">
      <c r="A232" t="s">
        <v>1439</v>
      </c>
      <c r="B232" t="s">
        <v>822</v>
      </c>
      <c r="C232" t="s">
        <v>198</v>
      </c>
      <c r="D232" s="13">
        <f ca="1">'Sfp-result'!F231-E232</f>
        <v>-6368.2857142857174</v>
      </c>
      <c r="E232">
        <f t="shared" si="9"/>
        <v>28640.857142857145</v>
      </c>
      <c r="F232">
        <f t="shared" si="10"/>
        <v>0</v>
      </c>
      <c r="G232">
        <f t="shared" si="11"/>
        <v>1</v>
      </c>
      <c r="H232">
        <v>9</v>
      </c>
      <c r="I232">
        <v>0.10199999999999999</v>
      </c>
      <c r="J232">
        <v>17.971</v>
      </c>
      <c r="K232">
        <v>9</v>
      </c>
      <c r="L232">
        <v>31</v>
      </c>
      <c r="M232">
        <v>5.61</v>
      </c>
      <c r="N232">
        <v>5.86</v>
      </c>
      <c r="O232">
        <v>0.32</v>
      </c>
      <c r="P232">
        <v>0.32</v>
      </c>
      <c r="Q232">
        <v>1.84</v>
      </c>
      <c r="R232">
        <v>73611</v>
      </c>
    </row>
    <row r="233" spans="1:18" x14ac:dyDescent="0.25">
      <c r="A233" t="s">
        <v>1440</v>
      </c>
      <c r="B233" t="s">
        <v>823</v>
      </c>
      <c r="C233" t="s">
        <v>199</v>
      </c>
      <c r="D233" s="13">
        <f ca="1">'Sfp-result'!F232-E233</f>
        <v>157050.71428571426</v>
      </c>
      <c r="E233">
        <f t="shared" si="9"/>
        <v>63329.857142857145</v>
      </c>
      <c r="F233">
        <f t="shared" si="10"/>
        <v>0</v>
      </c>
      <c r="G233">
        <f t="shared" si="11"/>
        <v>2</v>
      </c>
      <c r="H233">
        <v>10</v>
      </c>
      <c r="I233">
        <v>0.10199999999999999</v>
      </c>
      <c r="J233">
        <v>26.44</v>
      </c>
      <c r="K233">
        <v>9</v>
      </c>
      <c r="L233">
        <v>48</v>
      </c>
      <c r="M233">
        <v>6.0350000000000001</v>
      </c>
      <c r="N233">
        <v>5.86</v>
      </c>
      <c r="O233">
        <v>0.32</v>
      </c>
      <c r="P233">
        <v>0.32</v>
      </c>
      <c r="Q233">
        <v>2.7080000000000002</v>
      </c>
      <c r="R233">
        <v>108300</v>
      </c>
    </row>
    <row r="234" spans="1:18" x14ac:dyDescent="0.25">
      <c r="A234" t="s">
        <v>1441</v>
      </c>
      <c r="B234" t="s">
        <v>824</v>
      </c>
      <c r="C234" t="s">
        <v>200</v>
      </c>
      <c r="D234" s="13">
        <f ca="1">'Sfp-result'!F233-E234</f>
        <v>79837.714285714275</v>
      </c>
      <c r="E234">
        <f t="shared" si="9"/>
        <v>25384.857142857145</v>
      </c>
      <c r="F234">
        <f t="shared" si="10"/>
        <v>1</v>
      </c>
      <c r="G234">
        <f t="shared" si="11"/>
        <v>1</v>
      </c>
      <c r="H234">
        <v>11</v>
      </c>
      <c r="I234">
        <v>0.10199999999999999</v>
      </c>
      <c r="J234">
        <v>17.177</v>
      </c>
      <c r="K234">
        <v>9</v>
      </c>
      <c r="L234">
        <v>28</v>
      </c>
      <c r="M234">
        <v>6.45</v>
      </c>
      <c r="N234">
        <v>5.87</v>
      </c>
      <c r="O234">
        <v>0.32</v>
      </c>
      <c r="P234">
        <v>0.32</v>
      </c>
      <c r="Q234">
        <v>1.7589999999999999</v>
      </c>
      <c r="R234">
        <v>70355</v>
      </c>
    </row>
    <row r="235" spans="1:18" x14ac:dyDescent="0.25">
      <c r="A235" t="s">
        <v>1442</v>
      </c>
      <c r="B235" t="s">
        <v>825</v>
      </c>
      <c r="C235" t="s">
        <v>201</v>
      </c>
      <c r="D235" s="13">
        <f ca="1">'Sfp-result'!F234-E235</f>
        <v>147496.71428571426</v>
      </c>
      <c r="E235">
        <f t="shared" si="9"/>
        <v>135332.85714285716</v>
      </c>
      <c r="F235">
        <f t="shared" si="10"/>
        <v>0</v>
      </c>
      <c r="G235">
        <f t="shared" si="11"/>
        <v>2</v>
      </c>
      <c r="H235">
        <v>12</v>
      </c>
      <c r="I235">
        <v>0.10199999999999999</v>
      </c>
      <c r="J235">
        <v>44.018999999999998</v>
      </c>
      <c r="K235">
        <v>9</v>
      </c>
      <c r="L235">
        <v>105</v>
      </c>
      <c r="M235">
        <v>6.8650000000000002</v>
      </c>
      <c r="N235">
        <v>5.86</v>
      </c>
      <c r="O235">
        <v>0.32</v>
      </c>
      <c r="P235">
        <v>0.32</v>
      </c>
      <c r="Q235">
        <v>4.508</v>
      </c>
      <c r="R235">
        <v>180303</v>
      </c>
    </row>
    <row r="236" spans="1:18" x14ac:dyDescent="0.25">
      <c r="A236" t="s">
        <v>1443</v>
      </c>
      <c r="B236" t="s">
        <v>826</v>
      </c>
      <c r="C236" t="s">
        <v>202</v>
      </c>
      <c r="D236" s="13">
        <f ca="1">'Sfp-result'!F235-E236</f>
        <v>12089.714285714283</v>
      </c>
      <c r="E236">
        <f t="shared" si="9"/>
        <v>12656.857142857145</v>
      </c>
      <c r="F236">
        <f t="shared" si="10"/>
        <v>0</v>
      </c>
      <c r="G236">
        <f t="shared" si="11"/>
        <v>0</v>
      </c>
      <c r="H236">
        <v>13</v>
      </c>
      <c r="I236">
        <v>0.10199999999999999</v>
      </c>
      <c r="J236">
        <v>14.069000000000001</v>
      </c>
      <c r="K236">
        <v>9</v>
      </c>
      <c r="L236">
        <v>19</v>
      </c>
      <c r="M236">
        <v>7.2850000000000001</v>
      </c>
      <c r="N236">
        <v>5.88</v>
      </c>
      <c r="O236">
        <v>0.32</v>
      </c>
      <c r="P236">
        <v>0.32</v>
      </c>
      <c r="Q236">
        <v>1.4410000000000001</v>
      </c>
      <c r="R236">
        <v>57627</v>
      </c>
    </row>
    <row r="237" spans="1:18" x14ac:dyDescent="0.25">
      <c r="A237" t="s">
        <v>1444</v>
      </c>
      <c r="B237" t="s">
        <v>827</v>
      </c>
      <c r="C237" t="s">
        <v>203</v>
      </c>
      <c r="D237" s="13">
        <f ca="1">'Sfp-result'!F236-E237</f>
        <v>2426.7142857142826</v>
      </c>
      <c r="E237">
        <f t="shared" si="9"/>
        <v>28975.857142857145</v>
      </c>
      <c r="F237">
        <f t="shared" si="10"/>
        <v>1</v>
      </c>
      <c r="G237">
        <f t="shared" si="11"/>
        <v>0</v>
      </c>
      <c r="H237">
        <v>14</v>
      </c>
      <c r="I237">
        <v>0.10199999999999999</v>
      </c>
      <c r="J237">
        <v>18.053000000000001</v>
      </c>
      <c r="K237">
        <v>9</v>
      </c>
      <c r="L237">
        <v>26</v>
      </c>
      <c r="M237">
        <v>7.71</v>
      </c>
      <c r="N237">
        <v>5.88</v>
      </c>
      <c r="O237">
        <v>0.32</v>
      </c>
      <c r="P237">
        <v>0.32</v>
      </c>
      <c r="Q237">
        <v>1.849</v>
      </c>
      <c r="R237">
        <v>73946</v>
      </c>
    </row>
    <row r="238" spans="1:18" x14ac:dyDescent="0.25">
      <c r="A238" t="s">
        <v>1445</v>
      </c>
      <c r="B238" t="s">
        <v>828</v>
      </c>
      <c r="C238" t="s">
        <v>204</v>
      </c>
      <c r="D238" s="13">
        <f ca="1">'Sfp-result'!F237-E238</f>
        <v>-25273.285714285717</v>
      </c>
      <c r="E238">
        <f t="shared" si="9"/>
        <v>58146.857142857145</v>
      </c>
      <c r="F238">
        <f t="shared" si="10"/>
        <v>0</v>
      </c>
      <c r="G238">
        <f t="shared" si="11"/>
        <v>0</v>
      </c>
      <c r="H238">
        <v>15</v>
      </c>
      <c r="I238">
        <v>0.10199999999999999</v>
      </c>
      <c r="J238">
        <v>25.175000000000001</v>
      </c>
      <c r="K238">
        <v>9</v>
      </c>
      <c r="L238">
        <v>36</v>
      </c>
      <c r="M238">
        <v>8.17</v>
      </c>
      <c r="N238">
        <v>5.87</v>
      </c>
      <c r="O238">
        <v>0.32</v>
      </c>
      <c r="P238">
        <v>0.32</v>
      </c>
      <c r="Q238">
        <v>2.5779999999999998</v>
      </c>
      <c r="R238">
        <v>103117</v>
      </c>
    </row>
    <row r="239" spans="1:18" x14ac:dyDescent="0.25">
      <c r="A239" t="s">
        <v>1446</v>
      </c>
      <c r="B239" t="s">
        <v>829</v>
      </c>
      <c r="C239" t="s">
        <v>205</v>
      </c>
      <c r="D239" s="13">
        <f ca="1">'Sfp-result'!F238-E239</f>
        <v>-861.2857142857174</v>
      </c>
      <c r="E239">
        <f t="shared" si="9"/>
        <v>6001.8571428571449</v>
      </c>
      <c r="F239">
        <f t="shared" si="10"/>
        <v>0</v>
      </c>
      <c r="G239">
        <f t="shared" si="11"/>
        <v>0</v>
      </c>
      <c r="H239">
        <v>16</v>
      </c>
      <c r="I239">
        <v>0.10199999999999999</v>
      </c>
      <c r="J239">
        <v>12.444000000000001</v>
      </c>
      <c r="K239">
        <v>9</v>
      </c>
      <c r="L239">
        <v>16</v>
      </c>
      <c r="M239">
        <v>8.5749999999999993</v>
      </c>
      <c r="N239">
        <v>5.88</v>
      </c>
      <c r="O239">
        <v>0.32</v>
      </c>
      <c r="P239">
        <v>0.32</v>
      </c>
      <c r="Q239">
        <v>1.274</v>
      </c>
      <c r="R239">
        <v>50972</v>
      </c>
    </row>
    <row r="240" spans="1:18" x14ac:dyDescent="0.25">
      <c r="A240" t="s">
        <v>1447</v>
      </c>
      <c r="B240" t="s">
        <v>830</v>
      </c>
      <c r="C240" t="s">
        <v>206</v>
      </c>
      <c r="D240" s="13">
        <f ca="1">'Sfp-result'!F239-E240</f>
        <v>-20829.285714285717</v>
      </c>
      <c r="E240">
        <f t="shared" si="9"/>
        <v>41109.857142857145</v>
      </c>
      <c r="F240">
        <f t="shared" si="10"/>
        <v>0</v>
      </c>
      <c r="G240">
        <f t="shared" si="11"/>
        <v>1</v>
      </c>
      <c r="H240">
        <v>17</v>
      </c>
      <c r="I240">
        <v>0.10199999999999999</v>
      </c>
      <c r="J240">
        <v>21.015999999999998</v>
      </c>
      <c r="K240">
        <v>9</v>
      </c>
      <c r="L240">
        <v>28</v>
      </c>
      <c r="M240">
        <v>9.0250000000000004</v>
      </c>
      <c r="N240">
        <v>5.87</v>
      </c>
      <c r="O240">
        <v>0.32</v>
      </c>
      <c r="P240">
        <v>0.32</v>
      </c>
      <c r="Q240">
        <v>2.1520000000000001</v>
      </c>
      <c r="R240">
        <v>86080</v>
      </c>
    </row>
    <row r="241" spans="1:18" x14ac:dyDescent="0.25">
      <c r="A241" t="s">
        <v>1448</v>
      </c>
      <c r="B241" t="s">
        <v>831</v>
      </c>
      <c r="C241" t="s">
        <v>207</v>
      </c>
      <c r="D241" s="13">
        <f ca="1">'Sfp-result'!F240-E241</f>
        <v>200499.71428571426</v>
      </c>
      <c r="E241">
        <f t="shared" si="9"/>
        <v>267499.85714285716</v>
      </c>
      <c r="F241">
        <f t="shared" si="10"/>
        <v>0</v>
      </c>
      <c r="G241">
        <f t="shared" si="11"/>
        <v>2</v>
      </c>
      <c r="H241">
        <v>18</v>
      </c>
      <c r="I241">
        <v>0.10199999999999999</v>
      </c>
      <c r="J241">
        <v>76.287000000000006</v>
      </c>
      <c r="K241">
        <v>12</v>
      </c>
      <c r="L241">
        <v>137</v>
      </c>
      <c r="M241">
        <v>9.42</v>
      </c>
      <c r="N241">
        <v>5.88</v>
      </c>
      <c r="O241">
        <v>0.32</v>
      </c>
      <c r="P241">
        <v>0.32</v>
      </c>
      <c r="Q241">
        <v>7.8120000000000003</v>
      </c>
      <c r="R241">
        <v>312470</v>
      </c>
    </row>
    <row r="242" spans="1:18" x14ac:dyDescent="0.25">
      <c r="A242" t="s">
        <v>1449</v>
      </c>
      <c r="B242" t="s">
        <v>832</v>
      </c>
      <c r="C242" t="s">
        <v>208</v>
      </c>
      <c r="D242" s="13">
        <f ca="1">'Sfp-result'!F241-E242</f>
        <v>43404.714285714275</v>
      </c>
      <c r="E242">
        <f t="shared" si="9"/>
        <v>41155.857142857145</v>
      </c>
      <c r="F242">
        <f t="shared" si="10"/>
        <v>1</v>
      </c>
      <c r="G242">
        <f t="shared" si="11"/>
        <v>0</v>
      </c>
      <c r="H242">
        <v>19</v>
      </c>
      <c r="I242">
        <v>0.10199999999999999</v>
      </c>
      <c r="J242">
        <v>21.027000000000001</v>
      </c>
      <c r="K242">
        <v>10</v>
      </c>
      <c r="L242">
        <v>32</v>
      </c>
      <c r="M242">
        <v>9.85</v>
      </c>
      <c r="N242">
        <v>5.86</v>
      </c>
      <c r="O242">
        <v>0.32</v>
      </c>
      <c r="P242">
        <v>0.32</v>
      </c>
      <c r="Q242">
        <v>2.153</v>
      </c>
      <c r="R242">
        <v>86126</v>
      </c>
    </row>
    <row r="243" spans="1:18" x14ac:dyDescent="0.25">
      <c r="A243" t="s">
        <v>1450</v>
      </c>
      <c r="B243" t="s">
        <v>833</v>
      </c>
      <c r="C243" t="s">
        <v>209</v>
      </c>
      <c r="D243" s="13">
        <f ca="1">'Sfp-result'!F242-E243</f>
        <v>7839.7142857142753</v>
      </c>
      <c r="E243">
        <f t="shared" si="9"/>
        <v>61547.857142857145</v>
      </c>
      <c r="F243">
        <f t="shared" si="10"/>
        <v>3</v>
      </c>
      <c r="G243">
        <f t="shared" si="11"/>
        <v>0</v>
      </c>
      <c r="H243">
        <v>20</v>
      </c>
      <c r="I243">
        <v>0.10199999999999999</v>
      </c>
      <c r="J243">
        <v>26.004999999999999</v>
      </c>
      <c r="K243">
        <v>11</v>
      </c>
      <c r="L243">
        <v>34</v>
      </c>
      <c r="M243">
        <v>10.31</v>
      </c>
      <c r="N243">
        <v>5.88</v>
      </c>
      <c r="O243">
        <v>0.32</v>
      </c>
      <c r="P243">
        <v>0.32</v>
      </c>
      <c r="Q243">
        <v>2.6629999999999998</v>
      </c>
      <c r="R243">
        <v>106518</v>
      </c>
    </row>
    <row r="244" spans="1:18" x14ac:dyDescent="0.25">
      <c r="A244" t="s">
        <v>1451</v>
      </c>
      <c r="B244" t="s">
        <v>834</v>
      </c>
      <c r="C244" t="s">
        <v>210</v>
      </c>
      <c r="D244" s="13">
        <f ca="1">'Sfp-result'!F243-E244</f>
        <v>8431.7142857142826</v>
      </c>
      <c r="E244">
        <f t="shared" si="9"/>
        <v>44151.857142857145</v>
      </c>
      <c r="F244">
        <f t="shared" si="10"/>
        <v>0</v>
      </c>
      <c r="G244">
        <f t="shared" si="11"/>
        <v>0</v>
      </c>
      <c r="H244">
        <v>21</v>
      </c>
      <c r="I244">
        <v>0.10199999999999999</v>
      </c>
      <c r="J244">
        <v>21.757999999999999</v>
      </c>
      <c r="K244">
        <v>10</v>
      </c>
      <c r="L244">
        <v>57</v>
      </c>
      <c r="M244">
        <v>10.734999999999999</v>
      </c>
      <c r="N244">
        <v>5.89</v>
      </c>
      <c r="O244">
        <v>0.32</v>
      </c>
      <c r="P244">
        <v>0.32</v>
      </c>
      <c r="Q244">
        <v>2.2280000000000002</v>
      </c>
      <c r="R244">
        <v>89122</v>
      </c>
    </row>
    <row r="245" spans="1:18" x14ac:dyDescent="0.25">
      <c r="A245" t="s">
        <v>1452</v>
      </c>
      <c r="B245" t="s">
        <v>835</v>
      </c>
      <c r="C245" t="s">
        <v>211</v>
      </c>
      <c r="D245" s="13">
        <f ca="1">'Sfp-result'!F244-E245</f>
        <v>-15351.285714285717</v>
      </c>
      <c r="E245">
        <f t="shared" si="9"/>
        <v>36561.857142857145</v>
      </c>
      <c r="F245">
        <f t="shared" si="10"/>
        <v>0</v>
      </c>
      <c r="G245">
        <f t="shared" si="11"/>
        <v>1</v>
      </c>
      <c r="H245">
        <v>22</v>
      </c>
      <c r="I245">
        <v>0.10199999999999999</v>
      </c>
      <c r="J245">
        <v>19.905000000000001</v>
      </c>
      <c r="K245">
        <v>10</v>
      </c>
      <c r="L245">
        <v>27</v>
      </c>
      <c r="M245">
        <v>11.154999999999999</v>
      </c>
      <c r="N245">
        <v>5.88</v>
      </c>
      <c r="O245">
        <v>0.32</v>
      </c>
      <c r="P245">
        <v>0.32</v>
      </c>
      <c r="Q245">
        <v>2.0379999999999998</v>
      </c>
      <c r="R245">
        <v>81532</v>
      </c>
    </row>
    <row r="246" spans="1:18" x14ac:dyDescent="0.25">
      <c r="A246" t="s">
        <v>1453</v>
      </c>
      <c r="B246" t="s">
        <v>836</v>
      </c>
      <c r="C246" t="s">
        <v>212</v>
      </c>
      <c r="D246" s="13">
        <f ca="1">'Sfp-result'!F245-E246</f>
        <v>119031.71428571432</v>
      </c>
      <c r="E246">
        <f t="shared" si="9"/>
        <v>411263.85714285716</v>
      </c>
      <c r="F246">
        <f t="shared" si="10"/>
        <v>1</v>
      </c>
      <c r="G246">
        <f t="shared" si="11"/>
        <v>1</v>
      </c>
      <c r="H246">
        <v>23</v>
      </c>
      <c r="I246">
        <v>0.10199999999999999</v>
      </c>
      <c r="J246">
        <v>111.38500000000001</v>
      </c>
      <c r="K246">
        <v>11</v>
      </c>
      <c r="L246">
        <v>160</v>
      </c>
      <c r="M246">
        <v>11.59</v>
      </c>
      <c r="N246">
        <v>5.89</v>
      </c>
      <c r="O246">
        <v>0.32</v>
      </c>
      <c r="P246">
        <v>0.32</v>
      </c>
      <c r="Q246">
        <v>11.406000000000001</v>
      </c>
      <c r="R246">
        <v>456234</v>
      </c>
    </row>
    <row r="247" spans="1:18" x14ac:dyDescent="0.25">
      <c r="A247" t="s">
        <v>1454</v>
      </c>
      <c r="B247" t="s">
        <v>837</v>
      </c>
      <c r="C247" t="s">
        <v>213</v>
      </c>
      <c r="D247" s="13">
        <f ca="1">'Sfp-result'!F246-E247</f>
        <v>77566.714285714275</v>
      </c>
      <c r="E247">
        <f t="shared" si="9"/>
        <v>75038.857142857145</v>
      </c>
      <c r="F247">
        <f t="shared" si="10"/>
        <v>2</v>
      </c>
      <c r="G247">
        <f t="shared" si="11"/>
        <v>1</v>
      </c>
      <c r="H247">
        <v>24</v>
      </c>
      <c r="I247">
        <v>0.10199999999999999</v>
      </c>
      <c r="J247">
        <v>29.298999999999999</v>
      </c>
      <c r="K247">
        <v>10</v>
      </c>
      <c r="L247">
        <v>42</v>
      </c>
      <c r="M247">
        <v>12.04</v>
      </c>
      <c r="N247">
        <v>5.87</v>
      </c>
      <c r="O247">
        <v>0.32</v>
      </c>
      <c r="P247">
        <v>0.32</v>
      </c>
      <c r="Q247">
        <v>3</v>
      </c>
      <c r="R247">
        <v>120009</v>
      </c>
    </row>
    <row r="248" spans="1:18" x14ac:dyDescent="0.25">
      <c r="A248" t="s">
        <v>1455</v>
      </c>
      <c r="B248" t="s">
        <v>838</v>
      </c>
      <c r="C248" t="s">
        <v>214</v>
      </c>
      <c r="D248" s="13">
        <f ca="1">'Sfp-result'!F247-E248</f>
        <v>8350.7142857142826</v>
      </c>
      <c r="E248">
        <f t="shared" si="9"/>
        <v>24106.857142857145</v>
      </c>
      <c r="F248">
        <f t="shared" si="10"/>
        <v>0</v>
      </c>
      <c r="G248">
        <f t="shared" si="11"/>
        <v>0</v>
      </c>
      <c r="H248">
        <v>25</v>
      </c>
      <c r="I248">
        <v>0.10199999999999999</v>
      </c>
      <c r="J248">
        <v>16.864999999999998</v>
      </c>
      <c r="K248">
        <v>10</v>
      </c>
      <c r="L248">
        <v>25</v>
      </c>
      <c r="M248">
        <v>12.445</v>
      </c>
      <c r="N248">
        <v>5.9050000000000002</v>
      </c>
      <c r="O248">
        <v>0.32</v>
      </c>
      <c r="P248">
        <v>0.32</v>
      </c>
      <c r="Q248">
        <v>1.7270000000000001</v>
      </c>
      <c r="R248">
        <v>69077</v>
      </c>
    </row>
    <row r="249" spans="1:18" x14ac:dyDescent="0.25">
      <c r="A249" t="s">
        <v>1456</v>
      </c>
      <c r="B249" t="s">
        <v>839</v>
      </c>
      <c r="C249" t="s">
        <v>215</v>
      </c>
      <c r="D249" s="13">
        <f ca="1">'Sfp-result'!F248-E249</f>
        <v>-15318.285714285717</v>
      </c>
      <c r="E249">
        <f t="shared" si="9"/>
        <v>76596.857142857145</v>
      </c>
      <c r="F249">
        <f t="shared" si="10"/>
        <v>1</v>
      </c>
      <c r="G249">
        <f t="shared" si="11"/>
        <v>1</v>
      </c>
      <c r="H249">
        <v>26</v>
      </c>
      <c r="I249">
        <v>0.10199999999999999</v>
      </c>
      <c r="J249">
        <v>29.678999999999998</v>
      </c>
      <c r="K249">
        <v>11</v>
      </c>
      <c r="L249">
        <v>38</v>
      </c>
      <c r="M249">
        <v>12.875</v>
      </c>
      <c r="N249">
        <v>5.89</v>
      </c>
      <c r="O249">
        <v>0.32</v>
      </c>
      <c r="P249">
        <v>0.32</v>
      </c>
      <c r="Q249">
        <v>3.0390000000000001</v>
      </c>
      <c r="R249">
        <v>121567</v>
      </c>
    </row>
    <row r="250" spans="1:18" x14ac:dyDescent="0.25">
      <c r="A250" t="s">
        <v>1457</v>
      </c>
      <c r="B250" t="s">
        <v>840</v>
      </c>
      <c r="C250" t="s">
        <v>216</v>
      </c>
      <c r="D250" s="13">
        <f ca="1">'Sfp-result'!F249-E250</f>
        <v>8522.7142857142826</v>
      </c>
      <c r="E250">
        <f t="shared" si="9"/>
        <v>32596.857142857145</v>
      </c>
      <c r="F250">
        <f t="shared" si="10"/>
        <v>1</v>
      </c>
      <c r="G250">
        <f t="shared" si="11"/>
        <v>1</v>
      </c>
      <c r="H250">
        <v>27</v>
      </c>
      <c r="I250">
        <v>0.10199999999999999</v>
      </c>
      <c r="J250">
        <v>18.937000000000001</v>
      </c>
      <c r="K250">
        <v>10</v>
      </c>
      <c r="L250">
        <v>29</v>
      </c>
      <c r="M250">
        <v>13.31</v>
      </c>
      <c r="N250">
        <v>5.88</v>
      </c>
      <c r="O250">
        <v>0.32</v>
      </c>
      <c r="P250">
        <v>0.32</v>
      </c>
      <c r="Q250">
        <v>1.9390000000000001</v>
      </c>
      <c r="R250">
        <v>77567</v>
      </c>
    </row>
    <row r="251" spans="1:18" x14ac:dyDescent="0.25">
      <c r="A251" t="s">
        <v>1458</v>
      </c>
      <c r="B251" t="s">
        <v>841</v>
      </c>
      <c r="C251" t="s">
        <v>217</v>
      </c>
      <c r="D251" s="13">
        <f ca="1">'Sfp-result'!F250-E251</f>
        <v>48864.714285714275</v>
      </c>
      <c r="E251">
        <f t="shared" si="9"/>
        <v>72120.857142857145</v>
      </c>
      <c r="F251">
        <f t="shared" si="10"/>
        <v>2</v>
      </c>
      <c r="G251">
        <f t="shared" si="11"/>
        <v>1</v>
      </c>
      <c r="H251">
        <v>28</v>
      </c>
      <c r="I251">
        <v>0.10199999999999999</v>
      </c>
      <c r="J251">
        <v>28.587</v>
      </c>
      <c r="K251">
        <v>11</v>
      </c>
      <c r="L251">
        <v>39</v>
      </c>
      <c r="M251">
        <v>13.73</v>
      </c>
      <c r="N251">
        <v>5.89</v>
      </c>
      <c r="O251">
        <v>0.32</v>
      </c>
      <c r="P251">
        <v>0.32</v>
      </c>
      <c r="Q251">
        <v>2.927</v>
      </c>
      <c r="R251">
        <v>117091</v>
      </c>
    </row>
    <row r="252" spans="1:18" x14ac:dyDescent="0.25">
      <c r="A252" t="s">
        <v>1459</v>
      </c>
      <c r="B252" t="s">
        <v>842</v>
      </c>
      <c r="C252" t="s">
        <v>218</v>
      </c>
      <c r="D252" s="13">
        <f ca="1">'Sfp-result'!F251-E252</f>
        <v>281438.71428571432</v>
      </c>
      <c r="E252">
        <f t="shared" si="9"/>
        <v>270060.85714285716</v>
      </c>
      <c r="F252">
        <f t="shared" si="10"/>
        <v>0</v>
      </c>
      <c r="G252">
        <f t="shared" si="11"/>
        <v>3</v>
      </c>
      <c r="H252">
        <v>29</v>
      </c>
      <c r="I252">
        <v>0.10199999999999999</v>
      </c>
      <c r="J252">
        <v>76.912000000000006</v>
      </c>
      <c r="K252">
        <v>11</v>
      </c>
      <c r="L252">
        <v>121</v>
      </c>
      <c r="M252">
        <v>14.145</v>
      </c>
      <c r="N252">
        <v>5.9249999999999998</v>
      </c>
      <c r="O252">
        <v>0.32</v>
      </c>
      <c r="P252">
        <v>0.32</v>
      </c>
      <c r="Q252">
        <v>7.8760000000000003</v>
      </c>
      <c r="R252">
        <v>315031</v>
      </c>
    </row>
    <row r="253" spans="1:18" x14ac:dyDescent="0.25">
      <c r="A253" s="5" t="s">
        <v>1460</v>
      </c>
      <c r="B253" s="5" t="s">
        <v>843</v>
      </c>
      <c r="C253" s="5" t="s">
        <v>219</v>
      </c>
      <c r="D253" s="13">
        <f ca="1">'Sfp-result'!F252-E253</f>
        <v>66431.714285714275</v>
      </c>
      <c r="E253">
        <f t="shared" si="9"/>
        <v>62294.857142857145</v>
      </c>
      <c r="F253">
        <f t="shared" si="10"/>
        <v>1</v>
      </c>
      <c r="G253">
        <f t="shared" si="11"/>
        <v>1</v>
      </c>
      <c r="H253">
        <v>30</v>
      </c>
      <c r="I253">
        <v>0.10199999999999999</v>
      </c>
      <c r="J253">
        <v>26.187999999999999</v>
      </c>
      <c r="K253">
        <v>10</v>
      </c>
      <c r="L253">
        <v>41</v>
      </c>
      <c r="M253">
        <v>14.615</v>
      </c>
      <c r="N253">
        <v>5.915</v>
      </c>
      <c r="O253">
        <v>0.32</v>
      </c>
      <c r="P253">
        <v>0.32</v>
      </c>
      <c r="Q253">
        <v>2.6819999999999999</v>
      </c>
      <c r="R253">
        <v>107265</v>
      </c>
    </row>
    <row r="254" spans="1:18" x14ac:dyDescent="0.25">
      <c r="A254" t="s">
        <v>1461</v>
      </c>
      <c r="B254" t="s">
        <v>844</v>
      </c>
      <c r="C254" t="s">
        <v>220</v>
      </c>
      <c r="D254" s="13">
        <f ca="1">'Sfp-result'!F253-E254</f>
        <v>55493.714285714275</v>
      </c>
      <c r="E254">
        <f t="shared" si="9"/>
        <v>25617.857142857145</v>
      </c>
      <c r="F254">
        <f t="shared" si="10"/>
        <v>1</v>
      </c>
      <c r="G254">
        <f t="shared" si="11"/>
        <v>0</v>
      </c>
      <c r="H254">
        <v>1</v>
      </c>
      <c r="I254">
        <v>0.10199999999999999</v>
      </c>
      <c r="J254">
        <v>17.233000000000001</v>
      </c>
      <c r="K254">
        <v>10</v>
      </c>
      <c r="L254">
        <v>28</v>
      </c>
      <c r="M254">
        <v>2.1749999999999998</v>
      </c>
      <c r="N254">
        <v>6.29</v>
      </c>
      <c r="O254">
        <v>0.32</v>
      </c>
      <c r="P254">
        <v>0.32</v>
      </c>
      <c r="Q254">
        <v>1.7649999999999999</v>
      </c>
      <c r="R254">
        <v>70588</v>
      </c>
    </row>
    <row r="255" spans="1:18" x14ac:dyDescent="0.25">
      <c r="A255" t="s">
        <v>1462</v>
      </c>
      <c r="B255" t="s">
        <v>845</v>
      </c>
      <c r="C255" t="s">
        <v>221</v>
      </c>
      <c r="D255" s="13">
        <f ca="1">'Sfp-result'!F254-E255</f>
        <v>63442.714285714275</v>
      </c>
      <c r="E255">
        <f t="shared" si="9"/>
        <v>61778.857142857145</v>
      </c>
      <c r="F255">
        <f t="shared" si="10"/>
        <v>1</v>
      </c>
      <c r="G255">
        <f t="shared" si="11"/>
        <v>2</v>
      </c>
      <c r="H255">
        <v>2</v>
      </c>
      <c r="I255">
        <v>0.10199999999999999</v>
      </c>
      <c r="J255">
        <v>26.062000000000001</v>
      </c>
      <c r="K255">
        <v>11</v>
      </c>
      <c r="L255">
        <v>39</v>
      </c>
      <c r="M255">
        <v>2.56</v>
      </c>
      <c r="N255">
        <v>6.28</v>
      </c>
      <c r="O255">
        <v>0.32</v>
      </c>
      <c r="P255">
        <v>0.32</v>
      </c>
      <c r="Q255">
        <v>2.669</v>
      </c>
      <c r="R255">
        <v>106749</v>
      </c>
    </row>
    <row r="256" spans="1:18" x14ac:dyDescent="0.25">
      <c r="A256" t="s">
        <v>1463</v>
      </c>
      <c r="B256" t="s">
        <v>846</v>
      </c>
      <c r="C256" t="s">
        <v>222</v>
      </c>
      <c r="D256" s="13">
        <f ca="1">'Sfp-result'!F255-E256</f>
        <v>-1734.2857142857174</v>
      </c>
      <c r="E256">
        <f t="shared" si="9"/>
        <v>20212.857142857145</v>
      </c>
      <c r="F256">
        <f t="shared" si="10"/>
        <v>0</v>
      </c>
      <c r="G256">
        <f t="shared" si="11"/>
        <v>1</v>
      </c>
      <c r="H256">
        <v>3</v>
      </c>
      <c r="I256">
        <v>0.10199999999999999</v>
      </c>
      <c r="J256">
        <v>15.914</v>
      </c>
      <c r="K256">
        <v>11</v>
      </c>
      <c r="L256">
        <v>24</v>
      </c>
      <c r="M256">
        <v>3</v>
      </c>
      <c r="N256">
        <v>6.27</v>
      </c>
      <c r="O256">
        <v>0.32</v>
      </c>
      <c r="P256">
        <v>0.32</v>
      </c>
      <c r="Q256">
        <v>1.63</v>
      </c>
      <c r="R256">
        <v>65183</v>
      </c>
    </row>
    <row r="257" spans="1:18" x14ac:dyDescent="0.25">
      <c r="A257" t="s">
        <v>1464</v>
      </c>
      <c r="B257" t="s">
        <v>847</v>
      </c>
      <c r="C257" t="s">
        <v>223</v>
      </c>
      <c r="D257" s="13">
        <f ca="1">'Sfp-result'!F256-E257</f>
        <v>-19214.285714285717</v>
      </c>
      <c r="E257">
        <f t="shared" si="9"/>
        <v>36162.857142857145</v>
      </c>
      <c r="F257">
        <f t="shared" si="10"/>
        <v>0</v>
      </c>
      <c r="G257">
        <f t="shared" si="11"/>
        <v>0</v>
      </c>
      <c r="H257">
        <v>4</v>
      </c>
      <c r="I257">
        <v>0.10199999999999999</v>
      </c>
      <c r="J257">
        <v>19.808</v>
      </c>
      <c r="K257">
        <v>12</v>
      </c>
      <c r="L257">
        <v>27</v>
      </c>
      <c r="M257">
        <v>3.45</v>
      </c>
      <c r="N257">
        <v>6.28</v>
      </c>
      <c r="O257">
        <v>0.32</v>
      </c>
      <c r="P257">
        <v>0.32</v>
      </c>
      <c r="Q257">
        <v>2.028</v>
      </c>
      <c r="R257">
        <v>81133</v>
      </c>
    </row>
    <row r="258" spans="1:18" x14ac:dyDescent="0.25">
      <c r="A258" t="s">
        <v>1465</v>
      </c>
      <c r="B258" t="s">
        <v>848</v>
      </c>
      <c r="C258" t="s">
        <v>224</v>
      </c>
      <c r="D258" s="13">
        <f ca="1">'Sfp-result'!F257-E258</f>
        <v>146556.71428571426</v>
      </c>
      <c r="E258">
        <f t="shared" si="9"/>
        <v>113134.85714285714</v>
      </c>
      <c r="F258">
        <f t="shared" si="10"/>
        <v>0</v>
      </c>
      <c r="G258">
        <f t="shared" si="11"/>
        <v>2</v>
      </c>
      <c r="H258">
        <v>5</v>
      </c>
      <c r="I258">
        <v>0.10199999999999999</v>
      </c>
      <c r="J258">
        <v>38.6</v>
      </c>
      <c r="K258">
        <v>10</v>
      </c>
      <c r="L258">
        <v>82</v>
      </c>
      <c r="M258">
        <v>3.8650000000000002</v>
      </c>
      <c r="N258">
        <v>6.29</v>
      </c>
      <c r="O258">
        <v>0.32</v>
      </c>
      <c r="P258">
        <v>0.32</v>
      </c>
      <c r="Q258">
        <v>3.9529999999999998</v>
      </c>
      <c r="R258">
        <v>158105</v>
      </c>
    </row>
    <row r="259" spans="1:18" x14ac:dyDescent="0.25">
      <c r="A259" t="s">
        <v>1466</v>
      </c>
      <c r="B259" t="s">
        <v>849</v>
      </c>
      <c r="C259" t="s">
        <v>225</v>
      </c>
      <c r="D259" s="13">
        <f ca="1">'Sfp-result'!F258-E259</f>
        <v>-11919.285714285717</v>
      </c>
      <c r="E259">
        <f t="shared" si="9"/>
        <v>62613.857142857145</v>
      </c>
      <c r="F259">
        <f t="shared" si="10"/>
        <v>1</v>
      </c>
      <c r="G259">
        <f t="shared" si="11"/>
        <v>0</v>
      </c>
      <c r="H259">
        <v>6</v>
      </c>
      <c r="I259">
        <v>0.10199999999999999</v>
      </c>
      <c r="J259">
        <v>26.265999999999998</v>
      </c>
      <c r="K259">
        <v>11</v>
      </c>
      <c r="L259">
        <v>35</v>
      </c>
      <c r="M259">
        <v>4.3</v>
      </c>
      <c r="N259">
        <v>6.26</v>
      </c>
      <c r="O259">
        <v>0.32</v>
      </c>
      <c r="P259">
        <v>0.32</v>
      </c>
      <c r="Q259">
        <v>2.69</v>
      </c>
      <c r="R259">
        <v>107584</v>
      </c>
    </row>
    <row r="260" spans="1:18" x14ac:dyDescent="0.25">
      <c r="A260" t="s">
        <v>1467</v>
      </c>
      <c r="B260" t="s">
        <v>850</v>
      </c>
      <c r="C260" t="s">
        <v>226</v>
      </c>
      <c r="D260" s="13">
        <f ca="1">'Sfp-result'!F259-E260</f>
        <v>28530.714285714283</v>
      </c>
      <c r="E260">
        <f t="shared" si="9"/>
        <v>27930.857142857145</v>
      </c>
      <c r="F260">
        <f t="shared" si="10"/>
        <v>1</v>
      </c>
      <c r="G260">
        <f t="shared" si="11"/>
        <v>0</v>
      </c>
      <c r="H260">
        <v>7</v>
      </c>
      <c r="I260">
        <v>0.10199999999999999</v>
      </c>
      <c r="J260">
        <v>17.797999999999998</v>
      </c>
      <c r="K260">
        <v>9</v>
      </c>
      <c r="L260">
        <v>24</v>
      </c>
      <c r="M260">
        <v>4.7300000000000004</v>
      </c>
      <c r="N260">
        <v>6.27</v>
      </c>
      <c r="O260">
        <v>0.32</v>
      </c>
      <c r="P260">
        <v>0.32</v>
      </c>
      <c r="Q260">
        <v>1.823</v>
      </c>
      <c r="R260">
        <v>72901</v>
      </c>
    </row>
    <row r="261" spans="1:18" x14ac:dyDescent="0.25">
      <c r="A261" t="s">
        <v>1468</v>
      </c>
      <c r="B261" t="s">
        <v>851</v>
      </c>
      <c r="C261" t="s">
        <v>227</v>
      </c>
      <c r="D261" s="13">
        <f ca="1">'Sfp-result'!F260-E261</f>
        <v>-14485.285714285717</v>
      </c>
      <c r="E261">
        <f t="shared" ref="E261:E324" si="12">R261-$M$1</f>
        <v>55964.857142857145</v>
      </c>
      <c r="F261">
        <f t="shared" ref="F261:F324" si="13">LEN(C261)-LEN(SUBSTITUTE(C261,"R",""))</f>
        <v>0</v>
      </c>
      <c r="G261">
        <f t="shared" ref="G261:G324" si="14">LEN(C261)-LEN(SUBSTITUTE(C261,"K",""))</f>
        <v>0</v>
      </c>
      <c r="H261">
        <v>8</v>
      </c>
      <c r="I261">
        <v>0.10199999999999999</v>
      </c>
      <c r="J261">
        <v>24.641999999999999</v>
      </c>
      <c r="K261">
        <v>10</v>
      </c>
      <c r="L261">
        <v>32</v>
      </c>
      <c r="M261">
        <v>5.125</v>
      </c>
      <c r="N261">
        <v>6.27</v>
      </c>
      <c r="O261">
        <v>0.32</v>
      </c>
      <c r="P261">
        <v>0.32</v>
      </c>
      <c r="Q261">
        <v>2.5230000000000001</v>
      </c>
      <c r="R261">
        <v>100935</v>
      </c>
    </row>
    <row r="262" spans="1:18" x14ac:dyDescent="0.25">
      <c r="A262" t="s">
        <v>1469</v>
      </c>
      <c r="B262" t="s">
        <v>852</v>
      </c>
      <c r="C262" t="s">
        <v>228</v>
      </c>
      <c r="D262" s="13">
        <f ca="1">'Sfp-result'!F261-E262</f>
        <v>763.7142857142826</v>
      </c>
      <c r="E262">
        <f t="shared" si="12"/>
        <v>6008.8571428571449</v>
      </c>
      <c r="F262">
        <f t="shared" si="13"/>
        <v>0</v>
      </c>
      <c r="G262">
        <f t="shared" si="14"/>
        <v>0</v>
      </c>
      <c r="H262">
        <v>9</v>
      </c>
      <c r="I262">
        <v>0.10199999999999999</v>
      </c>
      <c r="J262">
        <v>12.446</v>
      </c>
      <c r="K262">
        <v>9</v>
      </c>
      <c r="L262">
        <v>15</v>
      </c>
      <c r="M262">
        <v>5.5650000000000004</v>
      </c>
      <c r="N262">
        <v>6.28</v>
      </c>
      <c r="O262">
        <v>0.32</v>
      </c>
      <c r="P262">
        <v>0.32</v>
      </c>
      <c r="Q262">
        <v>1.274</v>
      </c>
      <c r="R262">
        <v>50979</v>
      </c>
    </row>
    <row r="263" spans="1:18" x14ac:dyDescent="0.25">
      <c r="A263" t="s">
        <v>1470</v>
      </c>
      <c r="B263" t="s">
        <v>853</v>
      </c>
      <c r="C263" t="s">
        <v>229</v>
      </c>
      <c r="D263" s="13">
        <f ca="1">'Sfp-result'!F262-E263</f>
        <v>-5536.2857142857174</v>
      </c>
      <c r="E263">
        <f t="shared" si="12"/>
        <v>28586.857142857145</v>
      </c>
      <c r="F263">
        <f t="shared" si="13"/>
        <v>0</v>
      </c>
      <c r="G263">
        <f t="shared" si="14"/>
        <v>1</v>
      </c>
      <c r="H263">
        <v>10</v>
      </c>
      <c r="I263">
        <v>0.10199999999999999</v>
      </c>
      <c r="J263">
        <v>17.957999999999998</v>
      </c>
      <c r="K263">
        <v>8</v>
      </c>
      <c r="L263">
        <v>24</v>
      </c>
      <c r="M263">
        <v>6</v>
      </c>
      <c r="N263">
        <v>6.27</v>
      </c>
      <c r="O263">
        <v>0.32</v>
      </c>
      <c r="P263">
        <v>0.32</v>
      </c>
      <c r="Q263">
        <v>1.839</v>
      </c>
      <c r="R263">
        <v>73557</v>
      </c>
    </row>
    <row r="264" spans="1:18" x14ac:dyDescent="0.25">
      <c r="A264" t="s">
        <v>1471</v>
      </c>
      <c r="B264" t="s">
        <v>854</v>
      </c>
      <c r="C264" t="s">
        <v>230</v>
      </c>
      <c r="D264" s="13">
        <f ca="1">'Sfp-result'!F263-E264</f>
        <v>127041.71428571426</v>
      </c>
      <c r="E264">
        <f t="shared" si="12"/>
        <v>204268.85714285716</v>
      </c>
      <c r="F264">
        <f t="shared" si="13"/>
        <v>0</v>
      </c>
      <c r="G264">
        <f t="shared" si="14"/>
        <v>1</v>
      </c>
      <c r="H264">
        <v>11</v>
      </c>
      <c r="I264">
        <v>0.10199999999999999</v>
      </c>
      <c r="J264">
        <v>60.848999999999997</v>
      </c>
      <c r="K264">
        <v>10</v>
      </c>
      <c r="L264">
        <v>118</v>
      </c>
      <c r="M264">
        <v>6.44</v>
      </c>
      <c r="N264">
        <v>6.3</v>
      </c>
      <c r="O264">
        <v>0.32</v>
      </c>
      <c r="P264">
        <v>0.32</v>
      </c>
      <c r="Q264">
        <v>6.2309999999999999</v>
      </c>
      <c r="R264">
        <v>249239</v>
      </c>
    </row>
    <row r="265" spans="1:18" x14ac:dyDescent="0.25">
      <c r="A265" t="s">
        <v>1472</v>
      </c>
      <c r="B265" t="s">
        <v>855</v>
      </c>
      <c r="C265" t="s">
        <v>231</v>
      </c>
      <c r="D265" s="13">
        <f ca="1">'Sfp-result'!F264-E265</f>
        <v>3488.7142857142826</v>
      </c>
      <c r="E265">
        <f t="shared" si="12"/>
        <v>32686.857142857145</v>
      </c>
      <c r="F265">
        <f t="shared" si="13"/>
        <v>1</v>
      </c>
      <c r="G265">
        <f t="shared" si="14"/>
        <v>1</v>
      </c>
      <c r="H265">
        <v>12</v>
      </c>
      <c r="I265">
        <v>0.10199999999999999</v>
      </c>
      <c r="J265">
        <v>18.959</v>
      </c>
      <c r="K265">
        <v>9</v>
      </c>
      <c r="L265">
        <v>29</v>
      </c>
      <c r="M265">
        <v>6.8849999999999998</v>
      </c>
      <c r="N265">
        <v>6.28</v>
      </c>
      <c r="O265">
        <v>0.32</v>
      </c>
      <c r="P265">
        <v>0.32</v>
      </c>
      <c r="Q265">
        <v>1.9410000000000001</v>
      </c>
      <c r="R265">
        <v>77657</v>
      </c>
    </row>
    <row r="266" spans="1:18" x14ac:dyDescent="0.25">
      <c r="A266" t="s">
        <v>1473</v>
      </c>
      <c r="B266" t="s">
        <v>856</v>
      </c>
      <c r="C266" t="s">
        <v>232</v>
      </c>
      <c r="D266" s="13">
        <f ca="1">'Sfp-result'!F265-E266</f>
        <v>17349.714285714283</v>
      </c>
      <c r="E266">
        <f t="shared" si="12"/>
        <v>14389.857142857145</v>
      </c>
      <c r="F266">
        <f t="shared" si="13"/>
        <v>0</v>
      </c>
      <c r="G266">
        <f t="shared" si="14"/>
        <v>0</v>
      </c>
      <c r="H266">
        <v>13</v>
      </c>
      <c r="I266">
        <v>0.10199999999999999</v>
      </c>
      <c r="J266">
        <v>14.492000000000001</v>
      </c>
      <c r="K266">
        <v>9</v>
      </c>
      <c r="L266">
        <v>21</v>
      </c>
      <c r="M266">
        <v>7.28</v>
      </c>
      <c r="N266">
        <v>6.28</v>
      </c>
      <c r="O266">
        <v>0.32</v>
      </c>
      <c r="P266">
        <v>0.32</v>
      </c>
      <c r="Q266">
        <v>1.484</v>
      </c>
      <c r="R266">
        <v>59360</v>
      </c>
    </row>
    <row r="267" spans="1:18" x14ac:dyDescent="0.25">
      <c r="A267" t="s">
        <v>1474</v>
      </c>
      <c r="B267" t="s">
        <v>857</v>
      </c>
      <c r="C267" t="s">
        <v>233</v>
      </c>
      <c r="D267" s="13">
        <f ca="1">'Sfp-result'!F266-E267</f>
        <v>-3164.2857142857174</v>
      </c>
      <c r="E267">
        <f t="shared" si="12"/>
        <v>47972.857142857145</v>
      </c>
      <c r="F267">
        <f t="shared" si="13"/>
        <v>0</v>
      </c>
      <c r="G267">
        <f t="shared" si="14"/>
        <v>1</v>
      </c>
      <c r="H267">
        <v>14</v>
      </c>
      <c r="I267">
        <v>0.10199999999999999</v>
      </c>
      <c r="J267">
        <v>22.690999999999999</v>
      </c>
      <c r="K267">
        <v>9</v>
      </c>
      <c r="L267">
        <v>30</v>
      </c>
      <c r="M267">
        <v>7.73</v>
      </c>
      <c r="N267">
        <v>6.28</v>
      </c>
      <c r="O267">
        <v>0.32</v>
      </c>
      <c r="P267">
        <v>0.32</v>
      </c>
      <c r="Q267">
        <v>2.3239999999999998</v>
      </c>
      <c r="R267">
        <v>92943</v>
      </c>
    </row>
    <row r="268" spans="1:18" x14ac:dyDescent="0.25">
      <c r="A268" t="s">
        <v>1475</v>
      </c>
      <c r="B268" t="s">
        <v>858</v>
      </c>
      <c r="C268" t="s">
        <v>234</v>
      </c>
      <c r="D268" s="13">
        <f ca="1">'Sfp-result'!F267-E268</f>
        <v>-20576.285714285717</v>
      </c>
      <c r="E268">
        <f t="shared" si="12"/>
        <v>40854.857142857145</v>
      </c>
      <c r="F268">
        <f t="shared" si="13"/>
        <v>1</v>
      </c>
      <c r="G268">
        <f t="shared" si="14"/>
        <v>0</v>
      </c>
      <c r="H268">
        <v>15</v>
      </c>
      <c r="I268">
        <v>0.10199999999999999</v>
      </c>
      <c r="J268">
        <v>20.952999999999999</v>
      </c>
      <c r="K268">
        <v>9</v>
      </c>
      <c r="L268">
        <v>27</v>
      </c>
      <c r="M268">
        <v>8.1649999999999991</v>
      </c>
      <c r="N268">
        <v>6.29</v>
      </c>
      <c r="O268">
        <v>0.32</v>
      </c>
      <c r="P268">
        <v>0.32</v>
      </c>
      <c r="Q268">
        <v>2.1459999999999999</v>
      </c>
      <c r="R268">
        <v>85825</v>
      </c>
    </row>
    <row r="269" spans="1:18" x14ac:dyDescent="0.25">
      <c r="A269" t="s">
        <v>1476</v>
      </c>
      <c r="B269" t="s">
        <v>859</v>
      </c>
      <c r="C269" t="s">
        <v>235</v>
      </c>
      <c r="D269" s="13">
        <f ca="1">'Sfp-result'!F268-E269</f>
        <v>-21203.285714285717</v>
      </c>
      <c r="E269">
        <f t="shared" si="12"/>
        <v>35840.857142857145</v>
      </c>
      <c r="F269">
        <f t="shared" si="13"/>
        <v>0</v>
      </c>
      <c r="G269">
        <f t="shared" si="14"/>
        <v>1</v>
      </c>
      <c r="H269">
        <v>16</v>
      </c>
      <c r="I269">
        <v>0.10199999999999999</v>
      </c>
      <c r="J269">
        <v>19.728999999999999</v>
      </c>
      <c r="K269">
        <v>9</v>
      </c>
      <c r="L269">
        <v>28</v>
      </c>
      <c r="M269">
        <v>8.5950000000000006</v>
      </c>
      <c r="N269">
        <v>6.28</v>
      </c>
      <c r="O269">
        <v>0.32</v>
      </c>
      <c r="P269">
        <v>0.32</v>
      </c>
      <c r="Q269">
        <v>2.02</v>
      </c>
      <c r="R269">
        <v>80811</v>
      </c>
    </row>
    <row r="270" spans="1:18" x14ac:dyDescent="0.25">
      <c r="A270" t="s">
        <v>1477</v>
      </c>
      <c r="B270" t="s">
        <v>860</v>
      </c>
      <c r="C270" t="s">
        <v>236</v>
      </c>
      <c r="D270" s="13">
        <f ca="1">'Sfp-result'!F269-E270</f>
        <v>203210.71428571426</v>
      </c>
      <c r="E270">
        <f t="shared" si="12"/>
        <v>276285.85714285716</v>
      </c>
      <c r="F270">
        <f t="shared" si="13"/>
        <v>0</v>
      </c>
      <c r="G270">
        <f t="shared" si="14"/>
        <v>2</v>
      </c>
      <c r="H270">
        <v>17</v>
      </c>
      <c r="I270">
        <v>0.10199999999999999</v>
      </c>
      <c r="J270">
        <v>78.432000000000002</v>
      </c>
      <c r="K270">
        <v>10</v>
      </c>
      <c r="L270">
        <v>170</v>
      </c>
      <c r="M270">
        <v>9.0299999999999994</v>
      </c>
      <c r="N270">
        <v>6.3</v>
      </c>
      <c r="O270">
        <v>0.32</v>
      </c>
      <c r="P270">
        <v>0.32</v>
      </c>
      <c r="Q270">
        <v>8.0310000000000006</v>
      </c>
      <c r="R270">
        <v>321256</v>
      </c>
    </row>
    <row r="271" spans="1:18" x14ac:dyDescent="0.25">
      <c r="A271" t="s">
        <v>1478</v>
      </c>
      <c r="B271" t="s">
        <v>861</v>
      </c>
      <c r="C271" t="s">
        <v>237</v>
      </c>
      <c r="D271" s="13">
        <f ca="1">'Sfp-result'!F270-E271</f>
        <v>-1052.2857142857174</v>
      </c>
      <c r="E271">
        <f t="shared" si="12"/>
        <v>42958.857142857145</v>
      </c>
      <c r="F271">
        <f t="shared" si="13"/>
        <v>0</v>
      </c>
      <c r="G271">
        <f t="shared" si="14"/>
        <v>1</v>
      </c>
      <c r="H271">
        <v>18</v>
      </c>
      <c r="I271">
        <v>0.10199999999999999</v>
      </c>
      <c r="J271">
        <v>21.466999999999999</v>
      </c>
      <c r="K271">
        <v>9</v>
      </c>
      <c r="L271">
        <v>29</v>
      </c>
      <c r="M271">
        <v>9.4350000000000005</v>
      </c>
      <c r="N271">
        <v>6.28</v>
      </c>
      <c r="O271">
        <v>0.32</v>
      </c>
      <c r="P271">
        <v>0.32</v>
      </c>
      <c r="Q271">
        <v>2.198</v>
      </c>
      <c r="R271">
        <v>87929</v>
      </c>
    </row>
    <row r="272" spans="1:18" x14ac:dyDescent="0.25">
      <c r="A272" t="s">
        <v>1479</v>
      </c>
      <c r="B272" t="s">
        <v>862</v>
      </c>
      <c r="C272" t="s">
        <v>238</v>
      </c>
      <c r="D272" s="13">
        <f ca="1">'Sfp-result'!F271-E272</f>
        <v>-63338.285714285739</v>
      </c>
      <c r="E272">
        <f t="shared" si="12"/>
        <v>183825.85714285716</v>
      </c>
      <c r="F272">
        <f t="shared" si="13"/>
        <v>0</v>
      </c>
      <c r="G272">
        <f t="shared" si="14"/>
        <v>0</v>
      </c>
      <c r="H272">
        <v>19</v>
      </c>
      <c r="I272">
        <v>0.10199999999999999</v>
      </c>
      <c r="J272">
        <v>55.857999999999997</v>
      </c>
      <c r="K272">
        <v>13</v>
      </c>
      <c r="L272">
        <v>84</v>
      </c>
      <c r="M272">
        <v>9.875</v>
      </c>
      <c r="N272">
        <v>6.31</v>
      </c>
      <c r="O272">
        <v>0.32</v>
      </c>
      <c r="P272">
        <v>0.32</v>
      </c>
      <c r="Q272">
        <v>5.72</v>
      </c>
      <c r="R272">
        <v>228796</v>
      </c>
    </row>
    <row r="273" spans="1:18" x14ac:dyDescent="0.25">
      <c r="A273" t="s">
        <v>1480</v>
      </c>
      <c r="B273" t="s">
        <v>863</v>
      </c>
      <c r="C273" t="s">
        <v>239</v>
      </c>
      <c r="D273" s="13">
        <f ca="1">'Sfp-result'!F272-E273</f>
        <v>244155.71428571426</v>
      </c>
      <c r="E273">
        <f t="shared" si="12"/>
        <v>147063.85714285716</v>
      </c>
      <c r="F273">
        <f t="shared" si="13"/>
        <v>1</v>
      </c>
      <c r="G273">
        <f t="shared" si="14"/>
        <v>2</v>
      </c>
      <c r="H273">
        <v>20</v>
      </c>
      <c r="I273">
        <v>0.10199999999999999</v>
      </c>
      <c r="J273">
        <v>46.883000000000003</v>
      </c>
      <c r="K273">
        <v>10</v>
      </c>
      <c r="L273">
        <v>84</v>
      </c>
      <c r="M273">
        <v>10.32</v>
      </c>
      <c r="N273">
        <v>6.3</v>
      </c>
      <c r="O273">
        <v>0.32</v>
      </c>
      <c r="P273">
        <v>0.32</v>
      </c>
      <c r="Q273">
        <v>4.8010000000000002</v>
      </c>
      <c r="R273">
        <v>192034</v>
      </c>
    </row>
    <row r="274" spans="1:18" x14ac:dyDescent="0.25">
      <c r="A274" t="s">
        <v>1481</v>
      </c>
      <c r="B274" t="s">
        <v>864</v>
      </c>
      <c r="C274" t="s">
        <v>240</v>
      </c>
      <c r="D274" s="13">
        <f ca="1">'Sfp-result'!F273-E274</f>
        <v>-17256.285714285725</v>
      </c>
      <c r="E274">
        <f t="shared" si="12"/>
        <v>96571.857142857145</v>
      </c>
      <c r="F274">
        <f t="shared" si="13"/>
        <v>0</v>
      </c>
      <c r="G274">
        <f t="shared" si="14"/>
        <v>0</v>
      </c>
      <c r="H274">
        <v>21</v>
      </c>
      <c r="I274">
        <v>0.10199999999999999</v>
      </c>
      <c r="J274">
        <v>34.555999999999997</v>
      </c>
      <c r="K274">
        <v>10</v>
      </c>
      <c r="L274">
        <v>53</v>
      </c>
      <c r="M274">
        <v>10.74</v>
      </c>
      <c r="N274">
        <v>6.3</v>
      </c>
      <c r="O274">
        <v>0.32</v>
      </c>
      <c r="P274">
        <v>0.32</v>
      </c>
      <c r="Q274">
        <v>3.5390000000000001</v>
      </c>
      <c r="R274">
        <v>141542</v>
      </c>
    </row>
    <row r="275" spans="1:18" x14ac:dyDescent="0.25">
      <c r="A275" t="s">
        <v>1482</v>
      </c>
      <c r="B275" t="s">
        <v>865</v>
      </c>
      <c r="C275" t="s">
        <v>241</v>
      </c>
      <c r="D275" s="13">
        <f ca="1">'Sfp-result'!F274-E275</f>
        <v>173082.71428571426</v>
      </c>
      <c r="E275">
        <f t="shared" si="12"/>
        <v>56575.857142857145</v>
      </c>
      <c r="F275">
        <f t="shared" si="13"/>
        <v>0</v>
      </c>
      <c r="G275">
        <f t="shared" si="14"/>
        <v>2</v>
      </c>
      <c r="H275">
        <v>22</v>
      </c>
      <c r="I275">
        <v>0.10199999999999999</v>
      </c>
      <c r="J275">
        <v>24.792000000000002</v>
      </c>
      <c r="K275">
        <v>10</v>
      </c>
      <c r="L275">
        <v>37</v>
      </c>
      <c r="M275">
        <v>11.154999999999999</v>
      </c>
      <c r="N275">
        <v>6.3</v>
      </c>
      <c r="O275">
        <v>0.32</v>
      </c>
      <c r="P275">
        <v>0.32</v>
      </c>
      <c r="Q275">
        <v>2.5390000000000001</v>
      </c>
      <c r="R275">
        <v>101546</v>
      </c>
    </row>
    <row r="276" spans="1:18" x14ac:dyDescent="0.25">
      <c r="A276" t="s">
        <v>1483</v>
      </c>
      <c r="B276" t="s">
        <v>866</v>
      </c>
      <c r="C276" t="s">
        <v>242</v>
      </c>
      <c r="D276" s="13">
        <f ca="1">'Sfp-result'!F275-E276</f>
        <v>276860.71428571426</v>
      </c>
      <c r="E276">
        <f t="shared" si="12"/>
        <v>174811.85714285716</v>
      </c>
      <c r="F276">
        <f t="shared" si="13"/>
        <v>0</v>
      </c>
      <c r="G276">
        <f t="shared" si="14"/>
        <v>1</v>
      </c>
      <c r="H276">
        <v>23</v>
      </c>
      <c r="I276">
        <v>0.10199999999999999</v>
      </c>
      <c r="J276">
        <v>53.658000000000001</v>
      </c>
      <c r="K276">
        <v>11</v>
      </c>
      <c r="L276">
        <v>79</v>
      </c>
      <c r="M276">
        <v>11.595000000000001</v>
      </c>
      <c r="N276">
        <v>6.31</v>
      </c>
      <c r="O276">
        <v>0.32</v>
      </c>
      <c r="P276">
        <v>0.32</v>
      </c>
      <c r="Q276">
        <v>5.4950000000000001</v>
      </c>
      <c r="R276">
        <v>219782</v>
      </c>
    </row>
    <row r="277" spans="1:18" x14ac:dyDescent="0.25">
      <c r="A277" t="s">
        <v>1484</v>
      </c>
      <c r="B277" t="s">
        <v>867</v>
      </c>
      <c r="C277" t="s">
        <v>243</v>
      </c>
      <c r="D277" s="13">
        <f ca="1">'Sfp-result'!F276-E277</f>
        <v>36345.714285714283</v>
      </c>
      <c r="E277">
        <f t="shared" si="12"/>
        <v>10520.857142857145</v>
      </c>
      <c r="F277">
        <f t="shared" si="13"/>
        <v>0</v>
      </c>
      <c r="G277">
        <f t="shared" si="14"/>
        <v>0</v>
      </c>
      <c r="H277">
        <v>24</v>
      </c>
      <c r="I277">
        <v>0.10199999999999999</v>
      </c>
      <c r="J277">
        <v>13.548</v>
      </c>
      <c r="K277">
        <v>11</v>
      </c>
      <c r="L277">
        <v>21</v>
      </c>
      <c r="M277">
        <v>12.02</v>
      </c>
      <c r="N277">
        <v>6.32</v>
      </c>
      <c r="O277">
        <v>0.32</v>
      </c>
      <c r="P277">
        <v>0.32</v>
      </c>
      <c r="Q277">
        <v>1.387</v>
      </c>
      <c r="R277">
        <v>55491</v>
      </c>
    </row>
    <row r="278" spans="1:18" x14ac:dyDescent="0.25">
      <c r="A278" t="s">
        <v>1485</v>
      </c>
      <c r="B278" t="s">
        <v>868</v>
      </c>
      <c r="C278" t="s">
        <v>244</v>
      </c>
      <c r="D278" s="13">
        <f ca="1">'Sfp-result'!F277-E278</f>
        <v>15536.714285714283</v>
      </c>
      <c r="E278">
        <f t="shared" si="12"/>
        <v>16306.857142857145</v>
      </c>
      <c r="F278">
        <f t="shared" si="13"/>
        <v>1</v>
      </c>
      <c r="G278">
        <f t="shared" si="14"/>
        <v>0</v>
      </c>
      <c r="H278">
        <v>25</v>
      </c>
      <c r="I278">
        <v>0.10199999999999999</v>
      </c>
      <c r="J278">
        <v>14.96</v>
      </c>
      <c r="K278">
        <v>10</v>
      </c>
      <c r="L278">
        <v>21</v>
      </c>
      <c r="M278">
        <v>12.425000000000001</v>
      </c>
      <c r="N278">
        <v>6.29</v>
      </c>
      <c r="O278">
        <v>0.32</v>
      </c>
      <c r="P278">
        <v>0.32</v>
      </c>
      <c r="Q278">
        <v>1.532</v>
      </c>
      <c r="R278">
        <v>61277</v>
      </c>
    </row>
    <row r="279" spans="1:18" x14ac:dyDescent="0.25">
      <c r="A279" t="s">
        <v>1486</v>
      </c>
      <c r="B279" t="s">
        <v>869</v>
      </c>
      <c r="C279" t="s">
        <v>245</v>
      </c>
      <c r="D279" s="13">
        <f ca="1">'Sfp-result'!F278-E279</f>
        <v>9311.7142857142826</v>
      </c>
      <c r="E279">
        <f t="shared" si="12"/>
        <v>37493.857142857145</v>
      </c>
      <c r="F279">
        <f t="shared" si="13"/>
        <v>1</v>
      </c>
      <c r="G279">
        <f t="shared" si="14"/>
        <v>0</v>
      </c>
      <c r="H279">
        <v>26</v>
      </c>
      <c r="I279">
        <v>0.10199999999999999</v>
      </c>
      <c r="J279">
        <v>20.132999999999999</v>
      </c>
      <c r="K279">
        <v>10</v>
      </c>
      <c r="L279">
        <v>27</v>
      </c>
      <c r="M279">
        <v>12.885</v>
      </c>
      <c r="N279">
        <v>6.31</v>
      </c>
      <c r="O279">
        <v>0.32</v>
      </c>
      <c r="P279">
        <v>0.32</v>
      </c>
      <c r="Q279">
        <v>2.0619999999999998</v>
      </c>
      <c r="R279">
        <v>82464</v>
      </c>
    </row>
    <row r="280" spans="1:18" x14ac:dyDescent="0.25">
      <c r="A280" t="s">
        <v>1487</v>
      </c>
      <c r="B280" t="s">
        <v>870</v>
      </c>
      <c r="C280" t="s">
        <v>246</v>
      </c>
      <c r="D280" s="13">
        <f ca="1">'Sfp-result'!F279-E280</f>
        <v>100647.71428571428</v>
      </c>
      <c r="E280">
        <f t="shared" si="12"/>
        <v>37924.857142857145</v>
      </c>
      <c r="F280">
        <f t="shared" si="13"/>
        <v>2</v>
      </c>
      <c r="G280">
        <f t="shared" si="14"/>
        <v>2</v>
      </c>
      <c r="H280">
        <v>27</v>
      </c>
      <c r="I280">
        <v>0.10199999999999999</v>
      </c>
      <c r="J280">
        <v>20.238</v>
      </c>
      <c r="K280">
        <v>10</v>
      </c>
      <c r="L280">
        <v>30</v>
      </c>
      <c r="M280">
        <v>13.3</v>
      </c>
      <c r="N280">
        <v>6.32</v>
      </c>
      <c r="O280">
        <v>0.32</v>
      </c>
      <c r="P280">
        <v>0.32</v>
      </c>
      <c r="Q280">
        <v>2.0720000000000001</v>
      </c>
      <c r="R280">
        <v>82895</v>
      </c>
    </row>
    <row r="281" spans="1:18" x14ac:dyDescent="0.25">
      <c r="A281" t="s">
        <v>1488</v>
      </c>
      <c r="B281" t="s">
        <v>871</v>
      </c>
      <c r="C281" t="s">
        <v>247</v>
      </c>
      <c r="D281" s="13">
        <f ca="1">'Sfp-result'!F280-E281</f>
        <v>12010.714285714283</v>
      </c>
      <c r="E281">
        <f t="shared" si="12"/>
        <v>7616.8571428571449</v>
      </c>
      <c r="F281">
        <f t="shared" si="13"/>
        <v>0</v>
      </c>
      <c r="G281">
        <f t="shared" si="14"/>
        <v>0</v>
      </c>
      <c r="H281">
        <v>28</v>
      </c>
      <c r="I281">
        <v>0.10199999999999999</v>
      </c>
      <c r="J281">
        <v>12.839</v>
      </c>
      <c r="K281">
        <v>10</v>
      </c>
      <c r="L281">
        <v>16</v>
      </c>
      <c r="M281">
        <v>13.74</v>
      </c>
      <c r="N281">
        <v>6.31</v>
      </c>
      <c r="O281">
        <v>0.32</v>
      </c>
      <c r="P281">
        <v>0.32</v>
      </c>
      <c r="Q281">
        <v>1.3149999999999999</v>
      </c>
      <c r="R281">
        <v>52587</v>
      </c>
    </row>
    <row r="282" spans="1:18" x14ac:dyDescent="0.25">
      <c r="A282" t="s">
        <v>1489</v>
      </c>
      <c r="B282" t="s">
        <v>872</v>
      </c>
      <c r="C282" t="s">
        <v>248</v>
      </c>
      <c r="D282" s="13">
        <f ca="1">'Sfp-result'!F281-E282</f>
        <v>-19588.285714285717</v>
      </c>
      <c r="E282">
        <f t="shared" si="12"/>
        <v>48324.857142857145</v>
      </c>
      <c r="F282">
        <f t="shared" si="13"/>
        <v>0</v>
      </c>
      <c r="G282">
        <f t="shared" si="14"/>
        <v>0</v>
      </c>
      <c r="H282">
        <v>29</v>
      </c>
      <c r="I282">
        <v>0.10199999999999999</v>
      </c>
      <c r="J282">
        <v>22.777000000000001</v>
      </c>
      <c r="K282">
        <v>11</v>
      </c>
      <c r="L282">
        <v>33</v>
      </c>
      <c r="M282">
        <v>14.145</v>
      </c>
      <c r="N282">
        <v>6.31</v>
      </c>
      <c r="O282">
        <v>0.32</v>
      </c>
      <c r="P282">
        <v>0.32</v>
      </c>
      <c r="Q282">
        <v>2.3319999999999999</v>
      </c>
      <c r="R282">
        <v>93295</v>
      </c>
    </row>
    <row r="283" spans="1:18" x14ac:dyDescent="0.25">
      <c r="A283" s="5" t="s">
        <v>1490</v>
      </c>
      <c r="B283" s="5" t="s">
        <v>873</v>
      </c>
      <c r="C283" s="5" t="s">
        <v>249</v>
      </c>
      <c r="D283" s="13">
        <f ca="1">'Sfp-result'!F282-E283</f>
        <v>4070.7142857142826</v>
      </c>
      <c r="E283">
        <f t="shared" si="12"/>
        <v>6438.8571428571449</v>
      </c>
      <c r="F283">
        <f t="shared" si="13"/>
        <v>0</v>
      </c>
      <c r="G283">
        <f t="shared" si="14"/>
        <v>0</v>
      </c>
      <c r="H283">
        <v>30</v>
      </c>
      <c r="I283">
        <v>0.10199999999999999</v>
      </c>
      <c r="J283">
        <v>12.551</v>
      </c>
      <c r="K283">
        <v>10</v>
      </c>
      <c r="L283">
        <v>16</v>
      </c>
      <c r="M283">
        <v>14.595000000000001</v>
      </c>
      <c r="N283">
        <v>6.3</v>
      </c>
      <c r="O283">
        <v>0.32</v>
      </c>
      <c r="P283">
        <v>0.32</v>
      </c>
      <c r="Q283">
        <v>1.2849999999999999</v>
      </c>
      <c r="R283">
        <v>51409</v>
      </c>
    </row>
    <row r="284" spans="1:18" x14ac:dyDescent="0.25">
      <c r="A284" t="s">
        <v>1491</v>
      </c>
      <c r="B284" t="s">
        <v>874</v>
      </c>
      <c r="C284" t="s">
        <v>250</v>
      </c>
      <c r="D284" s="13">
        <f ca="1">'Sfp-result'!F283-E284</f>
        <v>159789.71428571426</v>
      </c>
      <c r="E284">
        <f t="shared" si="12"/>
        <v>126972.85714285714</v>
      </c>
      <c r="F284">
        <f t="shared" si="13"/>
        <v>0</v>
      </c>
      <c r="G284">
        <f t="shared" si="14"/>
        <v>1</v>
      </c>
      <c r="H284">
        <v>1</v>
      </c>
      <c r="I284">
        <v>0.10199999999999999</v>
      </c>
      <c r="J284">
        <v>41.978000000000002</v>
      </c>
      <c r="K284">
        <v>11</v>
      </c>
      <c r="L284">
        <v>68</v>
      </c>
      <c r="M284">
        <v>2.15</v>
      </c>
      <c r="N284">
        <v>6.6849999999999996</v>
      </c>
      <c r="O284">
        <v>0.32</v>
      </c>
      <c r="P284">
        <v>0.32</v>
      </c>
      <c r="Q284">
        <v>4.2990000000000004</v>
      </c>
      <c r="R284">
        <v>171943</v>
      </c>
    </row>
    <row r="285" spans="1:18" x14ac:dyDescent="0.25">
      <c r="A285" t="s">
        <v>1492</v>
      </c>
      <c r="B285" t="s">
        <v>875</v>
      </c>
      <c r="C285" t="s">
        <v>251</v>
      </c>
      <c r="D285" s="13">
        <f ca="1">'Sfp-result'!F284-E285</f>
        <v>-4695.2857142857174</v>
      </c>
      <c r="E285">
        <f t="shared" si="12"/>
        <v>19501.857142857145</v>
      </c>
      <c r="F285">
        <f t="shared" si="13"/>
        <v>0</v>
      </c>
      <c r="G285">
        <f t="shared" si="14"/>
        <v>0</v>
      </c>
      <c r="H285">
        <v>2</v>
      </c>
      <c r="I285">
        <v>0.10199999999999999</v>
      </c>
      <c r="J285">
        <v>15.74</v>
      </c>
      <c r="K285">
        <v>11</v>
      </c>
      <c r="L285">
        <v>20</v>
      </c>
      <c r="M285">
        <v>2.585</v>
      </c>
      <c r="N285">
        <v>6.6749999999999998</v>
      </c>
      <c r="O285">
        <v>0.32</v>
      </c>
      <c r="P285">
        <v>0.32</v>
      </c>
      <c r="Q285">
        <v>1.6120000000000001</v>
      </c>
      <c r="R285">
        <v>64472</v>
      </c>
    </row>
    <row r="286" spans="1:18" x14ac:dyDescent="0.25">
      <c r="A286" t="s">
        <v>1493</v>
      </c>
      <c r="B286" t="s">
        <v>876</v>
      </c>
      <c r="C286" t="s">
        <v>252</v>
      </c>
      <c r="D286" s="13">
        <f ca="1">'Sfp-result'!F285-E286</f>
        <v>-8225.2857142857174</v>
      </c>
      <c r="E286">
        <f t="shared" si="12"/>
        <v>21990.857142857145</v>
      </c>
      <c r="F286">
        <f t="shared" si="13"/>
        <v>0</v>
      </c>
      <c r="G286">
        <f t="shared" si="14"/>
        <v>0</v>
      </c>
      <c r="H286">
        <v>3</v>
      </c>
      <c r="I286">
        <v>0.10199999999999999</v>
      </c>
      <c r="J286">
        <v>16.347999999999999</v>
      </c>
      <c r="K286">
        <v>11</v>
      </c>
      <c r="L286">
        <v>23</v>
      </c>
      <c r="M286">
        <v>2.9849999999999999</v>
      </c>
      <c r="N286">
        <v>6.6849999999999996</v>
      </c>
      <c r="O286">
        <v>0.32</v>
      </c>
      <c r="P286">
        <v>0.32</v>
      </c>
      <c r="Q286">
        <v>1.6739999999999999</v>
      </c>
      <c r="R286">
        <v>66961</v>
      </c>
    </row>
    <row r="287" spans="1:18" x14ac:dyDescent="0.25">
      <c r="A287" t="s">
        <v>1494</v>
      </c>
      <c r="B287" t="s">
        <v>877</v>
      </c>
      <c r="C287" t="s">
        <v>253</v>
      </c>
      <c r="D287" s="13">
        <f ca="1">'Sfp-result'!F286-E287</f>
        <v>-33903.285714285717</v>
      </c>
      <c r="E287">
        <f t="shared" si="12"/>
        <v>74365.857142857145</v>
      </c>
      <c r="F287">
        <f t="shared" si="13"/>
        <v>0</v>
      </c>
      <c r="G287">
        <f t="shared" si="14"/>
        <v>1</v>
      </c>
      <c r="H287">
        <v>4</v>
      </c>
      <c r="I287">
        <v>0.10199999999999999</v>
      </c>
      <c r="J287">
        <v>29.135000000000002</v>
      </c>
      <c r="K287">
        <v>11</v>
      </c>
      <c r="L287">
        <v>45</v>
      </c>
      <c r="M287">
        <v>3.42</v>
      </c>
      <c r="N287">
        <v>6.6849999999999996</v>
      </c>
      <c r="O287">
        <v>0.32</v>
      </c>
      <c r="P287">
        <v>0.32</v>
      </c>
      <c r="Q287">
        <v>2.9830000000000001</v>
      </c>
      <c r="R287">
        <v>119336</v>
      </c>
    </row>
    <row r="288" spans="1:18" x14ac:dyDescent="0.25">
      <c r="A288" t="s">
        <v>1495</v>
      </c>
      <c r="B288" t="s">
        <v>878</v>
      </c>
      <c r="C288" t="s">
        <v>254</v>
      </c>
      <c r="D288" s="13">
        <f ca="1">'Sfp-result'!F287-E288</f>
        <v>-37678.285714285717</v>
      </c>
      <c r="E288">
        <f t="shared" si="12"/>
        <v>93523.857142857145</v>
      </c>
      <c r="F288">
        <f t="shared" si="13"/>
        <v>1</v>
      </c>
      <c r="G288">
        <f t="shared" si="14"/>
        <v>0</v>
      </c>
      <c r="H288">
        <v>5</v>
      </c>
      <c r="I288">
        <v>0.10199999999999999</v>
      </c>
      <c r="J288">
        <v>33.811999999999998</v>
      </c>
      <c r="K288">
        <v>10</v>
      </c>
      <c r="L288">
        <v>55</v>
      </c>
      <c r="M288">
        <v>3.86</v>
      </c>
      <c r="N288">
        <v>6.665</v>
      </c>
      <c r="O288">
        <v>0.32</v>
      </c>
      <c r="P288">
        <v>0.32</v>
      </c>
      <c r="Q288">
        <v>3.4620000000000002</v>
      </c>
      <c r="R288">
        <v>138494</v>
      </c>
    </row>
    <row r="289" spans="1:18" x14ac:dyDescent="0.25">
      <c r="A289" t="s">
        <v>1496</v>
      </c>
      <c r="B289" t="s">
        <v>879</v>
      </c>
      <c r="C289" t="s">
        <v>255</v>
      </c>
      <c r="D289" s="13">
        <f ca="1">'Sfp-result'!F288-E289</f>
        <v>-5739.2857142857174</v>
      </c>
      <c r="E289">
        <f t="shared" si="12"/>
        <v>12667.857142857145</v>
      </c>
      <c r="F289">
        <f t="shared" si="13"/>
        <v>0</v>
      </c>
      <c r="G289">
        <f t="shared" si="14"/>
        <v>1</v>
      </c>
      <c r="H289">
        <v>6</v>
      </c>
      <c r="I289">
        <v>0.10199999999999999</v>
      </c>
      <c r="J289">
        <v>14.071999999999999</v>
      </c>
      <c r="K289">
        <v>10</v>
      </c>
      <c r="L289">
        <v>18</v>
      </c>
      <c r="M289">
        <v>4.2750000000000004</v>
      </c>
      <c r="N289">
        <v>6.6950000000000003</v>
      </c>
      <c r="O289">
        <v>0.32</v>
      </c>
      <c r="P289">
        <v>0.32</v>
      </c>
      <c r="Q289">
        <v>1.4410000000000001</v>
      </c>
      <c r="R289">
        <v>57638</v>
      </c>
    </row>
    <row r="290" spans="1:18" x14ac:dyDescent="0.25">
      <c r="A290" t="s">
        <v>1497</v>
      </c>
      <c r="B290" t="s">
        <v>880</v>
      </c>
      <c r="C290" t="s">
        <v>256</v>
      </c>
      <c r="D290" s="13">
        <f ca="1">'Sfp-result'!F289-E290</f>
        <v>278871.71428571432</v>
      </c>
      <c r="E290">
        <f t="shared" si="12"/>
        <v>288935.85714285716</v>
      </c>
      <c r="F290">
        <f t="shared" si="13"/>
        <v>2</v>
      </c>
      <c r="G290">
        <f t="shared" si="14"/>
        <v>2</v>
      </c>
      <c r="H290">
        <v>7</v>
      </c>
      <c r="I290">
        <v>0.10199999999999999</v>
      </c>
      <c r="J290">
        <v>81.52</v>
      </c>
      <c r="K290">
        <v>11</v>
      </c>
      <c r="L290">
        <v>154</v>
      </c>
      <c r="M290">
        <v>4.7350000000000003</v>
      </c>
      <c r="N290">
        <v>6.6950000000000003</v>
      </c>
      <c r="O290">
        <v>0.32</v>
      </c>
      <c r="P290">
        <v>0.32</v>
      </c>
      <c r="Q290">
        <v>8.3480000000000008</v>
      </c>
      <c r="R290">
        <v>333906</v>
      </c>
    </row>
    <row r="291" spans="1:18" x14ac:dyDescent="0.25">
      <c r="A291" t="s">
        <v>1498</v>
      </c>
      <c r="B291" t="s">
        <v>881</v>
      </c>
      <c r="C291" t="s">
        <v>257</v>
      </c>
      <c r="D291" s="13">
        <f ca="1">'Sfp-result'!F290-E291</f>
        <v>69484.714285714275</v>
      </c>
      <c r="E291">
        <f t="shared" si="12"/>
        <v>63146.857142857145</v>
      </c>
      <c r="F291">
        <f t="shared" si="13"/>
        <v>1</v>
      </c>
      <c r="G291">
        <f t="shared" si="14"/>
        <v>0</v>
      </c>
      <c r="H291">
        <v>8</v>
      </c>
      <c r="I291">
        <v>0.10199999999999999</v>
      </c>
      <c r="J291">
        <v>26.396000000000001</v>
      </c>
      <c r="K291">
        <v>10</v>
      </c>
      <c r="L291">
        <v>38</v>
      </c>
      <c r="M291">
        <v>5.13</v>
      </c>
      <c r="N291">
        <v>6.6849999999999996</v>
      </c>
      <c r="O291">
        <v>0.32</v>
      </c>
      <c r="P291">
        <v>0.32</v>
      </c>
      <c r="Q291">
        <v>2.7029999999999998</v>
      </c>
      <c r="R291">
        <v>108117</v>
      </c>
    </row>
    <row r="292" spans="1:18" x14ac:dyDescent="0.25">
      <c r="A292" t="s">
        <v>1499</v>
      </c>
      <c r="B292" t="s">
        <v>882</v>
      </c>
      <c r="C292" t="s">
        <v>258</v>
      </c>
      <c r="D292" s="13">
        <f ca="1">'Sfp-result'!F291-E292</f>
        <v>120906.71428571428</v>
      </c>
      <c r="E292">
        <f t="shared" si="12"/>
        <v>109648.85714285714</v>
      </c>
      <c r="F292">
        <f t="shared" si="13"/>
        <v>0</v>
      </c>
      <c r="G292">
        <f t="shared" si="14"/>
        <v>1</v>
      </c>
      <c r="H292">
        <v>9</v>
      </c>
      <c r="I292">
        <v>0.10199999999999999</v>
      </c>
      <c r="J292">
        <v>37.749000000000002</v>
      </c>
      <c r="K292">
        <v>10</v>
      </c>
      <c r="L292">
        <v>62</v>
      </c>
      <c r="M292">
        <v>5.58</v>
      </c>
      <c r="N292">
        <v>6.6849999999999996</v>
      </c>
      <c r="O292">
        <v>0.32</v>
      </c>
      <c r="P292">
        <v>0.32</v>
      </c>
      <c r="Q292">
        <v>3.8650000000000002</v>
      </c>
      <c r="R292">
        <v>154619</v>
      </c>
    </row>
    <row r="293" spans="1:18" x14ac:dyDescent="0.25">
      <c r="A293" t="s">
        <v>1500</v>
      </c>
      <c r="B293" t="s">
        <v>883</v>
      </c>
      <c r="C293" t="s">
        <v>259</v>
      </c>
      <c r="D293" s="13">
        <f ca="1">'Sfp-result'!F292-E293</f>
        <v>53572.714285714275</v>
      </c>
      <c r="E293">
        <f t="shared" si="12"/>
        <v>57876.857142857145</v>
      </c>
      <c r="F293">
        <f t="shared" si="13"/>
        <v>3</v>
      </c>
      <c r="G293">
        <f t="shared" si="14"/>
        <v>1</v>
      </c>
      <c r="H293">
        <v>10</v>
      </c>
      <c r="I293">
        <v>0.10199999999999999</v>
      </c>
      <c r="J293">
        <v>25.109000000000002</v>
      </c>
      <c r="K293">
        <v>10</v>
      </c>
      <c r="L293">
        <v>35</v>
      </c>
      <c r="M293">
        <v>6.0049999999999999</v>
      </c>
      <c r="N293">
        <v>6.6950000000000003</v>
      </c>
      <c r="O293">
        <v>0.32</v>
      </c>
      <c r="P293">
        <v>0.32</v>
      </c>
      <c r="Q293">
        <v>2.5710000000000002</v>
      </c>
      <c r="R293">
        <v>102847</v>
      </c>
    </row>
    <row r="294" spans="1:18" x14ac:dyDescent="0.25">
      <c r="A294" t="s">
        <v>1501</v>
      </c>
      <c r="B294" t="s">
        <v>884</v>
      </c>
      <c r="C294" t="s">
        <v>260</v>
      </c>
      <c r="D294" s="13">
        <f ca="1">'Sfp-result'!F293-E294</f>
        <v>-9759.285714285681</v>
      </c>
      <c r="E294">
        <f t="shared" si="12"/>
        <v>542304.85714285716</v>
      </c>
      <c r="F294">
        <f t="shared" si="13"/>
        <v>0</v>
      </c>
      <c r="G294">
        <f t="shared" si="14"/>
        <v>2</v>
      </c>
      <c r="H294">
        <v>11</v>
      </c>
      <c r="I294">
        <v>0.10199999999999999</v>
      </c>
      <c r="J294">
        <v>143.37799999999999</v>
      </c>
      <c r="K294">
        <v>11</v>
      </c>
      <c r="L294">
        <v>253</v>
      </c>
      <c r="M294">
        <v>6.4450000000000003</v>
      </c>
      <c r="N294">
        <v>6.6950000000000003</v>
      </c>
      <c r="O294">
        <v>0.32</v>
      </c>
      <c r="P294">
        <v>0.32</v>
      </c>
      <c r="Q294">
        <v>14.682</v>
      </c>
      <c r="R294">
        <v>587275</v>
      </c>
    </row>
    <row r="295" spans="1:18" x14ac:dyDescent="0.25">
      <c r="A295" t="s">
        <v>1502</v>
      </c>
      <c r="B295" t="s">
        <v>885</v>
      </c>
      <c r="C295" t="s">
        <v>261</v>
      </c>
      <c r="D295" s="13">
        <f ca="1">'Sfp-result'!F294-E295</f>
        <v>190957.71428571426</v>
      </c>
      <c r="E295">
        <f t="shared" si="12"/>
        <v>143372.85714285716</v>
      </c>
      <c r="F295">
        <f t="shared" si="13"/>
        <v>0</v>
      </c>
      <c r="G295">
        <f t="shared" si="14"/>
        <v>1</v>
      </c>
      <c r="H295">
        <v>12</v>
      </c>
      <c r="I295">
        <v>0.10199999999999999</v>
      </c>
      <c r="J295">
        <v>45.981999999999999</v>
      </c>
      <c r="K295">
        <v>9</v>
      </c>
      <c r="L295">
        <v>77</v>
      </c>
      <c r="M295">
        <v>6.875</v>
      </c>
      <c r="N295">
        <v>6.6950000000000003</v>
      </c>
      <c r="O295">
        <v>0.32</v>
      </c>
      <c r="P295">
        <v>0.32</v>
      </c>
      <c r="Q295">
        <v>4.7089999999999996</v>
      </c>
      <c r="R295">
        <v>188343</v>
      </c>
    </row>
    <row r="296" spans="1:18" x14ac:dyDescent="0.25">
      <c r="A296" t="s">
        <v>1503</v>
      </c>
      <c r="B296" t="s">
        <v>886</v>
      </c>
      <c r="C296" t="s">
        <v>262</v>
      </c>
      <c r="D296" s="13">
        <f ca="1">'Sfp-result'!F295-E296</f>
        <v>13266.714285714283</v>
      </c>
      <c r="E296">
        <f t="shared" si="12"/>
        <v>36994.857142857145</v>
      </c>
      <c r="F296">
        <f t="shared" si="13"/>
        <v>1</v>
      </c>
      <c r="G296">
        <f t="shared" si="14"/>
        <v>0</v>
      </c>
      <c r="H296">
        <v>13</v>
      </c>
      <c r="I296">
        <v>0.10199999999999999</v>
      </c>
      <c r="J296">
        <v>20.010999999999999</v>
      </c>
      <c r="K296">
        <v>10</v>
      </c>
      <c r="L296">
        <v>28</v>
      </c>
      <c r="M296">
        <v>7.3</v>
      </c>
      <c r="N296">
        <v>6.6950000000000003</v>
      </c>
      <c r="O296">
        <v>0.32</v>
      </c>
      <c r="P296">
        <v>0.32</v>
      </c>
      <c r="Q296">
        <v>2.0489999999999999</v>
      </c>
      <c r="R296">
        <v>81965</v>
      </c>
    </row>
    <row r="297" spans="1:18" x14ac:dyDescent="0.25">
      <c r="A297" t="s">
        <v>1504</v>
      </c>
      <c r="B297" t="s">
        <v>887</v>
      </c>
      <c r="C297" t="s">
        <v>263</v>
      </c>
      <c r="D297" s="13">
        <f ca="1">'Sfp-result'!F296-E297</f>
        <v>-88012.285714285739</v>
      </c>
      <c r="E297">
        <f t="shared" si="12"/>
        <v>290100.85714285716</v>
      </c>
      <c r="F297">
        <f t="shared" si="13"/>
        <v>1</v>
      </c>
      <c r="G297">
        <f t="shared" si="14"/>
        <v>0</v>
      </c>
      <c r="H297">
        <v>14</v>
      </c>
      <c r="I297">
        <v>0.10199999999999999</v>
      </c>
      <c r="J297">
        <v>81.804000000000002</v>
      </c>
      <c r="K297">
        <v>10</v>
      </c>
      <c r="L297">
        <v>147</v>
      </c>
      <c r="M297">
        <v>7.73</v>
      </c>
      <c r="N297">
        <v>6.7050000000000001</v>
      </c>
      <c r="O297">
        <v>0.32</v>
      </c>
      <c r="P297">
        <v>0.32</v>
      </c>
      <c r="Q297">
        <v>8.3770000000000007</v>
      </c>
      <c r="R297">
        <v>335071</v>
      </c>
    </row>
    <row r="298" spans="1:18" x14ac:dyDescent="0.25">
      <c r="A298" t="s">
        <v>1505</v>
      </c>
      <c r="B298" t="s">
        <v>888</v>
      </c>
      <c r="C298" t="s">
        <v>264</v>
      </c>
      <c r="D298" s="13">
        <f ca="1">'Sfp-result'!F297-E298</f>
        <v>-27189.285714285717</v>
      </c>
      <c r="E298">
        <f t="shared" si="12"/>
        <v>54628.857142857145</v>
      </c>
      <c r="F298">
        <f t="shared" si="13"/>
        <v>0</v>
      </c>
      <c r="G298">
        <f t="shared" si="14"/>
        <v>1</v>
      </c>
      <c r="H298">
        <v>15</v>
      </c>
      <c r="I298">
        <v>0.10199999999999999</v>
      </c>
      <c r="J298">
        <v>24.315999999999999</v>
      </c>
      <c r="K298">
        <v>9</v>
      </c>
      <c r="L298">
        <v>33</v>
      </c>
      <c r="M298">
        <v>8.1549999999999994</v>
      </c>
      <c r="N298">
        <v>6.6849999999999996</v>
      </c>
      <c r="O298">
        <v>0.32</v>
      </c>
      <c r="P298">
        <v>0.32</v>
      </c>
      <c r="Q298">
        <v>2.4900000000000002</v>
      </c>
      <c r="R298">
        <v>99599</v>
      </c>
    </row>
    <row r="299" spans="1:18" x14ac:dyDescent="0.25">
      <c r="A299" t="s">
        <v>1506</v>
      </c>
      <c r="B299" t="s">
        <v>889</v>
      </c>
      <c r="C299" t="s">
        <v>265</v>
      </c>
      <c r="D299" s="13">
        <f ca="1">'Sfp-result'!F298-E299</f>
        <v>56334.714285714261</v>
      </c>
      <c r="E299">
        <f t="shared" si="12"/>
        <v>300079.85714285716</v>
      </c>
      <c r="F299">
        <f t="shared" si="13"/>
        <v>0</v>
      </c>
      <c r="G299">
        <f t="shared" si="14"/>
        <v>1</v>
      </c>
      <c r="H299">
        <v>16</v>
      </c>
      <c r="I299">
        <v>0.10199999999999999</v>
      </c>
      <c r="J299">
        <v>84.241</v>
      </c>
      <c r="K299">
        <v>11</v>
      </c>
      <c r="L299">
        <v>141</v>
      </c>
      <c r="M299">
        <v>8.5749999999999993</v>
      </c>
      <c r="N299">
        <v>6.7050000000000001</v>
      </c>
      <c r="O299">
        <v>0.32</v>
      </c>
      <c r="P299">
        <v>0.32</v>
      </c>
      <c r="Q299">
        <v>8.6259999999999994</v>
      </c>
      <c r="R299">
        <v>345050</v>
      </c>
    </row>
    <row r="300" spans="1:18" x14ac:dyDescent="0.25">
      <c r="A300" t="s">
        <v>1507</v>
      </c>
      <c r="B300" t="s">
        <v>890</v>
      </c>
      <c r="C300" t="s">
        <v>266</v>
      </c>
      <c r="D300" s="13">
        <f ca="1">'Sfp-result'!F299-E300</f>
        <v>263396.71428571426</v>
      </c>
      <c r="E300">
        <f t="shared" si="12"/>
        <v>139736.85714285716</v>
      </c>
      <c r="F300">
        <f t="shared" si="13"/>
        <v>0</v>
      </c>
      <c r="G300">
        <f t="shared" si="14"/>
        <v>1</v>
      </c>
      <c r="H300">
        <v>17</v>
      </c>
      <c r="I300">
        <v>0.10199999999999999</v>
      </c>
      <c r="J300">
        <v>45.094000000000001</v>
      </c>
      <c r="K300">
        <v>10</v>
      </c>
      <c r="L300">
        <v>86</v>
      </c>
      <c r="M300">
        <v>9.01</v>
      </c>
      <c r="N300">
        <v>6.7050000000000001</v>
      </c>
      <c r="O300">
        <v>0.32</v>
      </c>
      <c r="P300">
        <v>0.32</v>
      </c>
      <c r="Q300">
        <v>4.6180000000000003</v>
      </c>
      <c r="R300">
        <v>184707</v>
      </c>
    </row>
    <row r="301" spans="1:18" x14ac:dyDescent="0.25">
      <c r="A301" t="s">
        <v>1508</v>
      </c>
      <c r="B301" t="s">
        <v>891</v>
      </c>
      <c r="C301" t="s">
        <v>267</v>
      </c>
      <c r="D301" s="13">
        <f ca="1">'Sfp-result'!F300-E301</f>
        <v>36303.714285714283</v>
      </c>
      <c r="E301">
        <f t="shared" si="12"/>
        <v>19658.857142857145</v>
      </c>
      <c r="F301">
        <f t="shared" si="13"/>
        <v>0</v>
      </c>
      <c r="G301">
        <f t="shared" si="14"/>
        <v>0</v>
      </c>
      <c r="H301">
        <v>18</v>
      </c>
      <c r="I301">
        <v>0.10199999999999999</v>
      </c>
      <c r="J301">
        <v>15.779</v>
      </c>
      <c r="K301">
        <v>10</v>
      </c>
      <c r="L301">
        <v>20</v>
      </c>
      <c r="M301">
        <v>9.4250000000000007</v>
      </c>
      <c r="N301">
        <v>6.7149999999999999</v>
      </c>
      <c r="O301">
        <v>0.32</v>
      </c>
      <c r="P301">
        <v>0.32</v>
      </c>
      <c r="Q301">
        <v>1.6160000000000001</v>
      </c>
      <c r="R301">
        <v>64629</v>
      </c>
    </row>
    <row r="302" spans="1:18" x14ac:dyDescent="0.25">
      <c r="A302" t="s">
        <v>1509</v>
      </c>
      <c r="B302" t="s">
        <v>892</v>
      </c>
      <c r="C302" t="s">
        <v>268</v>
      </c>
      <c r="D302" s="13">
        <f ca="1">'Sfp-result'!F301-E302</f>
        <v>4731.7142857142826</v>
      </c>
      <c r="E302">
        <f t="shared" si="12"/>
        <v>11804.857142857145</v>
      </c>
      <c r="F302">
        <f t="shared" si="13"/>
        <v>0</v>
      </c>
      <c r="G302">
        <f t="shared" si="14"/>
        <v>0</v>
      </c>
      <c r="H302">
        <v>19</v>
      </c>
      <c r="I302">
        <v>0.10199999999999999</v>
      </c>
      <c r="J302">
        <v>13.861000000000001</v>
      </c>
      <c r="K302">
        <v>10</v>
      </c>
      <c r="L302">
        <v>17</v>
      </c>
      <c r="M302">
        <v>9.8650000000000002</v>
      </c>
      <c r="N302">
        <v>6.7050000000000001</v>
      </c>
      <c r="O302">
        <v>0.32</v>
      </c>
      <c r="P302">
        <v>0.32</v>
      </c>
      <c r="Q302">
        <v>1.419</v>
      </c>
      <c r="R302">
        <v>56775</v>
      </c>
    </row>
    <row r="303" spans="1:18" x14ac:dyDescent="0.25">
      <c r="A303" t="s">
        <v>1510</v>
      </c>
      <c r="B303" t="s">
        <v>893</v>
      </c>
      <c r="C303" t="s">
        <v>269</v>
      </c>
      <c r="D303" s="13">
        <f ca="1">'Sfp-result'!F302-E303</f>
        <v>1910.7142857142826</v>
      </c>
      <c r="E303">
        <f t="shared" si="12"/>
        <v>11886.857142857145</v>
      </c>
      <c r="F303">
        <f t="shared" si="13"/>
        <v>0</v>
      </c>
      <c r="G303">
        <f t="shared" si="14"/>
        <v>0</v>
      </c>
      <c r="H303">
        <v>20</v>
      </c>
      <c r="I303">
        <v>0.10199999999999999</v>
      </c>
      <c r="J303">
        <v>13.881</v>
      </c>
      <c r="K303">
        <v>10</v>
      </c>
      <c r="L303">
        <v>18</v>
      </c>
      <c r="M303">
        <v>10.27</v>
      </c>
      <c r="N303">
        <v>6.7050000000000001</v>
      </c>
      <c r="O303">
        <v>0.32</v>
      </c>
      <c r="P303">
        <v>0.32</v>
      </c>
      <c r="Q303">
        <v>1.421</v>
      </c>
      <c r="R303">
        <v>56857</v>
      </c>
    </row>
    <row r="304" spans="1:18" x14ac:dyDescent="0.25">
      <c r="A304" t="s">
        <v>1511</v>
      </c>
      <c r="B304" t="s">
        <v>894</v>
      </c>
      <c r="C304" t="s">
        <v>270</v>
      </c>
      <c r="D304" s="13">
        <f ca="1">'Sfp-result'!F303-E304</f>
        <v>-16525.285714285717</v>
      </c>
      <c r="E304">
        <f t="shared" si="12"/>
        <v>48529.857142857145</v>
      </c>
      <c r="F304">
        <f t="shared" si="13"/>
        <v>1</v>
      </c>
      <c r="G304">
        <f t="shared" si="14"/>
        <v>0</v>
      </c>
      <c r="H304">
        <v>21</v>
      </c>
      <c r="I304">
        <v>0.10199999999999999</v>
      </c>
      <c r="J304">
        <v>22.827000000000002</v>
      </c>
      <c r="K304">
        <v>10</v>
      </c>
      <c r="L304">
        <v>31</v>
      </c>
      <c r="M304">
        <v>10.74</v>
      </c>
      <c r="N304">
        <v>6.7249999999999996</v>
      </c>
      <c r="O304">
        <v>0.32</v>
      </c>
      <c r="P304">
        <v>0.32</v>
      </c>
      <c r="Q304">
        <v>2.3380000000000001</v>
      </c>
      <c r="R304">
        <v>93500</v>
      </c>
    </row>
    <row r="305" spans="1:18" x14ac:dyDescent="0.25">
      <c r="A305" t="s">
        <v>1512</v>
      </c>
      <c r="B305" t="s">
        <v>895</v>
      </c>
      <c r="C305" t="s">
        <v>271</v>
      </c>
      <c r="D305" s="13">
        <f ca="1">'Sfp-result'!F304-E305</f>
        <v>180052.71428571426</v>
      </c>
      <c r="E305">
        <f t="shared" si="12"/>
        <v>157134.85714285716</v>
      </c>
      <c r="F305">
        <f t="shared" si="13"/>
        <v>0</v>
      </c>
      <c r="G305">
        <f t="shared" si="14"/>
        <v>1</v>
      </c>
      <c r="H305">
        <v>22</v>
      </c>
      <c r="I305">
        <v>0.10199999999999999</v>
      </c>
      <c r="J305">
        <v>49.341999999999999</v>
      </c>
      <c r="K305">
        <v>10</v>
      </c>
      <c r="L305">
        <v>82</v>
      </c>
      <c r="M305">
        <v>11.154999999999999</v>
      </c>
      <c r="N305">
        <v>6.7149999999999999</v>
      </c>
      <c r="O305">
        <v>0.32</v>
      </c>
      <c r="P305">
        <v>0.32</v>
      </c>
      <c r="Q305">
        <v>5.0529999999999999</v>
      </c>
      <c r="R305">
        <v>202105</v>
      </c>
    </row>
    <row r="306" spans="1:18" x14ac:dyDescent="0.25">
      <c r="A306" t="s">
        <v>1513</v>
      </c>
      <c r="B306" t="s">
        <v>896</v>
      </c>
      <c r="C306" t="s">
        <v>272</v>
      </c>
      <c r="D306" s="13">
        <f ca="1">'Sfp-result'!F305-E306</f>
        <v>342269.71428571432</v>
      </c>
      <c r="E306">
        <f t="shared" si="12"/>
        <v>320504.85714285716</v>
      </c>
      <c r="F306">
        <f t="shared" si="13"/>
        <v>0</v>
      </c>
      <c r="G306">
        <f t="shared" si="14"/>
        <v>2</v>
      </c>
      <c r="H306">
        <v>23</v>
      </c>
      <c r="I306">
        <v>0.10199999999999999</v>
      </c>
      <c r="J306">
        <v>89.227000000000004</v>
      </c>
      <c r="K306">
        <v>12</v>
      </c>
      <c r="L306">
        <v>134</v>
      </c>
      <c r="M306">
        <v>11.58</v>
      </c>
      <c r="N306">
        <v>6.7149999999999999</v>
      </c>
      <c r="O306">
        <v>0.32</v>
      </c>
      <c r="P306">
        <v>0.32</v>
      </c>
      <c r="Q306">
        <v>9.1370000000000005</v>
      </c>
      <c r="R306">
        <v>365475</v>
      </c>
    </row>
    <row r="307" spans="1:18" x14ac:dyDescent="0.25">
      <c r="A307" t="s">
        <v>1514</v>
      </c>
      <c r="B307" t="s">
        <v>897</v>
      </c>
      <c r="C307" t="s">
        <v>273</v>
      </c>
      <c r="D307" s="13">
        <f ca="1">'Sfp-result'!F306-E307</f>
        <v>297333.71428571426</v>
      </c>
      <c r="E307">
        <f t="shared" si="12"/>
        <v>92803.857142857145</v>
      </c>
      <c r="F307">
        <f t="shared" si="13"/>
        <v>0</v>
      </c>
      <c r="G307">
        <f t="shared" si="14"/>
        <v>2</v>
      </c>
      <c r="H307">
        <v>24</v>
      </c>
      <c r="I307">
        <v>0.10199999999999999</v>
      </c>
      <c r="J307">
        <v>33.636000000000003</v>
      </c>
      <c r="K307">
        <v>11</v>
      </c>
      <c r="L307">
        <v>57</v>
      </c>
      <c r="M307">
        <v>12.01</v>
      </c>
      <c r="N307">
        <v>6.7149999999999999</v>
      </c>
      <c r="O307">
        <v>0.32</v>
      </c>
      <c r="P307">
        <v>0.32</v>
      </c>
      <c r="Q307">
        <v>3.444</v>
      </c>
      <c r="R307">
        <v>137774</v>
      </c>
    </row>
    <row r="308" spans="1:18" x14ac:dyDescent="0.25">
      <c r="A308" t="s">
        <v>1515</v>
      </c>
      <c r="B308" t="s">
        <v>898</v>
      </c>
      <c r="C308" t="s">
        <v>274</v>
      </c>
      <c r="D308" s="13">
        <f ca="1">'Sfp-result'!F307-E308</f>
        <v>170607.71428571426</v>
      </c>
      <c r="E308">
        <f t="shared" si="12"/>
        <v>50624.857142857145</v>
      </c>
      <c r="F308">
        <f t="shared" si="13"/>
        <v>0</v>
      </c>
      <c r="G308">
        <f t="shared" si="14"/>
        <v>1</v>
      </c>
      <c r="H308">
        <v>25</v>
      </c>
      <c r="I308">
        <v>0.10199999999999999</v>
      </c>
      <c r="J308">
        <v>23.338999999999999</v>
      </c>
      <c r="K308">
        <v>11</v>
      </c>
      <c r="L308">
        <v>35</v>
      </c>
      <c r="M308">
        <v>12.455</v>
      </c>
      <c r="N308">
        <v>6.7149999999999999</v>
      </c>
      <c r="O308">
        <v>0.32</v>
      </c>
      <c r="P308">
        <v>0.32</v>
      </c>
      <c r="Q308">
        <v>2.39</v>
      </c>
      <c r="R308">
        <v>95595</v>
      </c>
    </row>
    <row r="309" spans="1:18" x14ac:dyDescent="0.25">
      <c r="A309" t="s">
        <v>1516</v>
      </c>
      <c r="B309" t="s">
        <v>899</v>
      </c>
      <c r="C309" t="s">
        <v>275</v>
      </c>
      <c r="D309" s="13">
        <f ca="1">'Sfp-result'!F308-E309</f>
        <v>241187.71428571426</v>
      </c>
      <c r="E309">
        <f t="shared" si="12"/>
        <v>150977.85714285716</v>
      </c>
      <c r="F309">
        <f t="shared" si="13"/>
        <v>0</v>
      </c>
      <c r="G309">
        <f t="shared" si="14"/>
        <v>1</v>
      </c>
      <c r="H309">
        <v>26</v>
      </c>
      <c r="I309">
        <v>0.10199999999999999</v>
      </c>
      <c r="J309">
        <v>47.838999999999999</v>
      </c>
      <c r="K309">
        <v>11</v>
      </c>
      <c r="L309">
        <v>79</v>
      </c>
      <c r="M309">
        <v>12.865</v>
      </c>
      <c r="N309">
        <v>6.7249999999999996</v>
      </c>
      <c r="O309">
        <v>0.32</v>
      </c>
      <c r="P309">
        <v>0.32</v>
      </c>
      <c r="Q309">
        <v>4.899</v>
      </c>
      <c r="R309">
        <v>195948</v>
      </c>
    </row>
    <row r="310" spans="1:18" x14ac:dyDescent="0.25">
      <c r="A310" t="s">
        <v>1517</v>
      </c>
      <c r="B310" t="s">
        <v>900</v>
      </c>
      <c r="C310" t="s">
        <v>276</v>
      </c>
      <c r="D310" s="13">
        <f ca="1">'Sfp-result'!F309-E310</f>
        <v>10046.714285714283</v>
      </c>
      <c r="E310">
        <f t="shared" si="12"/>
        <v>47826.857142857145</v>
      </c>
      <c r="F310">
        <f t="shared" si="13"/>
        <v>1</v>
      </c>
      <c r="G310">
        <f t="shared" si="14"/>
        <v>0</v>
      </c>
      <c r="H310">
        <v>27</v>
      </c>
      <c r="I310">
        <v>0.10199999999999999</v>
      </c>
      <c r="J310">
        <v>22.655999999999999</v>
      </c>
      <c r="K310">
        <v>10</v>
      </c>
      <c r="L310">
        <v>34</v>
      </c>
      <c r="M310">
        <v>13.29</v>
      </c>
      <c r="N310">
        <v>6.7149999999999999</v>
      </c>
      <c r="O310">
        <v>0.32</v>
      </c>
      <c r="P310">
        <v>0.32</v>
      </c>
      <c r="Q310">
        <v>2.3199999999999998</v>
      </c>
      <c r="R310">
        <v>92797</v>
      </c>
    </row>
    <row r="311" spans="1:18" x14ac:dyDescent="0.25">
      <c r="A311" t="s">
        <v>1518</v>
      </c>
      <c r="B311" t="s">
        <v>901</v>
      </c>
      <c r="C311" t="s">
        <v>277</v>
      </c>
      <c r="D311" s="13">
        <f ca="1">'Sfp-result'!F310-E311</f>
        <v>554.7142857142826</v>
      </c>
      <c r="E311">
        <f t="shared" si="12"/>
        <v>8119.8571428571449</v>
      </c>
      <c r="F311">
        <f t="shared" si="13"/>
        <v>0</v>
      </c>
      <c r="G311">
        <f t="shared" si="14"/>
        <v>0</v>
      </c>
      <c r="H311">
        <v>28</v>
      </c>
      <c r="I311">
        <v>0.10199999999999999</v>
      </c>
      <c r="J311">
        <v>12.961</v>
      </c>
      <c r="K311">
        <v>10</v>
      </c>
      <c r="L311">
        <v>19</v>
      </c>
      <c r="M311">
        <v>13.73</v>
      </c>
      <c r="N311">
        <v>6.7149999999999999</v>
      </c>
      <c r="O311">
        <v>0.32</v>
      </c>
      <c r="P311">
        <v>0.32</v>
      </c>
      <c r="Q311">
        <v>1.327</v>
      </c>
      <c r="R311">
        <v>53090</v>
      </c>
    </row>
    <row r="312" spans="1:18" x14ac:dyDescent="0.25">
      <c r="A312" t="s">
        <v>1519</v>
      </c>
      <c r="B312" t="s">
        <v>902</v>
      </c>
      <c r="C312" t="s">
        <v>278</v>
      </c>
      <c r="D312" s="13">
        <f ca="1">'Sfp-result'!F311-E312</f>
        <v>100441.71428571432</v>
      </c>
      <c r="E312">
        <f t="shared" si="12"/>
        <v>458348.85714285716</v>
      </c>
      <c r="F312">
        <f t="shared" si="13"/>
        <v>0</v>
      </c>
      <c r="G312">
        <f t="shared" si="14"/>
        <v>2</v>
      </c>
      <c r="H312">
        <v>29</v>
      </c>
      <c r="I312">
        <v>0.10199999999999999</v>
      </c>
      <c r="J312">
        <v>122.881</v>
      </c>
      <c r="K312">
        <v>12</v>
      </c>
      <c r="L312">
        <v>255</v>
      </c>
      <c r="M312">
        <v>14.154999999999999</v>
      </c>
      <c r="N312">
        <v>6.7350000000000003</v>
      </c>
      <c r="O312">
        <v>0.32</v>
      </c>
      <c r="P312">
        <v>0.32</v>
      </c>
      <c r="Q312">
        <v>12.583</v>
      </c>
      <c r="R312">
        <v>503319</v>
      </c>
    </row>
    <row r="313" spans="1:18" x14ac:dyDescent="0.25">
      <c r="A313" s="5" t="s">
        <v>1520</v>
      </c>
      <c r="B313" s="5" t="s">
        <v>903</v>
      </c>
      <c r="C313" s="5" t="s">
        <v>279</v>
      </c>
      <c r="D313" s="13">
        <f ca="1">'Sfp-result'!F312-E313</f>
        <v>48814.714285714275</v>
      </c>
      <c r="E313">
        <f t="shared" si="12"/>
        <v>53771.857142857145</v>
      </c>
      <c r="F313">
        <f t="shared" si="13"/>
        <v>0</v>
      </c>
      <c r="G313">
        <f t="shared" si="14"/>
        <v>2</v>
      </c>
      <c r="H313">
        <v>30</v>
      </c>
      <c r="I313">
        <v>0.10199999999999999</v>
      </c>
      <c r="J313">
        <v>24.106999999999999</v>
      </c>
      <c r="K313">
        <v>11</v>
      </c>
      <c r="L313">
        <v>32</v>
      </c>
      <c r="M313">
        <v>14.59</v>
      </c>
      <c r="N313">
        <v>6.7149999999999999</v>
      </c>
      <c r="O313">
        <v>0.32</v>
      </c>
      <c r="P313">
        <v>0.32</v>
      </c>
      <c r="Q313">
        <v>2.4689999999999999</v>
      </c>
      <c r="R313">
        <v>98742</v>
      </c>
    </row>
    <row r="314" spans="1:18" x14ac:dyDescent="0.25">
      <c r="A314" t="s">
        <v>1521</v>
      </c>
      <c r="B314" t="s">
        <v>904</v>
      </c>
      <c r="C314" t="s">
        <v>280</v>
      </c>
      <c r="D314" s="13">
        <f ca="1">'Sfp-result'!F313-E314</f>
        <v>-65.285714285717404</v>
      </c>
      <c r="E314">
        <f t="shared" si="12"/>
        <v>10359.857142857145</v>
      </c>
      <c r="F314">
        <f t="shared" si="13"/>
        <v>0</v>
      </c>
      <c r="G314">
        <f t="shared" si="14"/>
        <v>0</v>
      </c>
      <c r="H314">
        <v>1</v>
      </c>
      <c r="I314">
        <v>0.10199999999999999</v>
      </c>
      <c r="J314">
        <v>13.507999999999999</v>
      </c>
      <c r="K314">
        <v>9</v>
      </c>
      <c r="L314">
        <v>17</v>
      </c>
      <c r="M314">
        <v>2.13</v>
      </c>
      <c r="N314">
        <v>7.08</v>
      </c>
      <c r="O314">
        <v>0.32</v>
      </c>
      <c r="P314">
        <v>0.32</v>
      </c>
      <c r="Q314">
        <v>1.383</v>
      </c>
      <c r="R314">
        <v>55330</v>
      </c>
    </row>
    <row r="315" spans="1:18" x14ac:dyDescent="0.25">
      <c r="A315" t="s">
        <v>1522</v>
      </c>
      <c r="B315" t="s">
        <v>905</v>
      </c>
      <c r="C315" t="s">
        <v>281</v>
      </c>
      <c r="D315" s="13">
        <f ca="1">'Sfp-result'!F314-E315</f>
        <v>13983.714285714283</v>
      </c>
      <c r="E315">
        <f t="shared" si="12"/>
        <v>21922.857142857145</v>
      </c>
      <c r="F315">
        <f t="shared" si="13"/>
        <v>1</v>
      </c>
      <c r="G315">
        <f t="shared" si="14"/>
        <v>0</v>
      </c>
      <c r="H315">
        <v>2</v>
      </c>
      <c r="I315">
        <v>0.10199999999999999</v>
      </c>
      <c r="J315">
        <v>16.331</v>
      </c>
      <c r="K315">
        <v>10</v>
      </c>
      <c r="L315">
        <v>22</v>
      </c>
      <c r="M315">
        <v>2.56</v>
      </c>
      <c r="N315">
        <v>7.09</v>
      </c>
      <c r="O315">
        <v>0.32</v>
      </c>
      <c r="P315">
        <v>0.32</v>
      </c>
      <c r="Q315">
        <v>1.6719999999999999</v>
      </c>
      <c r="R315">
        <v>66893</v>
      </c>
    </row>
    <row r="316" spans="1:18" x14ac:dyDescent="0.25">
      <c r="A316" t="s">
        <v>1523</v>
      </c>
      <c r="B316" t="s">
        <v>906</v>
      </c>
      <c r="C316" t="s">
        <v>282</v>
      </c>
      <c r="D316" s="13">
        <f ca="1">'Sfp-result'!F315-E316</f>
        <v>21901.714285714275</v>
      </c>
      <c r="E316">
        <f t="shared" si="12"/>
        <v>75780.857142857145</v>
      </c>
      <c r="F316">
        <f t="shared" si="13"/>
        <v>2</v>
      </c>
      <c r="G316">
        <f t="shared" si="14"/>
        <v>0</v>
      </c>
      <c r="H316">
        <v>3</v>
      </c>
      <c r="I316">
        <v>0.10199999999999999</v>
      </c>
      <c r="J316">
        <v>29.48</v>
      </c>
      <c r="K316">
        <v>11</v>
      </c>
      <c r="L316">
        <v>40</v>
      </c>
      <c r="M316">
        <v>2.9849999999999999</v>
      </c>
      <c r="N316">
        <v>7.09</v>
      </c>
      <c r="O316">
        <v>0.32</v>
      </c>
      <c r="P316">
        <v>0.32</v>
      </c>
      <c r="Q316">
        <v>3.0190000000000001</v>
      </c>
      <c r="R316">
        <v>120751</v>
      </c>
    </row>
    <row r="317" spans="1:18" x14ac:dyDescent="0.25">
      <c r="A317" t="s">
        <v>1524</v>
      </c>
      <c r="B317" t="s">
        <v>907</v>
      </c>
      <c r="C317" t="s">
        <v>283</v>
      </c>
      <c r="D317" s="13">
        <f ca="1">'Sfp-result'!F316-E317</f>
        <v>-5337.2857142857174</v>
      </c>
      <c r="E317">
        <f t="shared" si="12"/>
        <v>14238.857142857145</v>
      </c>
      <c r="F317">
        <f t="shared" si="13"/>
        <v>0</v>
      </c>
      <c r="G317">
        <f t="shared" si="14"/>
        <v>0</v>
      </c>
      <c r="H317">
        <v>4</v>
      </c>
      <c r="I317">
        <v>0.10199999999999999</v>
      </c>
      <c r="J317">
        <v>14.455</v>
      </c>
      <c r="K317">
        <v>11</v>
      </c>
      <c r="L317">
        <v>18</v>
      </c>
      <c r="M317">
        <v>3.4350000000000001</v>
      </c>
      <c r="N317">
        <v>7.11</v>
      </c>
      <c r="O317">
        <v>0.32</v>
      </c>
      <c r="P317">
        <v>0.32</v>
      </c>
      <c r="Q317">
        <v>1.48</v>
      </c>
      <c r="R317">
        <v>59209</v>
      </c>
    </row>
    <row r="318" spans="1:18" x14ac:dyDescent="0.25">
      <c r="A318" t="s">
        <v>1525</v>
      </c>
      <c r="B318" t="s">
        <v>908</v>
      </c>
      <c r="C318" t="s">
        <v>284</v>
      </c>
      <c r="D318" s="13">
        <f ca="1">'Sfp-result'!F317-E318</f>
        <v>-26122.285714285717</v>
      </c>
      <c r="E318">
        <f t="shared" si="12"/>
        <v>84295.857142857145</v>
      </c>
      <c r="F318">
        <f t="shared" si="13"/>
        <v>0</v>
      </c>
      <c r="G318">
        <f t="shared" si="14"/>
        <v>0</v>
      </c>
      <c r="H318">
        <v>5</v>
      </c>
      <c r="I318">
        <v>0.10199999999999999</v>
      </c>
      <c r="J318">
        <v>31.559000000000001</v>
      </c>
      <c r="K318">
        <v>12</v>
      </c>
      <c r="L318">
        <v>51</v>
      </c>
      <c r="M318">
        <v>3.8450000000000002</v>
      </c>
      <c r="N318">
        <v>7.08</v>
      </c>
      <c r="O318">
        <v>0.32</v>
      </c>
      <c r="P318">
        <v>0.32</v>
      </c>
      <c r="Q318">
        <v>3.2320000000000002</v>
      </c>
      <c r="R318">
        <v>129266</v>
      </c>
    </row>
    <row r="319" spans="1:18" x14ac:dyDescent="0.25">
      <c r="A319" t="s">
        <v>1526</v>
      </c>
      <c r="B319" t="s">
        <v>909</v>
      </c>
      <c r="C319" t="s">
        <v>285</v>
      </c>
      <c r="D319" s="13">
        <f ca="1">'Sfp-result'!F318-E319</f>
        <v>-11792.285714285717</v>
      </c>
      <c r="E319">
        <f t="shared" si="12"/>
        <v>22369.857142857145</v>
      </c>
      <c r="F319">
        <f t="shared" si="13"/>
        <v>0</v>
      </c>
      <c r="G319">
        <f t="shared" si="14"/>
        <v>0</v>
      </c>
      <c r="H319">
        <v>6</v>
      </c>
      <c r="I319">
        <v>0.10199999999999999</v>
      </c>
      <c r="J319">
        <v>16.440000000000001</v>
      </c>
      <c r="K319">
        <v>10</v>
      </c>
      <c r="L319">
        <v>22</v>
      </c>
      <c r="M319">
        <v>4.28</v>
      </c>
      <c r="N319">
        <v>7.06</v>
      </c>
      <c r="O319">
        <v>0.32</v>
      </c>
      <c r="P319">
        <v>0.32</v>
      </c>
      <c r="Q319">
        <v>1.6839999999999999</v>
      </c>
      <c r="R319">
        <v>67340</v>
      </c>
    </row>
    <row r="320" spans="1:18" x14ac:dyDescent="0.25">
      <c r="A320" t="s">
        <v>1527</v>
      </c>
      <c r="B320" t="s">
        <v>910</v>
      </c>
      <c r="C320" t="s">
        <v>286</v>
      </c>
      <c r="D320" s="13">
        <f ca="1">'Sfp-result'!F319-E320</f>
        <v>-33007.285714285717</v>
      </c>
      <c r="E320">
        <f t="shared" si="12"/>
        <v>48753.857142857145</v>
      </c>
      <c r="F320">
        <f t="shared" si="13"/>
        <v>0</v>
      </c>
      <c r="G320">
        <f t="shared" si="14"/>
        <v>1</v>
      </c>
      <c r="H320">
        <v>7</v>
      </c>
      <c r="I320">
        <v>0.10199999999999999</v>
      </c>
      <c r="J320">
        <v>22.882000000000001</v>
      </c>
      <c r="K320">
        <v>10</v>
      </c>
      <c r="L320">
        <v>31</v>
      </c>
      <c r="M320">
        <v>4.74</v>
      </c>
      <c r="N320">
        <v>7.09</v>
      </c>
      <c r="O320">
        <v>0.32</v>
      </c>
      <c r="P320">
        <v>0.32</v>
      </c>
      <c r="Q320">
        <v>2.343</v>
      </c>
      <c r="R320">
        <v>93724</v>
      </c>
    </row>
    <row r="321" spans="1:18" x14ac:dyDescent="0.25">
      <c r="A321" t="s">
        <v>1528</v>
      </c>
      <c r="B321" t="s">
        <v>911</v>
      </c>
      <c r="C321" t="s">
        <v>287</v>
      </c>
      <c r="D321" s="13">
        <f ca="1">'Sfp-result'!F320-E321</f>
        <v>23492.714285714283</v>
      </c>
      <c r="E321">
        <f t="shared" si="12"/>
        <v>31233.857142857145</v>
      </c>
      <c r="F321">
        <f t="shared" si="13"/>
        <v>1</v>
      </c>
      <c r="G321">
        <f t="shared" si="14"/>
        <v>0</v>
      </c>
      <c r="H321">
        <v>8</v>
      </c>
      <c r="I321">
        <v>0.10199999999999999</v>
      </c>
      <c r="J321">
        <v>18.603999999999999</v>
      </c>
      <c r="K321">
        <v>10</v>
      </c>
      <c r="L321">
        <v>29</v>
      </c>
      <c r="M321">
        <v>5.1550000000000002</v>
      </c>
      <c r="N321">
        <v>7.1</v>
      </c>
      <c r="O321">
        <v>0.32</v>
      </c>
      <c r="P321">
        <v>0.32</v>
      </c>
      <c r="Q321">
        <v>1.905</v>
      </c>
      <c r="R321">
        <v>76204</v>
      </c>
    </row>
    <row r="322" spans="1:18" x14ac:dyDescent="0.25">
      <c r="A322" t="s">
        <v>1529</v>
      </c>
      <c r="B322" t="s">
        <v>912</v>
      </c>
      <c r="C322" t="s">
        <v>288</v>
      </c>
      <c r="D322" s="13">
        <f ca="1">'Sfp-result'!F321-E322</f>
        <v>3167.7142857142826</v>
      </c>
      <c r="E322">
        <f t="shared" si="12"/>
        <v>20778.857142857145</v>
      </c>
      <c r="F322">
        <f t="shared" si="13"/>
        <v>0</v>
      </c>
      <c r="G322">
        <f t="shared" si="14"/>
        <v>0</v>
      </c>
      <c r="H322">
        <v>9</v>
      </c>
      <c r="I322">
        <v>0.10199999999999999</v>
      </c>
      <c r="J322">
        <v>16.052</v>
      </c>
      <c r="K322">
        <v>10</v>
      </c>
      <c r="L322">
        <v>21</v>
      </c>
      <c r="M322">
        <v>5.585</v>
      </c>
      <c r="N322">
        <v>7.1</v>
      </c>
      <c r="O322">
        <v>0.32</v>
      </c>
      <c r="P322">
        <v>0.32</v>
      </c>
      <c r="Q322">
        <v>1.6439999999999999</v>
      </c>
      <c r="R322">
        <v>65749</v>
      </c>
    </row>
    <row r="323" spans="1:18" x14ac:dyDescent="0.25">
      <c r="A323" t="s">
        <v>1530</v>
      </c>
      <c r="B323" t="s">
        <v>913</v>
      </c>
      <c r="C323" t="s">
        <v>289</v>
      </c>
      <c r="D323" s="13">
        <f ca="1">'Sfp-result'!F322-E323</f>
        <v>6708.7142857142753</v>
      </c>
      <c r="E323">
        <f t="shared" si="12"/>
        <v>60106.857142857145</v>
      </c>
      <c r="F323">
        <f t="shared" si="13"/>
        <v>0</v>
      </c>
      <c r="G323">
        <f t="shared" si="14"/>
        <v>1</v>
      </c>
      <c r="H323">
        <v>10</v>
      </c>
      <c r="I323">
        <v>0.10199999999999999</v>
      </c>
      <c r="J323">
        <v>25.654</v>
      </c>
      <c r="K323">
        <v>10</v>
      </c>
      <c r="L323">
        <v>34</v>
      </c>
      <c r="M323">
        <v>6.01</v>
      </c>
      <c r="N323">
        <v>7.1</v>
      </c>
      <c r="O323">
        <v>0.32</v>
      </c>
      <c r="P323">
        <v>0.32</v>
      </c>
      <c r="Q323">
        <v>2.6269999999999998</v>
      </c>
      <c r="R323">
        <v>105077</v>
      </c>
    </row>
    <row r="324" spans="1:18" x14ac:dyDescent="0.25">
      <c r="A324" t="s">
        <v>1531</v>
      </c>
      <c r="B324" t="s">
        <v>914</v>
      </c>
      <c r="C324" t="s">
        <v>290</v>
      </c>
      <c r="D324" s="13">
        <f ca="1">'Sfp-result'!F323-E324</f>
        <v>236033.71428571426</v>
      </c>
      <c r="E324">
        <f t="shared" si="12"/>
        <v>276560.85714285716</v>
      </c>
      <c r="F324">
        <f t="shared" si="13"/>
        <v>0</v>
      </c>
      <c r="G324">
        <f t="shared" si="14"/>
        <v>2</v>
      </c>
      <c r="H324">
        <v>11</v>
      </c>
      <c r="I324">
        <v>0.10199999999999999</v>
      </c>
      <c r="J324">
        <v>78.498999999999995</v>
      </c>
      <c r="K324">
        <v>11</v>
      </c>
      <c r="L324">
        <v>158</v>
      </c>
      <c r="M324">
        <v>6.47</v>
      </c>
      <c r="N324">
        <v>7.1</v>
      </c>
      <c r="O324">
        <v>0.32</v>
      </c>
      <c r="P324">
        <v>0.32</v>
      </c>
      <c r="Q324">
        <v>8.0380000000000003</v>
      </c>
      <c r="R324">
        <v>321531</v>
      </c>
    </row>
    <row r="325" spans="1:18" x14ac:dyDescent="0.25">
      <c r="A325" t="s">
        <v>1532</v>
      </c>
      <c r="B325" t="s">
        <v>915</v>
      </c>
      <c r="C325" t="s">
        <v>291</v>
      </c>
      <c r="D325" s="13">
        <f ca="1">'Sfp-result'!F324-E325</f>
        <v>60495.714285714275</v>
      </c>
      <c r="E325">
        <f t="shared" ref="E325:E388" si="15">R325-$M$1</f>
        <v>40451.857142857145</v>
      </c>
      <c r="F325">
        <f t="shared" ref="F325:F388" si="16">LEN(C325)-LEN(SUBSTITUTE(C325,"R",""))</f>
        <v>0</v>
      </c>
      <c r="G325">
        <f t="shared" ref="G325:G388" si="17">LEN(C325)-LEN(SUBSTITUTE(C325,"K",""))</f>
        <v>0</v>
      </c>
      <c r="H325">
        <v>12</v>
      </c>
      <c r="I325">
        <v>0.10199999999999999</v>
      </c>
      <c r="J325">
        <v>20.855</v>
      </c>
      <c r="K325">
        <v>10</v>
      </c>
      <c r="L325">
        <v>28</v>
      </c>
      <c r="M325">
        <v>6.875</v>
      </c>
      <c r="N325">
        <v>7.1</v>
      </c>
      <c r="O325">
        <v>0.32</v>
      </c>
      <c r="P325">
        <v>0.32</v>
      </c>
      <c r="Q325">
        <v>2.1360000000000001</v>
      </c>
      <c r="R325">
        <v>85422</v>
      </c>
    </row>
    <row r="326" spans="1:18" x14ac:dyDescent="0.25">
      <c r="A326" t="s">
        <v>1533</v>
      </c>
      <c r="B326" t="s">
        <v>916</v>
      </c>
      <c r="C326" t="s">
        <v>292</v>
      </c>
      <c r="D326" s="13">
        <f ca="1">'Sfp-result'!F325-E326</f>
        <v>12587.714285714283</v>
      </c>
      <c r="E326">
        <f t="shared" si="15"/>
        <v>23195.857142857145</v>
      </c>
      <c r="F326">
        <f t="shared" si="16"/>
        <v>0</v>
      </c>
      <c r="G326">
        <f t="shared" si="17"/>
        <v>0</v>
      </c>
      <c r="H326">
        <v>13</v>
      </c>
      <c r="I326">
        <v>0.10199999999999999</v>
      </c>
      <c r="J326">
        <v>16.641999999999999</v>
      </c>
      <c r="K326">
        <v>9</v>
      </c>
      <c r="L326">
        <v>21</v>
      </c>
      <c r="M326">
        <v>7.29</v>
      </c>
      <c r="N326">
        <v>7.09</v>
      </c>
      <c r="O326">
        <v>0.32</v>
      </c>
      <c r="P326">
        <v>0.32</v>
      </c>
      <c r="Q326">
        <v>1.704</v>
      </c>
      <c r="R326">
        <v>68166</v>
      </c>
    </row>
    <row r="327" spans="1:18" x14ac:dyDescent="0.25">
      <c r="A327" t="s">
        <v>1534</v>
      </c>
      <c r="B327" t="s">
        <v>917</v>
      </c>
      <c r="C327" t="s">
        <v>293</v>
      </c>
      <c r="D327" s="13">
        <f ca="1">'Sfp-result'!F326-E327</f>
        <v>127297.71428571428</v>
      </c>
      <c r="E327">
        <f t="shared" si="15"/>
        <v>43636.857142857145</v>
      </c>
      <c r="F327">
        <f t="shared" si="16"/>
        <v>0</v>
      </c>
      <c r="G327">
        <f t="shared" si="17"/>
        <v>1</v>
      </c>
      <c r="H327">
        <v>14</v>
      </c>
      <c r="I327">
        <v>0.10199999999999999</v>
      </c>
      <c r="J327">
        <v>21.632999999999999</v>
      </c>
      <c r="K327">
        <v>9</v>
      </c>
      <c r="L327">
        <v>29</v>
      </c>
      <c r="M327">
        <v>7.73</v>
      </c>
      <c r="N327">
        <v>7.11</v>
      </c>
      <c r="O327">
        <v>0.32</v>
      </c>
      <c r="P327">
        <v>0.32</v>
      </c>
      <c r="Q327">
        <v>2.2149999999999999</v>
      </c>
      <c r="R327">
        <v>88607</v>
      </c>
    </row>
    <row r="328" spans="1:18" x14ac:dyDescent="0.25">
      <c r="A328" t="s">
        <v>1535</v>
      </c>
      <c r="B328" t="s">
        <v>918</v>
      </c>
      <c r="C328" t="s">
        <v>294</v>
      </c>
      <c r="D328" s="13">
        <f ca="1">'Sfp-result'!F327-E328</f>
        <v>4749.7142857142826</v>
      </c>
      <c r="E328">
        <f t="shared" si="15"/>
        <v>11982.857142857145</v>
      </c>
      <c r="F328">
        <f t="shared" si="16"/>
        <v>0</v>
      </c>
      <c r="G328">
        <f t="shared" si="17"/>
        <v>0</v>
      </c>
      <c r="H328">
        <v>15</v>
      </c>
      <c r="I328">
        <v>0.10199999999999999</v>
      </c>
      <c r="J328">
        <v>13.904999999999999</v>
      </c>
      <c r="K328">
        <v>9</v>
      </c>
      <c r="L328">
        <v>24</v>
      </c>
      <c r="M328">
        <v>8.1349999999999998</v>
      </c>
      <c r="N328">
        <v>7.11</v>
      </c>
      <c r="O328">
        <v>0.32</v>
      </c>
      <c r="P328">
        <v>0.32</v>
      </c>
      <c r="Q328">
        <v>1.4239999999999999</v>
      </c>
      <c r="R328">
        <v>56953</v>
      </c>
    </row>
    <row r="329" spans="1:18" x14ac:dyDescent="0.25">
      <c r="A329" t="s">
        <v>1536</v>
      </c>
      <c r="B329" t="s">
        <v>919</v>
      </c>
      <c r="C329" t="s">
        <v>295</v>
      </c>
      <c r="D329" s="13">
        <f ca="1">'Sfp-result'!F328-E329</f>
        <v>3277.7142857142826</v>
      </c>
      <c r="E329">
        <f t="shared" si="15"/>
        <v>8750.8571428571449</v>
      </c>
      <c r="F329">
        <f t="shared" si="16"/>
        <v>0</v>
      </c>
      <c r="G329">
        <f t="shared" si="17"/>
        <v>0</v>
      </c>
      <c r="H329">
        <v>16</v>
      </c>
      <c r="I329">
        <v>0.10199999999999999</v>
      </c>
      <c r="J329">
        <v>13.115</v>
      </c>
      <c r="K329">
        <v>9</v>
      </c>
      <c r="L329">
        <v>18</v>
      </c>
      <c r="M329">
        <v>8.5749999999999993</v>
      </c>
      <c r="N329">
        <v>7.12</v>
      </c>
      <c r="O329">
        <v>0.32</v>
      </c>
      <c r="P329">
        <v>0.32</v>
      </c>
      <c r="Q329">
        <v>1.343</v>
      </c>
      <c r="R329">
        <v>53721</v>
      </c>
    </row>
    <row r="330" spans="1:18" x14ac:dyDescent="0.25">
      <c r="A330" t="s">
        <v>1537</v>
      </c>
      <c r="B330" t="s">
        <v>920</v>
      </c>
      <c r="C330" t="s">
        <v>296</v>
      </c>
      <c r="D330" s="13">
        <f ca="1">'Sfp-result'!F329-E330</f>
        <v>7837.7142857142826</v>
      </c>
      <c r="E330">
        <f t="shared" si="15"/>
        <v>11449.857142857145</v>
      </c>
      <c r="F330">
        <f t="shared" si="16"/>
        <v>0</v>
      </c>
      <c r="G330">
        <f t="shared" si="17"/>
        <v>0</v>
      </c>
      <c r="H330">
        <v>17</v>
      </c>
      <c r="I330">
        <v>0.10199999999999999</v>
      </c>
      <c r="J330">
        <v>13.773999999999999</v>
      </c>
      <c r="K330">
        <v>10</v>
      </c>
      <c r="L330">
        <v>17</v>
      </c>
      <c r="M330">
        <v>9.0299999999999994</v>
      </c>
      <c r="N330">
        <v>7.12</v>
      </c>
      <c r="O330">
        <v>0.32</v>
      </c>
      <c r="P330">
        <v>0.32</v>
      </c>
      <c r="Q330">
        <v>1.41</v>
      </c>
      <c r="R330">
        <v>56420</v>
      </c>
    </row>
    <row r="331" spans="1:18" x14ac:dyDescent="0.25">
      <c r="A331" t="s">
        <v>1538</v>
      </c>
      <c r="B331" t="s">
        <v>921</v>
      </c>
      <c r="C331" t="s">
        <v>297</v>
      </c>
      <c r="D331" s="13">
        <f ca="1">'Sfp-result'!F330-E331</f>
        <v>1560.7142857142826</v>
      </c>
      <c r="E331">
        <f t="shared" si="15"/>
        <v>17249.857142857145</v>
      </c>
      <c r="F331">
        <f t="shared" si="16"/>
        <v>0</v>
      </c>
      <c r="G331">
        <f t="shared" si="17"/>
        <v>0</v>
      </c>
      <c r="H331">
        <v>18</v>
      </c>
      <c r="I331">
        <v>0.10199999999999999</v>
      </c>
      <c r="J331">
        <v>15.19</v>
      </c>
      <c r="K331">
        <v>10</v>
      </c>
      <c r="L331">
        <v>19</v>
      </c>
      <c r="M331">
        <v>9.4649999999999999</v>
      </c>
      <c r="N331">
        <v>7.12</v>
      </c>
      <c r="O331">
        <v>0.32</v>
      </c>
      <c r="P331">
        <v>0.32</v>
      </c>
      <c r="Q331">
        <v>1.556</v>
      </c>
      <c r="R331">
        <v>62220</v>
      </c>
    </row>
    <row r="332" spans="1:18" x14ac:dyDescent="0.25">
      <c r="A332" t="s">
        <v>1539</v>
      </c>
      <c r="B332" t="s">
        <v>922</v>
      </c>
      <c r="C332" t="s">
        <v>298</v>
      </c>
      <c r="D332" s="13">
        <f ca="1">'Sfp-result'!F331-E332</f>
        <v>18727.714285714283</v>
      </c>
      <c r="E332">
        <f t="shared" si="15"/>
        <v>30348.857142857145</v>
      </c>
      <c r="F332">
        <f t="shared" si="16"/>
        <v>0</v>
      </c>
      <c r="G332">
        <f t="shared" si="17"/>
        <v>0</v>
      </c>
      <c r="H332">
        <v>19</v>
      </c>
      <c r="I332">
        <v>0.10199999999999999</v>
      </c>
      <c r="J332">
        <v>18.388000000000002</v>
      </c>
      <c r="K332">
        <v>9</v>
      </c>
      <c r="L332">
        <v>29</v>
      </c>
      <c r="M332">
        <v>9.9049999999999994</v>
      </c>
      <c r="N332">
        <v>7.12</v>
      </c>
      <c r="O332">
        <v>0.32</v>
      </c>
      <c r="P332">
        <v>0.32</v>
      </c>
      <c r="Q332">
        <v>1.883</v>
      </c>
      <c r="R332">
        <v>75319</v>
      </c>
    </row>
    <row r="333" spans="1:18" x14ac:dyDescent="0.25">
      <c r="A333" t="s">
        <v>1540</v>
      </c>
      <c r="B333" t="s">
        <v>923</v>
      </c>
      <c r="C333" t="s">
        <v>299</v>
      </c>
      <c r="D333" s="13">
        <f ca="1">'Sfp-result'!F332-E333</f>
        <v>-15643.285714285717</v>
      </c>
      <c r="E333">
        <f t="shared" si="15"/>
        <v>58345.857142857145</v>
      </c>
      <c r="F333">
        <f t="shared" si="16"/>
        <v>1</v>
      </c>
      <c r="G333">
        <f t="shared" si="17"/>
        <v>0</v>
      </c>
      <c r="H333">
        <v>20</v>
      </c>
      <c r="I333">
        <v>0.10199999999999999</v>
      </c>
      <c r="J333">
        <v>25.224</v>
      </c>
      <c r="K333">
        <v>10</v>
      </c>
      <c r="L333">
        <v>39</v>
      </c>
      <c r="M333">
        <v>10.295</v>
      </c>
      <c r="N333">
        <v>7.12</v>
      </c>
      <c r="O333">
        <v>0.32</v>
      </c>
      <c r="P333">
        <v>0.32</v>
      </c>
      <c r="Q333">
        <v>2.5830000000000002</v>
      </c>
      <c r="R333">
        <v>103316</v>
      </c>
    </row>
    <row r="334" spans="1:18" x14ac:dyDescent="0.25">
      <c r="A334" t="s">
        <v>1541</v>
      </c>
      <c r="B334" t="s">
        <v>924</v>
      </c>
      <c r="C334" t="s">
        <v>300</v>
      </c>
      <c r="D334" s="13">
        <f ca="1">'Sfp-result'!F333-E334</f>
        <v>155993.71428571426</v>
      </c>
      <c r="E334">
        <f t="shared" si="15"/>
        <v>43057.857142857145</v>
      </c>
      <c r="F334">
        <f t="shared" si="16"/>
        <v>0</v>
      </c>
      <c r="G334">
        <f t="shared" si="17"/>
        <v>1</v>
      </c>
      <c r="H334">
        <v>21</v>
      </c>
      <c r="I334">
        <v>0.10199999999999999</v>
      </c>
      <c r="J334">
        <v>21.491</v>
      </c>
      <c r="K334">
        <v>10</v>
      </c>
      <c r="L334">
        <v>30</v>
      </c>
      <c r="M334">
        <v>10.71</v>
      </c>
      <c r="N334">
        <v>7.1349999999999998</v>
      </c>
      <c r="O334">
        <v>0.32</v>
      </c>
      <c r="P334">
        <v>0.32</v>
      </c>
      <c r="Q334">
        <v>2.2010000000000001</v>
      </c>
      <c r="R334">
        <v>88028</v>
      </c>
    </row>
    <row r="335" spans="1:18" x14ac:dyDescent="0.25">
      <c r="A335" t="s">
        <v>1542</v>
      </c>
      <c r="B335" t="s">
        <v>925</v>
      </c>
      <c r="C335" t="s">
        <v>301</v>
      </c>
      <c r="D335" s="13">
        <f ca="1">'Sfp-result'!F334-E335</f>
        <v>-36171.285714285725</v>
      </c>
      <c r="E335">
        <f t="shared" si="15"/>
        <v>115412.85714285714</v>
      </c>
      <c r="F335">
        <f t="shared" si="16"/>
        <v>0</v>
      </c>
      <c r="G335">
        <f t="shared" si="17"/>
        <v>0</v>
      </c>
      <c r="H335">
        <v>22</v>
      </c>
      <c r="I335">
        <v>0.10199999999999999</v>
      </c>
      <c r="J335">
        <v>39.155999999999999</v>
      </c>
      <c r="K335">
        <v>10</v>
      </c>
      <c r="L335">
        <v>56</v>
      </c>
      <c r="M335">
        <v>11.17</v>
      </c>
      <c r="N335">
        <v>7.1449999999999996</v>
      </c>
      <c r="O335">
        <v>0.32</v>
      </c>
      <c r="P335">
        <v>0.32</v>
      </c>
      <c r="Q335">
        <v>4.01</v>
      </c>
      <c r="R335">
        <v>160383</v>
      </c>
    </row>
    <row r="336" spans="1:18" x14ac:dyDescent="0.25">
      <c r="A336" t="s">
        <v>1543</v>
      </c>
      <c r="B336" t="s">
        <v>926</v>
      </c>
      <c r="C336" t="s">
        <v>302</v>
      </c>
      <c r="D336" s="13">
        <f ca="1">'Sfp-result'!F335-E336</f>
        <v>8331.7142857142826</v>
      </c>
      <c r="E336">
        <f t="shared" si="15"/>
        <v>13425.857142857145</v>
      </c>
      <c r="F336">
        <f t="shared" si="16"/>
        <v>0</v>
      </c>
      <c r="G336">
        <f t="shared" si="17"/>
        <v>1</v>
      </c>
      <c r="H336">
        <v>23</v>
      </c>
      <c r="I336">
        <v>0.10199999999999999</v>
      </c>
      <c r="J336">
        <v>14.257</v>
      </c>
      <c r="K336">
        <v>9</v>
      </c>
      <c r="L336">
        <v>18</v>
      </c>
      <c r="M336">
        <v>11.565</v>
      </c>
      <c r="N336">
        <v>7.1349999999999998</v>
      </c>
      <c r="O336">
        <v>0.32</v>
      </c>
      <c r="P336">
        <v>0.32</v>
      </c>
      <c r="Q336">
        <v>1.46</v>
      </c>
      <c r="R336">
        <v>58396</v>
      </c>
    </row>
    <row r="337" spans="1:18" x14ac:dyDescent="0.25">
      <c r="A337" t="s">
        <v>1544</v>
      </c>
      <c r="B337" t="s">
        <v>927</v>
      </c>
      <c r="C337" t="s">
        <v>303</v>
      </c>
      <c r="D337" s="13">
        <f ca="1">'Sfp-result'!F336-E337</f>
        <v>-12741.285714285717</v>
      </c>
      <c r="E337">
        <f t="shared" si="15"/>
        <v>48691.857142857145</v>
      </c>
      <c r="F337">
        <f t="shared" si="16"/>
        <v>0</v>
      </c>
      <c r="G337">
        <f t="shared" si="17"/>
        <v>0</v>
      </c>
      <c r="H337">
        <v>24</v>
      </c>
      <c r="I337">
        <v>0.10199999999999999</v>
      </c>
      <c r="J337">
        <v>22.867000000000001</v>
      </c>
      <c r="K337">
        <v>10</v>
      </c>
      <c r="L337">
        <v>33</v>
      </c>
      <c r="M337">
        <v>12.01</v>
      </c>
      <c r="N337">
        <v>7.1349999999999998</v>
      </c>
      <c r="O337">
        <v>0.32</v>
      </c>
      <c r="P337">
        <v>0.32</v>
      </c>
      <c r="Q337">
        <v>2.3420000000000001</v>
      </c>
      <c r="R337">
        <v>93662</v>
      </c>
    </row>
    <row r="338" spans="1:18" x14ac:dyDescent="0.25">
      <c r="A338" t="s">
        <v>1545</v>
      </c>
      <c r="B338" t="s">
        <v>928</v>
      </c>
      <c r="C338" t="s">
        <v>304</v>
      </c>
      <c r="D338" s="13">
        <f ca="1">'Sfp-result'!F337-E338</f>
        <v>-23268.285714285717</v>
      </c>
      <c r="E338">
        <f t="shared" si="15"/>
        <v>44609.857142857145</v>
      </c>
      <c r="F338">
        <f t="shared" si="16"/>
        <v>0</v>
      </c>
      <c r="G338">
        <f t="shared" si="17"/>
        <v>0</v>
      </c>
      <c r="H338">
        <v>25</v>
      </c>
      <c r="I338">
        <v>0.10199999999999999</v>
      </c>
      <c r="J338">
        <v>21.87</v>
      </c>
      <c r="K338">
        <v>10</v>
      </c>
      <c r="L338">
        <v>30</v>
      </c>
      <c r="M338">
        <v>12.44</v>
      </c>
      <c r="N338">
        <v>7.12</v>
      </c>
      <c r="O338">
        <v>0.32</v>
      </c>
      <c r="P338">
        <v>0.32</v>
      </c>
      <c r="Q338">
        <v>2.2400000000000002</v>
      </c>
      <c r="R338">
        <v>89580</v>
      </c>
    </row>
    <row r="339" spans="1:18" x14ac:dyDescent="0.25">
      <c r="A339" t="s">
        <v>1546</v>
      </c>
      <c r="B339" t="s">
        <v>929</v>
      </c>
      <c r="C339" t="s">
        <v>305</v>
      </c>
      <c r="D339" s="13">
        <f ca="1">'Sfp-result'!F338-E339</f>
        <v>-25203.285714285717</v>
      </c>
      <c r="E339">
        <f t="shared" si="15"/>
        <v>42893.857142857145</v>
      </c>
      <c r="F339">
        <f t="shared" si="16"/>
        <v>0</v>
      </c>
      <c r="G339">
        <f t="shared" si="17"/>
        <v>0</v>
      </c>
      <c r="H339">
        <v>26</v>
      </c>
      <c r="I339">
        <v>0.10199999999999999</v>
      </c>
      <c r="J339">
        <v>21.451000000000001</v>
      </c>
      <c r="K339">
        <v>11</v>
      </c>
      <c r="L339">
        <v>28</v>
      </c>
      <c r="M339">
        <v>12.875</v>
      </c>
      <c r="N339">
        <v>7.1449999999999996</v>
      </c>
      <c r="O339">
        <v>0.32</v>
      </c>
      <c r="P339">
        <v>0.32</v>
      </c>
      <c r="Q339">
        <v>2.1970000000000001</v>
      </c>
      <c r="R339">
        <v>87864</v>
      </c>
    </row>
    <row r="340" spans="1:18" x14ac:dyDescent="0.25">
      <c r="A340" t="s">
        <v>1547</v>
      </c>
      <c r="B340" t="s">
        <v>930</v>
      </c>
      <c r="C340" t="s">
        <v>306</v>
      </c>
      <c r="D340" s="13">
        <f ca="1">'Sfp-result'!F339-E340</f>
        <v>9917.7142857142753</v>
      </c>
      <c r="E340">
        <f t="shared" si="15"/>
        <v>59552.857142857145</v>
      </c>
      <c r="F340">
        <f t="shared" si="16"/>
        <v>0</v>
      </c>
      <c r="G340">
        <f t="shared" si="17"/>
        <v>0</v>
      </c>
      <c r="H340">
        <v>27</v>
      </c>
      <c r="I340">
        <v>0.10199999999999999</v>
      </c>
      <c r="J340">
        <v>25.518000000000001</v>
      </c>
      <c r="K340">
        <v>11</v>
      </c>
      <c r="L340">
        <v>33</v>
      </c>
      <c r="M340">
        <v>13.29</v>
      </c>
      <c r="N340">
        <v>7.1550000000000002</v>
      </c>
      <c r="O340">
        <v>0.32</v>
      </c>
      <c r="P340">
        <v>0.32</v>
      </c>
      <c r="Q340">
        <v>2.613</v>
      </c>
      <c r="R340">
        <v>104523</v>
      </c>
    </row>
    <row r="341" spans="1:18" x14ac:dyDescent="0.25">
      <c r="A341" t="s">
        <v>1548</v>
      </c>
      <c r="B341" t="s">
        <v>931</v>
      </c>
      <c r="C341" t="s">
        <v>307</v>
      </c>
      <c r="D341" s="13">
        <f ca="1">'Sfp-result'!F340-E341</f>
        <v>855.7142857142826</v>
      </c>
      <c r="E341">
        <f t="shared" si="15"/>
        <v>5844.8571428571449</v>
      </c>
      <c r="F341">
        <f t="shared" si="16"/>
        <v>0</v>
      </c>
      <c r="G341">
        <f t="shared" si="17"/>
        <v>0</v>
      </c>
      <c r="H341">
        <v>28</v>
      </c>
      <c r="I341">
        <v>0.10199999999999999</v>
      </c>
      <c r="J341">
        <v>12.406000000000001</v>
      </c>
      <c r="K341">
        <v>9</v>
      </c>
      <c r="L341">
        <v>17</v>
      </c>
      <c r="M341">
        <v>13.72</v>
      </c>
      <c r="N341">
        <v>7.1550000000000002</v>
      </c>
      <c r="O341">
        <v>0.32</v>
      </c>
      <c r="P341">
        <v>0.32</v>
      </c>
      <c r="Q341">
        <v>1.27</v>
      </c>
      <c r="R341">
        <v>50815</v>
      </c>
    </row>
    <row r="342" spans="1:18" x14ac:dyDescent="0.25">
      <c r="A342" t="s">
        <v>1549</v>
      </c>
      <c r="B342" t="s">
        <v>932</v>
      </c>
      <c r="C342" t="s">
        <v>308</v>
      </c>
      <c r="D342" s="13">
        <f ca="1">'Sfp-result'!F341-E342</f>
        <v>-27623.285714285717</v>
      </c>
      <c r="E342">
        <f t="shared" si="15"/>
        <v>48519.857142857145</v>
      </c>
      <c r="F342">
        <f t="shared" si="16"/>
        <v>0</v>
      </c>
      <c r="G342">
        <f t="shared" si="17"/>
        <v>0</v>
      </c>
      <c r="H342">
        <v>29</v>
      </c>
      <c r="I342">
        <v>0.10199999999999999</v>
      </c>
      <c r="J342">
        <v>22.824999999999999</v>
      </c>
      <c r="K342">
        <v>12</v>
      </c>
      <c r="L342">
        <v>31</v>
      </c>
      <c r="M342">
        <v>14.18</v>
      </c>
      <c r="N342">
        <v>7.1449999999999996</v>
      </c>
      <c r="O342">
        <v>0.32</v>
      </c>
      <c r="P342">
        <v>0.32</v>
      </c>
      <c r="Q342">
        <v>2.3370000000000002</v>
      </c>
      <c r="R342">
        <v>93490</v>
      </c>
    </row>
    <row r="343" spans="1:18" x14ac:dyDescent="0.25">
      <c r="A343" s="5" t="s">
        <v>1550</v>
      </c>
      <c r="B343" s="5" t="s">
        <v>933</v>
      </c>
      <c r="C343" s="5" t="s">
        <v>309</v>
      </c>
      <c r="D343" s="13">
        <f ca="1">'Sfp-result'!F342-E343</f>
        <v>-8997.2857142857174</v>
      </c>
      <c r="E343">
        <f t="shared" si="15"/>
        <v>39826.857142857145</v>
      </c>
      <c r="F343">
        <f t="shared" si="16"/>
        <v>0</v>
      </c>
      <c r="G343">
        <f t="shared" si="17"/>
        <v>0</v>
      </c>
      <c r="H343">
        <v>30</v>
      </c>
      <c r="I343">
        <v>0.10199999999999999</v>
      </c>
      <c r="J343">
        <v>20.702000000000002</v>
      </c>
      <c r="K343">
        <v>10</v>
      </c>
      <c r="L343">
        <v>30</v>
      </c>
      <c r="M343">
        <v>14.63</v>
      </c>
      <c r="N343">
        <v>7.13</v>
      </c>
      <c r="O343">
        <v>0.32</v>
      </c>
      <c r="P343">
        <v>0.32</v>
      </c>
      <c r="Q343">
        <v>2.12</v>
      </c>
      <c r="R343">
        <v>84797</v>
      </c>
    </row>
    <row r="344" spans="1:18" x14ac:dyDescent="0.25">
      <c r="A344" t="s">
        <v>1551</v>
      </c>
      <c r="B344" t="s">
        <v>934</v>
      </c>
      <c r="C344" t="s">
        <v>310</v>
      </c>
      <c r="D344" s="13">
        <f ca="1">'Sfp-result'!F343-E344</f>
        <v>-3132.2857142857174</v>
      </c>
      <c r="E344">
        <f t="shared" si="15"/>
        <v>10110.857142857145</v>
      </c>
      <c r="F344">
        <f t="shared" si="16"/>
        <v>0</v>
      </c>
      <c r="G344">
        <f t="shared" si="17"/>
        <v>0</v>
      </c>
      <c r="H344">
        <v>1</v>
      </c>
      <c r="I344">
        <v>0.10199999999999999</v>
      </c>
      <c r="J344">
        <v>13.448</v>
      </c>
      <c r="K344">
        <v>10</v>
      </c>
      <c r="L344">
        <v>20</v>
      </c>
      <c r="M344">
        <v>2.16</v>
      </c>
      <c r="N344">
        <v>7.4950000000000001</v>
      </c>
      <c r="O344">
        <v>0.32</v>
      </c>
      <c r="P344">
        <v>0.32</v>
      </c>
      <c r="Q344">
        <v>1.377</v>
      </c>
      <c r="R344">
        <v>55081</v>
      </c>
    </row>
    <row r="345" spans="1:18" x14ac:dyDescent="0.25">
      <c r="A345" t="s">
        <v>1552</v>
      </c>
      <c r="B345" t="s">
        <v>935</v>
      </c>
      <c r="C345" t="s">
        <v>311</v>
      </c>
      <c r="D345" s="13">
        <f ca="1">'Sfp-result'!F344-E345</f>
        <v>272302.71428571426</v>
      </c>
      <c r="E345">
        <f t="shared" si="15"/>
        <v>139560.85714285716</v>
      </c>
      <c r="F345">
        <f t="shared" si="16"/>
        <v>0</v>
      </c>
      <c r="G345">
        <f t="shared" si="17"/>
        <v>1</v>
      </c>
      <c r="H345">
        <v>2</v>
      </c>
      <c r="I345">
        <v>0.10199999999999999</v>
      </c>
      <c r="J345">
        <v>45.052</v>
      </c>
      <c r="K345">
        <v>10</v>
      </c>
      <c r="L345">
        <v>66</v>
      </c>
      <c r="M345">
        <v>2.5550000000000002</v>
      </c>
      <c r="N345">
        <v>7.5049999999999999</v>
      </c>
      <c r="O345">
        <v>0.32</v>
      </c>
      <c r="P345">
        <v>0.32</v>
      </c>
      <c r="Q345">
        <v>4.6130000000000004</v>
      </c>
      <c r="R345">
        <v>184531</v>
      </c>
    </row>
    <row r="346" spans="1:18" x14ac:dyDescent="0.25">
      <c r="A346" t="s">
        <v>1553</v>
      </c>
      <c r="B346" t="s">
        <v>936</v>
      </c>
      <c r="C346" t="s">
        <v>312</v>
      </c>
      <c r="D346" s="13">
        <f ca="1">'Sfp-result'!F345-E346</f>
        <v>-3266.2857142857174</v>
      </c>
      <c r="E346">
        <f t="shared" si="15"/>
        <v>7945.8571428571449</v>
      </c>
      <c r="F346">
        <f t="shared" si="16"/>
        <v>0</v>
      </c>
      <c r="G346">
        <f t="shared" si="17"/>
        <v>0</v>
      </c>
      <c r="H346">
        <v>3</v>
      </c>
      <c r="I346">
        <v>0.10199999999999999</v>
      </c>
      <c r="J346">
        <v>12.919</v>
      </c>
      <c r="K346">
        <v>11</v>
      </c>
      <c r="L346">
        <v>18</v>
      </c>
      <c r="M346">
        <v>2.9950000000000001</v>
      </c>
      <c r="N346">
        <v>7.5350000000000001</v>
      </c>
      <c r="O346">
        <v>0.32</v>
      </c>
      <c r="P346">
        <v>0.32</v>
      </c>
      <c r="Q346">
        <v>1.323</v>
      </c>
      <c r="R346">
        <v>52916</v>
      </c>
    </row>
    <row r="347" spans="1:18" x14ac:dyDescent="0.25">
      <c r="A347" t="s">
        <v>1554</v>
      </c>
      <c r="B347" t="s">
        <v>937</v>
      </c>
      <c r="C347" t="s">
        <v>313</v>
      </c>
      <c r="D347" s="13">
        <f ca="1">'Sfp-result'!F346-E347</f>
        <v>-1341.2857142857174</v>
      </c>
      <c r="E347">
        <f t="shared" si="15"/>
        <v>21350.857142857145</v>
      </c>
      <c r="F347">
        <f t="shared" si="16"/>
        <v>0</v>
      </c>
      <c r="G347">
        <f t="shared" si="17"/>
        <v>0</v>
      </c>
      <c r="H347">
        <v>4</v>
      </c>
      <c r="I347">
        <v>0.10199999999999999</v>
      </c>
      <c r="J347">
        <v>16.192</v>
      </c>
      <c r="K347">
        <v>11</v>
      </c>
      <c r="L347">
        <v>25</v>
      </c>
      <c r="M347">
        <v>3.38</v>
      </c>
      <c r="N347">
        <v>7.4950000000000001</v>
      </c>
      <c r="O347">
        <v>0.32</v>
      </c>
      <c r="P347">
        <v>0.32</v>
      </c>
      <c r="Q347">
        <v>1.6579999999999999</v>
      </c>
      <c r="R347">
        <v>66321</v>
      </c>
    </row>
    <row r="348" spans="1:18" x14ac:dyDescent="0.25">
      <c r="A348" t="s">
        <v>1555</v>
      </c>
      <c r="B348" t="s">
        <v>938</v>
      </c>
      <c r="C348" t="s">
        <v>314</v>
      </c>
      <c r="D348" s="13">
        <f ca="1">'Sfp-result'!F347-E348</f>
        <v>-4230.2857142857174</v>
      </c>
      <c r="E348">
        <f t="shared" si="15"/>
        <v>26818.857142857145</v>
      </c>
      <c r="F348">
        <f t="shared" si="16"/>
        <v>0</v>
      </c>
      <c r="G348">
        <f t="shared" si="17"/>
        <v>0</v>
      </c>
      <c r="H348">
        <v>5</v>
      </c>
      <c r="I348">
        <v>0.10199999999999999</v>
      </c>
      <c r="J348">
        <v>17.527000000000001</v>
      </c>
      <c r="K348">
        <v>11</v>
      </c>
      <c r="L348">
        <v>25</v>
      </c>
      <c r="M348">
        <v>3.835</v>
      </c>
      <c r="N348">
        <v>7.4950000000000001</v>
      </c>
      <c r="O348">
        <v>0.32</v>
      </c>
      <c r="P348">
        <v>0.32</v>
      </c>
      <c r="Q348">
        <v>1.7949999999999999</v>
      </c>
      <c r="R348">
        <v>71789</v>
      </c>
    </row>
    <row r="349" spans="1:18" x14ac:dyDescent="0.25">
      <c r="A349" t="s">
        <v>1556</v>
      </c>
      <c r="B349" t="s">
        <v>939</v>
      </c>
      <c r="C349" t="s">
        <v>315</v>
      </c>
      <c r="D349" s="13">
        <f ca="1">'Sfp-result'!F348-E349</f>
        <v>-41307.285714285717</v>
      </c>
      <c r="E349">
        <f t="shared" si="15"/>
        <v>71475.857142857145</v>
      </c>
      <c r="F349">
        <f t="shared" si="16"/>
        <v>0</v>
      </c>
      <c r="G349">
        <f t="shared" si="17"/>
        <v>0</v>
      </c>
      <c r="H349">
        <v>6</v>
      </c>
      <c r="I349">
        <v>0.10199999999999999</v>
      </c>
      <c r="J349">
        <v>28.428999999999998</v>
      </c>
      <c r="K349">
        <v>11</v>
      </c>
      <c r="L349">
        <v>37</v>
      </c>
      <c r="M349">
        <v>4.2850000000000001</v>
      </c>
      <c r="N349">
        <v>7.4950000000000001</v>
      </c>
      <c r="O349">
        <v>0.32</v>
      </c>
      <c r="P349">
        <v>0.32</v>
      </c>
      <c r="Q349">
        <v>2.911</v>
      </c>
      <c r="R349">
        <v>116446</v>
      </c>
    </row>
    <row r="350" spans="1:18" x14ac:dyDescent="0.25">
      <c r="A350" t="s">
        <v>1557</v>
      </c>
      <c r="B350" t="s">
        <v>940</v>
      </c>
      <c r="C350" t="s">
        <v>316</v>
      </c>
      <c r="D350" s="13">
        <f ca="1">'Sfp-result'!F349-E350</f>
        <v>-28125.285714285717</v>
      </c>
      <c r="E350">
        <f t="shared" si="15"/>
        <v>64011.857142857145</v>
      </c>
      <c r="F350">
        <f t="shared" si="16"/>
        <v>1</v>
      </c>
      <c r="G350">
        <f t="shared" si="17"/>
        <v>1</v>
      </c>
      <c r="H350">
        <v>7</v>
      </c>
      <c r="I350">
        <v>0.10199999999999999</v>
      </c>
      <c r="J350">
        <v>26.606999999999999</v>
      </c>
      <c r="K350">
        <v>11</v>
      </c>
      <c r="L350">
        <v>37</v>
      </c>
      <c r="M350">
        <v>4.72</v>
      </c>
      <c r="N350">
        <v>7.5049999999999999</v>
      </c>
      <c r="O350">
        <v>0.32</v>
      </c>
      <c r="P350">
        <v>0.32</v>
      </c>
      <c r="Q350">
        <v>2.7250000000000001</v>
      </c>
      <c r="R350">
        <v>108982</v>
      </c>
    </row>
    <row r="351" spans="1:18" x14ac:dyDescent="0.25">
      <c r="A351" t="s">
        <v>1558</v>
      </c>
      <c r="B351" t="s">
        <v>941</v>
      </c>
      <c r="C351" t="s">
        <v>317</v>
      </c>
      <c r="D351" s="13">
        <f ca="1">'Sfp-result'!F350-E351</f>
        <v>309729.71428571432</v>
      </c>
      <c r="E351">
        <f t="shared" si="15"/>
        <v>223492.85714285716</v>
      </c>
      <c r="F351">
        <f t="shared" si="16"/>
        <v>0</v>
      </c>
      <c r="G351">
        <f t="shared" si="17"/>
        <v>2</v>
      </c>
      <c r="H351">
        <v>8</v>
      </c>
      <c r="I351">
        <v>0.10199999999999999</v>
      </c>
      <c r="J351">
        <v>65.543000000000006</v>
      </c>
      <c r="K351">
        <v>11</v>
      </c>
      <c r="L351">
        <v>87</v>
      </c>
      <c r="M351">
        <v>5.16</v>
      </c>
      <c r="N351">
        <v>7.5149999999999997</v>
      </c>
      <c r="O351">
        <v>0.32</v>
      </c>
      <c r="P351">
        <v>0.32</v>
      </c>
      <c r="Q351">
        <v>6.7119999999999997</v>
      </c>
      <c r="R351">
        <v>268463</v>
      </c>
    </row>
    <row r="352" spans="1:18" x14ac:dyDescent="0.25">
      <c r="A352" t="s">
        <v>1559</v>
      </c>
      <c r="B352" t="s">
        <v>942</v>
      </c>
      <c r="C352" t="s">
        <v>318</v>
      </c>
      <c r="D352" s="13">
        <f ca="1">'Sfp-result'!F351-E352</f>
        <v>-4983.2857142857174</v>
      </c>
      <c r="E352">
        <f t="shared" si="15"/>
        <v>52243.857142857145</v>
      </c>
      <c r="F352">
        <f t="shared" si="16"/>
        <v>0</v>
      </c>
      <c r="G352">
        <f t="shared" si="17"/>
        <v>0</v>
      </c>
      <c r="H352">
        <v>9</v>
      </c>
      <c r="I352">
        <v>0.10199999999999999</v>
      </c>
      <c r="J352">
        <v>23.734000000000002</v>
      </c>
      <c r="K352">
        <v>10</v>
      </c>
      <c r="L352">
        <v>36</v>
      </c>
      <c r="M352">
        <v>5.585</v>
      </c>
      <c r="N352">
        <v>7.5049999999999999</v>
      </c>
      <c r="O352">
        <v>0.32</v>
      </c>
      <c r="P352">
        <v>0.32</v>
      </c>
      <c r="Q352">
        <v>2.4300000000000002</v>
      </c>
      <c r="R352">
        <v>97214</v>
      </c>
    </row>
    <row r="353" spans="1:18" x14ac:dyDescent="0.25">
      <c r="A353" t="s">
        <v>1560</v>
      </c>
      <c r="B353" t="s">
        <v>943</v>
      </c>
      <c r="C353" t="s">
        <v>319</v>
      </c>
      <c r="D353" s="13">
        <f ca="1">'Sfp-result'!F352-E353</f>
        <v>-19795.285714285717</v>
      </c>
      <c r="E353">
        <f t="shared" si="15"/>
        <v>61144.857142857145</v>
      </c>
      <c r="F353">
        <f t="shared" si="16"/>
        <v>0</v>
      </c>
      <c r="G353">
        <f t="shared" si="17"/>
        <v>1</v>
      </c>
      <c r="H353">
        <v>10</v>
      </c>
      <c r="I353">
        <v>0.10199999999999999</v>
      </c>
      <c r="J353">
        <v>25.907</v>
      </c>
      <c r="K353">
        <v>11</v>
      </c>
      <c r="L353">
        <v>35</v>
      </c>
      <c r="M353">
        <v>6.0049999999999999</v>
      </c>
      <c r="N353">
        <v>7.5149999999999997</v>
      </c>
      <c r="O353">
        <v>0.32</v>
      </c>
      <c r="P353">
        <v>0.32</v>
      </c>
      <c r="Q353">
        <v>2.653</v>
      </c>
      <c r="R353">
        <v>106115</v>
      </c>
    </row>
    <row r="354" spans="1:18" x14ac:dyDescent="0.25">
      <c r="A354" t="s">
        <v>1561</v>
      </c>
      <c r="B354" t="s">
        <v>944</v>
      </c>
      <c r="C354" t="s">
        <v>320</v>
      </c>
      <c r="D354" s="13">
        <f ca="1">'Sfp-result'!F353-E354</f>
        <v>-66957.285714285739</v>
      </c>
      <c r="E354">
        <f t="shared" si="15"/>
        <v>204767.85714285716</v>
      </c>
      <c r="F354">
        <f t="shared" si="16"/>
        <v>2</v>
      </c>
      <c r="G354">
        <f t="shared" si="17"/>
        <v>0</v>
      </c>
      <c r="H354">
        <v>11</v>
      </c>
      <c r="I354">
        <v>0.10199999999999999</v>
      </c>
      <c r="J354">
        <v>60.970999999999997</v>
      </c>
      <c r="K354">
        <v>10</v>
      </c>
      <c r="L354">
        <v>103</v>
      </c>
      <c r="M354">
        <v>6.44</v>
      </c>
      <c r="N354">
        <v>7.5149999999999997</v>
      </c>
      <c r="O354">
        <v>0.32</v>
      </c>
      <c r="P354">
        <v>0.32</v>
      </c>
      <c r="Q354">
        <v>6.2430000000000003</v>
      </c>
      <c r="R354">
        <v>249738</v>
      </c>
    </row>
    <row r="355" spans="1:18" x14ac:dyDescent="0.25">
      <c r="A355" t="s">
        <v>1562</v>
      </c>
      <c r="B355" t="s">
        <v>945</v>
      </c>
      <c r="C355" t="s">
        <v>321</v>
      </c>
      <c r="D355" s="13">
        <f ca="1">'Sfp-result'!F354-E355</f>
        <v>-11473.285714285717</v>
      </c>
      <c r="E355">
        <f t="shared" si="15"/>
        <v>44611.857142857145</v>
      </c>
      <c r="F355">
        <f t="shared" si="16"/>
        <v>0</v>
      </c>
      <c r="G355">
        <f t="shared" si="17"/>
        <v>0</v>
      </c>
      <c r="H355">
        <v>12</v>
      </c>
      <c r="I355">
        <v>0.10199999999999999</v>
      </c>
      <c r="J355">
        <v>21.870999999999999</v>
      </c>
      <c r="K355">
        <v>10</v>
      </c>
      <c r="L355">
        <v>33</v>
      </c>
      <c r="M355">
        <v>6.86</v>
      </c>
      <c r="N355">
        <v>7.5149999999999997</v>
      </c>
      <c r="O355">
        <v>0.32</v>
      </c>
      <c r="P355">
        <v>0.32</v>
      </c>
      <c r="Q355">
        <v>2.2400000000000002</v>
      </c>
      <c r="R355">
        <v>89582</v>
      </c>
    </row>
    <row r="356" spans="1:18" x14ac:dyDescent="0.25">
      <c r="A356" t="s">
        <v>1563</v>
      </c>
      <c r="B356" t="s">
        <v>946</v>
      </c>
      <c r="C356" t="s">
        <v>322</v>
      </c>
      <c r="D356" s="13">
        <f ca="1">'Sfp-result'!F355-E356</f>
        <v>78898.714285714275</v>
      </c>
      <c r="E356">
        <f t="shared" si="15"/>
        <v>120523.85714285714</v>
      </c>
      <c r="F356">
        <f t="shared" si="16"/>
        <v>1</v>
      </c>
      <c r="G356">
        <f t="shared" si="17"/>
        <v>2</v>
      </c>
      <c r="H356">
        <v>13</v>
      </c>
      <c r="I356">
        <v>0.10199999999999999</v>
      </c>
      <c r="J356">
        <v>40.404000000000003</v>
      </c>
      <c r="K356">
        <v>9</v>
      </c>
      <c r="L356">
        <v>64</v>
      </c>
      <c r="M356">
        <v>7.2750000000000004</v>
      </c>
      <c r="N356">
        <v>7.5049999999999999</v>
      </c>
      <c r="O356">
        <v>0.32</v>
      </c>
      <c r="P356">
        <v>0.32</v>
      </c>
      <c r="Q356">
        <v>4.1369999999999996</v>
      </c>
      <c r="R356">
        <v>165494</v>
      </c>
    </row>
    <row r="357" spans="1:18" x14ac:dyDescent="0.25">
      <c r="A357" t="s">
        <v>1564</v>
      </c>
      <c r="B357" t="s">
        <v>947</v>
      </c>
      <c r="C357" t="s">
        <v>323</v>
      </c>
      <c r="D357" s="13">
        <f ca="1">'Sfp-result'!F356-E357</f>
        <v>4031.7142857142753</v>
      </c>
      <c r="E357">
        <f t="shared" si="15"/>
        <v>117749.85714285714</v>
      </c>
      <c r="F357">
        <f t="shared" si="16"/>
        <v>2</v>
      </c>
      <c r="G357">
        <f t="shared" si="17"/>
        <v>0</v>
      </c>
      <c r="H357">
        <v>14</v>
      </c>
      <c r="I357">
        <v>0.10199999999999999</v>
      </c>
      <c r="J357">
        <v>39.726999999999997</v>
      </c>
      <c r="K357">
        <v>10</v>
      </c>
      <c r="L357">
        <v>62</v>
      </c>
      <c r="M357">
        <v>7.7249999999999996</v>
      </c>
      <c r="N357">
        <v>7.5049999999999999</v>
      </c>
      <c r="O357">
        <v>0.32</v>
      </c>
      <c r="P357">
        <v>0.32</v>
      </c>
      <c r="Q357">
        <v>4.0679999999999996</v>
      </c>
      <c r="R357">
        <v>162720</v>
      </c>
    </row>
    <row r="358" spans="1:18" x14ac:dyDescent="0.25">
      <c r="A358" t="s">
        <v>1565</v>
      </c>
      <c r="B358" t="s">
        <v>948</v>
      </c>
      <c r="C358" t="s">
        <v>324</v>
      </c>
      <c r="D358" s="13">
        <f ca="1">'Sfp-result'!F357-E358</f>
        <v>91805.714285714275</v>
      </c>
      <c r="E358">
        <f t="shared" si="15"/>
        <v>33570.857142857145</v>
      </c>
      <c r="F358">
        <f t="shared" si="16"/>
        <v>0</v>
      </c>
      <c r="G358">
        <f t="shared" si="17"/>
        <v>1</v>
      </c>
      <c r="H358">
        <v>15</v>
      </c>
      <c r="I358">
        <v>0.10199999999999999</v>
      </c>
      <c r="J358">
        <v>19.175000000000001</v>
      </c>
      <c r="K358">
        <v>9</v>
      </c>
      <c r="L358">
        <v>28</v>
      </c>
      <c r="M358">
        <v>8.16</v>
      </c>
      <c r="N358">
        <v>7.5049999999999999</v>
      </c>
      <c r="O358">
        <v>0.32</v>
      </c>
      <c r="P358">
        <v>0.32</v>
      </c>
      <c r="Q358">
        <v>1.964</v>
      </c>
      <c r="R358">
        <v>78541</v>
      </c>
    </row>
    <row r="359" spans="1:18" x14ac:dyDescent="0.25">
      <c r="A359" t="s">
        <v>1566</v>
      </c>
      <c r="B359" t="s">
        <v>949</v>
      </c>
      <c r="C359" t="s">
        <v>325</v>
      </c>
      <c r="D359" s="13">
        <f ca="1">'Sfp-result'!F358-E359</f>
        <v>48721.714285714275</v>
      </c>
      <c r="E359">
        <f t="shared" si="15"/>
        <v>48978.857142857145</v>
      </c>
      <c r="F359">
        <f t="shared" si="16"/>
        <v>2</v>
      </c>
      <c r="G359">
        <f t="shared" si="17"/>
        <v>1</v>
      </c>
      <c r="H359">
        <v>16</v>
      </c>
      <c r="I359">
        <v>0.10199999999999999</v>
      </c>
      <c r="J359">
        <v>22.937000000000001</v>
      </c>
      <c r="K359">
        <v>10</v>
      </c>
      <c r="L359">
        <v>35</v>
      </c>
      <c r="M359">
        <v>8.57</v>
      </c>
      <c r="N359">
        <v>7.5149999999999997</v>
      </c>
      <c r="O359">
        <v>0.32</v>
      </c>
      <c r="P359">
        <v>0.32</v>
      </c>
      <c r="Q359">
        <v>2.3490000000000002</v>
      </c>
      <c r="R359">
        <v>93949</v>
      </c>
    </row>
    <row r="360" spans="1:18" x14ac:dyDescent="0.25">
      <c r="A360" t="s">
        <v>1567</v>
      </c>
      <c r="B360" t="s">
        <v>950</v>
      </c>
      <c r="C360" t="s">
        <v>326</v>
      </c>
      <c r="D360" s="13">
        <f ca="1">'Sfp-result'!F359-E360</f>
        <v>-30919.285714285717</v>
      </c>
      <c r="E360">
        <f t="shared" si="15"/>
        <v>57607.857142857145</v>
      </c>
      <c r="F360">
        <f t="shared" si="16"/>
        <v>0</v>
      </c>
      <c r="G360">
        <f t="shared" si="17"/>
        <v>0</v>
      </c>
      <c r="H360">
        <v>17</v>
      </c>
      <c r="I360">
        <v>0.10199999999999999</v>
      </c>
      <c r="J360">
        <v>25.042999999999999</v>
      </c>
      <c r="K360">
        <v>11</v>
      </c>
      <c r="L360">
        <v>35</v>
      </c>
      <c r="M360">
        <v>9.0150000000000006</v>
      </c>
      <c r="N360">
        <v>7.5049999999999999</v>
      </c>
      <c r="O360">
        <v>0.32</v>
      </c>
      <c r="P360">
        <v>0.32</v>
      </c>
      <c r="Q360">
        <v>2.5640000000000001</v>
      </c>
      <c r="R360">
        <v>102578</v>
      </c>
    </row>
    <row r="361" spans="1:18" x14ac:dyDescent="0.25">
      <c r="A361" t="s">
        <v>1568</v>
      </c>
      <c r="B361" t="s">
        <v>951</v>
      </c>
      <c r="C361" t="s">
        <v>327</v>
      </c>
      <c r="D361" s="13">
        <f ca="1">'Sfp-result'!F360-E361</f>
        <v>113.7142857142826</v>
      </c>
      <c r="E361">
        <f t="shared" si="15"/>
        <v>12916.857142857145</v>
      </c>
      <c r="F361">
        <f t="shared" si="16"/>
        <v>1</v>
      </c>
      <c r="G361">
        <f t="shared" si="17"/>
        <v>0</v>
      </c>
      <c r="H361">
        <v>18</v>
      </c>
      <c r="I361">
        <v>0.10199999999999999</v>
      </c>
      <c r="J361">
        <v>14.132999999999999</v>
      </c>
      <c r="K361">
        <v>11</v>
      </c>
      <c r="L361">
        <v>18</v>
      </c>
      <c r="M361">
        <v>9.4649999999999999</v>
      </c>
      <c r="N361">
        <v>7.5149999999999997</v>
      </c>
      <c r="O361">
        <v>0.32</v>
      </c>
      <c r="P361">
        <v>0.32</v>
      </c>
      <c r="Q361">
        <v>1.4470000000000001</v>
      </c>
      <c r="R361">
        <v>57887</v>
      </c>
    </row>
    <row r="362" spans="1:18" x14ac:dyDescent="0.25">
      <c r="A362" t="s">
        <v>1569</v>
      </c>
      <c r="B362" t="s">
        <v>952</v>
      </c>
      <c r="C362" t="s">
        <v>328</v>
      </c>
      <c r="D362" s="13">
        <f ca="1">'Sfp-result'!F361-E362</f>
        <v>-3980.2857142857174</v>
      </c>
      <c r="E362">
        <f t="shared" si="15"/>
        <v>8824.8571428571449</v>
      </c>
      <c r="F362">
        <f t="shared" si="16"/>
        <v>0</v>
      </c>
      <c r="G362">
        <f t="shared" si="17"/>
        <v>0</v>
      </c>
      <c r="H362">
        <v>19</v>
      </c>
      <c r="I362">
        <v>0.10199999999999999</v>
      </c>
      <c r="J362">
        <v>13.134</v>
      </c>
      <c r="K362">
        <v>10</v>
      </c>
      <c r="L362">
        <v>30</v>
      </c>
      <c r="M362">
        <v>9.89</v>
      </c>
      <c r="N362">
        <v>7.5049999999999999</v>
      </c>
      <c r="O362">
        <v>0.32</v>
      </c>
      <c r="P362">
        <v>0.32</v>
      </c>
      <c r="Q362">
        <v>1.345</v>
      </c>
      <c r="R362">
        <v>53795</v>
      </c>
    </row>
    <row r="363" spans="1:18" x14ac:dyDescent="0.25">
      <c r="A363" t="s">
        <v>1570</v>
      </c>
      <c r="B363" t="s">
        <v>953</v>
      </c>
      <c r="C363" t="s">
        <v>329</v>
      </c>
      <c r="D363" s="13">
        <f ca="1">'Sfp-result'!F362-E363</f>
        <v>-29954.285714285717</v>
      </c>
      <c r="E363">
        <f t="shared" si="15"/>
        <v>51240.857142857145</v>
      </c>
      <c r="F363">
        <f t="shared" si="16"/>
        <v>1</v>
      </c>
      <c r="G363">
        <f t="shared" si="17"/>
        <v>0</v>
      </c>
      <c r="H363">
        <v>20</v>
      </c>
      <c r="I363">
        <v>0.10199999999999999</v>
      </c>
      <c r="J363">
        <v>23.489000000000001</v>
      </c>
      <c r="K363">
        <v>10</v>
      </c>
      <c r="L363">
        <v>33</v>
      </c>
      <c r="M363">
        <v>10.305</v>
      </c>
      <c r="N363">
        <v>7.5149999999999997</v>
      </c>
      <c r="O363">
        <v>0.32</v>
      </c>
      <c r="P363">
        <v>0.32</v>
      </c>
      <c r="Q363">
        <v>2.4049999999999998</v>
      </c>
      <c r="R363">
        <v>96211</v>
      </c>
    </row>
    <row r="364" spans="1:18" x14ac:dyDescent="0.25">
      <c r="A364" t="s">
        <v>1571</v>
      </c>
      <c r="B364" t="s">
        <v>954</v>
      </c>
      <c r="C364" t="s">
        <v>330</v>
      </c>
      <c r="D364" s="13">
        <f ca="1">'Sfp-result'!F363-E364</f>
        <v>-12087.285714285717</v>
      </c>
      <c r="E364">
        <f t="shared" si="15"/>
        <v>19311.857142857145</v>
      </c>
      <c r="F364">
        <f t="shared" si="16"/>
        <v>0</v>
      </c>
      <c r="G364">
        <f t="shared" si="17"/>
        <v>0</v>
      </c>
      <c r="H364">
        <v>21</v>
      </c>
      <c r="I364">
        <v>0.10199999999999999</v>
      </c>
      <c r="J364">
        <v>15.694000000000001</v>
      </c>
      <c r="K364">
        <v>9</v>
      </c>
      <c r="L364">
        <v>25</v>
      </c>
      <c r="M364">
        <v>10.75</v>
      </c>
      <c r="N364">
        <v>7.5149999999999997</v>
      </c>
      <c r="O364">
        <v>0.32</v>
      </c>
      <c r="P364">
        <v>0.32</v>
      </c>
      <c r="Q364">
        <v>1.607</v>
      </c>
      <c r="R364">
        <v>64282</v>
      </c>
    </row>
    <row r="365" spans="1:18" x14ac:dyDescent="0.25">
      <c r="A365" t="s">
        <v>1572</v>
      </c>
      <c r="B365" t="s">
        <v>955</v>
      </c>
      <c r="C365" t="s">
        <v>331</v>
      </c>
      <c r="D365" s="13">
        <f ca="1">'Sfp-result'!F364-E365</f>
        <v>-34678.285714285717</v>
      </c>
      <c r="E365">
        <f t="shared" si="15"/>
        <v>99970.857142857145</v>
      </c>
      <c r="F365">
        <f t="shared" si="16"/>
        <v>0</v>
      </c>
      <c r="G365">
        <f t="shared" si="17"/>
        <v>1</v>
      </c>
      <c r="H365">
        <v>22</v>
      </c>
      <c r="I365">
        <v>0.10199999999999999</v>
      </c>
      <c r="J365">
        <v>35.386000000000003</v>
      </c>
      <c r="K365">
        <v>9</v>
      </c>
      <c r="L365">
        <v>72</v>
      </c>
      <c r="M365">
        <v>11.164999999999999</v>
      </c>
      <c r="N365">
        <v>7.5250000000000004</v>
      </c>
      <c r="O365">
        <v>0.32</v>
      </c>
      <c r="P365">
        <v>0.32</v>
      </c>
      <c r="Q365">
        <v>3.6240000000000001</v>
      </c>
      <c r="R365">
        <v>144941</v>
      </c>
    </row>
    <row r="366" spans="1:18" x14ac:dyDescent="0.25">
      <c r="A366" t="s">
        <v>1573</v>
      </c>
      <c r="B366" t="s">
        <v>956</v>
      </c>
      <c r="C366" t="s">
        <v>332</v>
      </c>
      <c r="D366" s="13">
        <f ca="1">'Sfp-result'!F365-E366</f>
        <v>-16133.285714285717</v>
      </c>
      <c r="E366">
        <f t="shared" si="15"/>
        <v>51411.857142857145</v>
      </c>
      <c r="F366">
        <f t="shared" si="16"/>
        <v>1</v>
      </c>
      <c r="G366">
        <f t="shared" si="17"/>
        <v>0</v>
      </c>
      <c r="H366">
        <v>23</v>
      </c>
      <c r="I366">
        <v>0.10199999999999999</v>
      </c>
      <c r="J366">
        <v>23.530999999999999</v>
      </c>
      <c r="K366">
        <v>9</v>
      </c>
      <c r="L366">
        <v>31</v>
      </c>
      <c r="M366">
        <v>11.6</v>
      </c>
      <c r="N366">
        <v>7.5250000000000004</v>
      </c>
      <c r="O366">
        <v>0.32</v>
      </c>
      <c r="P366">
        <v>0.32</v>
      </c>
      <c r="Q366">
        <v>2.41</v>
      </c>
      <c r="R366">
        <v>96382</v>
      </c>
    </row>
    <row r="367" spans="1:18" x14ac:dyDescent="0.25">
      <c r="A367" t="s">
        <v>1574</v>
      </c>
      <c r="B367" t="s">
        <v>957</v>
      </c>
      <c r="C367" t="s">
        <v>333</v>
      </c>
      <c r="D367" s="13">
        <f ca="1">'Sfp-result'!F366-E367</f>
        <v>-49266.285714285717</v>
      </c>
      <c r="E367">
        <f t="shared" si="15"/>
        <v>94951.857142857145</v>
      </c>
      <c r="F367">
        <f t="shared" si="16"/>
        <v>1</v>
      </c>
      <c r="G367">
        <f t="shared" si="17"/>
        <v>0</v>
      </c>
      <c r="H367">
        <v>24</v>
      </c>
      <c r="I367">
        <v>0.10199999999999999</v>
      </c>
      <c r="J367">
        <v>34.161000000000001</v>
      </c>
      <c r="K367">
        <v>11</v>
      </c>
      <c r="L367">
        <v>49</v>
      </c>
      <c r="M367">
        <v>12.005000000000001</v>
      </c>
      <c r="N367">
        <v>7.5149999999999997</v>
      </c>
      <c r="O367">
        <v>0.32</v>
      </c>
      <c r="P367">
        <v>0.32</v>
      </c>
      <c r="Q367">
        <v>3.4980000000000002</v>
      </c>
      <c r="R367">
        <v>139922</v>
      </c>
    </row>
    <row r="368" spans="1:18" x14ac:dyDescent="0.25">
      <c r="A368" t="s">
        <v>1575</v>
      </c>
      <c r="B368" t="s">
        <v>958</v>
      </c>
      <c r="C368" t="s">
        <v>334</v>
      </c>
      <c r="D368" s="13">
        <f ca="1">'Sfp-result'!F367-E368</f>
        <v>-18540.285714285717</v>
      </c>
      <c r="E368">
        <f t="shared" si="15"/>
        <v>43133.857142857145</v>
      </c>
      <c r="F368">
        <f t="shared" si="16"/>
        <v>1</v>
      </c>
      <c r="G368">
        <f t="shared" si="17"/>
        <v>0</v>
      </c>
      <c r="H368">
        <v>25</v>
      </c>
      <c r="I368">
        <v>0.10199999999999999</v>
      </c>
      <c r="J368">
        <v>21.51</v>
      </c>
      <c r="K368">
        <v>11</v>
      </c>
      <c r="L368">
        <v>31</v>
      </c>
      <c r="M368">
        <v>12.445</v>
      </c>
      <c r="N368">
        <v>7.5350000000000001</v>
      </c>
      <c r="O368">
        <v>0.32</v>
      </c>
      <c r="P368">
        <v>0.32</v>
      </c>
      <c r="Q368">
        <v>2.2029999999999998</v>
      </c>
      <c r="R368">
        <v>88104</v>
      </c>
    </row>
    <row r="369" spans="1:18" x14ac:dyDescent="0.25">
      <c r="A369" t="s">
        <v>1576</v>
      </c>
      <c r="B369" t="s">
        <v>959</v>
      </c>
      <c r="C369" t="s">
        <v>335</v>
      </c>
      <c r="D369" s="13">
        <f ca="1">'Sfp-result'!F368-E369</f>
        <v>14381.714285714275</v>
      </c>
      <c r="E369">
        <f t="shared" si="15"/>
        <v>65075.857142857145</v>
      </c>
      <c r="F369">
        <f t="shared" si="16"/>
        <v>2</v>
      </c>
      <c r="G369">
        <f t="shared" si="17"/>
        <v>1</v>
      </c>
      <c r="H369">
        <v>26</v>
      </c>
      <c r="I369">
        <v>0.10199999999999999</v>
      </c>
      <c r="J369">
        <v>26.867000000000001</v>
      </c>
      <c r="K369">
        <v>11</v>
      </c>
      <c r="L369">
        <v>39</v>
      </c>
      <c r="M369">
        <v>12.88</v>
      </c>
      <c r="N369">
        <v>7.5250000000000004</v>
      </c>
      <c r="O369">
        <v>0.32</v>
      </c>
      <c r="P369">
        <v>0.32</v>
      </c>
      <c r="Q369">
        <v>2.7509999999999999</v>
      </c>
      <c r="R369">
        <v>110046</v>
      </c>
    </row>
    <row r="370" spans="1:18" x14ac:dyDescent="0.25">
      <c r="A370" t="s">
        <v>1577</v>
      </c>
      <c r="B370" t="s">
        <v>960</v>
      </c>
      <c r="C370" t="s">
        <v>336</v>
      </c>
      <c r="D370" s="13">
        <f ca="1">'Sfp-result'!F369-E370</f>
        <v>3048.7142857142826</v>
      </c>
      <c r="E370">
        <f t="shared" si="15"/>
        <v>14632.857142857145</v>
      </c>
      <c r="F370">
        <f t="shared" si="16"/>
        <v>0</v>
      </c>
      <c r="G370">
        <f t="shared" si="17"/>
        <v>0</v>
      </c>
      <c r="H370">
        <v>27</v>
      </c>
      <c r="I370">
        <v>0.10199999999999999</v>
      </c>
      <c r="J370">
        <v>14.552</v>
      </c>
      <c r="K370">
        <v>11</v>
      </c>
      <c r="L370">
        <v>19</v>
      </c>
      <c r="M370">
        <v>13.295</v>
      </c>
      <c r="N370">
        <v>7.5449999999999999</v>
      </c>
      <c r="O370">
        <v>0.32</v>
      </c>
      <c r="P370">
        <v>0.32</v>
      </c>
      <c r="Q370">
        <v>1.49</v>
      </c>
      <c r="R370">
        <v>59603</v>
      </c>
    </row>
    <row r="371" spans="1:18" x14ac:dyDescent="0.25">
      <c r="A371" t="s">
        <v>1578</v>
      </c>
      <c r="B371" t="s">
        <v>961</v>
      </c>
      <c r="C371" t="s">
        <v>337</v>
      </c>
      <c r="D371" s="13">
        <f ca="1">'Sfp-result'!F370-E371</f>
        <v>202452.71428571426</v>
      </c>
      <c r="E371">
        <f t="shared" si="15"/>
        <v>69487.857142857145</v>
      </c>
      <c r="F371">
        <f t="shared" si="16"/>
        <v>1</v>
      </c>
      <c r="G371">
        <f t="shared" si="17"/>
        <v>1</v>
      </c>
      <c r="H371">
        <v>28</v>
      </c>
      <c r="I371">
        <v>0.10199999999999999</v>
      </c>
      <c r="J371">
        <v>27.943999999999999</v>
      </c>
      <c r="K371">
        <v>10</v>
      </c>
      <c r="L371">
        <v>39</v>
      </c>
      <c r="M371">
        <v>13.734999999999999</v>
      </c>
      <c r="N371">
        <v>7.5650000000000004</v>
      </c>
      <c r="O371">
        <v>0.32</v>
      </c>
      <c r="P371">
        <v>0.32</v>
      </c>
      <c r="Q371">
        <v>2.8610000000000002</v>
      </c>
      <c r="R371">
        <v>114458</v>
      </c>
    </row>
    <row r="372" spans="1:18" x14ac:dyDescent="0.25">
      <c r="A372" t="s">
        <v>1579</v>
      </c>
      <c r="B372" t="s">
        <v>962</v>
      </c>
      <c r="C372" t="s">
        <v>338</v>
      </c>
      <c r="D372" s="13">
        <f ca="1">'Sfp-result'!F371-E372</f>
        <v>39375.714285714275</v>
      </c>
      <c r="E372">
        <f t="shared" si="15"/>
        <v>32337.857142857145</v>
      </c>
      <c r="F372">
        <f t="shared" si="16"/>
        <v>0</v>
      </c>
      <c r="G372">
        <f t="shared" si="17"/>
        <v>0</v>
      </c>
      <c r="H372">
        <v>29</v>
      </c>
      <c r="I372">
        <v>0.10199999999999999</v>
      </c>
      <c r="J372">
        <v>18.873999999999999</v>
      </c>
      <c r="K372">
        <v>10</v>
      </c>
      <c r="L372">
        <v>25</v>
      </c>
      <c r="M372">
        <v>14.18</v>
      </c>
      <c r="N372">
        <v>7.5350000000000001</v>
      </c>
      <c r="O372">
        <v>0.32</v>
      </c>
      <c r="P372">
        <v>0.32</v>
      </c>
      <c r="Q372">
        <v>1.9330000000000001</v>
      </c>
      <c r="R372">
        <v>77308</v>
      </c>
    </row>
    <row r="373" spans="1:18" x14ac:dyDescent="0.25">
      <c r="A373" s="5" t="s">
        <v>1580</v>
      </c>
      <c r="B373" s="5" t="s">
        <v>963</v>
      </c>
      <c r="C373" s="5" t="s">
        <v>339</v>
      </c>
      <c r="D373" s="13">
        <f ca="1">'Sfp-result'!F372-E373</f>
        <v>11615.714285714283</v>
      </c>
      <c r="E373">
        <f t="shared" si="15"/>
        <v>52923.857142857145</v>
      </c>
      <c r="F373">
        <f t="shared" si="16"/>
        <v>0</v>
      </c>
      <c r="G373">
        <f t="shared" si="17"/>
        <v>0</v>
      </c>
      <c r="H373">
        <v>30</v>
      </c>
      <c r="I373">
        <v>0.10199999999999999</v>
      </c>
      <c r="J373">
        <v>23.9</v>
      </c>
      <c r="K373">
        <v>11</v>
      </c>
      <c r="L373">
        <v>34</v>
      </c>
      <c r="M373">
        <v>14.61</v>
      </c>
      <c r="N373">
        <v>7.5250000000000004</v>
      </c>
      <c r="O373">
        <v>0.32</v>
      </c>
      <c r="P373">
        <v>0.32</v>
      </c>
      <c r="Q373">
        <v>2.4470000000000001</v>
      </c>
      <c r="R373">
        <v>97894</v>
      </c>
    </row>
    <row r="374" spans="1:18" x14ac:dyDescent="0.25">
      <c r="A374" t="s">
        <v>1581</v>
      </c>
      <c r="B374" t="s">
        <v>964</v>
      </c>
      <c r="C374" t="s">
        <v>340</v>
      </c>
      <c r="D374" s="13">
        <f ca="1">'Sfp-result'!F373-E374</f>
        <v>-270.2857142857174</v>
      </c>
      <c r="E374">
        <f t="shared" si="15"/>
        <v>9669.8571428571449</v>
      </c>
      <c r="F374">
        <f t="shared" si="16"/>
        <v>0</v>
      </c>
      <c r="G374">
        <f t="shared" si="17"/>
        <v>0</v>
      </c>
      <c r="H374">
        <v>1</v>
      </c>
      <c r="I374">
        <v>0.10199999999999999</v>
      </c>
      <c r="J374">
        <v>13.34</v>
      </c>
      <c r="K374">
        <v>9</v>
      </c>
      <c r="L374">
        <v>21</v>
      </c>
      <c r="M374">
        <v>2.165</v>
      </c>
      <c r="N374">
        <v>7.91</v>
      </c>
      <c r="O374">
        <v>0.32</v>
      </c>
      <c r="P374">
        <v>0.32</v>
      </c>
      <c r="Q374">
        <v>1.3660000000000001</v>
      </c>
      <c r="R374">
        <v>54640</v>
      </c>
    </row>
    <row r="375" spans="1:18" x14ac:dyDescent="0.25">
      <c r="A375" t="s">
        <v>1582</v>
      </c>
      <c r="B375" t="s">
        <v>965</v>
      </c>
      <c r="C375" t="s">
        <v>341</v>
      </c>
      <c r="D375" s="13">
        <f ca="1">'Sfp-result'!F374-E375</f>
        <v>175188.71428571426</v>
      </c>
      <c r="E375">
        <f t="shared" si="15"/>
        <v>131241.85714285716</v>
      </c>
      <c r="F375">
        <f t="shared" si="16"/>
        <v>0</v>
      </c>
      <c r="G375">
        <f t="shared" si="17"/>
        <v>1</v>
      </c>
      <c r="H375">
        <v>2</v>
      </c>
      <c r="I375">
        <v>0.10199999999999999</v>
      </c>
      <c r="J375">
        <v>43.021000000000001</v>
      </c>
      <c r="K375">
        <v>10</v>
      </c>
      <c r="L375">
        <v>68</v>
      </c>
      <c r="M375">
        <v>2.6150000000000002</v>
      </c>
      <c r="N375">
        <v>7.95</v>
      </c>
      <c r="O375">
        <v>0.32</v>
      </c>
      <c r="P375">
        <v>0.32</v>
      </c>
      <c r="Q375">
        <v>4.4050000000000002</v>
      </c>
      <c r="R375">
        <v>176212</v>
      </c>
    </row>
    <row r="376" spans="1:18" x14ac:dyDescent="0.25">
      <c r="A376" t="s">
        <v>1583</v>
      </c>
      <c r="B376" t="s">
        <v>966</v>
      </c>
      <c r="C376" t="s">
        <v>342</v>
      </c>
      <c r="D376" s="13">
        <f ca="1">'Sfp-result'!F375-E376</f>
        <v>-22756.285714285717</v>
      </c>
      <c r="E376">
        <f t="shared" si="15"/>
        <v>34548.857142857145</v>
      </c>
      <c r="F376">
        <f t="shared" si="16"/>
        <v>0</v>
      </c>
      <c r="G376">
        <f t="shared" si="17"/>
        <v>0</v>
      </c>
      <c r="H376">
        <v>3</v>
      </c>
      <c r="I376">
        <v>0.10199999999999999</v>
      </c>
      <c r="J376">
        <v>19.414000000000001</v>
      </c>
      <c r="K376">
        <v>11</v>
      </c>
      <c r="L376">
        <v>26</v>
      </c>
      <c r="M376">
        <v>3</v>
      </c>
      <c r="N376">
        <v>7.93</v>
      </c>
      <c r="O376">
        <v>0.32</v>
      </c>
      <c r="P376">
        <v>0.32</v>
      </c>
      <c r="Q376">
        <v>1.988</v>
      </c>
      <c r="R376">
        <v>79519</v>
      </c>
    </row>
    <row r="377" spans="1:18" x14ac:dyDescent="0.25">
      <c r="A377" t="s">
        <v>1584</v>
      </c>
      <c r="B377" t="s">
        <v>967</v>
      </c>
      <c r="C377" t="s">
        <v>343</v>
      </c>
      <c r="D377" s="13">
        <f ca="1">'Sfp-result'!F376-E377</f>
        <v>-17959.285714285717</v>
      </c>
      <c r="E377">
        <f t="shared" si="15"/>
        <v>52017.857142857145</v>
      </c>
      <c r="F377">
        <f t="shared" si="16"/>
        <v>0</v>
      </c>
      <c r="G377">
        <f t="shared" si="17"/>
        <v>0</v>
      </c>
      <c r="H377">
        <v>4</v>
      </c>
      <c r="I377">
        <v>0.10199999999999999</v>
      </c>
      <c r="J377">
        <v>23.678999999999998</v>
      </c>
      <c r="K377">
        <v>11</v>
      </c>
      <c r="L377">
        <v>32</v>
      </c>
      <c r="M377">
        <v>3.4550000000000001</v>
      </c>
      <c r="N377">
        <v>7.92</v>
      </c>
      <c r="O377">
        <v>0.32</v>
      </c>
      <c r="P377">
        <v>0.32</v>
      </c>
      <c r="Q377">
        <v>2.4249999999999998</v>
      </c>
      <c r="R377">
        <v>96988</v>
      </c>
    </row>
    <row r="378" spans="1:18" x14ac:dyDescent="0.25">
      <c r="A378" t="s">
        <v>1585</v>
      </c>
      <c r="B378" t="s">
        <v>968</v>
      </c>
      <c r="C378" t="s">
        <v>344</v>
      </c>
      <c r="D378" s="13">
        <f ca="1">'Sfp-result'!F377-E378</f>
        <v>-30685.285714285717</v>
      </c>
      <c r="E378">
        <f t="shared" si="15"/>
        <v>66669.857142857145</v>
      </c>
      <c r="F378">
        <f t="shared" si="16"/>
        <v>0</v>
      </c>
      <c r="G378">
        <f t="shared" si="17"/>
        <v>0</v>
      </c>
      <c r="H378">
        <v>5</v>
      </c>
      <c r="I378">
        <v>0.10199999999999999</v>
      </c>
      <c r="J378">
        <v>27.256</v>
      </c>
      <c r="K378">
        <v>12</v>
      </c>
      <c r="L378">
        <v>38</v>
      </c>
      <c r="M378">
        <v>3.8650000000000002</v>
      </c>
      <c r="N378">
        <v>7.92</v>
      </c>
      <c r="O378">
        <v>0.32</v>
      </c>
      <c r="P378">
        <v>0.32</v>
      </c>
      <c r="Q378">
        <v>2.7909999999999999</v>
      </c>
      <c r="R378">
        <v>111640</v>
      </c>
    </row>
    <row r="379" spans="1:18" x14ac:dyDescent="0.25">
      <c r="A379" t="s">
        <v>1586</v>
      </c>
      <c r="B379" t="s">
        <v>969</v>
      </c>
      <c r="C379" t="s">
        <v>345</v>
      </c>
      <c r="D379" s="13">
        <f ca="1">'Sfp-result'!F378-E379</f>
        <v>-16148.285714285717</v>
      </c>
      <c r="E379">
        <f t="shared" si="15"/>
        <v>34612.857142857145</v>
      </c>
      <c r="F379">
        <f t="shared" si="16"/>
        <v>0</v>
      </c>
      <c r="G379">
        <f t="shared" si="17"/>
        <v>1</v>
      </c>
      <c r="H379">
        <v>6</v>
      </c>
      <c r="I379">
        <v>0.10199999999999999</v>
      </c>
      <c r="J379">
        <v>19.428999999999998</v>
      </c>
      <c r="K379">
        <v>11</v>
      </c>
      <c r="L379">
        <v>26</v>
      </c>
      <c r="M379">
        <v>4.29</v>
      </c>
      <c r="N379">
        <v>7.92</v>
      </c>
      <c r="O379">
        <v>0.32</v>
      </c>
      <c r="P379">
        <v>0.32</v>
      </c>
      <c r="Q379">
        <v>1.99</v>
      </c>
      <c r="R379">
        <v>79583</v>
      </c>
    </row>
    <row r="380" spans="1:18" x14ac:dyDescent="0.25">
      <c r="A380" t="s">
        <v>1587</v>
      </c>
      <c r="B380" t="s">
        <v>970</v>
      </c>
      <c r="C380" t="s">
        <v>346</v>
      </c>
      <c r="D380" s="13">
        <f ca="1">'Sfp-result'!F379-E380</f>
        <v>5101.7142857142826</v>
      </c>
      <c r="E380">
        <f t="shared" si="15"/>
        <v>15201.857142857145</v>
      </c>
      <c r="F380">
        <f t="shared" si="16"/>
        <v>0</v>
      </c>
      <c r="G380">
        <f t="shared" si="17"/>
        <v>0</v>
      </c>
      <c r="H380">
        <v>7</v>
      </c>
      <c r="I380">
        <v>0.10199999999999999</v>
      </c>
      <c r="J380">
        <v>14.69</v>
      </c>
      <c r="K380">
        <v>10</v>
      </c>
      <c r="L380">
        <v>20</v>
      </c>
      <c r="M380">
        <v>4.74</v>
      </c>
      <c r="N380">
        <v>7.92</v>
      </c>
      <c r="O380">
        <v>0.32</v>
      </c>
      <c r="P380">
        <v>0.32</v>
      </c>
      <c r="Q380">
        <v>1.504</v>
      </c>
      <c r="R380">
        <v>60172</v>
      </c>
    </row>
    <row r="381" spans="1:18" x14ac:dyDescent="0.25">
      <c r="A381" t="s">
        <v>1588</v>
      </c>
      <c r="B381" t="s">
        <v>971</v>
      </c>
      <c r="C381" t="s">
        <v>347</v>
      </c>
      <c r="D381" s="13">
        <f ca="1">'Sfp-result'!F380-E381</f>
        <v>17183.714285714283</v>
      </c>
      <c r="E381">
        <f t="shared" si="15"/>
        <v>48179.857142857145</v>
      </c>
      <c r="F381">
        <f t="shared" si="16"/>
        <v>2</v>
      </c>
      <c r="G381">
        <f t="shared" si="17"/>
        <v>1</v>
      </c>
      <c r="H381">
        <v>8</v>
      </c>
      <c r="I381">
        <v>0.10199999999999999</v>
      </c>
      <c r="J381">
        <v>22.742000000000001</v>
      </c>
      <c r="K381">
        <v>11</v>
      </c>
      <c r="L381">
        <v>30</v>
      </c>
      <c r="M381">
        <v>5.1550000000000002</v>
      </c>
      <c r="N381">
        <v>7.91</v>
      </c>
      <c r="O381">
        <v>0.32</v>
      </c>
      <c r="P381">
        <v>0.32</v>
      </c>
      <c r="Q381">
        <v>2.3290000000000002</v>
      </c>
      <c r="R381">
        <v>93150</v>
      </c>
    </row>
    <row r="382" spans="1:18" x14ac:dyDescent="0.25">
      <c r="A382" t="s">
        <v>1589</v>
      </c>
      <c r="B382" t="s">
        <v>972</v>
      </c>
      <c r="C382" t="s">
        <v>348</v>
      </c>
      <c r="D382" s="13">
        <f ca="1">'Sfp-result'!F381-E382</f>
        <v>-26588.285714285717</v>
      </c>
      <c r="E382">
        <f t="shared" si="15"/>
        <v>47175.857142857145</v>
      </c>
      <c r="F382">
        <f t="shared" si="16"/>
        <v>1</v>
      </c>
      <c r="G382">
        <f t="shared" si="17"/>
        <v>0</v>
      </c>
      <c r="H382">
        <v>9</v>
      </c>
      <c r="I382">
        <v>0.10199999999999999</v>
      </c>
      <c r="J382">
        <v>22.497</v>
      </c>
      <c r="K382">
        <v>11</v>
      </c>
      <c r="L382">
        <v>29</v>
      </c>
      <c r="M382">
        <v>5.5949999999999998</v>
      </c>
      <c r="N382">
        <v>7.91</v>
      </c>
      <c r="O382">
        <v>0.32</v>
      </c>
      <c r="P382">
        <v>0.32</v>
      </c>
      <c r="Q382">
        <v>2.3039999999999998</v>
      </c>
      <c r="R382">
        <v>92146</v>
      </c>
    </row>
    <row r="383" spans="1:18" x14ac:dyDescent="0.25">
      <c r="A383" t="s">
        <v>1590</v>
      </c>
      <c r="B383" t="s">
        <v>973</v>
      </c>
      <c r="C383" t="s">
        <v>349</v>
      </c>
      <c r="D383" s="13">
        <f ca="1">'Sfp-result'!F382-E383</f>
        <v>3405.7142857142826</v>
      </c>
      <c r="E383">
        <f t="shared" si="15"/>
        <v>58691.857142857145</v>
      </c>
      <c r="F383">
        <f t="shared" si="16"/>
        <v>0</v>
      </c>
      <c r="G383">
        <f t="shared" si="17"/>
        <v>2</v>
      </c>
      <c r="H383">
        <v>10</v>
      </c>
      <c r="I383">
        <v>0.10199999999999999</v>
      </c>
      <c r="J383">
        <v>25.308</v>
      </c>
      <c r="K383">
        <v>11</v>
      </c>
      <c r="L383">
        <v>34</v>
      </c>
      <c r="M383">
        <v>6.02</v>
      </c>
      <c r="N383">
        <v>7.93</v>
      </c>
      <c r="O383">
        <v>0.32</v>
      </c>
      <c r="P383">
        <v>0.32</v>
      </c>
      <c r="Q383">
        <v>2.5920000000000001</v>
      </c>
      <c r="R383">
        <v>103662</v>
      </c>
    </row>
    <row r="384" spans="1:18" x14ac:dyDescent="0.25">
      <c r="A384" t="s">
        <v>1591</v>
      </c>
      <c r="B384" t="s">
        <v>974</v>
      </c>
      <c r="C384" t="s">
        <v>350</v>
      </c>
      <c r="D384" s="13">
        <f ca="1">'Sfp-result'!F383-E384</f>
        <v>-15091.285714285717</v>
      </c>
      <c r="E384">
        <f t="shared" si="15"/>
        <v>59192.857142857145</v>
      </c>
      <c r="F384">
        <f t="shared" si="16"/>
        <v>1</v>
      </c>
      <c r="G384">
        <f t="shared" si="17"/>
        <v>0</v>
      </c>
      <c r="H384">
        <v>11</v>
      </c>
      <c r="I384">
        <v>0.10199999999999999</v>
      </c>
      <c r="J384">
        <v>25.43</v>
      </c>
      <c r="K384">
        <v>10</v>
      </c>
      <c r="L384">
        <v>35</v>
      </c>
      <c r="M384">
        <v>6.4450000000000003</v>
      </c>
      <c r="N384">
        <v>7.95</v>
      </c>
      <c r="O384">
        <v>0.32</v>
      </c>
      <c r="P384">
        <v>0.32</v>
      </c>
      <c r="Q384">
        <v>2.6040000000000001</v>
      </c>
      <c r="R384">
        <v>104163</v>
      </c>
    </row>
    <row r="385" spans="1:18" x14ac:dyDescent="0.25">
      <c r="A385" t="s">
        <v>1592</v>
      </c>
      <c r="B385" t="s">
        <v>975</v>
      </c>
      <c r="C385" t="s">
        <v>351</v>
      </c>
      <c r="D385" s="13">
        <f ca="1">'Sfp-result'!F384-E385</f>
        <v>19010.714285714275</v>
      </c>
      <c r="E385">
        <f t="shared" si="15"/>
        <v>61153.857142857145</v>
      </c>
      <c r="F385">
        <f t="shared" si="16"/>
        <v>0</v>
      </c>
      <c r="G385">
        <f t="shared" si="17"/>
        <v>1</v>
      </c>
      <c r="H385">
        <v>12</v>
      </c>
      <c r="I385">
        <v>0.10199999999999999</v>
      </c>
      <c r="J385">
        <v>25.908999999999999</v>
      </c>
      <c r="K385">
        <v>11</v>
      </c>
      <c r="L385">
        <v>35</v>
      </c>
      <c r="M385">
        <v>6.8849999999999998</v>
      </c>
      <c r="N385">
        <v>7.93</v>
      </c>
      <c r="O385">
        <v>0.32</v>
      </c>
      <c r="P385">
        <v>0.32</v>
      </c>
      <c r="Q385">
        <v>2.653</v>
      </c>
      <c r="R385">
        <v>106124</v>
      </c>
    </row>
    <row r="386" spans="1:18" x14ac:dyDescent="0.25">
      <c r="A386" t="s">
        <v>1593</v>
      </c>
      <c r="B386" t="s">
        <v>976</v>
      </c>
      <c r="C386" t="s">
        <v>352</v>
      </c>
      <c r="D386" s="13">
        <f ca="1">'Sfp-result'!F385-E386</f>
        <v>281065.71428571426</v>
      </c>
      <c r="E386">
        <f t="shared" si="15"/>
        <v>122932.85714285714</v>
      </c>
      <c r="F386">
        <f t="shared" si="16"/>
        <v>0</v>
      </c>
      <c r="G386">
        <f t="shared" si="17"/>
        <v>3</v>
      </c>
      <c r="H386">
        <v>13</v>
      </c>
      <c r="I386">
        <v>0.10199999999999999</v>
      </c>
      <c r="J386">
        <v>40.991999999999997</v>
      </c>
      <c r="K386">
        <v>11</v>
      </c>
      <c r="L386">
        <v>80</v>
      </c>
      <c r="M386">
        <v>7.31</v>
      </c>
      <c r="N386">
        <v>7.95</v>
      </c>
      <c r="O386">
        <v>0.32</v>
      </c>
      <c r="P386">
        <v>0.32</v>
      </c>
      <c r="Q386">
        <v>4.1980000000000004</v>
      </c>
      <c r="R386">
        <v>167903</v>
      </c>
    </row>
    <row r="387" spans="1:18" x14ac:dyDescent="0.25">
      <c r="A387" t="s">
        <v>1594</v>
      </c>
      <c r="B387" t="s">
        <v>977</v>
      </c>
      <c r="C387" t="s">
        <v>353</v>
      </c>
      <c r="D387" s="13">
        <f ca="1">'Sfp-result'!F386-E387</f>
        <v>21406.714285714283</v>
      </c>
      <c r="E387">
        <f t="shared" si="15"/>
        <v>29283.857142857145</v>
      </c>
      <c r="F387">
        <f t="shared" si="16"/>
        <v>1</v>
      </c>
      <c r="G387">
        <f t="shared" si="17"/>
        <v>0</v>
      </c>
      <c r="H387">
        <v>14</v>
      </c>
      <c r="I387">
        <v>0.10199999999999999</v>
      </c>
      <c r="J387">
        <v>18.128</v>
      </c>
      <c r="K387">
        <v>10</v>
      </c>
      <c r="L387">
        <v>26</v>
      </c>
      <c r="M387">
        <v>7.74</v>
      </c>
      <c r="N387">
        <v>7.92</v>
      </c>
      <c r="O387">
        <v>0.32</v>
      </c>
      <c r="P387">
        <v>0.32</v>
      </c>
      <c r="Q387">
        <v>1.8560000000000001</v>
      </c>
      <c r="R387">
        <v>74254</v>
      </c>
    </row>
    <row r="388" spans="1:18" x14ac:dyDescent="0.25">
      <c r="A388" t="s">
        <v>1595</v>
      </c>
      <c r="B388" t="s">
        <v>978</v>
      </c>
      <c r="C388" t="s">
        <v>354</v>
      </c>
      <c r="D388" s="13">
        <f ca="1">'Sfp-result'!F387-E388</f>
        <v>391.7142857142826</v>
      </c>
      <c r="E388">
        <f t="shared" si="15"/>
        <v>12343.857142857145</v>
      </c>
      <c r="F388">
        <f t="shared" si="16"/>
        <v>0</v>
      </c>
      <c r="G388">
        <f t="shared" si="17"/>
        <v>0</v>
      </c>
      <c r="H388">
        <v>15</v>
      </c>
      <c r="I388">
        <v>0.10199999999999999</v>
      </c>
      <c r="J388">
        <v>13.993</v>
      </c>
      <c r="K388">
        <v>10</v>
      </c>
      <c r="L388">
        <v>19</v>
      </c>
      <c r="M388">
        <v>8.1449999999999996</v>
      </c>
      <c r="N388">
        <v>7.94</v>
      </c>
      <c r="O388">
        <v>0.32</v>
      </c>
      <c r="P388">
        <v>0.32</v>
      </c>
      <c r="Q388">
        <v>1.4330000000000001</v>
      </c>
      <c r="R388">
        <v>57314</v>
      </c>
    </row>
    <row r="389" spans="1:18" x14ac:dyDescent="0.25">
      <c r="A389" t="s">
        <v>1596</v>
      </c>
      <c r="B389" t="s">
        <v>979</v>
      </c>
      <c r="C389" t="s">
        <v>355</v>
      </c>
      <c r="D389" s="13">
        <f ca="1">'Sfp-result'!F388-E389</f>
        <v>-2001.2857142857174</v>
      </c>
      <c r="E389">
        <f t="shared" ref="E389:E452" si="18">R389-$M$1</f>
        <v>15076.857142857145</v>
      </c>
      <c r="F389">
        <f t="shared" ref="F389:F452" si="19">LEN(C389)-LEN(SUBSTITUTE(C389,"R",""))</f>
        <v>0</v>
      </c>
      <c r="G389">
        <f t="shared" ref="G389:G452" si="20">LEN(C389)-LEN(SUBSTITUTE(C389,"K",""))</f>
        <v>0</v>
      </c>
      <c r="H389">
        <v>16</v>
      </c>
      <c r="I389">
        <v>0.10199999999999999</v>
      </c>
      <c r="J389">
        <v>14.66</v>
      </c>
      <c r="K389">
        <v>10</v>
      </c>
      <c r="L389">
        <v>21</v>
      </c>
      <c r="M389">
        <v>8.57</v>
      </c>
      <c r="N389">
        <v>7.93</v>
      </c>
      <c r="O389">
        <v>0.32</v>
      </c>
      <c r="P389">
        <v>0.32</v>
      </c>
      <c r="Q389">
        <v>1.5009999999999999</v>
      </c>
      <c r="R389">
        <v>60047</v>
      </c>
    </row>
    <row r="390" spans="1:18" x14ac:dyDescent="0.25">
      <c r="A390" t="s">
        <v>1597</v>
      </c>
      <c r="B390" t="s">
        <v>980</v>
      </c>
      <c r="C390" t="s">
        <v>356</v>
      </c>
      <c r="D390" s="13">
        <f ca="1">'Sfp-result'!F389-E390</f>
        <v>7705.7142857142826</v>
      </c>
      <c r="E390">
        <f t="shared" si="18"/>
        <v>29809.857142857145</v>
      </c>
      <c r="F390">
        <f t="shared" si="19"/>
        <v>0</v>
      </c>
      <c r="G390">
        <f t="shared" si="20"/>
        <v>0</v>
      </c>
      <c r="H390">
        <v>17</v>
      </c>
      <c r="I390">
        <v>0.10199999999999999</v>
      </c>
      <c r="J390">
        <v>18.257000000000001</v>
      </c>
      <c r="K390">
        <v>10</v>
      </c>
      <c r="L390">
        <v>24</v>
      </c>
      <c r="M390">
        <v>9.0399999999999991</v>
      </c>
      <c r="N390">
        <v>7.93</v>
      </c>
      <c r="O390">
        <v>0.32</v>
      </c>
      <c r="P390">
        <v>0.32</v>
      </c>
      <c r="Q390">
        <v>1.87</v>
      </c>
      <c r="R390">
        <v>74780</v>
      </c>
    </row>
    <row r="391" spans="1:18" x14ac:dyDescent="0.25">
      <c r="A391" t="s">
        <v>1598</v>
      </c>
      <c r="B391" t="s">
        <v>981</v>
      </c>
      <c r="C391" t="s">
        <v>357</v>
      </c>
      <c r="D391" s="13">
        <f ca="1">'Sfp-result'!F390-E391</f>
        <v>-971.2857142857174</v>
      </c>
      <c r="E391">
        <f t="shared" si="18"/>
        <v>10255.857142857145</v>
      </c>
      <c r="F391">
        <f t="shared" si="19"/>
        <v>0</v>
      </c>
      <c r="G391">
        <f t="shared" si="20"/>
        <v>0</v>
      </c>
      <c r="H391">
        <v>18</v>
      </c>
      <c r="I391">
        <v>0.10199999999999999</v>
      </c>
      <c r="J391">
        <v>13.483000000000001</v>
      </c>
      <c r="K391">
        <v>10</v>
      </c>
      <c r="L391">
        <v>17</v>
      </c>
      <c r="M391">
        <v>9.4450000000000003</v>
      </c>
      <c r="N391">
        <v>7.95</v>
      </c>
      <c r="O391">
        <v>0.32</v>
      </c>
      <c r="P391">
        <v>0.32</v>
      </c>
      <c r="Q391">
        <v>1.381</v>
      </c>
      <c r="R391">
        <v>55226</v>
      </c>
    </row>
    <row r="392" spans="1:18" x14ac:dyDescent="0.25">
      <c r="A392" t="s">
        <v>1599</v>
      </c>
      <c r="B392" t="s">
        <v>982</v>
      </c>
      <c r="C392" t="s">
        <v>358</v>
      </c>
      <c r="D392" s="13">
        <f ca="1">'Sfp-result'!F391-E392</f>
        <v>-29526.285714285717</v>
      </c>
      <c r="E392">
        <f t="shared" si="18"/>
        <v>56197.857142857145</v>
      </c>
      <c r="F392">
        <f t="shared" si="19"/>
        <v>0</v>
      </c>
      <c r="G392">
        <f t="shared" si="20"/>
        <v>1</v>
      </c>
      <c r="H392">
        <v>19</v>
      </c>
      <c r="I392">
        <v>0.10199999999999999</v>
      </c>
      <c r="J392">
        <v>24.699000000000002</v>
      </c>
      <c r="K392">
        <v>10</v>
      </c>
      <c r="L392">
        <v>32</v>
      </c>
      <c r="M392">
        <v>9.875</v>
      </c>
      <c r="N392">
        <v>7.92</v>
      </c>
      <c r="O392">
        <v>0.32</v>
      </c>
      <c r="P392">
        <v>0.32</v>
      </c>
      <c r="Q392">
        <v>2.5289999999999999</v>
      </c>
      <c r="R392">
        <v>101168</v>
      </c>
    </row>
    <row r="393" spans="1:18" x14ac:dyDescent="0.25">
      <c r="A393" t="s">
        <v>1600</v>
      </c>
      <c r="B393" t="s">
        <v>983</v>
      </c>
      <c r="C393" t="s">
        <v>359</v>
      </c>
      <c r="D393" s="13">
        <f ca="1">'Sfp-result'!F392-E393</f>
        <v>-33879.285714285717</v>
      </c>
      <c r="E393">
        <f t="shared" si="18"/>
        <v>58604.857142857145</v>
      </c>
      <c r="F393">
        <f t="shared" si="19"/>
        <v>0</v>
      </c>
      <c r="G393">
        <f t="shared" si="20"/>
        <v>0</v>
      </c>
      <c r="H393">
        <v>20</v>
      </c>
      <c r="I393">
        <v>0.10199999999999999</v>
      </c>
      <c r="J393">
        <v>25.286999999999999</v>
      </c>
      <c r="K393">
        <v>9</v>
      </c>
      <c r="L393">
        <v>37</v>
      </c>
      <c r="M393">
        <v>10.31</v>
      </c>
      <c r="N393">
        <v>7.94</v>
      </c>
      <c r="O393">
        <v>0.32</v>
      </c>
      <c r="P393">
        <v>0.32</v>
      </c>
      <c r="Q393">
        <v>2.589</v>
      </c>
      <c r="R393">
        <v>103575</v>
      </c>
    </row>
    <row r="394" spans="1:18" x14ac:dyDescent="0.25">
      <c r="A394" t="s">
        <v>1601</v>
      </c>
      <c r="B394" t="s">
        <v>984</v>
      </c>
      <c r="C394" t="s">
        <v>360</v>
      </c>
      <c r="D394" s="13">
        <f ca="1">'Sfp-result'!F393-E394</f>
        <v>-6333.2857142857174</v>
      </c>
      <c r="E394">
        <f t="shared" si="18"/>
        <v>21656.857142857145</v>
      </c>
      <c r="F394">
        <f t="shared" si="19"/>
        <v>0</v>
      </c>
      <c r="G394">
        <f t="shared" si="20"/>
        <v>0</v>
      </c>
      <c r="H394">
        <v>21</v>
      </c>
      <c r="I394">
        <v>0.10199999999999999</v>
      </c>
      <c r="J394">
        <v>16.265999999999998</v>
      </c>
      <c r="K394">
        <v>10</v>
      </c>
      <c r="L394">
        <v>21</v>
      </c>
      <c r="M394">
        <v>10.76</v>
      </c>
      <c r="N394">
        <v>7.95</v>
      </c>
      <c r="O394">
        <v>0.32</v>
      </c>
      <c r="P394">
        <v>0.32</v>
      </c>
      <c r="Q394">
        <v>1.6659999999999999</v>
      </c>
      <c r="R394">
        <v>66627</v>
      </c>
    </row>
    <row r="395" spans="1:18" x14ac:dyDescent="0.25">
      <c r="A395" t="s">
        <v>1602</v>
      </c>
      <c r="B395" t="s">
        <v>985</v>
      </c>
      <c r="C395" t="s">
        <v>361</v>
      </c>
      <c r="D395" s="13">
        <f ca="1">'Sfp-result'!F394-E395</f>
        <v>310332.71428571426</v>
      </c>
      <c r="E395">
        <f t="shared" si="18"/>
        <v>122806.85714285714</v>
      </c>
      <c r="F395">
        <f t="shared" si="19"/>
        <v>0</v>
      </c>
      <c r="G395">
        <f t="shared" si="20"/>
        <v>2</v>
      </c>
      <c r="H395">
        <v>22</v>
      </c>
      <c r="I395">
        <v>0.10199999999999999</v>
      </c>
      <c r="J395">
        <v>40.960999999999999</v>
      </c>
      <c r="K395">
        <v>9</v>
      </c>
      <c r="L395">
        <v>56</v>
      </c>
      <c r="M395">
        <v>11.154999999999999</v>
      </c>
      <c r="N395">
        <v>7.97</v>
      </c>
      <c r="O395">
        <v>0.32</v>
      </c>
      <c r="P395">
        <v>0.32</v>
      </c>
      <c r="Q395">
        <v>4.194</v>
      </c>
      <c r="R395">
        <v>167777</v>
      </c>
    </row>
    <row r="396" spans="1:18" x14ac:dyDescent="0.25">
      <c r="A396" t="s">
        <v>1603</v>
      </c>
      <c r="B396" t="s">
        <v>986</v>
      </c>
      <c r="C396" t="s">
        <v>362</v>
      </c>
      <c r="D396" s="13">
        <f ca="1">'Sfp-result'!F395-E396</f>
        <v>50966.714285714275</v>
      </c>
      <c r="E396">
        <f t="shared" si="18"/>
        <v>45987.857142857145</v>
      </c>
      <c r="F396">
        <f t="shared" si="19"/>
        <v>1</v>
      </c>
      <c r="G396">
        <f t="shared" si="20"/>
        <v>0</v>
      </c>
      <c r="H396">
        <v>23</v>
      </c>
      <c r="I396">
        <v>0.10199999999999999</v>
      </c>
      <c r="J396">
        <v>22.207000000000001</v>
      </c>
      <c r="K396">
        <v>10</v>
      </c>
      <c r="L396">
        <v>28</v>
      </c>
      <c r="M396">
        <v>11.585000000000001</v>
      </c>
      <c r="N396">
        <v>7.95</v>
      </c>
      <c r="O396">
        <v>0.32</v>
      </c>
      <c r="P396">
        <v>0.32</v>
      </c>
      <c r="Q396">
        <v>2.274</v>
      </c>
      <c r="R396">
        <v>90958</v>
      </c>
    </row>
    <row r="397" spans="1:18" x14ac:dyDescent="0.25">
      <c r="A397" t="s">
        <v>1604</v>
      </c>
      <c r="B397" t="s">
        <v>987</v>
      </c>
      <c r="C397" t="s">
        <v>363</v>
      </c>
      <c r="D397" s="13">
        <f ca="1">'Sfp-result'!F396-E397</f>
        <v>-18349.285714285717</v>
      </c>
      <c r="E397">
        <f t="shared" si="18"/>
        <v>64441.857142857145</v>
      </c>
      <c r="F397">
        <f t="shared" si="19"/>
        <v>0</v>
      </c>
      <c r="G397">
        <f t="shared" si="20"/>
        <v>1</v>
      </c>
      <c r="H397">
        <v>24</v>
      </c>
      <c r="I397">
        <v>0.10199999999999999</v>
      </c>
      <c r="J397">
        <v>26.712</v>
      </c>
      <c r="K397">
        <v>10</v>
      </c>
      <c r="L397">
        <v>35</v>
      </c>
      <c r="M397">
        <v>12.02</v>
      </c>
      <c r="N397">
        <v>7.95</v>
      </c>
      <c r="O397">
        <v>0.32</v>
      </c>
      <c r="P397">
        <v>0.32</v>
      </c>
      <c r="Q397">
        <v>2.7349999999999999</v>
      </c>
      <c r="R397">
        <v>109412</v>
      </c>
    </row>
    <row r="398" spans="1:18" x14ac:dyDescent="0.25">
      <c r="A398" t="s">
        <v>1605</v>
      </c>
      <c r="B398" t="s">
        <v>988</v>
      </c>
      <c r="C398" t="s">
        <v>364</v>
      </c>
      <c r="D398" s="13">
        <f ca="1">'Sfp-result'!F397-E398</f>
        <v>4790.7142857142826</v>
      </c>
      <c r="E398">
        <f t="shared" si="18"/>
        <v>17753.857142857145</v>
      </c>
      <c r="F398">
        <f t="shared" si="19"/>
        <v>0</v>
      </c>
      <c r="G398">
        <f t="shared" si="20"/>
        <v>1</v>
      </c>
      <c r="H398">
        <v>25</v>
      </c>
      <c r="I398">
        <v>0.10199999999999999</v>
      </c>
      <c r="J398">
        <v>15.313000000000001</v>
      </c>
      <c r="K398">
        <v>10</v>
      </c>
      <c r="L398">
        <v>20</v>
      </c>
      <c r="M398">
        <v>12.46</v>
      </c>
      <c r="N398">
        <v>7.95</v>
      </c>
      <c r="O398">
        <v>0.32</v>
      </c>
      <c r="P398">
        <v>0.32</v>
      </c>
      <c r="Q398">
        <v>1.5680000000000001</v>
      </c>
      <c r="R398">
        <v>62724</v>
      </c>
    </row>
    <row r="399" spans="1:18" x14ac:dyDescent="0.25">
      <c r="A399" t="s">
        <v>1606</v>
      </c>
      <c r="B399" t="s">
        <v>989</v>
      </c>
      <c r="C399" t="s">
        <v>365</v>
      </c>
      <c r="D399" s="13">
        <f ca="1">'Sfp-result'!F398-E399</f>
        <v>250442.71428571426</v>
      </c>
      <c r="E399">
        <f t="shared" si="18"/>
        <v>202755.85714285716</v>
      </c>
      <c r="F399">
        <f t="shared" si="19"/>
        <v>0</v>
      </c>
      <c r="G399">
        <f t="shared" si="20"/>
        <v>2</v>
      </c>
      <c r="H399">
        <v>26</v>
      </c>
      <c r="I399">
        <v>0.10199999999999999</v>
      </c>
      <c r="J399">
        <v>60.48</v>
      </c>
      <c r="K399">
        <v>11</v>
      </c>
      <c r="L399">
        <v>131</v>
      </c>
      <c r="M399">
        <v>12.875</v>
      </c>
      <c r="N399">
        <v>7.98</v>
      </c>
      <c r="O399">
        <v>0.32</v>
      </c>
      <c r="P399">
        <v>0.32</v>
      </c>
      <c r="Q399">
        <v>6.1929999999999996</v>
      </c>
      <c r="R399">
        <v>247726</v>
      </c>
    </row>
    <row r="400" spans="1:18" x14ac:dyDescent="0.25">
      <c r="A400" t="s">
        <v>1607</v>
      </c>
      <c r="B400" t="s">
        <v>990</v>
      </c>
      <c r="C400" t="s">
        <v>366</v>
      </c>
      <c r="D400" s="13">
        <f ca="1">'Sfp-result'!F399-E400</f>
        <v>58377.714285714275</v>
      </c>
      <c r="E400">
        <f t="shared" si="18"/>
        <v>16230.857142857145</v>
      </c>
      <c r="F400">
        <f t="shared" si="19"/>
        <v>0</v>
      </c>
      <c r="G400">
        <f t="shared" si="20"/>
        <v>0</v>
      </c>
      <c r="H400">
        <v>27</v>
      </c>
      <c r="I400">
        <v>0.10199999999999999</v>
      </c>
      <c r="J400">
        <v>14.942</v>
      </c>
      <c r="K400">
        <v>10</v>
      </c>
      <c r="L400">
        <v>19</v>
      </c>
      <c r="M400">
        <v>13.29</v>
      </c>
      <c r="N400">
        <v>7.9550000000000001</v>
      </c>
      <c r="O400">
        <v>0.32</v>
      </c>
      <c r="P400">
        <v>0.32</v>
      </c>
      <c r="Q400">
        <v>1.53</v>
      </c>
      <c r="R400">
        <v>61201</v>
      </c>
    </row>
    <row r="401" spans="1:18" x14ac:dyDescent="0.25">
      <c r="A401" t="s">
        <v>1608</v>
      </c>
      <c r="B401" t="s">
        <v>991</v>
      </c>
      <c r="C401" t="s">
        <v>367</v>
      </c>
      <c r="D401" s="13">
        <f ca="1">'Sfp-result'!F400-E401</f>
        <v>17910.714285714283</v>
      </c>
      <c r="E401">
        <f t="shared" si="18"/>
        <v>12022.857142857145</v>
      </c>
      <c r="F401">
        <f t="shared" si="19"/>
        <v>0</v>
      </c>
      <c r="G401">
        <f t="shared" si="20"/>
        <v>0</v>
      </c>
      <c r="H401">
        <v>28</v>
      </c>
      <c r="I401">
        <v>0.10199999999999999</v>
      </c>
      <c r="J401">
        <v>13.914</v>
      </c>
      <c r="K401">
        <v>10</v>
      </c>
      <c r="L401">
        <v>18</v>
      </c>
      <c r="M401">
        <v>13.72</v>
      </c>
      <c r="N401">
        <v>7.9550000000000001</v>
      </c>
      <c r="O401">
        <v>0.32</v>
      </c>
      <c r="P401">
        <v>0.32</v>
      </c>
      <c r="Q401">
        <v>1.425</v>
      </c>
      <c r="R401">
        <v>56993</v>
      </c>
    </row>
    <row r="402" spans="1:18" x14ac:dyDescent="0.25">
      <c r="A402" t="s">
        <v>1609</v>
      </c>
      <c r="B402" t="s">
        <v>992</v>
      </c>
      <c r="C402" t="s">
        <v>368</v>
      </c>
      <c r="D402" s="13">
        <f ca="1">'Sfp-result'!F401-E402</f>
        <v>1960.7142857142826</v>
      </c>
      <c r="E402">
        <f t="shared" si="18"/>
        <v>46173.857142857145</v>
      </c>
      <c r="F402">
        <f t="shared" si="19"/>
        <v>1</v>
      </c>
      <c r="G402">
        <f t="shared" si="20"/>
        <v>0</v>
      </c>
      <c r="H402">
        <v>29</v>
      </c>
      <c r="I402">
        <v>0.10199999999999999</v>
      </c>
      <c r="J402">
        <v>22.251999999999999</v>
      </c>
      <c r="K402">
        <v>10</v>
      </c>
      <c r="L402">
        <v>32</v>
      </c>
      <c r="M402">
        <v>14.154999999999999</v>
      </c>
      <c r="N402">
        <v>7.9550000000000001</v>
      </c>
      <c r="O402">
        <v>0.32</v>
      </c>
      <c r="P402">
        <v>0.32</v>
      </c>
      <c r="Q402">
        <v>2.2789999999999999</v>
      </c>
      <c r="R402">
        <v>91144</v>
      </c>
    </row>
    <row r="403" spans="1:18" x14ac:dyDescent="0.25">
      <c r="A403" s="5" t="s">
        <v>1610</v>
      </c>
      <c r="B403" s="5" t="s">
        <v>993</v>
      </c>
      <c r="C403" s="5" t="s">
        <v>369</v>
      </c>
      <c r="D403" s="13">
        <f ca="1">'Sfp-result'!F402-E403</f>
        <v>-7537.2857142857174</v>
      </c>
      <c r="E403">
        <f t="shared" si="18"/>
        <v>58609.857142857145</v>
      </c>
      <c r="F403">
        <f t="shared" si="19"/>
        <v>0</v>
      </c>
      <c r="G403">
        <f t="shared" si="20"/>
        <v>0</v>
      </c>
      <c r="H403">
        <v>30</v>
      </c>
      <c r="I403">
        <v>0.10199999999999999</v>
      </c>
      <c r="J403">
        <v>25.288</v>
      </c>
      <c r="K403">
        <v>9</v>
      </c>
      <c r="L403">
        <v>35</v>
      </c>
      <c r="M403">
        <v>14.574999999999999</v>
      </c>
      <c r="N403">
        <v>7.97</v>
      </c>
      <c r="O403">
        <v>0.32</v>
      </c>
      <c r="P403">
        <v>0.32</v>
      </c>
      <c r="Q403">
        <v>2.59</v>
      </c>
      <c r="R403">
        <v>103580</v>
      </c>
    </row>
    <row r="404" spans="1:18" x14ac:dyDescent="0.25">
      <c r="A404" t="s">
        <v>1611</v>
      </c>
      <c r="B404" t="s">
        <v>994</v>
      </c>
      <c r="C404" t="s">
        <v>370</v>
      </c>
      <c r="D404" s="13">
        <f ca="1">'Sfp-result'!F403-E404</f>
        <v>-148.2857142857174</v>
      </c>
      <c r="E404">
        <f t="shared" si="18"/>
        <v>6322.8571428571449</v>
      </c>
      <c r="F404">
        <f t="shared" si="19"/>
        <v>0</v>
      </c>
      <c r="G404">
        <f t="shared" si="20"/>
        <v>0</v>
      </c>
      <c r="H404">
        <v>1</v>
      </c>
      <c r="I404">
        <v>0.10199999999999999</v>
      </c>
      <c r="J404">
        <v>12.523</v>
      </c>
      <c r="K404">
        <v>10</v>
      </c>
      <c r="L404">
        <v>16</v>
      </c>
      <c r="M404">
        <v>2.1800000000000002</v>
      </c>
      <c r="N404">
        <v>8.3000000000000007</v>
      </c>
      <c r="O404">
        <v>0.32</v>
      </c>
      <c r="P404">
        <v>0.32</v>
      </c>
      <c r="Q404">
        <v>1.282</v>
      </c>
      <c r="R404">
        <v>51293</v>
      </c>
    </row>
    <row r="405" spans="1:18" x14ac:dyDescent="0.25">
      <c r="A405" t="s">
        <v>1612</v>
      </c>
      <c r="B405" t="s">
        <v>995</v>
      </c>
      <c r="C405" t="s">
        <v>371</v>
      </c>
      <c r="D405" s="13">
        <f ca="1">'Sfp-result'!F404-E405</f>
        <v>10399.714285714283</v>
      </c>
      <c r="E405">
        <f t="shared" si="18"/>
        <v>23686.857142857145</v>
      </c>
      <c r="F405">
        <f t="shared" si="19"/>
        <v>1</v>
      </c>
      <c r="G405">
        <f t="shared" si="20"/>
        <v>0</v>
      </c>
      <c r="H405">
        <v>2</v>
      </c>
      <c r="I405">
        <v>0.10199999999999999</v>
      </c>
      <c r="J405">
        <v>16.762</v>
      </c>
      <c r="K405">
        <v>10</v>
      </c>
      <c r="L405">
        <v>23</v>
      </c>
      <c r="M405">
        <v>2.6150000000000002</v>
      </c>
      <c r="N405">
        <v>8.31</v>
      </c>
      <c r="O405">
        <v>0.32</v>
      </c>
      <c r="P405">
        <v>0.32</v>
      </c>
      <c r="Q405">
        <v>1.716</v>
      </c>
      <c r="R405">
        <v>68657</v>
      </c>
    </row>
    <row r="406" spans="1:18" x14ac:dyDescent="0.25">
      <c r="A406" t="s">
        <v>1613</v>
      </c>
      <c r="B406" t="s">
        <v>996</v>
      </c>
      <c r="C406" t="s">
        <v>372</v>
      </c>
      <c r="D406" s="13">
        <f ca="1">'Sfp-result'!F405-E406</f>
        <v>-4333.2857142857174</v>
      </c>
      <c r="E406">
        <f t="shared" si="18"/>
        <v>9815.8571428571449</v>
      </c>
      <c r="F406">
        <f t="shared" si="19"/>
        <v>0</v>
      </c>
      <c r="G406">
        <f t="shared" si="20"/>
        <v>0</v>
      </c>
      <c r="H406">
        <v>3</v>
      </c>
      <c r="I406">
        <v>0.10199999999999999</v>
      </c>
      <c r="J406">
        <v>13.375</v>
      </c>
      <c r="K406">
        <v>9</v>
      </c>
      <c r="L406">
        <v>17</v>
      </c>
      <c r="M406">
        <v>3</v>
      </c>
      <c r="N406">
        <v>8.32</v>
      </c>
      <c r="O406">
        <v>0.32</v>
      </c>
      <c r="P406">
        <v>0.32</v>
      </c>
      <c r="Q406">
        <v>1.37</v>
      </c>
      <c r="R406">
        <v>54786</v>
      </c>
    </row>
    <row r="407" spans="1:18" x14ac:dyDescent="0.25">
      <c r="A407" t="s">
        <v>1614</v>
      </c>
      <c r="B407" t="s">
        <v>997</v>
      </c>
      <c r="C407" t="s">
        <v>373</v>
      </c>
      <c r="D407" s="13">
        <f ca="1">'Sfp-result'!F406-E407</f>
        <v>40199.714285714275</v>
      </c>
      <c r="E407">
        <f t="shared" si="18"/>
        <v>67883.857142857145</v>
      </c>
      <c r="F407">
        <f t="shared" si="19"/>
        <v>1</v>
      </c>
      <c r="G407">
        <f t="shared" si="20"/>
        <v>0</v>
      </c>
      <c r="H407">
        <v>4</v>
      </c>
      <c r="I407">
        <v>0.10199999999999999</v>
      </c>
      <c r="J407">
        <v>27.552</v>
      </c>
      <c r="K407">
        <v>11</v>
      </c>
      <c r="L407">
        <v>37</v>
      </c>
      <c r="M407">
        <v>3.4350000000000001</v>
      </c>
      <c r="N407">
        <v>8.32</v>
      </c>
      <c r="O407">
        <v>0.32</v>
      </c>
      <c r="P407">
        <v>0.32</v>
      </c>
      <c r="Q407">
        <v>2.8210000000000002</v>
      </c>
      <c r="R407">
        <v>112854</v>
      </c>
    </row>
    <row r="408" spans="1:18" x14ac:dyDescent="0.25">
      <c r="A408" t="s">
        <v>1615</v>
      </c>
      <c r="B408" t="s">
        <v>998</v>
      </c>
      <c r="C408" t="s">
        <v>374</v>
      </c>
      <c r="D408" s="13">
        <f ca="1">'Sfp-result'!F407-E408</f>
        <v>-16671.285714285717</v>
      </c>
      <c r="E408">
        <f t="shared" si="18"/>
        <v>49535.857142857145</v>
      </c>
      <c r="F408">
        <f t="shared" si="19"/>
        <v>0</v>
      </c>
      <c r="G408">
        <f t="shared" si="20"/>
        <v>0</v>
      </c>
      <c r="H408">
        <v>5</v>
      </c>
      <c r="I408">
        <v>0.10199999999999999</v>
      </c>
      <c r="J408">
        <v>23.073</v>
      </c>
      <c r="K408">
        <v>11</v>
      </c>
      <c r="L408">
        <v>34</v>
      </c>
      <c r="M408">
        <v>3.875</v>
      </c>
      <c r="N408">
        <v>8.32</v>
      </c>
      <c r="O408">
        <v>0.32</v>
      </c>
      <c r="P408">
        <v>0.32</v>
      </c>
      <c r="Q408">
        <v>2.363</v>
      </c>
      <c r="R408">
        <v>94506</v>
      </c>
    </row>
    <row r="409" spans="1:18" x14ac:dyDescent="0.25">
      <c r="A409" t="s">
        <v>1616</v>
      </c>
      <c r="B409" t="s">
        <v>999</v>
      </c>
      <c r="C409" t="s">
        <v>375</v>
      </c>
      <c r="D409" s="13">
        <f ca="1">'Sfp-result'!F408-E409</f>
        <v>10119.714285714283</v>
      </c>
      <c r="E409">
        <f t="shared" si="18"/>
        <v>38161.857142857145</v>
      </c>
      <c r="F409">
        <f t="shared" si="19"/>
        <v>0</v>
      </c>
      <c r="G409">
        <f t="shared" si="20"/>
        <v>0</v>
      </c>
      <c r="H409">
        <v>6</v>
      </c>
      <c r="I409">
        <v>0.10199999999999999</v>
      </c>
      <c r="J409">
        <v>20.295999999999999</v>
      </c>
      <c r="K409">
        <v>11</v>
      </c>
      <c r="L409">
        <v>28</v>
      </c>
      <c r="M409">
        <v>4.3</v>
      </c>
      <c r="N409">
        <v>8.33</v>
      </c>
      <c r="O409">
        <v>0.32</v>
      </c>
      <c r="P409">
        <v>0.32</v>
      </c>
      <c r="Q409">
        <v>2.0779999999999998</v>
      </c>
      <c r="R409">
        <v>83132</v>
      </c>
    </row>
    <row r="410" spans="1:18" x14ac:dyDescent="0.25">
      <c r="A410" t="s">
        <v>1617</v>
      </c>
      <c r="B410" t="s">
        <v>1000</v>
      </c>
      <c r="C410" t="s">
        <v>376</v>
      </c>
      <c r="D410" s="13">
        <f ca="1">'Sfp-result'!F409-E410</f>
        <v>-25639.285714285717</v>
      </c>
      <c r="E410">
        <f t="shared" si="18"/>
        <v>57230.857142857145</v>
      </c>
      <c r="F410">
        <f t="shared" si="19"/>
        <v>1</v>
      </c>
      <c r="G410">
        <f t="shared" si="20"/>
        <v>0</v>
      </c>
      <c r="H410">
        <v>7</v>
      </c>
      <c r="I410">
        <v>0.10199999999999999</v>
      </c>
      <c r="J410">
        <v>24.951000000000001</v>
      </c>
      <c r="K410">
        <v>11</v>
      </c>
      <c r="L410">
        <v>32</v>
      </c>
      <c r="M410">
        <v>4.74</v>
      </c>
      <c r="N410">
        <v>8.32</v>
      </c>
      <c r="O410">
        <v>0.32</v>
      </c>
      <c r="P410">
        <v>0.32</v>
      </c>
      <c r="Q410">
        <v>2.5550000000000002</v>
      </c>
      <c r="R410">
        <v>102201</v>
      </c>
    </row>
    <row r="411" spans="1:18" x14ac:dyDescent="0.25">
      <c r="A411" t="s">
        <v>1618</v>
      </c>
      <c r="B411" t="s">
        <v>1001</v>
      </c>
      <c r="C411" t="s">
        <v>377</v>
      </c>
      <c r="D411" s="13">
        <f ca="1">'Sfp-result'!F410-E411</f>
        <v>-23144.285714285717</v>
      </c>
      <c r="E411">
        <f t="shared" si="18"/>
        <v>51400.857142857145</v>
      </c>
      <c r="F411">
        <f t="shared" si="19"/>
        <v>0</v>
      </c>
      <c r="G411">
        <f t="shared" si="20"/>
        <v>0</v>
      </c>
      <c r="H411">
        <v>8</v>
      </c>
      <c r="I411">
        <v>0.10199999999999999</v>
      </c>
      <c r="J411">
        <v>23.527999999999999</v>
      </c>
      <c r="K411">
        <v>11</v>
      </c>
      <c r="L411">
        <v>31</v>
      </c>
      <c r="M411">
        <v>5.1749999999999998</v>
      </c>
      <c r="N411">
        <v>8.33</v>
      </c>
      <c r="O411">
        <v>0.32</v>
      </c>
      <c r="P411">
        <v>0.32</v>
      </c>
      <c r="Q411">
        <v>2.4089999999999998</v>
      </c>
      <c r="R411">
        <v>96371</v>
      </c>
    </row>
    <row r="412" spans="1:18" x14ac:dyDescent="0.25">
      <c r="A412" t="s">
        <v>1619</v>
      </c>
      <c r="B412" t="s">
        <v>1002</v>
      </c>
      <c r="C412" t="s">
        <v>378</v>
      </c>
      <c r="D412" s="13">
        <f ca="1">'Sfp-result'!F411-E412</f>
        <v>-22786.285714285717</v>
      </c>
      <c r="E412">
        <f t="shared" si="18"/>
        <v>33048.857142857145</v>
      </c>
      <c r="F412">
        <f t="shared" si="19"/>
        <v>0</v>
      </c>
      <c r="G412">
        <f t="shared" si="20"/>
        <v>0</v>
      </c>
      <c r="H412">
        <v>9</v>
      </c>
      <c r="I412">
        <v>0.10199999999999999</v>
      </c>
      <c r="J412">
        <v>19.047999999999998</v>
      </c>
      <c r="K412">
        <v>10</v>
      </c>
      <c r="L412">
        <v>34</v>
      </c>
      <c r="M412">
        <v>5.6150000000000002</v>
      </c>
      <c r="N412">
        <v>8.34</v>
      </c>
      <c r="O412">
        <v>0.32</v>
      </c>
      <c r="P412">
        <v>0.32</v>
      </c>
      <c r="Q412">
        <v>1.95</v>
      </c>
      <c r="R412">
        <v>78019</v>
      </c>
    </row>
    <row r="413" spans="1:18" x14ac:dyDescent="0.25">
      <c r="A413" t="s">
        <v>1620</v>
      </c>
      <c r="B413" t="s">
        <v>1003</v>
      </c>
      <c r="C413" t="s">
        <v>379</v>
      </c>
      <c r="D413" s="13">
        <f ca="1">'Sfp-result'!F412-E413</f>
        <v>7199.7142857142826</v>
      </c>
      <c r="E413">
        <f t="shared" si="18"/>
        <v>20367.857142857145</v>
      </c>
      <c r="F413">
        <f t="shared" si="19"/>
        <v>0</v>
      </c>
      <c r="G413">
        <f t="shared" si="20"/>
        <v>0</v>
      </c>
      <c r="H413">
        <v>10</v>
      </c>
      <c r="I413">
        <v>0.10199999999999999</v>
      </c>
      <c r="J413">
        <v>15.952</v>
      </c>
      <c r="K413">
        <v>10</v>
      </c>
      <c r="L413">
        <v>23</v>
      </c>
      <c r="M413">
        <v>6.01</v>
      </c>
      <c r="N413">
        <v>8.32</v>
      </c>
      <c r="O413">
        <v>0.32</v>
      </c>
      <c r="P413">
        <v>0.32</v>
      </c>
      <c r="Q413">
        <v>1.633</v>
      </c>
      <c r="R413">
        <v>65338</v>
      </c>
    </row>
    <row r="414" spans="1:18" x14ac:dyDescent="0.25">
      <c r="A414" t="s">
        <v>1621</v>
      </c>
      <c r="B414" t="s">
        <v>1004</v>
      </c>
      <c r="C414" t="s">
        <v>380</v>
      </c>
      <c r="D414" s="13">
        <f ca="1">'Sfp-result'!F413-E414</f>
        <v>-13316.285714285717</v>
      </c>
      <c r="E414">
        <f t="shared" si="18"/>
        <v>61000.857142857145</v>
      </c>
      <c r="F414">
        <f t="shared" si="19"/>
        <v>1</v>
      </c>
      <c r="G414">
        <f t="shared" si="20"/>
        <v>0</v>
      </c>
      <c r="H414">
        <v>11</v>
      </c>
      <c r="I414">
        <v>0.10199999999999999</v>
      </c>
      <c r="J414">
        <v>25.872</v>
      </c>
      <c r="K414">
        <v>10</v>
      </c>
      <c r="L414">
        <v>32</v>
      </c>
      <c r="M414">
        <v>6.45</v>
      </c>
      <c r="N414">
        <v>8.33</v>
      </c>
      <c r="O414">
        <v>0.32</v>
      </c>
      <c r="P414">
        <v>0.32</v>
      </c>
      <c r="Q414">
        <v>2.649</v>
      </c>
      <c r="R414">
        <v>105971</v>
      </c>
    </row>
    <row r="415" spans="1:18" x14ac:dyDescent="0.25">
      <c r="A415" t="s">
        <v>1622</v>
      </c>
      <c r="B415" t="s">
        <v>1005</v>
      </c>
      <c r="C415" t="s">
        <v>381</v>
      </c>
      <c r="D415" s="13">
        <f ca="1">'Sfp-result'!F414-E415</f>
        <v>-36661.285714285717</v>
      </c>
      <c r="E415">
        <f t="shared" si="18"/>
        <v>61783.857142857145</v>
      </c>
      <c r="F415">
        <f t="shared" si="19"/>
        <v>0</v>
      </c>
      <c r="G415">
        <f t="shared" si="20"/>
        <v>0</v>
      </c>
      <c r="H415">
        <v>12</v>
      </c>
      <c r="I415">
        <v>0.10199999999999999</v>
      </c>
      <c r="J415">
        <v>26.062999999999999</v>
      </c>
      <c r="K415">
        <v>12</v>
      </c>
      <c r="L415">
        <v>33</v>
      </c>
      <c r="M415">
        <v>6.8849999999999998</v>
      </c>
      <c r="N415">
        <v>8.33</v>
      </c>
      <c r="O415">
        <v>0.32</v>
      </c>
      <c r="P415">
        <v>0.32</v>
      </c>
      <c r="Q415">
        <v>2.669</v>
      </c>
      <c r="R415">
        <v>106754</v>
      </c>
    </row>
    <row r="416" spans="1:18" x14ac:dyDescent="0.25">
      <c r="A416" t="s">
        <v>1623</v>
      </c>
      <c r="B416" t="s">
        <v>1006</v>
      </c>
      <c r="C416" t="s">
        <v>382</v>
      </c>
      <c r="D416" s="13">
        <f ca="1">'Sfp-result'!F415-E416</f>
        <v>4032.7142857142826</v>
      </c>
      <c r="E416">
        <f t="shared" si="18"/>
        <v>23898.857142857145</v>
      </c>
      <c r="F416">
        <f t="shared" si="19"/>
        <v>1</v>
      </c>
      <c r="G416">
        <f t="shared" si="20"/>
        <v>1</v>
      </c>
      <c r="H416">
        <v>13</v>
      </c>
      <c r="I416">
        <v>0.10199999999999999</v>
      </c>
      <c r="J416">
        <v>16.814</v>
      </c>
      <c r="K416">
        <v>11</v>
      </c>
      <c r="L416">
        <v>21</v>
      </c>
      <c r="M416">
        <v>7.29</v>
      </c>
      <c r="N416">
        <v>8.33</v>
      </c>
      <c r="O416">
        <v>0.32</v>
      </c>
      <c r="P416">
        <v>0.32</v>
      </c>
      <c r="Q416">
        <v>1.722</v>
      </c>
      <c r="R416">
        <v>68869</v>
      </c>
    </row>
    <row r="417" spans="1:18" x14ac:dyDescent="0.25">
      <c r="A417" t="s">
        <v>1624</v>
      </c>
      <c r="B417" t="s">
        <v>1007</v>
      </c>
      <c r="C417" t="s">
        <v>383</v>
      </c>
      <c r="D417" s="13">
        <f ca="1">'Sfp-result'!F416-E417</f>
        <v>181555.71428571426</v>
      </c>
      <c r="E417">
        <f t="shared" si="18"/>
        <v>82605.857142857145</v>
      </c>
      <c r="F417">
        <f t="shared" si="19"/>
        <v>1</v>
      </c>
      <c r="G417">
        <f t="shared" si="20"/>
        <v>1</v>
      </c>
      <c r="H417">
        <v>14</v>
      </c>
      <c r="I417">
        <v>0.10199999999999999</v>
      </c>
      <c r="J417">
        <v>31.146000000000001</v>
      </c>
      <c r="K417">
        <v>10</v>
      </c>
      <c r="L417">
        <v>47</v>
      </c>
      <c r="M417">
        <v>7.74</v>
      </c>
      <c r="N417">
        <v>8.36</v>
      </c>
      <c r="O417">
        <v>0.32</v>
      </c>
      <c r="P417">
        <v>0.32</v>
      </c>
      <c r="Q417">
        <v>3.1890000000000001</v>
      </c>
      <c r="R417">
        <v>127576</v>
      </c>
    </row>
    <row r="418" spans="1:18" x14ac:dyDescent="0.25">
      <c r="A418" t="s">
        <v>1625</v>
      </c>
      <c r="B418" t="s">
        <v>1008</v>
      </c>
      <c r="C418" t="s">
        <v>384</v>
      </c>
      <c r="D418" s="13">
        <f ca="1">'Sfp-result'!F417-E418</f>
        <v>-4845.2857142857174</v>
      </c>
      <c r="E418">
        <f t="shared" si="18"/>
        <v>42147.857142857145</v>
      </c>
      <c r="F418">
        <f t="shared" si="19"/>
        <v>1</v>
      </c>
      <c r="G418">
        <f t="shared" si="20"/>
        <v>0</v>
      </c>
      <c r="H418">
        <v>15</v>
      </c>
      <c r="I418">
        <v>0.10199999999999999</v>
      </c>
      <c r="J418">
        <v>21.268999999999998</v>
      </c>
      <c r="K418">
        <v>10</v>
      </c>
      <c r="L418">
        <v>31</v>
      </c>
      <c r="M418">
        <v>8.1549999999999994</v>
      </c>
      <c r="N418">
        <v>8.36</v>
      </c>
      <c r="O418">
        <v>0.32</v>
      </c>
      <c r="P418">
        <v>0.32</v>
      </c>
      <c r="Q418">
        <v>2.1779999999999999</v>
      </c>
      <c r="R418">
        <v>87118</v>
      </c>
    </row>
    <row r="419" spans="1:18" x14ac:dyDescent="0.25">
      <c r="A419" t="s">
        <v>1626</v>
      </c>
      <c r="B419" t="s">
        <v>1009</v>
      </c>
      <c r="C419" t="s">
        <v>385</v>
      </c>
      <c r="D419" s="13">
        <f ca="1">'Sfp-result'!F418-E419</f>
        <v>99454.714285714275</v>
      </c>
      <c r="E419">
        <f t="shared" si="18"/>
        <v>82157.857142857145</v>
      </c>
      <c r="F419">
        <f t="shared" si="19"/>
        <v>0</v>
      </c>
      <c r="G419">
        <f t="shared" si="20"/>
        <v>1</v>
      </c>
      <c r="H419">
        <v>16</v>
      </c>
      <c r="I419">
        <v>0.10199999999999999</v>
      </c>
      <c r="J419">
        <v>31.036999999999999</v>
      </c>
      <c r="K419">
        <v>11</v>
      </c>
      <c r="L419">
        <v>51</v>
      </c>
      <c r="M419">
        <v>8.5749999999999993</v>
      </c>
      <c r="N419">
        <v>8.3699999999999992</v>
      </c>
      <c r="O419">
        <v>0.32</v>
      </c>
      <c r="P419">
        <v>0.32</v>
      </c>
      <c r="Q419">
        <v>3.1779999999999999</v>
      </c>
      <c r="R419">
        <v>127128</v>
      </c>
    </row>
    <row r="420" spans="1:18" x14ac:dyDescent="0.25">
      <c r="A420" t="s">
        <v>1627</v>
      </c>
      <c r="B420" t="s">
        <v>1010</v>
      </c>
      <c r="C420" t="s">
        <v>386</v>
      </c>
      <c r="D420" s="13">
        <f ca="1">'Sfp-result'!F419-E420</f>
        <v>7551.7142857142826</v>
      </c>
      <c r="E420">
        <f t="shared" si="18"/>
        <v>21411.857142857145</v>
      </c>
      <c r="F420">
        <f t="shared" si="19"/>
        <v>0</v>
      </c>
      <c r="G420">
        <f t="shared" si="20"/>
        <v>1</v>
      </c>
      <c r="H420">
        <v>17</v>
      </c>
      <c r="I420">
        <v>0.10199999999999999</v>
      </c>
      <c r="J420">
        <v>16.207000000000001</v>
      </c>
      <c r="K420">
        <v>10</v>
      </c>
      <c r="L420">
        <v>22</v>
      </c>
      <c r="M420">
        <v>9.01</v>
      </c>
      <c r="N420">
        <v>8.35</v>
      </c>
      <c r="O420">
        <v>0.32</v>
      </c>
      <c r="P420">
        <v>0.32</v>
      </c>
      <c r="Q420">
        <v>1.66</v>
      </c>
      <c r="R420">
        <v>66382</v>
      </c>
    </row>
    <row r="421" spans="1:18" x14ac:dyDescent="0.25">
      <c r="A421" t="s">
        <v>1628</v>
      </c>
      <c r="B421" t="s">
        <v>1011</v>
      </c>
      <c r="C421" t="s">
        <v>387</v>
      </c>
      <c r="D421" s="13">
        <f ca="1">'Sfp-result'!F420-E421</f>
        <v>3004.7142857142826</v>
      </c>
      <c r="E421">
        <f t="shared" si="18"/>
        <v>26691.857142857145</v>
      </c>
      <c r="F421">
        <f t="shared" si="19"/>
        <v>0</v>
      </c>
      <c r="G421">
        <f t="shared" si="20"/>
        <v>1</v>
      </c>
      <c r="H421">
        <v>18</v>
      </c>
      <c r="I421">
        <v>0.10199999999999999</v>
      </c>
      <c r="J421">
        <v>17.495999999999999</v>
      </c>
      <c r="K421">
        <v>10</v>
      </c>
      <c r="L421">
        <v>24</v>
      </c>
      <c r="M421">
        <v>9.4350000000000005</v>
      </c>
      <c r="N421">
        <v>8.35</v>
      </c>
      <c r="O421">
        <v>0.32</v>
      </c>
      <c r="P421">
        <v>0.32</v>
      </c>
      <c r="Q421">
        <v>1.792</v>
      </c>
      <c r="R421">
        <v>71662</v>
      </c>
    </row>
    <row r="422" spans="1:18" x14ac:dyDescent="0.25">
      <c r="A422" t="s">
        <v>1629</v>
      </c>
      <c r="B422" t="s">
        <v>1012</v>
      </c>
      <c r="C422" t="s">
        <v>388</v>
      </c>
      <c r="D422" s="13">
        <f ca="1">'Sfp-result'!F421-E422</f>
        <v>68514.714285714275</v>
      </c>
      <c r="E422">
        <f t="shared" si="18"/>
        <v>63162.857142857145</v>
      </c>
      <c r="F422">
        <f t="shared" si="19"/>
        <v>4</v>
      </c>
      <c r="G422">
        <f t="shared" si="20"/>
        <v>0</v>
      </c>
      <c r="H422">
        <v>19</v>
      </c>
      <c r="I422">
        <v>0.10199999999999999</v>
      </c>
      <c r="J422">
        <v>26.4</v>
      </c>
      <c r="K422">
        <v>9</v>
      </c>
      <c r="L422">
        <v>41</v>
      </c>
      <c r="M422">
        <v>9.875</v>
      </c>
      <c r="N422">
        <v>8.34</v>
      </c>
      <c r="O422">
        <v>0.32</v>
      </c>
      <c r="P422">
        <v>0.32</v>
      </c>
      <c r="Q422">
        <v>2.7029999999999998</v>
      </c>
      <c r="R422">
        <v>108133</v>
      </c>
    </row>
    <row r="423" spans="1:18" x14ac:dyDescent="0.25">
      <c r="A423" t="s">
        <v>1630</v>
      </c>
      <c r="B423" t="s">
        <v>1013</v>
      </c>
      <c r="C423" t="s">
        <v>389</v>
      </c>
      <c r="D423" s="13">
        <f ca="1">'Sfp-result'!F422-E423</f>
        <v>196286.71428571426</v>
      </c>
      <c r="E423">
        <f t="shared" si="18"/>
        <v>104256.85714285714</v>
      </c>
      <c r="F423">
        <f t="shared" si="19"/>
        <v>1</v>
      </c>
      <c r="G423">
        <f t="shared" si="20"/>
        <v>1</v>
      </c>
      <c r="H423">
        <v>20</v>
      </c>
      <c r="I423">
        <v>0.10199999999999999</v>
      </c>
      <c r="J423">
        <v>36.432000000000002</v>
      </c>
      <c r="K423">
        <v>10</v>
      </c>
      <c r="L423">
        <v>63</v>
      </c>
      <c r="M423">
        <v>10.3</v>
      </c>
      <c r="N423">
        <v>8.35</v>
      </c>
      <c r="O423">
        <v>0.32</v>
      </c>
      <c r="P423">
        <v>0.32</v>
      </c>
      <c r="Q423">
        <v>3.7309999999999999</v>
      </c>
      <c r="R423">
        <v>149227</v>
      </c>
    </row>
    <row r="424" spans="1:18" x14ac:dyDescent="0.25">
      <c r="A424" t="s">
        <v>1631</v>
      </c>
      <c r="B424" t="s">
        <v>1014</v>
      </c>
      <c r="C424" t="s">
        <v>390</v>
      </c>
      <c r="D424" s="13">
        <f ca="1">'Sfp-result'!F423-E424</f>
        <v>1751.7142857142826</v>
      </c>
      <c r="E424">
        <f t="shared" si="18"/>
        <v>9120.8571428571449</v>
      </c>
      <c r="F424">
        <f t="shared" si="19"/>
        <v>0</v>
      </c>
      <c r="G424">
        <f t="shared" si="20"/>
        <v>0</v>
      </c>
      <c r="H424">
        <v>21</v>
      </c>
      <c r="I424">
        <v>0.10199999999999999</v>
      </c>
      <c r="J424">
        <v>13.206</v>
      </c>
      <c r="K424">
        <v>9</v>
      </c>
      <c r="L424">
        <v>20</v>
      </c>
      <c r="M424">
        <v>10.71</v>
      </c>
      <c r="N424">
        <v>8.34</v>
      </c>
      <c r="O424">
        <v>0.32</v>
      </c>
      <c r="P424">
        <v>0.32</v>
      </c>
      <c r="Q424">
        <v>1.3520000000000001</v>
      </c>
      <c r="R424">
        <v>54091</v>
      </c>
    </row>
    <row r="425" spans="1:18" x14ac:dyDescent="0.25">
      <c r="A425" t="s">
        <v>1632</v>
      </c>
      <c r="B425" t="s">
        <v>1015</v>
      </c>
      <c r="C425" t="s">
        <v>391</v>
      </c>
      <c r="D425" s="13">
        <f ca="1">'Sfp-result'!F424-E425</f>
        <v>-16494.285714285717</v>
      </c>
      <c r="E425">
        <f t="shared" si="18"/>
        <v>47631.857142857145</v>
      </c>
      <c r="F425">
        <f t="shared" si="19"/>
        <v>1</v>
      </c>
      <c r="G425">
        <f t="shared" si="20"/>
        <v>0</v>
      </c>
      <c r="H425">
        <v>22</v>
      </c>
      <c r="I425">
        <v>0.10199999999999999</v>
      </c>
      <c r="J425">
        <v>22.608000000000001</v>
      </c>
      <c r="K425">
        <v>10</v>
      </c>
      <c r="L425">
        <v>31</v>
      </c>
      <c r="M425">
        <v>11.154999999999999</v>
      </c>
      <c r="N425">
        <v>8.34</v>
      </c>
      <c r="O425">
        <v>0.32</v>
      </c>
      <c r="P425">
        <v>0.32</v>
      </c>
      <c r="Q425">
        <v>2.3149999999999999</v>
      </c>
      <c r="R425">
        <v>92602</v>
      </c>
    </row>
    <row r="426" spans="1:18" x14ac:dyDescent="0.25">
      <c r="A426" t="s">
        <v>1633</v>
      </c>
      <c r="B426" t="s">
        <v>1016</v>
      </c>
      <c r="C426" t="s">
        <v>392</v>
      </c>
      <c r="D426" s="13">
        <f ca="1">'Sfp-result'!F425-E426</f>
        <v>200720.71428571426</v>
      </c>
      <c r="E426">
        <f t="shared" si="18"/>
        <v>90801.857142857145</v>
      </c>
      <c r="F426">
        <f t="shared" si="19"/>
        <v>0</v>
      </c>
      <c r="G426">
        <f t="shared" si="20"/>
        <v>1</v>
      </c>
      <c r="H426">
        <v>23</v>
      </c>
      <c r="I426">
        <v>0.10199999999999999</v>
      </c>
      <c r="J426">
        <v>33.146999999999998</v>
      </c>
      <c r="K426">
        <v>10</v>
      </c>
      <c r="L426">
        <v>65</v>
      </c>
      <c r="M426">
        <v>11.59</v>
      </c>
      <c r="N426">
        <v>8.35</v>
      </c>
      <c r="O426">
        <v>0.32</v>
      </c>
      <c r="P426">
        <v>0.32</v>
      </c>
      <c r="Q426">
        <v>3.3940000000000001</v>
      </c>
      <c r="R426">
        <v>135772</v>
      </c>
    </row>
    <row r="427" spans="1:18" x14ac:dyDescent="0.25">
      <c r="A427" t="s">
        <v>1634</v>
      </c>
      <c r="B427" t="s">
        <v>1017</v>
      </c>
      <c r="C427" t="s">
        <v>393</v>
      </c>
      <c r="D427" s="13">
        <f ca="1">'Sfp-result'!F426-E427</f>
        <v>-15506.285714285717</v>
      </c>
      <c r="E427">
        <f t="shared" si="18"/>
        <v>45557.857142857145</v>
      </c>
      <c r="F427">
        <f t="shared" si="19"/>
        <v>0</v>
      </c>
      <c r="G427">
        <f t="shared" si="20"/>
        <v>0</v>
      </c>
      <c r="H427">
        <v>24</v>
      </c>
      <c r="I427">
        <v>0.10199999999999999</v>
      </c>
      <c r="J427">
        <v>22.102</v>
      </c>
      <c r="K427">
        <v>11</v>
      </c>
      <c r="L427">
        <v>31</v>
      </c>
      <c r="M427">
        <v>12.01</v>
      </c>
      <c r="N427">
        <v>8.35</v>
      </c>
      <c r="O427">
        <v>0.32</v>
      </c>
      <c r="P427">
        <v>0.32</v>
      </c>
      <c r="Q427">
        <v>2.2629999999999999</v>
      </c>
      <c r="R427">
        <v>90528</v>
      </c>
    </row>
    <row r="428" spans="1:18" x14ac:dyDescent="0.25">
      <c r="A428" t="s">
        <v>1635</v>
      </c>
      <c r="B428" t="s">
        <v>1018</v>
      </c>
      <c r="C428" t="s">
        <v>394</v>
      </c>
      <c r="D428" s="13">
        <f ca="1">'Sfp-result'!F427-E428</f>
        <v>222095.71428571426</v>
      </c>
      <c r="E428">
        <f t="shared" si="18"/>
        <v>120993.85714285714</v>
      </c>
      <c r="F428">
        <f t="shared" si="19"/>
        <v>1</v>
      </c>
      <c r="G428">
        <f t="shared" si="20"/>
        <v>2</v>
      </c>
      <c r="H428">
        <v>25</v>
      </c>
      <c r="I428">
        <v>0.10199999999999999</v>
      </c>
      <c r="J428">
        <v>40.518999999999998</v>
      </c>
      <c r="K428">
        <v>11</v>
      </c>
      <c r="L428">
        <v>67</v>
      </c>
      <c r="M428">
        <v>12.435</v>
      </c>
      <c r="N428">
        <v>8.35</v>
      </c>
      <c r="O428">
        <v>0.32</v>
      </c>
      <c r="P428">
        <v>0.32</v>
      </c>
      <c r="Q428">
        <v>4.149</v>
      </c>
      <c r="R428">
        <v>165964</v>
      </c>
    </row>
    <row r="429" spans="1:18" x14ac:dyDescent="0.25">
      <c r="A429" t="s">
        <v>1636</v>
      </c>
      <c r="B429" t="s">
        <v>1019</v>
      </c>
      <c r="C429" t="s">
        <v>395</v>
      </c>
      <c r="D429" s="13">
        <f ca="1">'Sfp-result'!F428-E429</f>
        <v>20793.714285714283</v>
      </c>
      <c r="E429">
        <f t="shared" si="18"/>
        <v>37063.857142857145</v>
      </c>
      <c r="F429">
        <f t="shared" si="19"/>
        <v>1</v>
      </c>
      <c r="G429">
        <f t="shared" si="20"/>
        <v>0</v>
      </c>
      <c r="H429">
        <v>26</v>
      </c>
      <c r="I429">
        <v>0.10199999999999999</v>
      </c>
      <c r="J429">
        <v>20.027999999999999</v>
      </c>
      <c r="K429">
        <v>10</v>
      </c>
      <c r="L429">
        <v>28</v>
      </c>
      <c r="M429">
        <v>12.885</v>
      </c>
      <c r="N429">
        <v>8.34</v>
      </c>
      <c r="O429">
        <v>0.32</v>
      </c>
      <c r="P429">
        <v>0.32</v>
      </c>
      <c r="Q429">
        <v>2.0510000000000002</v>
      </c>
      <c r="R429">
        <v>82034</v>
      </c>
    </row>
    <row r="430" spans="1:18" x14ac:dyDescent="0.25">
      <c r="A430" t="s">
        <v>1637</v>
      </c>
      <c r="B430" t="s">
        <v>1020</v>
      </c>
      <c r="C430" t="s">
        <v>396</v>
      </c>
      <c r="D430" s="13">
        <f ca="1">'Sfp-result'!F429-E430</f>
        <v>-18435.285714285717</v>
      </c>
      <c r="E430">
        <f t="shared" si="18"/>
        <v>34730.857142857145</v>
      </c>
      <c r="F430">
        <f t="shared" si="19"/>
        <v>0</v>
      </c>
      <c r="G430">
        <f t="shared" si="20"/>
        <v>0</v>
      </c>
      <c r="H430">
        <v>27</v>
      </c>
      <c r="I430">
        <v>0.10199999999999999</v>
      </c>
      <c r="J430">
        <v>19.457999999999998</v>
      </c>
      <c r="K430">
        <v>10</v>
      </c>
      <c r="L430">
        <v>30</v>
      </c>
      <c r="M430">
        <v>13.3</v>
      </c>
      <c r="N430">
        <v>8.34</v>
      </c>
      <c r="O430">
        <v>0.32</v>
      </c>
      <c r="P430">
        <v>0.32</v>
      </c>
      <c r="Q430">
        <v>1.9930000000000001</v>
      </c>
      <c r="R430">
        <v>79701</v>
      </c>
    </row>
    <row r="431" spans="1:18" x14ac:dyDescent="0.25">
      <c r="A431" t="s">
        <v>1638</v>
      </c>
      <c r="B431" t="s">
        <v>1021</v>
      </c>
      <c r="C431" t="s">
        <v>397</v>
      </c>
      <c r="D431" s="13">
        <f ca="1">'Sfp-result'!F430-E431</f>
        <v>232857.71428571426</v>
      </c>
      <c r="E431">
        <f t="shared" si="18"/>
        <v>135757.85714285716</v>
      </c>
      <c r="F431">
        <f t="shared" si="19"/>
        <v>1</v>
      </c>
      <c r="G431">
        <f t="shared" si="20"/>
        <v>1</v>
      </c>
      <c r="H431">
        <v>28</v>
      </c>
      <c r="I431">
        <v>0.10199999999999999</v>
      </c>
      <c r="J431">
        <v>44.122999999999998</v>
      </c>
      <c r="K431">
        <v>11</v>
      </c>
      <c r="L431">
        <v>57</v>
      </c>
      <c r="M431">
        <v>13.75</v>
      </c>
      <c r="N431">
        <v>8.36</v>
      </c>
      <c r="O431">
        <v>0.32</v>
      </c>
      <c r="P431">
        <v>0.32</v>
      </c>
      <c r="Q431">
        <v>4.5179999999999998</v>
      </c>
      <c r="R431">
        <v>180728</v>
      </c>
    </row>
    <row r="432" spans="1:18" x14ac:dyDescent="0.25">
      <c r="A432" t="s">
        <v>1639</v>
      </c>
      <c r="B432" t="s">
        <v>1022</v>
      </c>
      <c r="C432" t="s">
        <v>398</v>
      </c>
      <c r="D432" s="13">
        <f ca="1">'Sfp-result'!F431-E432</f>
        <v>356238.71428571432</v>
      </c>
      <c r="E432">
        <f t="shared" si="18"/>
        <v>243062.85714285716</v>
      </c>
      <c r="F432">
        <f t="shared" si="19"/>
        <v>0</v>
      </c>
      <c r="G432">
        <f t="shared" si="20"/>
        <v>1</v>
      </c>
      <c r="H432">
        <v>29</v>
      </c>
      <c r="I432">
        <v>0.10199999999999999</v>
      </c>
      <c r="J432">
        <v>70.320999999999998</v>
      </c>
      <c r="K432">
        <v>12</v>
      </c>
      <c r="L432">
        <v>114</v>
      </c>
      <c r="M432">
        <v>14.175000000000001</v>
      </c>
      <c r="N432">
        <v>8.375</v>
      </c>
      <c r="O432">
        <v>0.32</v>
      </c>
      <c r="P432">
        <v>0.32</v>
      </c>
      <c r="Q432">
        <v>7.2009999999999996</v>
      </c>
      <c r="R432">
        <v>288033</v>
      </c>
    </row>
    <row r="433" spans="1:18" x14ac:dyDescent="0.25">
      <c r="A433" s="5" t="s">
        <v>1640</v>
      </c>
      <c r="B433" s="5" t="s">
        <v>1023</v>
      </c>
      <c r="C433" s="5" t="s">
        <v>399</v>
      </c>
      <c r="D433" s="13">
        <f ca="1">'Sfp-result'!F432-E433</f>
        <v>1202.7142857142826</v>
      </c>
      <c r="E433">
        <f t="shared" si="18"/>
        <v>47376.857142857145</v>
      </c>
      <c r="F433">
        <f t="shared" si="19"/>
        <v>0</v>
      </c>
      <c r="G433">
        <f t="shared" si="20"/>
        <v>0</v>
      </c>
      <c r="H433">
        <v>30</v>
      </c>
      <c r="I433">
        <v>0.10199999999999999</v>
      </c>
      <c r="J433">
        <v>22.545999999999999</v>
      </c>
      <c r="K433">
        <v>10</v>
      </c>
      <c r="L433">
        <v>33</v>
      </c>
      <c r="M433">
        <v>14.625</v>
      </c>
      <c r="N433">
        <v>8.375</v>
      </c>
      <c r="O433">
        <v>0.32</v>
      </c>
      <c r="P433">
        <v>0.32</v>
      </c>
      <c r="Q433">
        <v>2.3090000000000002</v>
      </c>
      <c r="R433">
        <v>92347</v>
      </c>
    </row>
    <row r="434" spans="1:18" x14ac:dyDescent="0.25">
      <c r="A434" t="s">
        <v>1641</v>
      </c>
      <c r="B434" t="s">
        <v>1024</v>
      </c>
      <c r="C434" t="s">
        <v>400</v>
      </c>
      <c r="D434" s="13">
        <f ca="1">'Sfp-result'!F433-E434</f>
        <v>-131.2857142857174</v>
      </c>
      <c r="E434">
        <f t="shared" si="18"/>
        <v>43038.857142857145</v>
      </c>
      <c r="F434">
        <f t="shared" si="19"/>
        <v>0</v>
      </c>
      <c r="G434">
        <f t="shared" si="20"/>
        <v>1</v>
      </c>
      <c r="H434">
        <v>1</v>
      </c>
      <c r="I434">
        <v>0.10199999999999999</v>
      </c>
      <c r="J434">
        <v>21.486999999999998</v>
      </c>
      <c r="K434">
        <v>10</v>
      </c>
      <c r="L434">
        <v>30</v>
      </c>
      <c r="M434">
        <v>2.1800000000000002</v>
      </c>
      <c r="N434">
        <v>8.74</v>
      </c>
      <c r="O434">
        <v>0.32</v>
      </c>
      <c r="P434">
        <v>0.32</v>
      </c>
      <c r="Q434">
        <v>2.2000000000000002</v>
      </c>
      <c r="R434">
        <v>88009</v>
      </c>
    </row>
    <row r="435" spans="1:18" x14ac:dyDescent="0.25">
      <c r="A435" t="s">
        <v>1642</v>
      </c>
      <c r="B435" t="s">
        <v>1025</v>
      </c>
      <c r="C435" t="s">
        <v>401</v>
      </c>
      <c r="D435" s="13">
        <f ca="1">'Sfp-result'!F434-E435</f>
        <v>136410.71428571426</v>
      </c>
      <c r="E435">
        <f t="shared" si="18"/>
        <v>154203.85714285716</v>
      </c>
      <c r="F435">
        <f t="shared" si="19"/>
        <v>0</v>
      </c>
      <c r="G435">
        <f t="shared" si="20"/>
        <v>1</v>
      </c>
      <c r="H435">
        <v>2</v>
      </c>
      <c r="I435">
        <v>0.10199999999999999</v>
      </c>
      <c r="J435">
        <v>48.625999999999998</v>
      </c>
      <c r="K435">
        <v>10</v>
      </c>
      <c r="L435">
        <v>97</v>
      </c>
      <c r="M435">
        <v>2.59</v>
      </c>
      <c r="N435">
        <v>8.74</v>
      </c>
      <c r="O435">
        <v>0.32</v>
      </c>
      <c r="P435">
        <v>0.32</v>
      </c>
      <c r="Q435">
        <v>4.9790000000000001</v>
      </c>
      <c r="R435">
        <v>199174</v>
      </c>
    </row>
    <row r="436" spans="1:18" x14ac:dyDescent="0.25">
      <c r="A436" t="s">
        <v>1643</v>
      </c>
      <c r="B436" t="s">
        <v>1026</v>
      </c>
      <c r="C436" t="s">
        <v>402</v>
      </c>
      <c r="D436" s="13">
        <f ca="1">'Sfp-result'!F435-E436</f>
        <v>46407.714285714275</v>
      </c>
      <c r="E436">
        <f t="shared" si="18"/>
        <v>37079.857142857145</v>
      </c>
      <c r="F436">
        <f t="shared" si="19"/>
        <v>1</v>
      </c>
      <c r="G436">
        <f t="shared" si="20"/>
        <v>0</v>
      </c>
      <c r="H436">
        <v>3</v>
      </c>
      <c r="I436">
        <v>0.10199999999999999</v>
      </c>
      <c r="J436">
        <v>20.032</v>
      </c>
      <c r="K436">
        <v>11</v>
      </c>
      <c r="L436">
        <v>33</v>
      </c>
      <c r="M436">
        <v>2.9950000000000001</v>
      </c>
      <c r="N436">
        <v>8.74</v>
      </c>
      <c r="O436">
        <v>0.32</v>
      </c>
      <c r="P436">
        <v>0.32</v>
      </c>
      <c r="Q436">
        <v>2.0510000000000002</v>
      </c>
      <c r="R436">
        <v>82050</v>
      </c>
    </row>
    <row r="437" spans="1:18" x14ac:dyDescent="0.25">
      <c r="A437" t="s">
        <v>1644</v>
      </c>
      <c r="B437" t="s">
        <v>1027</v>
      </c>
      <c r="C437" t="s">
        <v>403</v>
      </c>
      <c r="D437" s="13">
        <f ca="1">'Sfp-result'!F436-E437</f>
        <v>-25647.285714285717</v>
      </c>
      <c r="E437">
        <f t="shared" si="18"/>
        <v>38648.857142857145</v>
      </c>
      <c r="F437">
        <f t="shared" si="19"/>
        <v>0</v>
      </c>
      <c r="G437">
        <f t="shared" si="20"/>
        <v>0</v>
      </c>
      <c r="H437">
        <v>4</v>
      </c>
      <c r="I437">
        <v>0.10199999999999999</v>
      </c>
      <c r="J437">
        <v>20.414999999999999</v>
      </c>
      <c r="K437">
        <v>10</v>
      </c>
      <c r="L437">
        <v>38</v>
      </c>
      <c r="M437">
        <v>3.45</v>
      </c>
      <c r="N437">
        <v>8.74</v>
      </c>
      <c r="O437">
        <v>0.32</v>
      </c>
      <c r="P437">
        <v>0.32</v>
      </c>
      <c r="Q437">
        <v>2.09</v>
      </c>
      <c r="R437">
        <v>83619</v>
      </c>
    </row>
    <row r="438" spans="1:18" x14ac:dyDescent="0.25">
      <c r="A438" t="s">
        <v>1645</v>
      </c>
      <c r="B438" t="s">
        <v>1028</v>
      </c>
      <c r="C438" t="s">
        <v>404</v>
      </c>
      <c r="D438" s="13">
        <f ca="1">'Sfp-result'!F437-E438</f>
        <v>2489.7142857142826</v>
      </c>
      <c r="E438">
        <f t="shared" si="18"/>
        <v>24731.857142857145</v>
      </c>
      <c r="F438">
        <f t="shared" si="19"/>
        <v>0</v>
      </c>
      <c r="G438">
        <f t="shared" si="20"/>
        <v>1</v>
      </c>
      <c r="H438">
        <v>5</v>
      </c>
      <c r="I438">
        <v>0.10199999999999999</v>
      </c>
      <c r="J438">
        <v>17.016999999999999</v>
      </c>
      <c r="K438">
        <v>11</v>
      </c>
      <c r="L438">
        <v>24</v>
      </c>
      <c r="M438">
        <v>3.855</v>
      </c>
      <c r="N438">
        <v>8.7200000000000006</v>
      </c>
      <c r="O438">
        <v>0.32</v>
      </c>
      <c r="P438">
        <v>0.32</v>
      </c>
      <c r="Q438">
        <v>1.7430000000000001</v>
      </c>
      <c r="R438">
        <v>69702</v>
      </c>
    </row>
    <row r="439" spans="1:18" x14ac:dyDescent="0.25">
      <c r="A439" t="s">
        <v>1646</v>
      </c>
      <c r="B439" t="s">
        <v>1029</v>
      </c>
      <c r="C439" t="s">
        <v>405</v>
      </c>
      <c r="D439" s="13">
        <f ca="1">'Sfp-result'!F438-E439</f>
        <v>-1216.2857142857174</v>
      </c>
      <c r="E439">
        <f t="shared" si="18"/>
        <v>26548.857142857145</v>
      </c>
      <c r="F439">
        <f t="shared" si="19"/>
        <v>1</v>
      </c>
      <c r="G439">
        <f t="shared" si="20"/>
        <v>0</v>
      </c>
      <c r="H439">
        <v>6</v>
      </c>
      <c r="I439">
        <v>0.10199999999999999</v>
      </c>
      <c r="J439">
        <v>17.460999999999999</v>
      </c>
      <c r="K439">
        <v>11</v>
      </c>
      <c r="L439">
        <v>24</v>
      </c>
      <c r="M439">
        <v>4.2699999999999996</v>
      </c>
      <c r="N439">
        <v>8.75</v>
      </c>
      <c r="O439">
        <v>0.32</v>
      </c>
      <c r="P439">
        <v>0.32</v>
      </c>
      <c r="Q439">
        <v>1.788</v>
      </c>
      <c r="R439">
        <v>71519</v>
      </c>
    </row>
    <row r="440" spans="1:18" x14ac:dyDescent="0.25">
      <c r="A440" t="s">
        <v>1647</v>
      </c>
      <c r="B440" t="s">
        <v>1030</v>
      </c>
      <c r="C440" t="s">
        <v>406</v>
      </c>
      <c r="D440" s="13">
        <f ca="1">'Sfp-result'!F439-E440</f>
        <v>-27499.285714285717</v>
      </c>
      <c r="E440">
        <f t="shared" si="18"/>
        <v>46613.857142857145</v>
      </c>
      <c r="F440">
        <f t="shared" si="19"/>
        <v>0</v>
      </c>
      <c r="G440">
        <f t="shared" si="20"/>
        <v>0</v>
      </c>
      <c r="H440">
        <v>7</v>
      </c>
      <c r="I440">
        <v>0.10199999999999999</v>
      </c>
      <c r="J440">
        <v>22.359000000000002</v>
      </c>
      <c r="K440">
        <v>10</v>
      </c>
      <c r="L440">
        <v>29</v>
      </c>
      <c r="M440">
        <v>4.76</v>
      </c>
      <c r="N440">
        <v>8.73</v>
      </c>
      <c r="O440">
        <v>0.32</v>
      </c>
      <c r="P440">
        <v>0.32</v>
      </c>
      <c r="Q440">
        <v>2.29</v>
      </c>
      <c r="R440">
        <v>91584</v>
      </c>
    </row>
    <row r="441" spans="1:18" x14ac:dyDescent="0.25">
      <c r="A441" t="s">
        <v>1648</v>
      </c>
      <c r="B441" t="s">
        <v>1031</v>
      </c>
      <c r="C441" t="s">
        <v>407</v>
      </c>
      <c r="D441" s="13">
        <f ca="1">'Sfp-result'!F440-E441</f>
        <v>-31530.285714285717</v>
      </c>
      <c r="E441">
        <f t="shared" si="18"/>
        <v>43181.857142857145</v>
      </c>
      <c r="F441">
        <f t="shared" si="19"/>
        <v>0</v>
      </c>
      <c r="G441">
        <f t="shared" si="20"/>
        <v>0</v>
      </c>
      <c r="H441">
        <v>8</v>
      </c>
      <c r="I441">
        <v>0.10199999999999999</v>
      </c>
      <c r="J441">
        <v>21.521000000000001</v>
      </c>
      <c r="K441">
        <v>10</v>
      </c>
      <c r="L441">
        <v>34</v>
      </c>
      <c r="M441">
        <v>5.1749999999999998</v>
      </c>
      <c r="N441">
        <v>8.7149999999999999</v>
      </c>
      <c r="O441">
        <v>0.32</v>
      </c>
      <c r="P441">
        <v>0.32</v>
      </c>
      <c r="Q441">
        <v>2.2040000000000002</v>
      </c>
      <c r="R441">
        <v>88152</v>
      </c>
    </row>
    <row r="442" spans="1:18" x14ac:dyDescent="0.25">
      <c r="A442" t="s">
        <v>1649</v>
      </c>
      <c r="B442" t="s">
        <v>1032</v>
      </c>
      <c r="C442" t="s">
        <v>408</v>
      </c>
      <c r="D442" s="13">
        <f ca="1">'Sfp-result'!F441-E442</f>
        <v>-5313.2857142857174</v>
      </c>
      <c r="E442">
        <f t="shared" si="18"/>
        <v>6872.8571428571449</v>
      </c>
      <c r="F442">
        <f t="shared" si="19"/>
        <v>0</v>
      </c>
      <c r="G442">
        <f t="shared" si="20"/>
        <v>0</v>
      </c>
      <c r="H442">
        <v>9</v>
      </c>
      <c r="I442">
        <v>0.10199999999999999</v>
      </c>
      <c r="J442">
        <v>12.657</v>
      </c>
      <c r="K442">
        <v>10</v>
      </c>
      <c r="L442">
        <v>15</v>
      </c>
      <c r="M442">
        <v>5.585</v>
      </c>
      <c r="N442">
        <v>8.7449999999999992</v>
      </c>
      <c r="O442">
        <v>0.32</v>
      </c>
      <c r="P442">
        <v>0.32</v>
      </c>
      <c r="Q442">
        <v>1.296</v>
      </c>
      <c r="R442">
        <v>51843</v>
      </c>
    </row>
    <row r="443" spans="1:18" x14ac:dyDescent="0.25">
      <c r="A443" t="s">
        <v>1650</v>
      </c>
      <c r="B443" t="s">
        <v>1033</v>
      </c>
      <c r="C443" t="s">
        <v>409</v>
      </c>
      <c r="D443" s="13">
        <f ca="1">'Sfp-result'!F442-E443</f>
        <v>127782.71428571428</v>
      </c>
      <c r="E443">
        <f t="shared" si="18"/>
        <v>52050.857142857145</v>
      </c>
      <c r="F443">
        <f t="shared" si="19"/>
        <v>0</v>
      </c>
      <c r="G443">
        <f t="shared" si="20"/>
        <v>2</v>
      </c>
      <c r="H443">
        <v>10</v>
      </c>
      <c r="I443">
        <v>0.10199999999999999</v>
      </c>
      <c r="J443">
        <v>23.687000000000001</v>
      </c>
      <c r="K443">
        <v>10</v>
      </c>
      <c r="L443">
        <v>40</v>
      </c>
      <c r="M443">
        <v>6.04</v>
      </c>
      <c r="N443">
        <v>8.7249999999999996</v>
      </c>
      <c r="O443">
        <v>0.32</v>
      </c>
      <c r="P443">
        <v>0.32</v>
      </c>
      <c r="Q443">
        <v>2.4260000000000002</v>
      </c>
      <c r="R443">
        <v>97021</v>
      </c>
    </row>
    <row r="444" spans="1:18" x14ac:dyDescent="0.25">
      <c r="A444" t="s">
        <v>1651</v>
      </c>
      <c r="B444" t="s">
        <v>1034</v>
      </c>
      <c r="C444" t="s">
        <v>410</v>
      </c>
      <c r="D444" s="13">
        <f ca="1">'Sfp-result'!F443-E444</f>
        <v>78302.714285714261</v>
      </c>
      <c r="E444">
        <f t="shared" si="18"/>
        <v>435142.85714285716</v>
      </c>
      <c r="F444">
        <f t="shared" si="19"/>
        <v>0</v>
      </c>
      <c r="G444">
        <f t="shared" si="20"/>
        <v>3</v>
      </c>
      <c r="H444">
        <v>11</v>
      </c>
      <c r="I444">
        <v>0.10199999999999999</v>
      </c>
      <c r="J444">
        <v>117.215</v>
      </c>
      <c r="K444">
        <v>12</v>
      </c>
      <c r="L444">
        <v>213</v>
      </c>
      <c r="M444">
        <v>6.4349999999999996</v>
      </c>
      <c r="N444">
        <v>8.7449999999999992</v>
      </c>
      <c r="O444">
        <v>0.32</v>
      </c>
      <c r="P444">
        <v>0.32</v>
      </c>
      <c r="Q444">
        <v>12.003</v>
      </c>
      <c r="R444">
        <v>480113</v>
      </c>
    </row>
    <row r="445" spans="1:18" x14ac:dyDescent="0.25">
      <c r="A445" t="s">
        <v>1652</v>
      </c>
      <c r="B445" t="s">
        <v>1035</v>
      </c>
      <c r="C445" t="s">
        <v>411</v>
      </c>
      <c r="D445" s="13">
        <f ca="1">'Sfp-result'!F444-E445</f>
        <v>128697.71428571428</v>
      </c>
      <c r="E445">
        <f t="shared" si="18"/>
        <v>60422.857142857145</v>
      </c>
      <c r="F445">
        <f t="shared" si="19"/>
        <v>0</v>
      </c>
      <c r="G445">
        <f t="shared" si="20"/>
        <v>1</v>
      </c>
      <c r="H445">
        <v>12</v>
      </c>
      <c r="I445">
        <v>0.10199999999999999</v>
      </c>
      <c r="J445">
        <v>25.731000000000002</v>
      </c>
      <c r="K445">
        <v>11</v>
      </c>
      <c r="L445">
        <v>34</v>
      </c>
      <c r="M445">
        <v>6.8849999999999998</v>
      </c>
      <c r="N445">
        <v>8.7449999999999992</v>
      </c>
      <c r="O445">
        <v>0.32</v>
      </c>
      <c r="P445">
        <v>0.32</v>
      </c>
      <c r="Q445">
        <v>2.6349999999999998</v>
      </c>
      <c r="R445">
        <v>105393</v>
      </c>
    </row>
    <row r="446" spans="1:18" x14ac:dyDescent="0.25">
      <c r="A446" t="s">
        <v>1653</v>
      </c>
      <c r="B446" t="s">
        <v>1036</v>
      </c>
      <c r="C446" t="s">
        <v>412</v>
      </c>
      <c r="D446" s="13">
        <f ca="1">'Sfp-result'!F445-E446</f>
        <v>1831.7142857142826</v>
      </c>
      <c r="E446">
        <f t="shared" si="18"/>
        <v>35480.857142857145</v>
      </c>
      <c r="F446">
        <f t="shared" si="19"/>
        <v>0</v>
      </c>
      <c r="G446">
        <f t="shared" si="20"/>
        <v>0</v>
      </c>
      <c r="H446">
        <v>13</v>
      </c>
      <c r="I446">
        <v>0.10199999999999999</v>
      </c>
      <c r="J446">
        <v>19.640999999999998</v>
      </c>
      <c r="K446">
        <v>10</v>
      </c>
      <c r="L446">
        <v>31</v>
      </c>
      <c r="M446">
        <v>7.335</v>
      </c>
      <c r="N446">
        <v>8.7050000000000001</v>
      </c>
      <c r="O446">
        <v>0.32</v>
      </c>
      <c r="P446">
        <v>0.32</v>
      </c>
      <c r="Q446">
        <v>2.0110000000000001</v>
      </c>
      <c r="R446">
        <v>80451</v>
      </c>
    </row>
    <row r="447" spans="1:18" x14ac:dyDescent="0.25">
      <c r="A447" t="s">
        <v>1654</v>
      </c>
      <c r="B447" t="s">
        <v>1037</v>
      </c>
      <c r="C447" t="s">
        <v>413</v>
      </c>
      <c r="D447" s="13">
        <f ca="1">'Sfp-result'!F446-E447</f>
        <v>-9056.2857142857174</v>
      </c>
      <c r="E447">
        <f t="shared" si="18"/>
        <v>50225.857142857145</v>
      </c>
      <c r="F447">
        <f t="shared" si="19"/>
        <v>0</v>
      </c>
      <c r="G447">
        <f t="shared" si="20"/>
        <v>1</v>
      </c>
      <c r="H447">
        <v>14</v>
      </c>
      <c r="I447">
        <v>0.10199999999999999</v>
      </c>
      <c r="J447">
        <v>23.241</v>
      </c>
      <c r="K447">
        <v>10</v>
      </c>
      <c r="L447">
        <v>33</v>
      </c>
      <c r="M447">
        <v>7.74</v>
      </c>
      <c r="N447">
        <v>8.7349999999999994</v>
      </c>
      <c r="O447">
        <v>0.32</v>
      </c>
      <c r="P447">
        <v>0.32</v>
      </c>
      <c r="Q447">
        <v>2.38</v>
      </c>
      <c r="R447">
        <v>95196</v>
      </c>
    </row>
    <row r="448" spans="1:18" x14ac:dyDescent="0.25">
      <c r="A448" t="s">
        <v>1655</v>
      </c>
      <c r="B448" t="s">
        <v>1038</v>
      </c>
      <c r="C448" t="s">
        <v>414</v>
      </c>
      <c r="D448" s="13">
        <f ca="1">'Sfp-result'!F447-E448</f>
        <v>10703.714285714283</v>
      </c>
      <c r="E448">
        <f t="shared" si="18"/>
        <v>14970.857142857145</v>
      </c>
      <c r="F448">
        <f t="shared" si="19"/>
        <v>0</v>
      </c>
      <c r="G448">
        <f t="shared" si="20"/>
        <v>0</v>
      </c>
      <c r="H448">
        <v>15</v>
      </c>
      <c r="I448">
        <v>0.10199999999999999</v>
      </c>
      <c r="J448">
        <v>14.634</v>
      </c>
      <c r="K448">
        <v>10</v>
      </c>
      <c r="L448">
        <v>19</v>
      </c>
      <c r="M448">
        <v>8.1349999999999998</v>
      </c>
      <c r="N448">
        <v>8.7149999999999999</v>
      </c>
      <c r="O448">
        <v>0.32</v>
      </c>
      <c r="P448">
        <v>0.32</v>
      </c>
      <c r="Q448">
        <v>1.4990000000000001</v>
      </c>
      <c r="R448">
        <v>59941</v>
      </c>
    </row>
    <row r="449" spans="1:18" x14ac:dyDescent="0.25">
      <c r="A449" t="s">
        <v>1656</v>
      </c>
      <c r="B449" t="s">
        <v>1039</v>
      </c>
      <c r="C449" t="s">
        <v>415</v>
      </c>
      <c r="D449" s="13">
        <f ca="1">'Sfp-result'!F448-E449</f>
        <v>-8721.2857142857174</v>
      </c>
      <c r="E449">
        <f t="shared" si="18"/>
        <v>54547.857142857145</v>
      </c>
      <c r="F449">
        <f t="shared" si="19"/>
        <v>2</v>
      </c>
      <c r="G449">
        <f t="shared" si="20"/>
        <v>1</v>
      </c>
      <c r="H449">
        <v>16</v>
      </c>
      <c r="I449">
        <v>0.10199999999999999</v>
      </c>
      <c r="J449">
        <v>24.295999999999999</v>
      </c>
      <c r="K449">
        <v>9</v>
      </c>
      <c r="L449">
        <v>35</v>
      </c>
      <c r="M449">
        <v>8.5950000000000006</v>
      </c>
      <c r="N449">
        <v>8.7349999999999994</v>
      </c>
      <c r="O449">
        <v>0.32</v>
      </c>
      <c r="P449">
        <v>0.32</v>
      </c>
      <c r="Q449">
        <v>2.488</v>
      </c>
      <c r="R449">
        <v>99518</v>
      </c>
    </row>
    <row r="450" spans="1:18" x14ac:dyDescent="0.25">
      <c r="A450" t="s">
        <v>1657</v>
      </c>
      <c r="B450" t="s">
        <v>1040</v>
      </c>
      <c r="C450" t="s">
        <v>416</v>
      </c>
      <c r="D450" s="13">
        <f ca="1">'Sfp-result'!F449-E450</f>
        <v>-10377.285714285717</v>
      </c>
      <c r="E450">
        <f t="shared" si="18"/>
        <v>60186.857142857145</v>
      </c>
      <c r="F450">
        <f t="shared" si="19"/>
        <v>0</v>
      </c>
      <c r="G450">
        <f t="shared" si="20"/>
        <v>1</v>
      </c>
      <c r="H450">
        <v>17</v>
      </c>
      <c r="I450">
        <v>0.10199999999999999</v>
      </c>
      <c r="J450">
        <v>25.672999999999998</v>
      </c>
      <c r="K450">
        <v>10</v>
      </c>
      <c r="L450">
        <v>36</v>
      </c>
      <c r="M450">
        <v>9.0299999999999994</v>
      </c>
      <c r="N450">
        <v>8.7550000000000008</v>
      </c>
      <c r="O450">
        <v>0.32</v>
      </c>
      <c r="P450">
        <v>0.32</v>
      </c>
      <c r="Q450">
        <v>2.629</v>
      </c>
      <c r="R450">
        <v>105157</v>
      </c>
    </row>
    <row r="451" spans="1:18" x14ac:dyDescent="0.25">
      <c r="A451" t="s">
        <v>1658</v>
      </c>
      <c r="B451" t="s">
        <v>1041</v>
      </c>
      <c r="C451" t="s">
        <v>417</v>
      </c>
      <c r="D451" s="13">
        <f ca="1">'Sfp-result'!F450-E451</f>
        <v>34573.714285714275</v>
      </c>
      <c r="E451">
        <f t="shared" si="18"/>
        <v>38797.857142857145</v>
      </c>
      <c r="F451">
        <f t="shared" si="19"/>
        <v>0</v>
      </c>
      <c r="G451">
        <f t="shared" si="20"/>
        <v>0</v>
      </c>
      <c r="H451">
        <v>18</v>
      </c>
      <c r="I451">
        <v>0.10199999999999999</v>
      </c>
      <c r="J451">
        <v>20.451000000000001</v>
      </c>
      <c r="K451">
        <v>10</v>
      </c>
      <c r="L451">
        <v>28</v>
      </c>
      <c r="M451">
        <v>9.4450000000000003</v>
      </c>
      <c r="N451">
        <v>8.7650000000000006</v>
      </c>
      <c r="O451">
        <v>0.32</v>
      </c>
      <c r="P451">
        <v>0.32</v>
      </c>
      <c r="Q451">
        <v>2.0939999999999999</v>
      </c>
      <c r="R451">
        <v>83768</v>
      </c>
    </row>
    <row r="452" spans="1:18" x14ac:dyDescent="0.25">
      <c r="A452" t="s">
        <v>1659</v>
      </c>
      <c r="B452" t="s">
        <v>1042</v>
      </c>
      <c r="C452" t="s">
        <v>418</v>
      </c>
      <c r="D452" s="13">
        <f ca="1">'Sfp-result'!F451-E452</f>
        <v>7085.7142857142826</v>
      </c>
      <c r="E452">
        <f t="shared" si="18"/>
        <v>51754.857142857145</v>
      </c>
      <c r="F452">
        <f t="shared" si="19"/>
        <v>1</v>
      </c>
      <c r="G452">
        <f t="shared" si="20"/>
        <v>0</v>
      </c>
      <c r="H452">
        <v>19</v>
      </c>
      <c r="I452">
        <v>0.10199999999999999</v>
      </c>
      <c r="J452">
        <v>23.614999999999998</v>
      </c>
      <c r="K452">
        <v>10</v>
      </c>
      <c r="L452">
        <v>34</v>
      </c>
      <c r="M452">
        <v>9.875</v>
      </c>
      <c r="N452">
        <v>8.7650000000000006</v>
      </c>
      <c r="O452">
        <v>0.32</v>
      </c>
      <c r="P452">
        <v>0.32</v>
      </c>
      <c r="Q452">
        <v>2.4180000000000001</v>
      </c>
      <c r="R452">
        <v>96725</v>
      </c>
    </row>
    <row r="453" spans="1:18" x14ac:dyDescent="0.25">
      <c r="A453" t="s">
        <v>1660</v>
      </c>
      <c r="B453" t="s">
        <v>1043</v>
      </c>
      <c r="C453" t="s">
        <v>419</v>
      </c>
      <c r="D453" s="13">
        <f ca="1">'Sfp-result'!F452-E453</f>
        <v>182270.71428571426</v>
      </c>
      <c r="E453">
        <f t="shared" ref="E453:E516" si="21">R453-$M$1</f>
        <v>220538.85714285716</v>
      </c>
      <c r="F453">
        <f t="shared" ref="F453:F516" si="22">LEN(C453)-LEN(SUBSTITUTE(C453,"R",""))</f>
        <v>0</v>
      </c>
      <c r="G453">
        <f t="shared" ref="G453:G516" si="23">LEN(C453)-LEN(SUBSTITUTE(C453,"K",""))</f>
        <v>1</v>
      </c>
      <c r="H453">
        <v>20</v>
      </c>
      <c r="I453">
        <v>0.10199999999999999</v>
      </c>
      <c r="J453">
        <v>64.822000000000003</v>
      </c>
      <c r="K453">
        <v>11</v>
      </c>
      <c r="L453">
        <v>101</v>
      </c>
      <c r="M453">
        <v>10.32</v>
      </c>
      <c r="N453">
        <v>8.7750000000000004</v>
      </c>
      <c r="O453">
        <v>0.32</v>
      </c>
      <c r="P453">
        <v>0.32</v>
      </c>
      <c r="Q453">
        <v>6.6379999999999999</v>
      </c>
      <c r="R453">
        <v>265509</v>
      </c>
    </row>
    <row r="454" spans="1:18" x14ac:dyDescent="0.25">
      <c r="A454" t="s">
        <v>1661</v>
      </c>
      <c r="B454" t="s">
        <v>1044</v>
      </c>
      <c r="C454" t="s">
        <v>420</v>
      </c>
      <c r="D454" s="13">
        <f ca="1">'Sfp-result'!F453-E454</f>
        <v>19244.714285714283</v>
      </c>
      <c r="E454">
        <f t="shared" si="21"/>
        <v>17993.857142857145</v>
      </c>
      <c r="F454">
        <f t="shared" si="22"/>
        <v>0</v>
      </c>
      <c r="G454">
        <f t="shared" si="23"/>
        <v>0</v>
      </c>
      <c r="H454">
        <v>21</v>
      </c>
      <c r="I454">
        <v>0.10199999999999999</v>
      </c>
      <c r="J454">
        <v>15.372</v>
      </c>
      <c r="K454">
        <v>10</v>
      </c>
      <c r="L454">
        <v>19</v>
      </c>
      <c r="M454">
        <v>10.734999999999999</v>
      </c>
      <c r="N454">
        <v>8.7550000000000008</v>
      </c>
      <c r="O454">
        <v>0.32</v>
      </c>
      <c r="P454">
        <v>0.32</v>
      </c>
      <c r="Q454">
        <v>1.5740000000000001</v>
      </c>
      <c r="R454">
        <v>62964</v>
      </c>
    </row>
    <row r="455" spans="1:18" x14ac:dyDescent="0.25">
      <c r="A455" t="s">
        <v>1662</v>
      </c>
      <c r="B455" t="s">
        <v>1045</v>
      </c>
      <c r="C455" t="s">
        <v>421</v>
      </c>
      <c r="D455" s="13">
        <f ca="1">'Sfp-result'!F454-E455</f>
        <v>-3344.2857142857174</v>
      </c>
      <c r="E455">
        <f t="shared" si="21"/>
        <v>16699.857142857145</v>
      </c>
      <c r="F455">
        <f t="shared" si="22"/>
        <v>1</v>
      </c>
      <c r="G455">
        <f t="shared" si="23"/>
        <v>0</v>
      </c>
      <c r="H455">
        <v>22</v>
      </c>
      <c r="I455">
        <v>0.10199999999999999</v>
      </c>
      <c r="J455">
        <v>15.055999999999999</v>
      </c>
      <c r="K455">
        <v>10</v>
      </c>
      <c r="L455">
        <v>20</v>
      </c>
      <c r="M455">
        <v>11.145</v>
      </c>
      <c r="N455">
        <v>8.7650000000000006</v>
      </c>
      <c r="O455">
        <v>0.32</v>
      </c>
      <c r="P455">
        <v>0.32</v>
      </c>
      <c r="Q455">
        <v>1.542</v>
      </c>
      <c r="R455">
        <v>61670</v>
      </c>
    </row>
    <row r="456" spans="1:18" x14ac:dyDescent="0.25">
      <c r="A456" t="s">
        <v>1663</v>
      </c>
      <c r="B456" t="s">
        <v>1046</v>
      </c>
      <c r="C456" t="s">
        <v>422</v>
      </c>
      <c r="D456" s="13">
        <f ca="1">'Sfp-result'!F455-E456</f>
        <v>-36178.285714285717</v>
      </c>
      <c r="E456">
        <f t="shared" si="21"/>
        <v>52658.857142857145</v>
      </c>
      <c r="F456">
        <f t="shared" si="22"/>
        <v>0</v>
      </c>
      <c r="G456">
        <f t="shared" si="23"/>
        <v>0</v>
      </c>
      <c r="H456">
        <v>23</v>
      </c>
      <c r="I456">
        <v>0.10199999999999999</v>
      </c>
      <c r="J456">
        <v>23.835000000000001</v>
      </c>
      <c r="K456">
        <v>11</v>
      </c>
      <c r="L456">
        <v>31</v>
      </c>
      <c r="M456">
        <v>11.595000000000001</v>
      </c>
      <c r="N456">
        <v>8.7550000000000008</v>
      </c>
      <c r="O456">
        <v>0.32</v>
      </c>
      <c r="P456">
        <v>0.32</v>
      </c>
      <c r="Q456">
        <v>2.4409999999999998</v>
      </c>
      <c r="R456">
        <v>97629</v>
      </c>
    </row>
    <row r="457" spans="1:18" x14ac:dyDescent="0.25">
      <c r="A457" t="s">
        <v>1664</v>
      </c>
      <c r="B457" t="s">
        <v>1047</v>
      </c>
      <c r="C457" t="s">
        <v>423</v>
      </c>
      <c r="D457" s="13">
        <f ca="1">'Sfp-result'!F456-E457</f>
        <v>-614.2857142857174</v>
      </c>
      <c r="E457">
        <f t="shared" si="21"/>
        <v>9034.8571428571449</v>
      </c>
      <c r="F457">
        <f t="shared" si="22"/>
        <v>0</v>
      </c>
      <c r="G457">
        <f t="shared" si="23"/>
        <v>0</v>
      </c>
      <c r="H457">
        <v>24</v>
      </c>
      <c r="I457">
        <v>0.10199999999999999</v>
      </c>
      <c r="J457">
        <v>13.185</v>
      </c>
      <c r="K457">
        <v>11</v>
      </c>
      <c r="L457">
        <v>16</v>
      </c>
      <c r="M457">
        <v>12.03</v>
      </c>
      <c r="N457">
        <v>8.7750000000000004</v>
      </c>
      <c r="O457">
        <v>0.32</v>
      </c>
      <c r="P457">
        <v>0.32</v>
      </c>
      <c r="Q457">
        <v>1.35</v>
      </c>
      <c r="R457">
        <v>54005</v>
      </c>
    </row>
    <row r="458" spans="1:18" x14ac:dyDescent="0.25">
      <c r="A458" t="s">
        <v>1665</v>
      </c>
      <c r="B458" t="s">
        <v>1048</v>
      </c>
      <c r="C458" t="s">
        <v>424</v>
      </c>
      <c r="D458" s="13">
        <f ca="1">'Sfp-result'!F457-E458</f>
        <v>18946.714285714283</v>
      </c>
      <c r="E458">
        <f t="shared" si="21"/>
        <v>30201.857142857145</v>
      </c>
      <c r="F458">
        <f t="shared" si="22"/>
        <v>1</v>
      </c>
      <c r="G458">
        <f t="shared" si="23"/>
        <v>0</v>
      </c>
      <c r="H458">
        <v>25</v>
      </c>
      <c r="I458">
        <v>0.10199999999999999</v>
      </c>
      <c r="J458">
        <v>18.353000000000002</v>
      </c>
      <c r="K458">
        <v>11</v>
      </c>
      <c r="L458">
        <v>25</v>
      </c>
      <c r="M458">
        <v>12.435</v>
      </c>
      <c r="N458">
        <v>8.7650000000000006</v>
      </c>
      <c r="O458">
        <v>0.32</v>
      </c>
      <c r="P458">
        <v>0.32</v>
      </c>
      <c r="Q458">
        <v>1.879</v>
      </c>
      <c r="R458">
        <v>75172</v>
      </c>
    </row>
    <row r="459" spans="1:18" x14ac:dyDescent="0.25">
      <c r="A459" t="s">
        <v>1666</v>
      </c>
      <c r="B459" t="s">
        <v>1049</v>
      </c>
      <c r="C459" t="s">
        <v>425</v>
      </c>
      <c r="D459" s="13">
        <f ca="1">'Sfp-result'!F458-E459</f>
        <v>156329.71428571426</v>
      </c>
      <c r="E459">
        <f t="shared" si="21"/>
        <v>270299.85714285716</v>
      </c>
      <c r="F459">
        <f t="shared" si="22"/>
        <v>0</v>
      </c>
      <c r="G459">
        <f t="shared" si="23"/>
        <v>1</v>
      </c>
      <c r="H459">
        <v>26</v>
      </c>
      <c r="I459">
        <v>0.10199999999999999</v>
      </c>
      <c r="J459">
        <v>76.97</v>
      </c>
      <c r="K459">
        <v>11</v>
      </c>
      <c r="L459">
        <v>145</v>
      </c>
      <c r="M459">
        <v>12.885</v>
      </c>
      <c r="N459">
        <v>8.7650000000000006</v>
      </c>
      <c r="O459">
        <v>0.32</v>
      </c>
      <c r="P459">
        <v>0.32</v>
      </c>
      <c r="Q459">
        <v>7.8819999999999997</v>
      </c>
      <c r="R459">
        <v>315270</v>
      </c>
    </row>
    <row r="460" spans="1:18" x14ac:dyDescent="0.25">
      <c r="A460" t="s">
        <v>1667</v>
      </c>
      <c r="B460" t="s">
        <v>1050</v>
      </c>
      <c r="C460" t="s">
        <v>426</v>
      </c>
      <c r="D460" s="13">
        <f ca="1">'Sfp-result'!F459-E460</f>
        <v>58080.714285714275</v>
      </c>
      <c r="E460">
        <f t="shared" si="21"/>
        <v>85168.857142857145</v>
      </c>
      <c r="F460">
        <f t="shared" si="22"/>
        <v>1</v>
      </c>
      <c r="G460">
        <f t="shared" si="23"/>
        <v>1</v>
      </c>
      <c r="H460">
        <v>27</v>
      </c>
      <c r="I460">
        <v>0.10199999999999999</v>
      </c>
      <c r="J460">
        <v>31.771999999999998</v>
      </c>
      <c r="K460">
        <v>11</v>
      </c>
      <c r="L460">
        <v>56</v>
      </c>
      <c r="M460">
        <v>13.31</v>
      </c>
      <c r="N460">
        <v>8.7850000000000001</v>
      </c>
      <c r="O460">
        <v>0.32</v>
      </c>
      <c r="P460">
        <v>0.32</v>
      </c>
      <c r="Q460">
        <v>3.2530000000000001</v>
      </c>
      <c r="R460">
        <v>130139</v>
      </c>
    </row>
    <row r="461" spans="1:18" x14ac:dyDescent="0.25">
      <c r="A461" t="s">
        <v>1668</v>
      </c>
      <c r="B461" t="s">
        <v>1051</v>
      </c>
      <c r="C461" t="s">
        <v>427</v>
      </c>
      <c r="D461" s="13">
        <f ca="1">'Sfp-result'!F460-E461</f>
        <v>-16235.285714285717</v>
      </c>
      <c r="E461">
        <f t="shared" si="21"/>
        <v>62358.857142857145</v>
      </c>
      <c r="F461">
        <f t="shared" si="22"/>
        <v>0</v>
      </c>
      <c r="G461">
        <f t="shared" si="23"/>
        <v>0</v>
      </c>
      <c r="H461">
        <v>28</v>
      </c>
      <c r="I461">
        <v>0.10199999999999999</v>
      </c>
      <c r="J461">
        <v>26.202999999999999</v>
      </c>
      <c r="K461">
        <v>11</v>
      </c>
      <c r="L461">
        <v>36</v>
      </c>
      <c r="M461">
        <v>13.74</v>
      </c>
      <c r="N461">
        <v>8.7550000000000008</v>
      </c>
      <c r="O461">
        <v>0.32</v>
      </c>
      <c r="P461">
        <v>0.32</v>
      </c>
      <c r="Q461">
        <v>2.6829999999999998</v>
      </c>
      <c r="R461">
        <v>107329</v>
      </c>
    </row>
    <row r="462" spans="1:18" x14ac:dyDescent="0.25">
      <c r="A462" t="s">
        <v>1669</v>
      </c>
      <c r="B462" t="s">
        <v>1052</v>
      </c>
      <c r="C462" t="s">
        <v>428</v>
      </c>
      <c r="D462" s="13">
        <f ca="1">'Sfp-result'!F461-E462</f>
        <v>266756.71428571432</v>
      </c>
      <c r="E462">
        <f t="shared" si="21"/>
        <v>297187.85714285716</v>
      </c>
      <c r="F462">
        <f t="shared" si="22"/>
        <v>0</v>
      </c>
      <c r="G462">
        <f t="shared" si="23"/>
        <v>2</v>
      </c>
      <c r="H462">
        <v>29</v>
      </c>
      <c r="I462">
        <v>0.10199999999999999</v>
      </c>
      <c r="J462">
        <v>83.534999999999997</v>
      </c>
      <c r="K462">
        <v>11</v>
      </c>
      <c r="L462">
        <v>180</v>
      </c>
      <c r="M462">
        <v>14.175000000000001</v>
      </c>
      <c r="N462">
        <v>8.7949999999999999</v>
      </c>
      <c r="O462">
        <v>0.32</v>
      </c>
      <c r="P462">
        <v>0.32</v>
      </c>
      <c r="Q462">
        <v>8.5540000000000003</v>
      </c>
      <c r="R462">
        <v>342158</v>
      </c>
    </row>
    <row r="463" spans="1:18" x14ac:dyDescent="0.25">
      <c r="A463" s="5" t="s">
        <v>1670</v>
      </c>
      <c r="B463" s="5" t="s">
        <v>1053</v>
      </c>
      <c r="C463" s="5" t="s">
        <v>429</v>
      </c>
      <c r="D463" s="13">
        <f ca="1">'Sfp-result'!F462-E463</f>
        <v>25334.714285714283</v>
      </c>
      <c r="E463">
        <f t="shared" si="21"/>
        <v>10413.857142857145</v>
      </c>
      <c r="F463">
        <f t="shared" si="22"/>
        <v>0</v>
      </c>
      <c r="G463">
        <f t="shared" si="23"/>
        <v>0</v>
      </c>
      <c r="H463">
        <v>30</v>
      </c>
      <c r="I463">
        <v>0.10199999999999999</v>
      </c>
      <c r="J463">
        <v>13.521000000000001</v>
      </c>
      <c r="K463">
        <v>9</v>
      </c>
      <c r="L463">
        <v>18</v>
      </c>
      <c r="M463">
        <v>14.605</v>
      </c>
      <c r="N463">
        <v>8.7850000000000001</v>
      </c>
      <c r="O463">
        <v>0.32</v>
      </c>
      <c r="P463">
        <v>0.32</v>
      </c>
      <c r="Q463">
        <v>1.385</v>
      </c>
      <c r="R463">
        <v>55384</v>
      </c>
    </row>
    <row r="464" spans="1:18" x14ac:dyDescent="0.25">
      <c r="A464" t="s">
        <v>1671</v>
      </c>
      <c r="B464" t="s">
        <v>1054</v>
      </c>
      <c r="C464" t="s">
        <v>430</v>
      </c>
      <c r="D464" s="13">
        <f ca="1">'Sfp-result'!F463-E464</f>
        <v>17365.714285714275</v>
      </c>
      <c r="E464">
        <f t="shared" si="21"/>
        <v>66416.857142857145</v>
      </c>
      <c r="F464">
        <f t="shared" si="22"/>
        <v>1</v>
      </c>
      <c r="G464">
        <f t="shared" si="23"/>
        <v>0</v>
      </c>
      <c r="H464">
        <v>1</v>
      </c>
      <c r="I464">
        <v>0.10199999999999999</v>
      </c>
      <c r="J464">
        <v>27.193999999999999</v>
      </c>
      <c r="K464">
        <v>10</v>
      </c>
      <c r="L464">
        <v>34</v>
      </c>
      <c r="M464">
        <v>2.1549999999999998</v>
      </c>
      <c r="N464">
        <v>9.125</v>
      </c>
      <c r="O464">
        <v>0.32</v>
      </c>
      <c r="P464">
        <v>0.32</v>
      </c>
      <c r="Q464">
        <v>2.7850000000000001</v>
      </c>
      <c r="R464">
        <v>111387</v>
      </c>
    </row>
    <row r="465" spans="1:18" x14ac:dyDescent="0.25">
      <c r="A465" t="s">
        <v>1672</v>
      </c>
      <c r="B465" t="s">
        <v>1055</v>
      </c>
      <c r="C465" t="s">
        <v>431</v>
      </c>
      <c r="D465" s="13">
        <f ca="1">'Sfp-result'!F464-E465</f>
        <v>-36222.285714285717</v>
      </c>
      <c r="E465">
        <f t="shared" si="21"/>
        <v>100935.85714285714</v>
      </c>
      <c r="F465">
        <f t="shared" si="22"/>
        <v>1</v>
      </c>
      <c r="G465">
        <f t="shared" si="23"/>
        <v>0</v>
      </c>
      <c r="H465">
        <v>2</v>
      </c>
      <c r="I465">
        <v>0.10199999999999999</v>
      </c>
      <c r="J465">
        <v>35.622</v>
      </c>
      <c r="K465">
        <v>12</v>
      </c>
      <c r="L465">
        <v>54</v>
      </c>
      <c r="M465">
        <v>2.5950000000000002</v>
      </c>
      <c r="N465">
        <v>9.1349999999999998</v>
      </c>
      <c r="O465">
        <v>0.32</v>
      </c>
      <c r="P465">
        <v>0.32</v>
      </c>
      <c r="Q465">
        <v>3.6480000000000001</v>
      </c>
      <c r="R465">
        <v>145906</v>
      </c>
    </row>
    <row r="466" spans="1:18" x14ac:dyDescent="0.25">
      <c r="A466" t="s">
        <v>1673</v>
      </c>
      <c r="B466" t="s">
        <v>1056</v>
      </c>
      <c r="C466" t="s">
        <v>432</v>
      </c>
      <c r="D466" s="13">
        <f ca="1">'Sfp-result'!F465-E466</f>
        <v>-35609.285714285717</v>
      </c>
      <c r="E466">
        <f t="shared" si="21"/>
        <v>49461.857142857145</v>
      </c>
      <c r="F466">
        <f t="shared" si="22"/>
        <v>1</v>
      </c>
      <c r="G466">
        <f t="shared" si="23"/>
        <v>1</v>
      </c>
      <c r="H466">
        <v>3</v>
      </c>
      <c r="I466">
        <v>0.10199999999999999</v>
      </c>
      <c r="J466">
        <v>23.055</v>
      </c>
      <c r="K466">
        <v>11</v>
      </c>
      <c r="L466">
        <v>32</v>
      </c>
      <c r="M466">
        <v>3</v>
      </c>
      <c r="N466">
        <v>9.1449999999999996</v>
      </c>
      <c r="O466">
        <v>0.32</v>
      </c>
      <c r="P466">
        <v>0.32</v>
      </c>
      <c r="Q466">
        <v>2.3610000000000002</v>
      </c>
      <c r="R466">
        <v>94432</v>
      </c>
    </row>
    <row r="467" spans="1:18" x14ac:dyDescent="0.25">
      <c r="A467" t="s">
        <v>1674</v>
      </c>
      <c r="B467" t="s">
        <v>1057</v>
      </c>
      <c r="C467" t="s">
        <v>433</v>
      </c>
      <c r="D467" s="13">
        <f ca="1">'Sfp-result'!F466-E467</f>
        <v>-17203.285714285717</v>
      </c>
      <c r="E467">
        <f t="shared" si="21"/>
        <v>33030.857142857145</v>
      </c>
      <c r="F467">
        <f t="shared" si="22"/>
        <v>0</v>
      </c>
      <c r="G467">
        <f t="shared" si="23"/>
        <v>0</v>
      </c>
      <c r="H467">
        <v>4</v>
      </c>
      <c r="I467">
        <v>0.10199999999999999</v>
      </c>
      <c r="J467">
        <v>19.042999999999999</v>
      </c>
      <c r="K467">
        <v>11</v>
      </c>
      <c r="L467">
        <v>27</v>
      </c>
      <c r="M467">
        <v>3.4350000000000001</v>
      </c>
      <c r="N467">
        <v>9.1349999999999998</v>
      </c>
      <c r="O467">
        <v>0.32</v>
      </c>
      <c r="P467">
        <v>0.32</v>
      </c>
      <c r="Q467">
        <v>1.95</v>
      </c>
      <c r="R467">
        <v>78001</v>
      </c>
    </row>
    <row r="468" spans="1:18" x14ac:dyDescent="0.25">
      <c r="A468" t="s">
        <v>1675</v>
      </c>
      <c r="B468" t="s">
        <v>1058</v>
      </c>
      <c r="C468" t="s">
        <v>434</v>
      </c>
      <c r="D468" s="13">
        <f ca="1">'Sfp-result'!F467-E468</f>
        <v>-5072.2857142857174</v>
      </c>
      <c r="E468">
        <f t="shared" si="21"/>
        <v>10829.857142857145</v>
      </c>
      <c r="F468">
        <f t="shared" si="22"/>
        <v>0</v>
      </c>
      <c r="G468">
        <f t="shared" si="23"/>
        <v>0</v>
      </c>
      <c r="H468">
        <v>5</v>
      </c>
      <c r="I468">
        <v>0.10199999999999999</v>
      </c>
      <c r="J468">
        <v>13.622999999999999</v>
      </c>
      <c r="K468">
        <v>11</v>
      </c>
      <c r="L468">
        <v>17</v>
      </c>
      <c r="M468">
        <v>3.855</v>
      </c>
      <c r="N468">
        <v>9.1549999999999994</v>
      </c>
      <c r="O468">
        <v>0.32</v>
      </c>
      <c r="P468">
        <v>0.32</v>
      </c>
      <c r="Q468">
        <v>1.395</v>
      </c>
      <c r="R468">
        <v>55800</v>
      </c>
    </row>
    <row r="469" spans="1:18" x14ac:dyDescent="0.25">
      <c r="A469" t="s">
        <v>1676</v>
      </c>
      <c r="B469" t="s">
        <v>1059</v>
      </c>
      <c r="C469" t="s">
        <v>435</v>
      </c>
      <c r="D469" s="13">
        <f ca="1">'Sfp-result'!F468-E469</f>
        <v>-6342.2857142857174</v>
      </c>
      <c r="E469">
        <f t="shared" si="21"/>
        <v>15008.857142857145</v>
      </c>
      <c r="F469">
        <f t="shared" si="22"/>
        <v>0</v>
      </c>
      <c r="G469">
        <f t="shared" si="23"/>
        <v>0</v>
      </c>
      <c r="H469">
        <v>6</v>
      </c>
      <c r="I469">
        <v>0.10199999999999999</v>
      </c>
      <c r="J469">
        <v>14.643000000000001</v>
      </c>
      <c r="K469">
        <v>11</v>
      </c>
      <c r="L469">
        <v>19</v>
      </c>
      <c r="M469">
        <v>4.3099999999999996</v>
      </c>
      <c r="N469">
        <v>9.1549999999999994</v>
      </c>
      <c r="O469">
        <v>0.32</v>
      </c>
      <c r="P469">
        <v>0.32</v>
      </c>
      <c r="Q469">
        <v>1.4990000000000001</v>
      </c>
      <c r="R469">
        <v>59979</v>
      </c>
    </row>
    <row r="470" spans="1:18" x14ac:dyDescent="0.25">
      <c r="A470" t="s">
        <v>1677</v>
      </c>
      <c r="B470" t="s">
        <v>1060</v>
      </c>
      <c r="C470" t="s">
        <v>436</v>
      </c>
      <c r="D470" s="13">
        <f ca="1">'Sfp-result'!F469-E470</f>
        <v>-40625.285714285717</v>
      </c>
      <c r="E470">
        <f t="shared" si="21"/>
        <v>60313.857142857145</v>
      </c>
      <c r="F470">
        <f t="shared" si="22"/>
        <v>0</v>
      </c>
      <c r="G470">
        <f t="shared" si="23"/>
        <v>0</v>
      </c>
      <c r="H470">
        <v>7</v>
      </c>
      <c r="I470">
        <v>0.10199999999999999</v>
      </c>
      <c r="J470">
        <v>25.704000000000001</v>
      </c>
      <c r="K470">
        <v>11</v>
      </c>
      <c r="L470">
        <v>34</v>
      </c>
      <c r="M470">
        <v>4.7300000000000004</v>
      </c>
      <c r="N470">
        <v>9.14</v>
      </c>
      <c r="O470">
        <v>0.32</v>
      </c>
      <c r="P470">
        <v>0.32</v>
      </c>
      <c r="Q470">
        <v>2.6320000000000001</v>
      </c>
      <c r="R470">
        <v>105284</v>
      </c>
    </row>
    <row r="471" spans="1:18" x14ac:dyDescent="0.25">
      <c r="A471" t="s">
        <v>1678</v>
      </c>
      <c r="B471" t="s">
        <v>1061</v>
      </c>
      <c r="C471" t="s">
        <v>437</v>
      </c>
      <c r="D471" s="13">
        <f ca="1">'Sfp-result'!F470-E471</f>
        <v>-3782.2857142857174</v>
      </c>
      <c r="E471">
        <f t="shared" si="21"/>
        <v>24287.857142857145</v>
      </c>
      <c r="F471">
        <f t="shared" si="22"/>
        <v>1</v>
      </c>
      <c r="G471">
        <f t="shared" si="23"/>
        <v>0</v>
      </c>
      <c r="H471">
        <v>8</v>
      </c>
      <c r="I471">
        <v>0.10199999999999999</v>
      </c>
      <c r="J471">
        <v>16.908999999999999</v>
      </c>
      <c r="K471">
        <v>12</v>
      </c>
      <c r="L471">
        <v>23</v>
      </c>
      <c r="M471">
        <v>5.16</v>
      </c>
      <c r="N471">
        <v>9.15</v>
      </c>
      <c r="O471">
        <v>0.32</v>
      </c>
      <c r="P471">
        <v>0.32</v>
      </c>
      <c r="Q471">
        <v>1.7310000000000001</v>
      </c>
      <c r="R471">
        <v>69258</v>
      </c>
    </row>
    <row r="472" spans="1:18" x14ac:dyDescent="0.25">
      <c r="A472" t="s">
        <v>1679</v>
      </c>
      <c r="B472" t="s">
        <v>1062</v>
      </c>
      <c r="C472" t="s">
        <v>438</v>
      </c>
      <c r="D472" s="13">
        <f ca="1">'Sfp-result'!F471-E472</f>
        <v>-1809.2857142857174</v>
      </c>
      <c r="E472">
        <f t="shared" si="21"/>
        <v>19374.857142857145</v>
      </c>
      <c r="F472">
        <f t="shared" si="22"/>
        <v>0</v>
      </c>
      <c r="G472">
        <f t="shared" si="23"/>
        <v>0</v>
      </c>
      <c r="H472">
        <v>9</v>
      </c>
      <c r="I472">
        <v>0.10199999999999999</v>
      </c>
      <c r="J472">
        <v>15.709</v>
      </c>
      <c r="K472">
        <v>11</v>
      </c>
      <c r="L472">
        <v>20</v>
      </c>
      <c r="M472">
        <v>5.6050000000000004</v>
      </c>
      <c r="N472">
        <v>9.15</v>
      </c>
      <c r="O472">
        <v>0.32</v>
      </c>
      <c r="P472">
        <v>0.32</v>
      </c>
      <c r="Q472">
        <v>1.609</v>
      </c>
      <c r="R472">
        <v>64345</v>
      </c>
    </row>
    <row r="473" spans="1:18" x14ac:dyDescent="0.25">
      <c r="A473" t="s">
        <v>1680</v>
      </c>
      <c r="B473" t="s">
        <v>1063</v>
      </c>
      <c r="C473" t="s">
        <v>439</v>
      </c>
      <c r="D473" s="13">
        <f ca="1">'Sfp-result'!F472-E473</f>
        <v>7781.7142857142826</v>
      </c>
      <c r="E473">
        <f t="shared" si="21"/>
        <v>22412.857142857145</v>
      </c>
      <c r="F473">
        <f t="shared" si="22"/>
        <v>0</v>
      </c>
      <c r="G473">
        <f t="shared" si="23"/>
        <v>0</v>
      </c>
      <c r="H473">
        <v>10</v>
      </c>
      <c r="I473">
        <v>0.10199999999999999</v>
      </c>
      <c r="J473">
        <v>16.451000000000001</v>
      </c>
      <c r="K473">
        <v>10</v>
      </c>
      <c r="L473">
        <v>22</v>
      </c>
      <c r="M473">
        <v>6.0350000000000001</v>
      </c>
      <c r="N473">
        <v>9.14</v>
      </c>
      <c r="O473">
        <v>0.32</v>
      </c>
      <c r="P473">
        <v>0.32</v>
      </c>
      <c r="Q473">
        <v>1.6850000000000001</v>
      </c>
      <c r="R473">
        <v>67383</v>
      </c>
    </row>
    <row r="474" spans="1:18" x14ac:dyDescent="0.25">
      <c r="A474" t="s">
        <v>1681</v>
      </c>
      <c r="B474" t="s">
        <v>1064</v>
      </c>
      <c r="C474" t="s">
        <v>440</v>
      </c>
      <c r="D474" s="13">
        <f ca="1">'Sfp-result'!F473-E474</f>
        <v>17361.714285714283</v>
      </c>
      <c r="E474">
        <f t="shared" si="21"/>
        <v>32869.857142857145</v>
      </c>
      <c r="F474">
        <f t="shared" si="22"/>
        <v>1</v>
      </c>
      <c r="G474">
        <f t="shared" si="23"/>
        <v>0</v>
      </c>
      <c r="H474">
        <v>11</v>
      </c>
      <c r="I474">
        <v>0.10199999999999999</v>
      </c>
      <c r="J474">
        <v>19.004000000000001</v>
      </c>
      <c r="K474">
        <v>10</v>
      </c>
      <c r="L474">
        <v>27</v>
      </c>
      <c r="M474">
        <v>6.43</v>
      </c>
      <c r="N474">
        <v>9.16</v>
      </c>
      <c r="O474">
        <v>0.32</v>
      </c>
      <c r="P474">
        <v>0.32</v>
      </c>
      <c r="Q474">
        <v>1.946</v>
      </c>
      <c r="R474">
        <v>77840</v>
      </c>
    </row>
    <row r="475" spans="1:18" x14ac:dyDescent="0.25">
      <c r="A475" t="s">
        <v>1682</v>
      </c>
      <c r="B475" t="s">
        <v>1065</v>
      </c>
      <c r="C475" t="s">
        <v>441</v>
      </c>
      <c r="D475" s="13">
        <f ca="1">'Sfp-result'!F474-E475</f>
        <v>-279.2857142857174</v>
      </c>
      <c r="E475">
        <f t="shared" si="21"/>
        <v>17241.857142857145</v>
      </c>
      <c r="F475">
        <f t="shared" si="22"/>
        <v>0</v>
      </c>
      <c r="G475">
        <f t="shared" si="23"/>
        <v>0</v>
      </c>
      <c r="H475">
        <v>12</v>
      </c>
      <c r="I475">
        <v>0.10199999999999999</v>
      </c>
      <c r="J475">
        <v>15.188000000000001</v>
      </c>
      <c r="K475">
        <v>10</v>
      </c>
      <c r="L475">
        <v>22</v>
      </c>
      <c r="M475">
        <v>6.9</v>
      </c>
      <c r="N475">
        <v>9.16</v>
      </c>
      <c r="O475">
        <v>0.32</v>
      </c>
      <c r="P475">
        <v>0.32</v>
      </c>
      <c r="Q475">
        <v>1.5549999999999999</v>
      </c>
      <c r="R475">
        <v>62212</v>
      </c>
    </row>
    <row r="476" spans="1:18" x14ac:dyDescent="0.25">
      <c r="A476" t="s">
        <v>1683</v>
      </c>
      <c r="B476" t="s">
        <v>1066</v>
      </c>
      <c r="C476" t="s">
        <v>442</v>
      </c>
      <c r="D476" s="13">
        <f ca="1">'Sfp-result'!F475-E476</f>
        <v>-16944.285714285717</v>
      </c>
      <c r="E476">
        <f t="shared" si="21"/>
        <v>32939.857142857145</v>
      </c>
      <c r="F476">
        <f t="shared" si="22"/>
        <v>1</v>
      </c>
      <c r="G476">
        <f t="shared" si="23"/>
        <v>0</v>
      </c>
      <c r="H476">
        <v>13</v>
      </c>
      <c r="I476">
        <v>0.10199999999999999</v>
      </c>
      <c r="J476">
        <v>19.021000000000001</v>
      </c>
      <c r="K476">
        <v>10</v>
      </c>
      <c r="L476">
        <v>26</v>
      </c>
      <c r="M476">
        <v>7.3049999999999997</v>
      </c>
      <c r="N476">
        <v>9.16</v>
      </c>
      <c r="O476">
        <v>0.32</v>
      </c>
      <c r="P476">
        <v>0.32</v>
      </c>
      <c r="Q476">
        <v>1.948</v>
      </c>
      <c r="R476">
        <v>77910</v>
      </c>
    </row>
    <row r="477" spans="1:18" x14ac:dyDescent="0.25">
      <c r="A477" t="s">
        <v>1684</v>
      </c>
      <c r="B477" t="s">
        <v>1067</v>
      </c>
      <c r="C477" t="s">
        <v>443</v>
      </c>
      <c r="D477" s="13">
        <f ca="1">'Sfp-result'!F476-E477</f>
        <v>-27811.285714285717</v>
      </c>
      <c r="E477">
        <f t="shared" si="21"/>
        <v>44239.857142857145</v>
      </c>
      <c r="F477">
        <f t="shared" si="22"/>
        <v>0</v>
      </c>
      <c r="G477">
        <f t="shared" si="23"/>
        <v>0</v>
      </c>
      <c r="H477">
        <v>14</v>
      </c>
      <c r="I477">
        <v>0.10199999999999999</v>
      </c>
      <c r="J477">
        <v>21.78</v>
      </c>
      <c r="K477">
        <v>9</v>
      </c>
      <c r="L477">
        <v>31</v>
      </c>
      <c r="M477">
        <v>7.7549999999999999</v>
      </c>
      <c r="N477">
        <v>9.15</v>
      </c>
      <c r="O477">
        <v>0.32</v>
      </c>
      <c r="P477">
        <v>0.32</v>
      </c>
      <c r="Q477">
        <v>2.23</v>
      </c>
      <c r="R477">
        <v>89210</v>
      </c>
    </row>
    <row r="478" spans="1:18" x14ac:dyDescent="0.25">
      <c r="A478" t="s">
        <v>1685</v>
      </c>
      <c r="B478" t="s">
        <v>1068</v>
      </c>
      <c r="C478" t="s">
        <v>444</v>
      </c>
      <c r="D478" s="13">
        <f ca="1">'Sfp-result'!F477-E478</f>
        <v>73.714285714282596</v>
      </c>
      <c r="E478">
        <f t="shared" si="21"/>
        <v>10398.857142857145</v>
      </c>
      <c r="F478">
        <f t="shared" si="22"/>
        <v>0</v>
      </c>
      <c r="G478">
        <f t="shared" si="23"/>
        <v>0</v>
      </c>
      <c r="H478">
        <v>15</v>
      </c>
      <c r="I478">
        <v>0.10199999999999999</v>
      </c>
      <c r="J478">
        <v>13.518000000000001</v>
      </c>
      <c r="K478">
        <v>10</v>
      </c>
      <c r="L478">
        <v>19</v>
      </c>
      <c r="M478">
        <v>8.16</v>
      </c>
      <c r="N478">
        <v>9.15</v>
      </c>
      <c r="O478">
        <v>0.32</v>
      </c>
      <c r="P478">
        <v>0.32</v>
      </c>
      <c r="Q478">
        <v>1.3839999999999999</v>
      </c>
      <c r="R478">
        <v>55369</v>
      </c>
    </row>
    <row r="479" spans="1:18" x14ac:dyDescent="0.25">
      <c r="A479" t="s">
        <v>1686</v>
      </c>
      <c r="B479" t="s">
        <v>1069</v>
      </c>
      <c r="C479" t="s">
        <v>445</v>
      </c>
      <c r="D479" s="13">
        <f ca="1">'Sfp-result'!F478-E479</f>
        <v>5320.7142857142826</v>
      </c>
      <c r="E479">
        <f t="shared" si="21"/>
        <v>9942.8571428571449</v>
      </c>
      <c r="F479">
        <f t="shared" si="22"/>
        <v>0</v>
      </c>
      <c r="G479">
        <f t="shared" si="23"/>
        <v>0</v>
      </c>
      <c r="H479">
        <v>16</v>
      </c>
      <c r="I479">
        <v>0.10199999999999999</v>
      </c>
      <c r="J479">
        <v>13.406000000000001</v>
      </c>
      <c r="K479">
        <v>10</v>
      </c>
      <c r="L479">
        <v>17</v>
      </c>
      <c r="M479">
        <v>8.6</v>
      </c>
      <c r="N479">
        <v>9.16</v>
      </c>
      <c r="O479">
        <v>0.32</v>
      </c>
      <c r="P479">
        <v>0.32</v>
      </c>
      <c r="Q479">
        <v>1.373</v>
      </c>
      <c r="R479">
        <v>54913</v>
      </c>
    </row>
    <row r="480" spans="1:18" x14ac:dyDescent="0.25">
      <c r="A480" t="s">
        <v>1687</v>
      </c>
      <c r="B480" t="s">
        <v>1070</v>
      </c>
      <c r="C480" t="s">
        <v>446</v>
      </c>
      <c r="D480" s="13">
        <f ca="1">'Sfp-result'!F479-E480</f>
        <v>28640.714285714275</v>
      </c>
      <c r="E480">
        <f t="shared" si="21"/>
        <v>41693.857142857145</v>
      </c>
      <c r="F480">
        <f t="shared" si="22"/>
        <v>1</v>
      </c>
      <c r="G480">
        <f t="shared" si="23"/>
        <v>0</v>
      </c>
      <c r="H480">
        <v>17</v>
      </c>
      <c r="I480">
        <v>0.10199999999999999</v>
      </c>
      <c r="J480">
        <v>21.158000000000001</v>
      </c>
      <c r="K480">
        <v>9</v>
      </c>
      <c r="L480">
        <v>28</v>
      </c>
      <c r="M480">
        <v>9.0350000000000001</v>
      </c>
      <c r="N480">
        <v>9.16</v>
      </c>
      <c r="O480">
        <v>0.32</v>
      </c>
      <c r="P480">
        <v>0.32</v>
      </c>
      <c r="Q480">
        <v>2.1669999999999998</v>
      </c>
      <c r="R480">
        <v>86664</v>
      </c>
    </row>
    <row r="481" spans="1:18" x14ac:dyDescent="0.25">
      <c r="A481" t="s">
        <v>1688</v>
      </c>
      <c r="B481" t="s">
        <v>1071</v>
      </c>
      <c r="C481" t="s">
        <v>447</v>
      </c>
      <c r="D481" s="13">
        <f ca="1">'Sfp-result'!F480-E481</f>
        <v>5846.7142857142826</v>
      </c>
      <c r="E481">
        <f t="shared" si="21"/>
        <v>18572.857142857145</v>
      </c>
      <c r="F481">
        <f t="shared" si="22"/>
        <v>0</v>
      </c>
      <c r="G481">
        <f t="shared" si="23"/>
        <v>0</v>
      </c>
      <c r="H481">
        <v>18</v>
      </c>
      <c r="I481">
        <v>0.10199999999999999</v>
      </c>
      <c r="J481">
        <v>15.513</v>
      </c>
      <c r="K481">
        <v>9</v>
      </c>
      <c r="L481">
        <v>21</v>
      </c>
      <c r="M481">
        <v>9.4499999999999993</v>
      </c>
      <c r="N481">
        <v>9.16</v>
      </c>
      <c r="O481">
        <v>0.32</v>
      </c>
      <c r="P481">
        <v>0.32</v>
      </c>
      <c r="Q481">
        <v>1.589</v>
      </c>
      <c r="R481">
        <v>63543</v>
      </c>
    </row>
    <row r="482" spans="1:18" x14ac:dyDescent="0.25">
      <c r="A482" t="s">
        <v>1689</v>
      </c>
      <c r="B482" t="s">
        <v>1072</v>
      </c>
      <c r="C482" t="s">
        <v>448</v>
      </c>
      <c r="D482" s="13">
        <f ca="1">'Sfp-result'!F481-E482</f>
        <v>151048.71428571426</v>
      </c>
      <c r="E482">
        <f t="shared" si="21"/>
        <v>86163.857142857145</v>
      </c>
      <c r="F482">
        <f t="shared" si="22"/>
        <v>0</v>
      </c>
      <c r="G482">
        <f t="shared" si="23"/>
        <v>1</v>
      </c>
      <c r="H482">
        <v>19</v>
      </c>
      <c r="I482">
        <v>0.10199999999999999</v>
      </c>
      <c r="J482">
        <v>32.015000000000001</v>
      </c>
      <c r="K482">
        <v>10</v>
      </c>
      <c r="L482">
        <v>54</v>
      </c>
      <c r="M482">
        <v>9.9</v>
      </c>
      <c r="N482">
        <v>9.16</v>
      </c>
      <c r="O482">
        <v>0.32</v>
      </c>
      <c r="P482">
        <v>0.32</v>
      </c>
      <c r="Q482">
        <v>3.278</v>
      </c>
      <c r="R482">
        <v>131134</v>
      </c>
    </row>
    <row r="483" spans="1:18" x14ac:dyDescent="0.25">
      <c r="A483" t="s">
        <v>1690</v>
      </c>
      <c r="B483" t="s">
        <v>1073</v>
      </c>
      <c r="C483" t="s">
        <v>449</v>
      </c>
      <c r="D483" s="13">
        <f ca="1">'Sfp-result'!F482-E483</f>
        <v>11772.714285714283</v>
      </c>
      <c r="E483">
        <f t="shared" si="21"/>
        <v>14713.857142857145</v>
      </c>
      <c r="F483">
        <f t="shared" si="22"/>
        <v>0</v>
      </c>
      <c r="G483">
        <f t="shared" si="23"/>
        <v>0</v>
      </c>
      <c r="H483">
        <v>20</v>
      </c>
      <c r="I483">
        <v>0.10199999999999999</v>
      </c>
      <c r="J483">
        <v>14.571</v>
      </c>
      <c r="K483">
        <v>10</v>
      </c>
      <c r="L483">
        <v>19</v>
      </c>
      <c r="M483">
        <v>10.295</v>
      </c>
      <c r="N483">
        <v>9.18</v>
      </c>
      <c r="O483">
        <v>0.32</v>
      </c>
      <c r="P483">
        <v>0.32</v>
      </c>
      <c r="Q483">
        <v>1.492</v>
      </c>
      <c r="R483">
        <v>59684</v>
      </c>
    </row>
    <row r="484" spans="1:18" x14ac:dyDescent="0.25">
      <c r="A484" t="s">
        <v>1691</v>
      </c>
      <c r="B484" t="s">
        <v>1074</v>
      </c>
      <c r="C484" t="s">
        <v>450</v>
      </c>
      <c r="D484" s="13">
        <f ca="1">'Sfp-result'!F483-E484</f>
        <v>-311.2857142857174</v>
      </c>
      <c r="E484">
        <f t="shared" si="21"/>
        <v>24059.857142857145</v>
      </c>
      <c r="F484">
        <f t="shared" si="22"/>
        <v>0</v>
      </c>
      <c r="G484">
        <f t="shared" si="23"/>
        <v>0</v>
      </c>
      <c r="H484">
        <v>21</v>
      </c>
      <c r="I484">
        <v>0.10199999999999999</v>
      </c>
      <c r="J484">
        <v>16.853000000000002</v>
      </c>
      <c r="K484">
        <v>10</v>
      </c>
      <c r="L484">
        <v>25</v>
      </c>
      <c r="M484">
        <v>10.734999999999999</v>
      </c>
      <c r="N484">
        <v>9.18</v>
      </c>
      <c r="O484">
        <v>0.32</v>
      </c>
      <c r="P484">
        <v>0.32</v>
      </c>
      <c r="Q484">
        <v>1.726</v>
      </c>
      <c r="R484">
        <v>69030</v>
      </c>
    </row>
    <row r="485" spans="1:18" x14ac:dyDescent="0.25">
      <c r="A485" t="s">
        <v>1692</v>
      </c>
      <c r="B485" t="s">
        <v>1075</v>
      </c>
      <c r="C485" t="s">
        <v>451</v>
      </c>
      <c r="D485" s="13">
        <f ca="1">'Sfp-result'!F484-E485</f>
        <v>-11631.285714285717</v>
      </c>
      <c r="E485">
        <f t="shared" si="21"/>
        <v>43424.857142857145</v>
      </c>
      <c r="F485">
        <f t="shared" si="22"/>
        <v>0</v>
      </c>
      <c r="G485">
        <f t="shared" si="23"/>
        <v>1</v>
      </c>
      <c r="H485">
        <v>22</v>
      </c>
      <c r="I485">
        <v>0.10199999999999999</v>
      </c>
      <c r="J485">
        <v>21.581</v>
      </c>
      <c r="K485">
        <v>10</v>
      </c>
      <c r="L485">
        <v>31</v>
      </c>
      <c r="M485">
        <v>11.16</v>
      </c>
      <c r="N485">
        <v>9.18</v>
      </c>
      <c r="O485">
        <v>0.32</v>
      </c>
      <c r="P485">
        <v>0.32</v>
      </c>
      <c r="Q485">
        <v>2.21</v>
      </c>
      <c r="R485">
        <v>88395</v>
      </c>
    </row>
    <row r="486" spans="1:18" x14ac:dyDescent="0.25">
      <c r="A486" t="s">
        <v>1693</v>
      </c>
      <c r="B486" t="s">
        <v>1076</v>
      </c>
      <c r="C486" t="s">
        <v>452</v>
      </c>
      <c r="D486" s="13">
        <f ca="1">'Sfp-result'!F485-E486</f>
        <v>22367.714285714275</v>
      </c>
      <c r="E486">
        <f t="shared" si="21"/>
        <v>54437.857142857145</v>
      </c>
      <c r="F486">
        <f t="shared" si="22"/>
        <v>1</v>
      </c>
      <c r="G486">
        <f t="shared" si="23"/>
        <v>1</v>
      </c>
      <c r="H486">
        <v>23</v>
      </c>
      <c r="I486">
        <v>0.10199999999999999</v>
      </c>
      <c r="J486">
        <v>24.27</v>
      </c>
      <c r="K486">
        <v>11</v>
      </c>
      <c r="L486">
        <v>33</v>
      </c>
      <c r="M486">
        <v>11.59</v>
      </c>
      <c r="N486">
        <v>9.17</v>
      </c>
      <c r="O486">
        <v>0.32</v>
      </c>
      <c r="P486">
        <v>0.32</v>
      </c>
      <c r="Q486">
        <v>2.4849999999999999</v>
      </c>
      <c r="R486">
        <v>99408</v>
      </c>
    </row>
    <row r="487" spans="1:18" x14ac:dyDescent="0.25">
      <c r="A487" t="s">
        <v>1694</v>
      </c>
      <c r="B487" t="s">
        <v>1077</v>
      </c>
      <c r="C487" t="s">
        <v>453</v>
      </c>
      <c r="D487" s="13">
        <f ca="1">'Sfp-result'!F486-E487</f>
        <v>1751.7142857142826</v>
      </c>
      <c r="E487">
        <f t="shared" si="21"/>
        <v>17984.857142857145</v>
      </c>
      <c r="F487">
        <f t="shared" si="22"/>
        <v>0</v>
      </c>
      <c r="G487">
        <f t="shared" si="23"/>
        <v>0</v>
      </c>
      <c r="H487">
        <v>24</v>
      </c>
      <c r="I487">
        <v>0.10199999999999999</v>
      </c>
      <c r="J487">
        <v>15.37</v>
      </c>
      <c r="K487">
        <v>10</v>
      </c>
      <c r="L487">
        <v>24</v>
      </c>
      <c r="M487">
        <v>12.025</v>
      </c>
      <c r="N487">
        <v>9.16</v>
      </c>
      <c r="O487">
        <v>0.32</v>
      </c>
      <c r="P487">
        <v>0.32</v>
      </c>
      <c r="Q487">
        <v>1.5740000000000001</v>
      </c>
      <c r="R487">
        <v>62955</v>
      </c>
    </row>
    <row r="488" spans="1:18" x14ac:dyDescent="0.25">
      <c r="A488" t="s">
        <v>1695</v>
      </c>
      <c r="B488" t="s">
        <v>1078</v>
      </c>
      <c r="C488" t="s">
        <v>454</v>
      </c>
      <c r="D488" s="13">
        <f ca="1">'Sfp-result'!F487-E488</f>
        <v>-14582.285714285725</v>
      </c>
      <c r="E488">
        <f t="shared" si="21"/>
        <v>114468.85714285714</v>
      </c>
      <c r="F488">
        <f t="shared" si="22"/>
        <v>0</v>
      </c>
      <c r="G488">
        <f t="shared" si="23"/>
        <v>0</v>
      </c>
      <c r="H488">
        <v>25</v>
      </c>
      <c r="I488">
        <v>0.10199999999999999</v>
      </c>
      <c r="J488">
        <v>38.926000000000002</v>
      </c>
      <c r="K488">
        <v>12</v>
      </c>
      <c r="L488">
        <v>48</v>
      </c>
      <c r="M488">
        <v>12.44</v>
      </c>
      <c r="N488">
        <v>9.18</v>
      </c>
      <c r="O488">
        <v>0.32</v>
      </c>
      <c r="P488">
        <v>0.32</v>
      </c>
      <c r="Q488">
        <v>3.9860000000000002</v>
      </c>
      <c r="R488">
        <v>159439</v>
      </c>
    </row>
    <row r="489" spans="1:18" x14ac:dyDescent="0.25">
      <c r="A489" t="s">
        <v>1696</v>
      </c>
      <c r="B489" t="s">
        <v>1079</v>
      </c>
      <c r="C489" t="s">
        <v>455</v>
      </c>
      <c r="D489" s="13">
        <f ca="1">'Sfp-result'!F488-E489</f>
        <v>128935.71428571428</v>
      </c>
      <c r="E489">
        <f t="shared" si="21"/>
        <v>52715.857142857145</v>
      </c>
      <c r="F489">
        <f t="shared" si="22"/>
        <v>0</v>
      </c>
      <c r="G489">
        <f t="shared" si="23"/>
        <v>1</v>
      </c>
      <c r="H489">
        <v>26</v>
      </c>
      <c r="I489">
        <v>0.10199999999999999</v>
      </c>
      <c r="J489">
        <v>23.849</v>
      </c>
      <c r="K489">
        <v>12</v>
      </c>
      <c r="L489">
        <v>41</v>
      </c>
      <c r="M489">
        <v>12.87</v>
      </c>
      <c r="N489">
        <v>9.16</v>
      </c>
      <c r="O489">
        <v>0.32</v>
      </c>
      <c r="P489">
        <v>0.32</v>
      </c>
      <c r="Q489">
        <v>2.4420000000000002</v>
      </c>
      <c r="R489">
        <v>97686</v>
      </c>
    </row>
    <row r="490" spans="1:18" x14ac:dyDescent="0.25">
      <c r="A490" t="s">
        <v>1697</v>
      </c>
      <c r="B490" t="s">
        <v>1080</v>
      </c>
      <c r="C490" t="s">
        <v>456</v>
      </c>
      <c r="D490" s="13">
        <f ca="1">'Sfp-result'!F489-E490</f>
        <v>53.714285714282596</v>
      </c>
      <c r="E490">
        <f t="shared" si="21"/>
        <v>31788.857142857145</v>
      </c>
      <c r="F490">
        <f t="shared" si="22"/>
        <v>1</v>
      </c>
      <c r="G490">
        <f t="shared" si="23"/>
        <v>0</v>
      </c>
      <c r="H490">
        <v>27</v>
      </c>
      <c r="I490">
        <v>0.10199999999999999</v>
      </c>
      <c r="J490">
        <v>18.739999999999998</v>
      </c>
      <c r="K490">
        <v>12</v>
      </c>
      <c r="L490">
        <v>25</v>
      </c>
      <c r="M490">
        <v>13.295</v>
      </c>
      <c r="N490">
        <v>9.18</v>
      </c>
      <c r="O490">
        <v>0.32</v>
      </c>
      <c r="P490">
        <v>0.32</v>
      </c>
      <c r="Q490">
        <v>1.919</v>
      </c>
      <c r="R490">
        <v>76759</v>
      </c>
    </row>
    <row r="491" spans="1:18" x14ac:dyDescent="0.25">
      <c r="A491" t="s">
        <v>1698</v>
      </c>
      <c r="B491" t="s">
        <v>1081</v>
      </c>
      <c r="C491" t="s">
        <v>457</v>
      </c>
      <c r="D491" s="13">
        <f ca="1">'Sfp-result'!F490-E491</f>
        <v>-24676.285714285717</v>
      </c>
      <c r="E491">
        <f t="shared" si="21"/>
        <v>39001.857142857145</v>
      </c>
      <c r="F491">
        <f t="shared" si="22"/>
        <v>0</v>
      </c>
      <c r="G491">
        <f t="shared" si="23"/>
        <v>0</v>
      </c>
      <c r="H491">
        <v>28</v>
      </c>
      <c r="I491">
        <v>0.10199999999999999</v>
      </c>
      <c r="J491">
        <v>20.501000000000001</v>
      </c>
      <c r="K491">
        <v>10</v>
      </c>
      <c r="L491">
        <v>31</v>
      </c>
      <c r="M491">
        <v>13.744999999999999</v>
      </c>
      <c r="N491">
        <v>9.18</v>
      </c>
      <c r="O491">
        <v>0.32</v>
      </c>
      <c r="P491">
        <v>0.32</v>
      </c>
      <c r="Q491">
        <v>2.0990000000000002</v>
      </c>
      <c r="R491">
        <v>83972</v>
      </c>
    </row>
    <row r="492" spans="1:18" x14ac:dyDescent="0.25">
      <c r="A492" t="s">
        <v>1699</v>
      </c>
      <c r="B492" t="s">
        <v>1082</v>
      </c>
      <c r="C492" t="s">
        <v>458</v>
      </c>
      <c r="D492" s="13">
        <f ca="1">'Sfp-result'!F491-E492</f>
        <v>1465.7142857142826</v>
      </c>
      <c r="E492">
        <f t="shared" si="21"/>
        <v>20238.857142857145</v>
      </c>
      <c r="F492">
        <f t="shared" si="22"/>
        <v>0</v>
      </c>
      <c r="G492">
        <f t="shared" si="23"/>
        <v>0</v>
      </c>
      <c r="H492">
        <v>29</v>
      </c>
      <c r="I492">
        <v>0.10199999999999999</v>
      </c>
      <c r="J492">
        <v>15.92</v>
      </c>
      <c r="K492">
        <v>11</v>
      </c>
      <c r="L492">
        <v>20</v>
      </c>
      <c r="M492">
        <v>14.17</v>
      </c>
      <c r="N492">
        <v>9.19</v>
      </c>
      <c r="O492">
        <v>0.32</v>
      </c>
      <c r="P492">
        <v>0.32</v>
      </c>
      <c r="Q492">
        <v>1.63</v>
      </c>
      <c r="R492">
        <v>65209</v>
      </c>
    </row>
    <row r="493" spans="1:18" x14ac:dyDescent="0.25">
      <c r="A493" s="5" t="s">
        <v>1700</v>
      </c>
      <c r="B493" s="5" t="s">
        <v>1083</v>
      </c>
      <c r="C493" s="5" t="s">
        <v>459</v>
      </c>
      <c r="D493" s="13">
        <f ca="1">'Sfp-result'!F492-E493</f>
        <v>10393.714285714283</v>
      </c>
      <c r="E493">
        <f t="shared" si="21"/>
        <v>24826.857142857145</v>
      </c>
      <c r="F493">
        <f t="shared" si="22"/>
        <v>1</v>
      </c>
      <c r="G493">
        <f t="shared" si="23"/>
        <v>0</v>
      </c>
      <c r="H493">
        <v>30</v>
      </c>
      <c r="I493">
        <v>0.10199999999999999</v>
      </c>
      <c r="J493">
        <v>17.04</v>
      </c>
      <c r="K493">
        <v>10</v>
      </c>
      <c r="L493">
        <v>25</v>
      </c>
      <c r="M493">
        <v>14.574999999999999</v>
      </c>
      <c r="N493">
        <v>9.17</v>
      </c>
      <c r="O493">
        <v>0.32</v>
      </c>
      <c r="P493">
        <v>0.32</v>
      </c>
      <c r="Q493">
        <v>1.7450000000000001</v>
      </c>
      <c r="R493">
        <v>69797</v>
      </c>
    </row>
    <row r="494" spans="1:18" x14ac:dyDescent="0.25">
      <c r="A494" t="s">
        <v>1701</v>
      </c>
      <c r="B494" t="s">
        <v>1084</v>
      </c>
      <c r="C494" t="s">
        <v>460</v>
      </c>
      <c r="D494" s="13">
        <f ca="1">'Sfp-result'!F493-E494</f>
        <v>-11855.285714285717</v>
      </c>
      <c r="E494">
        <f t="shared" si="21"/>
        <v>15343.857142857145</v>
      </c>
      <c r="F494">
        <f t="shared" si="22"/>
        <v>0</v>
      </c>
      <c r="G494">
        <f t="shared" si="23"/>
        <v>0</v>
      </c>
      <c r="H494">
        <v>1</v>
      </c>
      <c r="I494">
        <v>0.10199999999999999</v>
      </c>
      <c r="J494">
        <v>14.725</v>
      </c>
      <c r="K494">
        <v>10</v>
      </c>
      <c r="L494">
        <v>18</v>
      </c>
      <c r="M494">
        <v>2.17</v>
      </c>
      <c r="N494">
        <v>9.5250000000000004</v>
      </c>
      <c r="O494">
        <v>0.32</v>
      </c>
      <c r="P494">
        <v>0.32</v>
      </c>
      <c r="Q494">
        <v>1.508</v>
      </c>
      <c r="R494">
        <v>60314</v>
      </c>
    </row>
    <row r="495" spans="1:18" x14ac:dyDescent="0.25">
      <c r="A495" t="s">
        <v>1702</v>
      </c>
      <c r="B495" t="s">
        <v>1085</v>
      </c>
      <c r="C495" t="s">
        <v>461</v>
      </c>
      <c r="D495" s="13">
        <f ca="1">'Sfp-result'!F494-E495</f>
        <v>267560.71428571426</v>
      </c>
      <c r="E495">
        <f t="shared" si="21"/>
        <v>132514.85714285716</v>
      </c>
      <c r="F495">
        <f t="shared" si="22"/>
        <v>0</v>
      </c>
      <c r="G495">
        <f t="shared" si="23"/>
        <v>1</v>
      </c>
      <c r="H495">
        <v>2</v>
      </c>
      <c r="I495">
        <v>0.10199999999999999</v>
      </c>
      <c r="J495">
        <v>43.331000000000003</v>
      </c>
      <c r="K495">
        <v>12</v>
      </c>
      <c r="L495">
        <v>64</v>
      </c>
      <c r="M495">
        <v>2.5950000000000002</v>
      </c>
      <c r="N495">
        <v>9.5449999999999999</v>
      </c>
      <c r="O495">
        <v>0.32</v>
      </c>
      <c r="P495">
        <v>0.32</v>
      </c>
      <c r="Q495">
        <v>4.4370000000000003</v>
      </c>
      <c r="R495">
        <v>177485</v>
      </c>
    </row>
    <row r="496" spans="1:18" x14ac:dyDescent="0.25">
      <c r="A496" t="s">
        <v>1703</v>
      </c>
      <c r="B496" t="s">
        <v>1086</v>
      </c>
      <c r="C496" t="s">
        <v>462</v>
      </c>
      <c r="D496" s="13">
        <f ca="1">'Sfp-result'!F495-E496</f>
        <v>7419.7142857142826</v>
      </c>
      <c r="E496">
        <f t="shared" si="21"/>
        <v>19354.857142857145</v>
      </c>
      <c r="F496">
        <f t="shared" si="22"/>
        <v>1</v>
      </c>
      <c r="G496">
        <f t="shared" si="23"/>
        <v>0</v>
      </c>
      <c r="H496">
        <v>3</v>
      </c>
      <c r="I496">
        <v>0.10199999999999999</v>
      </c>
      <c r="J496">
        <v>15.704000000000001</v>
      </c>
      <c r="K496">
        <v>12</v>
      </c>
      <c r="L496">
        <v>20</v>
      </c>
      <c r="M496">
        <v>3</v>
      </c>
      <c r="N496">
        <v>9.5649999999999995</v>
      </c>
      <c r="O496">
        <v>0.32</v>
      </c>
      <c r="P496">
        <v>0.32</v>
      </c>
      <c r="Q496">
        <v>1.6080000000000001</v>
      </c>
      <c r="R496">
        <v>64325</v>
      </c>
    </row>
    <row r="497" spans="1:18" x14ac:dyDescent="0.25">
      <c r="A497" t="s">
        <v>1704</v>
      </c>
      <c r="B497" t="s">
        <v>1087</v>
      </c>
      <c r="C497" t="s">
        <v>463</v>
      </c>
      <c r="D497" s="13">
        <f ca="1">'Sfp-result'!F496-E497</f>
        <v>-39661.285714285717</v>
      </c>
      <c r="E497">
        <f t="shared" si="21"/>
        <v>48032.857142857145</v>
      </c>
      <c r="F497">
        <f t="shared" si="22"/>
        <v>0</v>
      </c>
      <c r="G497">
        <f t="shared" si="23"/>
        <v>0</v>
      </c>
      <c r="H497">
        <v>4</v>
      </c>
      <c r="I497">
        <v>0.10199999999999999</v>
      </c>
      <c r="J497">
        <v>22.706</v>
      </c>
      <c r="K497">
        <v>12</v>
      </c>
      <c r="L497">
        <v>31</v>
      </c>
      <c r="M497">
        <v>3.43</v>
      </c>
      <c r="N497">
        <v>9.5549999999999997</v>
      </c>
      <c r="O497">
        <v>0.32</v>
      </c>
      <c r="P497">
        <v>0.32</v>
      </c>
      <c r="Q497">
        <v>2.3250000000000002</v>
      </c>
      <c r="R497">
        <v>93003</v>
      </c>
    </row>
    <row r="498" spans="1:18" x14ac:dyDescent="0.25">
      <c r="A498" t="s">
        <v>1705</v>
      </c>
      <c r="B498" t="s">
        <v>1088</v>
      </c>
      <c r="C498" t="s">
        <v>464</v>
      </c>
      <c r="D498" s="13">
        <f ca="1">'Sfp-result'!F497-E498</f>
        <v>99894.714285714275</v>
      </c>
      <c r="E498">
        <f t="shared" si="21"/>
        <v>46535.857142857145</v>
      </c>
      <c r="F498">
        <f t="shared" si="22"/>
        <v>0</v>
      </c>
      <c r="G498">
        <f t="shared" si="23"/>
        <v>1</v>
      </c>
      <c r="H498">
        <v>5</v>
      </c>
      <c r="I498">
        <v>0.10199999999999999</v>
      </c>
      <c r="J498">
        <v>22.34</v>
      </c>
      <c r="K498">
        <v>12</v>
      </c>
      <c r="L498">
        <v>34</v>
      </c>
      <c r="M498">
        <v>3.8650000000000002</v>
      </c>
      <c r="N498">
        <v>9.5850000000000009</v>
      </c>
      <c r="O498">
        <v>0.32</v>
      </c>
      <c r="P498">
        <v>0.32</v>
      </c>
      <c r="Q498">
        <v>2.2879999999999998</v>
      </c>
      <c r="R498">
        <v>91506</v>
      </c>
    </row>
    <row r="499" spans="1:18" x14ac:dyDescent="0.25">
      <c r="A499" t="s">
        <v>1706</v>
      </c>
      <c r="B499" t="s">
        <v>1089</v>
      </c>
      <c r="C499" t="s">
        <v>465</v>
      </c>
      <c r="D499" s="13">
        <f ca="1">'Sfp-result'!F498-E499</f>
        <v>-6416.2857142857174</v>
      </c>
      <c r="E499">
        <f t="shared" si="21"/>
        <v>24209.857142857145</v>
      </c>
      <c r="F499">
        <f t="shared" si="22"/>
        <v>0</v>
      </c>
      <c r="G499">
        <f t="shared" si="23"/>
        <v>1</v>
      </c>
      <c r="H499">
        <v>6</v>
      </c>
      <c r="I499">
        <v>0.10199999999999999</v>
      </c>
      <c r="J499">
        <v>16.89</v>
      </c>
      <c r="K499">
        <v>10</v>
      </c>
      <c r="L499">
        <v>23</v>
      </c>
      <c r="M499">
        <v>4.335</v>
      </c>
      <c r="N499">
        <v>9.5850000000000009</v>
      </c>
      <c r="O499">
        <v>0.32</v>
      </c>
      <c r="P499">
        <v>0.32</v>
      </c>
      <c r="Q499">
        <v>1.73</v>
      </c>
      <c r="R499">
        <v>69180</v>
      </c>
    </row>
    <row r="500" spans="1:18" x14ac:dyDescent="0.25">
      <c r="A500" t="s">
        <v>1707</v>
      </c>
      <c r="B500" t="s">
        <v>1090</v>
      </c>
      <c r="C500" t="s">
        <v>466</v>
      </c>
      <c r="D500" s="13">
        <f ca="1">'Sfp-result'!F499-E500</f>
        <v>5446.7142857142826</v>
      </c>
      <c r="E500">
        <f t="shared" si="21"/>
        <v>18425.857142857145</v>
      </c>
      <c r="F500">
        <f t="shared" si="22"/>
        <v>0</v>
      </c>
      <c r="G500">
        <f t="shared" si="23"/>
        <v>0</v>
      </c>
      <c r="H500">
        <v>7</v>
      </c>
      <c r="I500">
        <v>0.10199999999999999</v>
      </c>
      <c r="J500">
        <v>15.478</v>
      </c>
      <c r="K500">
        <v>11</v>
      </c>
      <c r="L500">
        <v>20</v>
      </c>
      <c r="M500">
        <v>4.7</v>
      </c>
      <c r="N500">
        <v>9.5749999999999993</v>
      </c>
      <c r="O500">
        <v>0.32</v>
      </c>
      <c r="P500">
        <v>0.32</v>
      </c>
      <c r="Q500">
        <v>1.585</v>
      </c>
      <c r="R500">
        <v>63396</v>
      </c>
    </row>
    <row r="501" spans="1:18" x14ac:dyDescent="0.25">
      <c r="A501" t="s">
        <v>1708</v>
      </c>
      <c r="B501" t="s">
        <v>1091</v>
      </c>
      <c r="C501" t="s">
        <v>467</v>
      </c>
      <c r="D501" s="13">
        <f ca="1">'Sfp-result'!F500-E501</f>
        <v>168091.71428571426</v>
      </c>
      <c r="E501">
        <f t="shared" si="21"/>
        <v>196045.85714285716</v>
      </c>
      <c r="F501">
        <f t="shared" si="22"/>
        <v>0</v>
      </c>
      <c r="G501">
        <f t="shared" si="23"/>
        <v>1</v>
      </c>
      <c r="H501">
        <v>8</v>
      </c>
      <c r="I501">
        <v>0.10199999999999999</v>
      </c>
      <c r="J501">
        <v>58.841999999999999</v>
      </c>
      <c r="K501">
        <v>12</v>
      </c>
      <c r="L501">
        <v>126</v>
      </c>
      <c r="M501">
        <v>5.1749999999999998</v>
      </c>
      <c r="N501">
        <v>9.5749999999999993</v>
      </c>
      <c r="O501">
        <v>0.32</v>
      </c>
      <c r="P501">
        <v>0.32</v>
      </c>
      <c r="Q501">
        <v>6.0250000000000004</v>
      </c>
      <c r="R501">
        <v>241016</v>
      </c>
    </row>
    <row r="502" spans="1:18" x14ac:dyDescent="0.25">
      <c r="A502" t="s">
        <v>1709</v>
      </c>
      <c r="B502" t="s">
        <v>1092</v>
      </c>
      <c r="C502" t="s">
        <v>468</v>
      </c>
      <c r="D502" s="13">
        <f ca="1">'Sfp-result'!F501-E502</f>
        <v>-5745.2857142857174</v>
      </c>
      <c r="E502">
        <f t="shared" si="21"/>
        <v>16654.857142857145</v>
      </c>
      <c r="F502">
        <f t="shared" si="22"/>
        <v>0</v>
      </c>
      <c r="G502">
        <f t="shared" si="23"/>
        <v>0</v>
      </c>
      <c r="H502">
        <v>9</v>
      </c>
      <c r="I502">
        <v>0.10199999999999999</v>
      </c>
      <c r="J502">
        <v>15.045</v>
      </c>
      <c r="K502">
        <v>11</v>
      </c>
      <c r="L502">
        <v>20</v>
      </c>
      <c r="M502">
        <v>5.5750000000000002</v>
      </c>
      <c r="N502">
        <v>9.5749999999999993</v>
      </c>
      <c r="O502">
        <v>0.32</v>
      </c>
      <c r="P502">
        <v>0.32</v>
      </c>
      <c r="Q502">
        <v>1.5409999999999999</v>
      </c>
      <c r="R502">
        <v>61625</v>
      </c>
    </row>
    <row r="503" spans="1:18" x14ac:dyDescent="0.25">
      <c r="A503" t="s">
        <v>1710</v>
      </c>
      <c r="B503" t="s">
        <v>1093</v>
      </c>
      <c r="C503" t="s">
        <v>469</v>
      </c>
      <c r="D503" s="13">
        <f ca="1">'Sfp-result'!F502-E503</f>
        <v>155172.71428571426</v>
      </c>
      <c r="E503">
        <f t="shared" si="21"/>
        <v>82080.857142857145</v>
      </c>
      <c r="F503">
        <f t="shared" si="22"/>
        <v>1</v>
      </c>
      <c r="G503">
        <f t="shared" si="23"/>
        <v>1</v>
      </c>
      <c r="H503">
        <v>10</v>
      </c>
      <c r="I503">
        <v>0.10199999999999999</v>
      </c>
      <c r="J503">
        <v>31.018000000000001</v>
      </c>
      <c r="K503">
        <v>11</v>
      </c>
      <c r="L503">
        <v>42</v>
      </c>
      <c r="M503">
        <v>6.0149999999999997</v>
      </c>
      <c r="N503">
        <v>9.5749999999999993</v>
      </c>
      <c r="O503">
        <v>0.32</v>
      </c>
      <c r="P503">
        <v>0.32</v>
      </c>
      <c r="Q503">
        <v>3.1760000000000002</v>
      </c>
      <c r="R503">
        <v>127051</v>
      </c>
    </row>
    <row r="504" spans="1:18" x14ac:dyDescent="0.25">
      <c r="A504" t="s">
        <v>1711</v>
      </c>
      <c r="B504" t="s">
        <v>1094</v>
      </c>
      <c r="C504" t="s">
        <v>470</v>
      </c>
      <c r="D504" s="13">
        <f ca="1">'Sfp-result'!F503-E504</f>
        <v>-4904.2857142857174</v>
      </c>
      <c r="E504">
        <f t="shared" si="21"/>
        <v>45967.857142857145</v>
      </c>
      <c r="F504">
        <f t="shared" si="22"/>
        <v>1</v>
      </c>
      <c r="G504">
        <f t="shared" si="23"/>
        <v>0</v>
      </c>
      <c r="H504">
        <v>11</v>
      </c>
      <c r="I504">
        <v>0.10199999999999999</v>
      </c>
      <c r="J504">
        <v>22.202000000000002</v>
      </c>
      <c r="K504">
        <v>11</v>
      </c>
      <c r="L504">
        <v>31</v>
      </c>
      <c r="M504">
        <v>6.44</v>
      </c>
      <c r="N504">
        <v>9.5649999999999995</v>
      </c>
      <c r="O504">
        <v>0.32</v>
      </c>
      <c r="P504">
        <v>0.32</v>
      </c>
      <c r="Q504">
        <v>2.2730000000000001</v>
      </c>
      <c r="R504">
        <v>90938</v>
      </c>
    </row>
    <row r="505" spans="1:18" x14ac:dyDescent="0.25">
      <c r="A505" t="s">
        <v>1712</v>
      </c>
      <c r="B505" t="s">
        <v>1095</v>
      </c>
      <c r="C505" t="s">
        <v>471</v>
      </c>
      <c r="D505" s="13">
        <f ca="1">'Sfp-result'!F504-E505</f>
        <v>-19551.285714285717</v>
      </c>
      <c r="E505">
        <f t="shared" si="21"/>
        <v>28543.857142857145</v>
      </c>
      <c r="F505">
        <f t="shared" si="22"/>
        <v>0</v>
      </c>
      <c r="G505">
        <f t="shared" si="23"/>
        <v>0</v>
      </c>
      <c r="H505">
        <v>12</v>
      </c>
      <c r="I505">
        <v>0.10199999999999999</v>
      </c>
      <c r="J505">
        <v>17.948</v>
      </c>
      <c r="K505">
        <v>10</v>
      </c>
      <c r="L505">
        <v>26</v>
      </c>
      <c r="M505">
        <v>6.86</v>
      </c>
      <c r="N505">
        <v>9.5649999999999995</v>
      </c>
      <c r="O505">
        <v>0.32</v>
      </c>
      <c r="P505">
        <v>0.32</v>
      </c>
      <c r="Q505">
        <v>1.8380000000000001</v>
      </c>
      <c r="R505">
        <v>73514</v>
      </c>
    </row>
    <row r="506" spans="1:18" x14ac:dyDescent="0.25">
      <c r="A506" t="s">
        <v>1713</v>
      </c>
      <c r="B506" t="s">
        <v>1096</v>
      </c>
      <c r="C506" t="s">
        <v>472</v>
      </c>
      <c r="D506" s="13">
        <f ca="1">'Sfp-result'!F505-E506</f>
        <v>230965.71428571426</v>
      </c>
      <c r="E506">
        <f t="shared" si="21"/>
        <v>124271.85714285714</v>
      </c>
      <c r="F506">
        <f t="shared" si="22"/>
        <v>1</v>
      </c>
      <c r="G506">
        <f t="shared" si="23"/>
        <v>1</v>
      </c>
      <c r="H506">
        <v>13</v>
      </c>
      <c r="I506">
        <v>0.10199999999999999</v>
      </c>
      <c r="J506">
        <v>41.319000000000003</v>
      </c>
      <c r="K506">
        <v>11</v>
      </c>
      <c r="L506">
        <v>63</v>
      </c>
      <c r="M506">
        <v>7.3049999999999997</v>
      </c>
      <c r="N506">
        <v>9.5749999999999993</v>
      </c>
      <c r="O506">
        <v>0.32</v>
      </c>
      <c r="P506">
        <v>0.32</v>
      </c>
      <c r="Q506">
        <v>4.2309999999999999</v>
      </c>
      <c r="R506">
        <v>169242</v>
      </c>
    </row>
    <row r="507" spans="1:18" x14ac:dyDescent="0.25">
      <c r="A507" t="s">
        <v>1714</v>
      </c>
      <c r="B507" t="s">
        <v>1097</v>
      </c>
      <c r="C507" t="s">
        <v>473</v>
      </c>
      <c r="D507" s="13">
        <f ca="1">'Sfp-result'!F506-E507</f>
        <v>221769.71428571426</v>
      </c>
      <c r="E507">
        <f t="shared" si="21"/>
        <v>100362.85714285714</v>
      </c>
      <c r="F507">
        <f t="shared" si="22"/>
        <v>0</v>
      </c>
      <c r="G507">
        <f t="shared" si="23"/>
        <v>1</v>
      </c>
      <c r="H507">
        <v>14</v>
      </c>
      <c r="I507">
        <v>0.10199999999999999</v>
      </c>
      <c r="J507">
        <v>35.481999999999999</v>
      </c>
      <c r="K507">
        <v>10</v>
      </c>
      <c r="L507">
        <v>58</v>
      </c>
      <c r="M507">
        <v>7.7350000000000003</v>
      </c>
      <c r="N507">
        <v>9.5649999999999995</v>
      </c>
      <c r="O507">
        <v>0.32</v>
      </c>
      <c r="P507">
        <v>0.32</v>
      </c>
      <c r="Q507">
        <v>3.633</v>
      </c>
      <c r="R507">
        <v>145333</v>
      </c>
    </row>
    <row r="508" spans="1:18" x14ac:dyDescent="0.25">
      <c r="A508" t="s">
        <v>1715</v>
      </c>
      <c r="B508" t="s">
        <v>1098</v>
      </c>
      <c r="C508" t="s">
        <v>474</v>
      </c>
      <c r="D508" s="13">
        <f ca="1">'Sfp-result'!F507-E508</f>
        <v>-3453.2857142857174</v>
      </c>
      <c r="E508">
        <f t="shared" si="21"/>
        <v>18572.857142857145</v>
      </c>
      <c r="F508">
        <f t="shared" si="22"/>
        <v>2</v>
      </c>
      <c r="G508">
        <f t="shared" si="23"/>
        <v>0</v>
      </c>
      <c r="H508">
        <v>15</v>
      </c>
      <c r="I508">
        <v>0.10199999999999999</v>
      </c>
      <c r="J508">
        <v>15.513</v>
      </c>
      <c r="K508">
        <v>11</v>
      </c>
      <c r="L508">
        <v>21</v>
      </c>
      <c r="M508">
        <v>8.17</v>
      </c>
      <c r="N508">
        <v>9.5649999999999995</v>
      </c>
      <c r="O508">
        <v>0.32</v>
      </c>
      <c r="P508">
        <v>0.32</v>
      </c>
      <c r="Q508">
        <v>1.589</v>
      </c>
      <c r="R508">
        <v>63543</v>
      </c>
    </row>
    <row r="509" spans="1:18" x14ac:dyDescent="0.25">
      <c r="A509" t="s">
        <v>1716</v>
      </c>
      <c r="B509" t="s">
        <v>1099</v>
      </c>
      <c r="C509" t="s">
        <v>475</v>
      </c>
      <c r="D509" s="13">
        <f ca="1">'Sfp-result'!F508-E509</f>
        <v>-2206.2857142857174</v>
      </c>
      <c r="E509">
        <f t="shared" si="21"/>
        <v>7057.8571428571449</v>
      </c>
      <c r="F509">
        <f t="shared" si="22"/>
        <v>0</v>
      </c>
      <c r="G509">
        <f t="shared" si="23"/>
        <v>1</v>
      </c>
      <c r="H509">
        <v>16</v>
      </c>
      <c r="I509">
        <v>0.10199999999999999</v>
      </c>
      <c r="J509">
        <v>12.702</v>
      </c>
      <c r="K509">
        <v>10</v>
      </c>
      <c r="L509">
        <v>15</v>
      </c>
      <c r="M509">
        <v>8.58</v>
      </c>
      <c r="N509">
        <v>9.5649999999999995</v>
      </c>
      <c r="O509">
        <v>0.32</v>
      </c>
      <c r="P509">
        <v>0.32</v>
      </c>
      <c r="Q509">
        <v>1.3009999999999999</v>
      </c>
      <c r="R509">
        <v>52028</v>
      </c>
    </row>
    <row r="510" spans="1:18" x14ac:dyDescent="0.25">
      <c r="A510" t="s">
        <v>1717</v>
      </c>
      <c r="B510" t="s">
        <v>1100</v>
      </c>
      <c r="C510" t="s">
        <v>476</v>
      </c>
      <c r="D510" s="13">
        <f ca="1">'Sfp-result'!F509-E510</f>
        <v>-17515.285714285717</v>
      </c>
      <c r="E510">
        <f t="shared" si="21"/>
        <v>51355.857142857145</v>
      </c>
      <c r="F510">
        <f t="shared" si="22"/>
        <v>0</v>
      </c>
      <c r="G510">
        <f t="shared" si="23"/>
        <v>0</v>
      </c>
      <c r="H510">
        <v>17</v>
      </c>
      <c r="I510">
        <v>0.10199999999999999</v>
      </c>
      <c r="J510">
        <v>23.516999999999999</v>
      </c>
      <c r="K510">
        <v>10</v>
      </c>
      <c r="L510">
        <v>31</v>
      </c>
      <c r="M510">
        <v>9.0250000000000004</v>
      </c>
      <c r="N510">
        <v>9.5649999999999995</v>
      </c>
      <c r="O510">
        <v>0.32</v>
      </c>
      <c r="P510">
        <v>0.32</v>
      </c>
      <c r="Q510">
        <v>2.4079999999999999</v>
      </c>
      <c r="R510">
        <v>96326</v>
      </c>
    </row>
    <row r="511" spans="1:18" x14ac:dyDescent="0.25">
      <c r="A511" t="s">
        <v>1718</v>
      </c>
      <c r="B511" t="s">
        <v>1101</v>
      </c>
      <c r="C511" t="s">
        <v>477</v>
      </c>
      <c r="D511" s="13">
        <f ca="1">'Sfp-result'!F510-E511</f>
        <v>-43067.285714285739</v>
      </c>
      <c r="E511">
        <f t="shared" si="21"/>
        <v>153355.85714285716</v>
      </c>
      <c r="F511">
        <f t="shared" si="22"/>
        <v>0</v>
      </c>
      <c r="G511">
        <f t="shared" si="23"/>
        <v>0</v>
      </c>
      <c r="H511">
        <v>18</v>
      </c>
      <c r="I511">
        <v>0.10199999999999999</v>
      </c>
      <c r="J511">
        <v>48.418999999999997</v>
      </c>
      <c r="K511">
        <v>10</v>
      </c>
      <c r="L511">
        <v>75</v>
      </c>
      <c r="M511">
        <v>9.4649999999999999</v>
      </c>
      <c r="N511">
        <v>9.5850000000000009</v>
      </c>
      <c r="O511">
        <v>0.32</v>
      </c>
      <c r="P511">
        <v>0.32</v>
      </c>
      <c r="Q511">
        <v>4.9580000000000002</v>
      </c>
      <c r="R511">
        <v>198326</v>
      </c>
    </row>
    <row r="512" spans="1:18" x14ac:dyDescent="0.25">
      <c r="A512" t="s">
        <v>1719</v>
      </c>
      <c r="B512" t="s">
        <v>1102</v>
      </c>
      <c r="C512" t="s">
        <v>478</v>
      </c>
      <c r="D512" s="13">
        <f ca="1">'Sfp-result'!F511-E512</f>
        <v>-11601.285714285717</v>
      </c>
      <c r="E512">
        <f t="shared" si="21"/>
        <v>34300.857142857145</v>
      </c>
      <c r="F512">
        <f t="shared" si="22"/>
        <v>0</v>
      </c>
      <c r="G512">
        <f t="shared" si="23"/>
        <v>0</v>
      </c>
      <c r="H512">
        <v>19</v>
      </c>
      <c r="I512">
        <v>0.10199999999999999</v>
      </c>
      <c r="J512">
        <v>19.353000000000002</v>
      </c>
      <c r="K512">
        <v>11</v>
      </c>
      <c r="L512">
        <v>28</v>
      </c>
      <c r="M512">
        <v>9.8699999999999992</v>
      </c>
      <c r="N512">
        <v>9.6050000000000004</v>
      </c>
      <c r="O512">
        <v>0.32</v>
      </c>
      <c r="P512">
        <v>0.32</v>
      </c>
      <c r="Q512">
        <v>1.982</v>
      </c>
      <c r="R512">
        <v>79271</v>
      </c>
    </row>
    <row r="513" spans="1:18" x14ac:dyDescent="0.25">
      <c r="A513" t="s">
        <v>1720</v>
      </c>
      <c r="B513" t="s">
        <v>1103</v>
      </c>
      <c r="C513" t="s">
        <v>479</v>
      </c>
      <c r="D513" s="13">
        <f ca="1">'Sfp-result'!F512-E513</f>
        <v>-23221.285714285717</v>
      </c>
      <c r="E513">
        <f t="shared" si="21"/>
        <v>53994.857142857145</v>
      </c>
      <c r="F513">
        <f t="shared" si="22"/>
        <v>0</v>
      </c>
      <c r="G513">
        <f t="shared" si="23"/>
        <v>0</v>
      </c>
      <c r="H513">
        <v>20</v>
      </c>
      <c r="I513">
        <v>0.10199999999999999</v>
      </c>
      <c r="J513">
        <v>24.161000000000001</v>
      </c>
      <c r="K513">
        <v>10</v>
      </c>
      <c r="L513">
        <v>33</v>
      </c>
      <c r="M513">
        <v>10.305</v>
      </c>
      <c r="N513">
        <v>9.5950000000000006</v>
      </c>
      <c r="O513">
        <v>0.32</v>
      </c>
      <c r="P513">
        <v>0.32</v>
      </c>
      <c r="Q513">
        <v>2.4740000000000002</v>
      </c>
      <c r="R513">
        <v>98965</v>
      </c>
    </row>
    <row r="514" spans="1:18" x14ac:dyDescent="0.25">
      <c r="A514" t="s">
        <v>1721</v>
      </c>
      <c r="B514" t="s">
        <v>1104</v>
      </c>
      <c r="C514" t="s">
        <v>480</v>
      </c>
      <c r="D514" s="13">
        <f ca="1">'Sfp-result'!F513-E514</f>
        <v>12143.714285714283</v>
      </c>
      <c r="E514">
        <f t="shared" si="21"/>
        <v>11107.857142857145</v>
      </c>
      <c r="F514">
        <f t="shared" si="22"/>
        <v>0</v>
      </c>
      <c r="G514">
        <f t="shared" si="23"/>
        <v>1</v>
      </c>
      <c r="H514">
        <v>21</v>
      </c>
      <c r="I514">
        <v>0.10199999999999999</v>
      </c>
      <c r="J514">
        <v>13.691000000000001</v>
      </c>
      <c r="K514">
        <v>10</v>
      </c>
      <c r="L514">
        <v>18</v>
      </c>
      <c r="M514">
        <v>10.73</v>
      </c>
      <c r="N514">
        <v>9.5950000000000006</v>
      </c>
      <c r="O514">
        <v>0.32</v>
      </c>
      <c r="P514">
        <v>0.32</v>
      </c>
      <c r="Q514">
        <v>1.4019999999999999</v>
      </c>
      <c r="R514">
        <v>56078</v>
      </c>
    </row>
    <row r="515" spans="1:18" x14ac:dyDescent="0.25">
      <c r="A515" t="s">
        <v>1722</v>
      </c>
      <c r="B515" t="s">
        <v>1105</v>
      </c>
      <c r="C515" t="s">
        <v>481</v>
      </c>
      <c r="D515" s="13">
        <f ca="1">'Sfp-result'!F514-E515</f>
        <v>-30193.285714285725</v>
      </c>
      <c r="E515">
        <f t="shared" si="21"/>
        <v>103074.85714285714</v>
      </c>
      <c r="F515">
        <f t="shared" si="22"/>
        <v>0</v>
      </c>
      <c r="G515">
        <f t="shared" si="23"/>
        <v>0</v>
      </c>
      <c r="H515">
        <v>22</v>
      </c>
      <c r="I515">
        <v>0.10199999999999999</v>
      </c>
      <c r="J515">
        <v>36.143999999999998</v>
      </c>
      <c r="K515">
        <v>10</v>
      </c>
      <c r="L515">
        <v>56</v>
      </c>
      <c r="M515">
        <v>11.18</v>
      </c>
      <c r="N515">
        <v>9.6050000000000004</v>
      </c>
      <c r="O515">
        <v>0.32</v>
      </c>
      <c r="P515">
        <v>0.32</v>
      </c>
      <c r="Q515">
        <v>3.7010000000000001</v>
      </c>
      <c r="R515">
        <v>148045</v>
      </c>
    </row>
    <row r="516" spans="1:18" x14ac:dyDescent="0.25">
      <c r="A516" t="s">
        <v>1723</v>
      </c>
      <c r="B516" t="s">
        <v>1106</v>
      </c>
      <c r="C516" t="s">
        <v>482</v>
      </c>
      <c r="D516" s="13">
        <f ca="1">'Sfp-result'!F515-E516</f>
        <v>-7116.2857142857174</v>
      </c>
      <c r="E516">
        <f t="shared" si="21"/>
        <v>30946.857142857145</v>
      </c>
      <c r="F516">
        <f t="shared" si="22"/>
        <v>0</v>
      </c>
      <c r="G516">
        <f t="shared" si="23"/>
        <v>0</v>
      </c>
      <c r="H516">
        <v>23</v>
      </c>
      <c r="I516">
        <v>0.10199999999999999</v>
      </c>
      <c r="J516">
        <v>18.533999999999999</v>
      </c>
      <c r="K516">
        <v>11</v>
      </c>
      <c r="L516">
        <v>25</v>
      </c>
      <c r="M516">
        <v>11.59</v>
      </c>
      <c r="N516">
        <v>9.5850000000000009</v>
      </c>
      <c r="O516">
        <v>0.32</v>
      </c>
      <c r="P516">
        <v>0.32</v>
      </c>
      <c r="Q516">
        <v>1.8979999999999999</v>
      </c>
      <c r="R516">
        <v>75917</v>
      </c>
    </row>
    <row r="517" spans="1:18" x14ac:dyDescent="0.25">
      <c r="A517" t="s">
        <v>1724</v>
      </c>
      <c r="B517" t="s">
        <v>1107</v>
      </c>
      <c r="C517" t="s">
        <v>483</v>
      </c>
      <c r="D517" s="13">
        <f ca="1">'Sfp-result'!F516-E517</f>
        <v>-8986.2857142857174</v>
      </c>
      <c r="E517">
        <f t="shared" ref="E517:E580" si="24">R517-$M$1</f>
        <v>30623.857142857145</v>
      </c>
      <c r="F517">
        <f t="shared" ref="F517:F580" si="25">LEN(C517)-LEN(SUBSTITUTE(C517,"R",""))</f>
        <v>0</v>
      </c>
      <c r="G517">
        <f t="shared" ref="G517:G580" si="26">LEN(C517)-LEN(SUBSTITUTE(C517,"K",""))</f>
        <v>0</v>
      </c>
      <c r="H517">
        <v>24</v>
      </c>
      <c r="I517">
        <v>0.10199999999999999</v>
      </c>
      <c r="J517">
        <v>18.456</v>
      </c>
      <c r="K517">
        <v>10</v>
      </c>
      <c r="L517">
        <v>28</v>
      </c>
      <c r="M517">
        <v>12.025</v>
      </c>
      <c r="N517">
        <v>9.5749999999999993</v>
      </c>
      <c r="O517">
        <v>0.32</v>
      </c>
      <c r="P517">
        <v>0.32</v>
      </c>
      <c r="Q517">
        <v>1.89</v>
      </c>
      <c r="R517">
        <v>75594</v>
      </c>
    </row>
    <row r="518" spans="1:18" x14ac:dyDescent="0.25">
      <c r="A518" t="s">
        <v>1725</v>
      </c>
      <c r="B518" t="s">
        <v>1108</v>
      </c>
      <c r="C518" t="s">
        <v>484</v>
      </c>
      <c r="D518" s="13">
        <f ca="1">'Sfp-result'!F517-E518</f>
        <v>-6677.2857142857174</v>
      </c>
      <c r="E518">
        <f t="shared" si="24"/>
        <v>28914.857142857145</v>
      </c>
      <c r="F518">
        <f t="shared" si="25"/>
        <v>1</v>
      </c>
      <c r="G518">
        <f t="shared" si="26"/>
        <v>0</v>
      </c>
      <c r="H518">
        <v>25</v>
      </c>
      <c r="I518">
        <v>0.10199999999999999</v>
      </c>
      <c r="J518">
        <v>18.038</v>
      </c>
      <c r="K518">
        <v>11</v>
      </c>
      <c r="L518">
        <v>24</v>
      </c>
      <c r="M518">
        <v>12.465</v>
      </c>
      <c r="N518">
        <v>9.5950000000000006</v>
      </c>
      <c r="O518">
        <v>0.32</v>
      </c>
      <c r="P518">
        <v>0.32</v>
      </c>
      <c r="Q518">
        <v>1.847</v>
      </c>
      <c r="R518">
        <v>73885</v>
      </c>
    </row>
    <row r="519" spans="1:18" x14ac:dyDescent="0.25">
      <c r="A519" t="s">
        <v>1726</v>
      </c>
      <c r="B519" t="s">
        <v>1109</v>
      </c>
      <c r="C519" t="s">
        <v>485</v>
      </c>
      <c r="D519" s="13">
        <f ca="1">'Sfp-result'!F518-E519</f>
        <v>-4284.2857142857174</v>
      </c>
      <c r="E519">
        <f t="shared" si="24"/>
        <v>41917.857142857145</v>
      </c>
      <c r="F519">
        <f t="shared" si="25"/>
        <v>2</v>
      </c>
      <c r="G519">
        <f t="shared" si="26"/>
        <v>0</v>
      </c>
      <c r="H519">
        <v>26</v>
      </c>
      <c r="I519">
        <v>0.10199999999999999</v>
      </c>
      <c r="J519">
        <v>21.213000000000001</v>
      </c>
      <c r="K519">
        <v>13</v>
      </c>
      <c r="L519">
        <v>27</v>
      </c>
      <c r="M519">
        <v>12.88</v>
      </c>
      <c r="N519">
        <v>9.5850000000000009</v>
      </c>
      <c r="O519">
        <v>0.32</v>
      </c>
      <c r="P519">
        <v>0.32</v>
      </c>
      <c r="Q519">
        <v>2.1720000000000002</v>
      </c>
      <c r="R519">
        <v>86888</v>
      </c>
    </row>
    <row r="520" spans="1:18" x14ac:dyDescent="0.25">
      <c r="A520" t="s">
        <v>1727</v>
      </c>
      <c r="B520" t="s">
        <v>1110</v>
      </c>
      <c r="C520" t="s">
        <v>486</v>
      </c>
      <c r="D520" s="13">
        <f ca="1">'Sfp-result'!F519-E520</f>
        <v>-7266.2857142857174</v>
      </c>
      <c r="E520">
        <f t="shared" si="24"/>
        <v>17174.857142857145</v>
      </c>
      <c r="F520">
        <f t="shared" si="25"/>
        <v>0</v>
      </c>
      <c r="G520">
        <f t="shared" si="26"/>
        <v>0</v>
      </c>
      <c r="H520">
        <v>27</v>
      </c>
      <c r="I520">
        <v>0.10199999999999999</v>
      </c>
      <c r="J520">
        <v>15.172000000000001</v>
      </c>
      <c r="K520">
        <v>11</v>
      </c>
      <c r="L520">
        <v>19</v>
      </c>
      <c r="M520">
        <v>13.305</v>
      </c>
      <c r="N520">
        <v>9.5749999999999993</v>
      </c>
      <c r="O520">
        <v>0.32</v>
      </c>
      <c r="P520">
        <v>0.32</v>
      </c>
      <c r="Q520">
        <v>1.554</v>
      </c>
      <c r="R520">
        <v>62145</v>
      </c>
    </row>
    <row r="521" spans="1:18" x14ac:dyDescent="0.25">
      <c r="A521" t="s">
        <v>1728</v>
      </c>
      <c r="B521" t="s">
        <v>1111</v>
      </c>
      <c r="C521" t="s">
        <v>487</v>
      </c>
      <c r="D521" s="13">
        <f ca="1">'Sfp-result'!F520-E521</f>
        <v>-24625.285714285717</v>
      </c>
      <c r="E521">
        <f t="shared" si="24"/>
        <v>51367.857142857145</v>
      </c>
      <c r="F521">
        <f t="shared" si="25"/>
        <v>0</v>
      </c>
      <c r="G521">
        <f t="shared" si="26"/>
        <v>0</v>
      </c>
      <c r="H521">
        <v>28</v>
      </c>
      <c r="I521">
        <v>0.10199999999999999</v>
      </c>
      <c r="J521">
        <v>23.52</v>
      </c>
      <c r="K521">
        <v>12</v>
      </c>
      <c r="L521">
        <v>31</v>
      </c>
      <c r="M521">
        <v>13.725</v>
      </c>
      <c r="N521">
        <v>9.5850000000000009</v>
      </c>
      <c r="O521">
        <v>0.32</v>
      </c>
      <c r="P521">
        <v>0.32</v>
      </c>
      <c r="Q521">
        <v>2.4079999999999999</v>
      </c>
      <c r="R521">
        <v>96338</v>
      </c>
    </row>
    <row r="522" spans="1:18" x14ac:dyDescent="0.25">
      <c r="A522" t="s">
        <v>1729</v>
      </c>
      <c r="B522" t="s">
        <v>1112</v>
      </c>
      <c r="C522" t="s">
        <v>488</v>
      </c>
      <c r="D522" s="13">
        <f ca="1">'Sfp-result'!F521-E522</f>
        <v>16003.714285714275</v>
      </c>
      <c r="E522">
        <f t="shared" si="24"/>
        <v>51652.857142857145</v>
      </c>
      <c r="F522">
        <f t="shared" si="25"/>
        <v>2</v>
      </c>
      <c r="G522">
        <f t="shared" si="26"/>
        <v>1</v>
      </c>
      <c r="H522">
        <v>29</v>
      </c>
      <c r="I522">
        <v>0.10199999999999999</v>
      </c>
      <c r="J522">
        <v>23.59</v>
      </c>
      <c r="K522">
        <v>11</v>
      </c>
      <c r="L522">
        <v>33</v>
      </c>
      <c r="M522">
        <v>14.175000000000001</v>
      </c>
      <c r="N522">
        <v>9.5850000000000009</v>
      </c>
      <c r="O522">
        <v>0.32</v>
      </c>
      <c r="P522">
        <v>0.32</v>
      </c>
      <c r="Q522">
        <v>2.4159999999999999</v>
      </c>
      <c r="R522">
        <v>96623</v>
      </c>
    </row>
    <row r="523" spans="1:18" x14ac:dyDescent="0.25">
      <c r="A523" s="5" t="s">
        <v>1730</v>
      </c>
      <c r="B523" s="5" t="s">
        <v>1113</v>
      </c>
      <c r="C523" s="5" t="s">
        <v>489</v>
      </c>
      <c r="D523" s="13">
        <f ca="1">'Sfp-result'!F522-E523</f>
        <v>1740.7142857142826</v>
      </c>
      <c r="E523">
        <f t="shared" si="24"/>
        <v>5116.8571428571449</v>
      </c>
      <c r="F523">
        <f t="shared" si="25"/>
        <v>0</v>
      </c>
      <c r="G523">
        <f t="shared" si="26"/>
        <v>0</v>
      </c>
      <c r="H523">
        <v>30</v>
      </c>
      <c r="I523">
        <v>0.10199999999999999</v>
      </c>
      <c r="J523">
        <v>12.228</v>
      </c>
      <c r="K523">
        <v>10</v>
      </c>
      <c r="L523">
        <v>14</v>
      </c>
      <c r="M523">
        <v>14.61</v>
      </c>
      <c r="N523">
        <v>9.6199999999999992</v>
      </c>
      <c r="O523">
        <v>0.32</v>
      </c>
      <c r="P523">
        <v>0.32</v>
      </c>
      <c r="Q523">
        <v>1.252</v>
      </c>
      <c r="R523">
        <v>50087</v>
      </c>
    </row>
    <row r="524" spans="1:18" x14ac:dyDescent="0.25">
      <c r="A524" t="s">
        <v>1731</v>
      </c>
      <c r="B524" t="s">
        <v>1114</v>
      </c>
      <c r="C524" t="s">
        <v>490</v>
      </c>
      <c r="D524" s="13">
        <f ca="1">'Sfp-result'!F523-E524</f>
        <v>-30441.285714285717</v>
      </c>
      <c r="E524">
        <f t="shared" si="24"/>
        <v>48842.857142857145</v>
      </c>
      <c r="F524">
        <f t="shared" si="25"/>
        <v>0</v>
      </c>
      <c r="G524">
        <f t="shared" si="26"/>
        <v>1</v>
      </c>
      <c r="H524">
        <v>1</v>
      </c>
      <c r="I524">
        <v>0.10199999999999999</v>
      </c>
      <c r="J524">
        <v>22.904</v>
      </c>
      <c r="K524">
        <v>11</v>
      </c>
      <c r="L524">
        <v>33</v>
      </c>
      <c r="M524">
        <v>2.16</v>
      </c>
      <c r="N524">
        <v>9.9499999999999993</v>
      </c>
      <c r="O524">
        <v>0.32</v>
      </c>
      <c r="P524">
        <v>0.32</v>
      </c>
      <c r="Q524">
        <v>2.3450000000000002</v>
      </c>
      <c r="R524">
        <v>93813</v>
      </c>
    </row>
    <row r="525" spans="1:18" x14ac:dyDescent="0.25">
      <c r="A525" t="s">
        <v>1732</v>
      </c>
      <c r="B525" t="s">
        <v>1115</v>
      </c>
      <c r="C525" t="s">
        <v>491</v>
      </c>
      <c r="D525" s="13">
        <f ca="1">'Sfp-result'!F524-E525</f>
        <v>-48122.285714285739</v>
      </c>
      <c r="E525">
        <f t="shared" si="24"/>
        <v>148337.85714285716</v>
      </c>
      <c r="F525">
        <f t="shared" si="25"/>
        <v>1</v>
      </c>
      <c r="G525">
        <f t="shared" si="26"/>
        <v>0</v>
      </c>
      <c r="H525">
        <v>2</v>
      </c>
      <c r="I525">
        <v>0.10199999999999999</v>
      </c>
      <c r="J525">
        <v>47.194000000000003</v>
      </c>
      <c r="K525">
        <v>12</v>
      </c>
      <c r="L525">
        <v>67</v>
      </c>
      <c r="M525">
        <v>2.59</v>
      </c>
      <c r="N525">
        <v>9.9700000000000006</v>
      </c>
      <c r="O525">
        <v>0.32</v>
      </c>
      <c r="P525">
        <v>0.32</v>
      </c>
      <c r="Q525">
        <v>4.8330000000000002</v>
      </c>
      <c r="R525">
        <v>193308</v>
      </c>
    </row>
    <row r="526" spans="1:18" x14ac:dyDescent="0.25">
      <c r="A526" t="s">
        <v>1733</v>
      </c>
      <c r="B526" t="s">
        <v>1116</v>
      </c>
      <c r="C526" t="s">
        <v>492</v>
      </c>
      <c r="D526" s="13">
        <f ca="1">'Sfp-result'!F525-E526</f>
        <v>-34518.285714285717</v>
      </c>
      <c r="E526">
        <f t="shared" si="24"/>
        <v>54080.857142857145</v>
      </c>
      <c r="F526">
        <f t="shared" si="25"/>
        <v>0</v>
      </c>
      <c r="G526">
        <f t="shared" si="26"/>
        <v>0</v>
      </c>
      <c r="H526">
        <v>3</v>
      </c>
      <c r="I526">
        <v>0.10199999999999999</v>
      </c>
      <c r="J526">
        <v>24.181999999999999</v>
      </c>
      <c r="K526">
        <v>13</v>
      </c>
      <c r="L526">
        <v>46</v>
      </c>
      <c r="M526">
        <v>3.0449999999999999</v>
      </c>
      <c r="N526">
        <v>9.98</v>
      </c>
      <c r="O526">
        <v>0.32</v>
      </c>
      <c r="P526">
        <v>0.32</v>
      </c>
      <c r="Q526">
        <v>2.476</v>
      </c>
      <c r="R526">
        <v>99051</v>
      </c>
    </row>
    <row r="527" spans="1:18" x14ac:dyDescent="0.25">
      <c r="A527" t="s">
        <v>1734</v>
      </c>
      <c r="B527" t="s">
        <v>1117</v>
      </c>
      <c r="C527" t="s">
        <v>493</v>
      </c>
      <c r="D527" s="13">
        <f ca="1">'Sfp-result'!F526-E527</f>
        <v>-11496.285714285717</v>
      </c>
      <c r="E527">
        <f t="shared" si="24"/>
        <v>50423.857142857145</v>
      </c>
      <c r="F527">
        <f t="shared" si="25"/>
        <v>1</v>
      </c>
      <c r="G527">
        <f t="shared" si="26"/>
        <v>0</v>
      </c>
      <c r="H527">
        <v>4</v>
      </c>
      <c r="I527">
        <v>0.10199999999999999</v>
      </c>
      <c r="J527">
        <v>23.29</v>
      </c>
      <c r="K527">
        <v>11</v>
      </c>
      <c r="L527">
        <v>31</v>
      </c>
      <c r="M527">
        <v>3.4550000000000001</v>
      </c>
      <c r="N527">
        <v>9.9600000000000009</v>
      </c>
      <c r="O527">
        <v>0.32</v>
      </c>
      <c r="P527">
        <v>0.32</v>
      </c>
      <c r="Q527">
        <v>2.3849999999999998</v>
      </c>
      <c r="R527">
        <v>95394</v>
      </c>
    </row>
    <row r="528" spans="1:18" x14ac:dyDescent="0.25">
      <c r="A528" t="s">
        <v>1735</v>
      </c>
      <c r="B528" t="s">
        <v>1118</v>
      </c>
      <c r="C528" t="s">
        <v>494</v>
      </c>
      <c r="D528" s="13">
        <f ca="1">'Sfp-result'!F527-E528</f>
        <v>-20663.285714285717</v>
      </c>
      <c r="E528">
        <f t="shared" si="24"/>
        <v>32782.857142857145</v>
      </c>
      <c r="F528">
        <f t="shared" si="25"/>
        <v>1</v>
      </c>
      <c r="G528">
        <f t="shared" si="26"/>
        <v>0</v>
      </c>
      <c r="H528">
        <v>5</v>
      </c>
      <c r="I528">
        <v>0.10199999999999999</v>
      </c>
      <c r="J528">
        <v>18.983000000000001</v>
      </c>
      <c r="K528">
        <v>11</v>
      </c>
      <c r="L528">
        <v>30</v>
      </c>
      <c r="M528">
        <v>3.88</v>
      </c>
      <c r="N528">
        <v>9.9700000000000006</v>
      </c>
      <c r="O528">
        <v>0.32</v>
      </c>
      <c r="P528">
        <v>0.32</v>
      </c>
      <c r="Q528">
        <v>1.944</v>
      </c>
      <c r="R528">
        <v>77753</v>
      </c>
    </row>
    <row r="529" spans="1:18" x14ac:dyDescent="0.25">
      <c r="A529" t="s">
        <v>555</v>
      </c>
      <c r="B529" t="s">
        <v>1119</v>
      </c>
      <c r="C529" t="s">
        <v>495</v>
      </c>
      <c r="D529" s="13">
        <f ca="1">'Sfp-result'!F528-E529</f>
        <v>-10773.285714285717</v>
      </c>
      <c r="E529">
        <f t="shared" si="24"/>
        <v>16401.857142857145</v>
      </c>
      <c r="F529">
        <f t="shared" si="25"/>
        <v>0</v>
      </c>
      <c r="G529">
        <f t="shared" si="26"/>
        <v>0</v>
      </c>
      <c r="H529">
        <v>6</v>
      </c>
      <c r="I529">
        <v>0.10199999999999999</v>
      </c>
      <c r="J529">
        <v>14.983000000000001</v>
      </c>
      <c r="K529">
        <v>11</v>
      </c>
      <c r="L529">
        <v>19</v>
      </c>
      <c r="M529">
        <v>4.2850000000000001</v>
      </c>
      <c r="N529">
        <v>9.9700000000000006</v>
      </c>
      <c r="O529">
        <v>0.32</v>
      </c>
      <c r="P529">
        <v>0.32</v>
      </c>
      <c r="Q529">
        <v>1.534</v>
      </c>
      <c r="R529">
        <v>61372</v>
      </c>
    </row>
    <row r="530" spans="1:18" x14ac:dyDescent="0.25">
      <c r="A530" t="s">
        <v>1736</v>
      </c>
      <c r="B530" t="s">
        <v>1120</v>
      </c>
      <c r="C530" t="s">
        <v>496</v>
      </c>
      <c r="D530" s="13">
        <f ca="1">'Sfp-result'!F529-E530</f>
        <v>-5420.2857142857174</v>
      </c>
      <c r="E530">
        <f t="shared" si="24"/>
        <v>10289.857142857145</v>
      </c>
      <c r="F530">
        <f t="shared" si="25"/>
        <v>0</v>
      </c>
      <c r="G530">
        <f t="shared" si="26"/>
        <v>0</v>
      </c>
      <c r="H530">
        <v>7</v>
      </c>
      <c r="I530">
        <v>0.10199999999999999</v>
      </c>
      <c r="J530">
        <v>13.491</v>
      </c>
      <c r="K530">
        <v>11</v>
      </c>
      <c r="L530">
        <v>18</v>
      </c>
      <c r="M530">
        <v>4.7450000000000001</v>
      </c>
      <c r="N530">
        <v>9.9600000000000009</v>
      </c>
      <c r="O530">
        <v>0.32</v>
      </c>
      <c r="P530">
        <v>0.32</v>
      </c>
      <c r="Q530">
        <v>1.3819999999999999</v>
      </c>
      <c r="R530">
        <v>55260</v>
      </c>
    </row>
    <row r="531" spans="1:18" x14ac:dyDescent="0.25">
      <c r="A531" t="s">
        <v>1737</v>
      </c>
      <c r="B531" t="s">
        <v>1121</v>
      </c>
      <c r="C531" t="s">
        <v>497</v>
      </c>
      <c r="D531" s="13">
        <f ca="1">'Sfp-result'!F530-E531</f>
        <v>-9495.2857142857174</v>
      </c>
      <c r="E531">
        <f t="shared" si="24"/>
        <v>26941.857142857145</v>
      </c>
      <c r="F531">
        <f t="shared" si="25"/>
        <v>0</v>
      </c>
      <c r="G531">
        <f t="shared" si="26"/>
        <v>0</v>
      </c>
      <c r="H531">
        <v>8</v>
      </c>
      <c r="I531">
        <v>0.10199999999999999</v>
      </c>
      <c r="J531">
        <v>17.556999999999999</v>
      </c>
      <c r="K531">
        <v>11</v>
      </c>
      <c r="L531">
        <v>24</v>
      </c>
      <c r="M531">
        <v>5.15</v>
      </c>
      <c r="N531">
        <v>9.9499999999999993</v>
      </c>
      <c r="O531">
        <v>0.32</v>
      </c>
      <c r="P531">
        <v>0.32</v>
      </c>
      <c r="Q531">
        <v>1.798</v>
      </c>
      <c r="R531">
        <v>71912</v>
      </c>
    </row>
    <row r="532" spans="1:18" x14ac:dyDescent="0.25">
      <c r="A532" t="s">
        <v>1738</v>
      </c>
      <c r="B532" t="s">
        <v>1122</v>
      </c>
      <c r="C532" t="s">
        <v>498</v>
      </c>
      <c r="D532" s="13">
        <f ca="1">'Sfp-result'!F531-E532</f>
        <v>-27959.285714285717</v>
      </c>
      <c r="E532">
        <f t="shared" si="24"/>
        <v>33030.857142857145</v>
      </c>
      <c r="F532">
        <f t="shared" si="25"/>
        <v>0</v>
      </c>
      <c r="G532">
        <f t="shared" si="26"/>
        <v>0</v>
      </c>
      <c r="H532">
        <v>9</v>
      </c>
      <c r="I532">
        <v>0.10199999999999999</v>
      </c>
      <c r="J532">
        <v>19.042999999999999</v>
      </c>
      <c r="K532">
        <v>10</v>
      </c>
      <c r="L532">
        <v>29</v>
      </c>
      <c r="M532">
        <v>5.61</v>
      </c>
      <c r="N532">
        <v>9.9700000000000006</v>
      </c>
      <c r="O532">
        <v>0.32</v>
      </c>
      <c r="P532">
        <v>0.32</v>
      </c>
      <c r="Q532">
        <v>1.95</v>
      </c>
      <c r="R532">
        <v>78001</v>
      </c>
    </row>
    <row r="533" spans="1:18" x14ac:dyDescent="0.25">
      <c r="A533" t="s">
        <v>1739</v>
      </c>
      <c r="B533" t="s">
        <v>1123</v>
      </c>
      <c r="C533" t="s">
        <v>499</v>
      </c>
      <c r="D533" s="13">
        <f ca="1">'Sfp-result'!F532-E533</f>
        <v>-4967.2857142857174</v>
      </c>
      <c r="E533">
        <f t="shared" si="24"/>
        <v>10249.857142857145</v>
      </c>
      <c r="F533">
        <f t="shared" si="25"/>
        <v>0</v>
      </c>
      <c r="G533">
        <f t="shared" si="26"/>
        <v>0</v>
      </c>
      <c r="H533">
        <v>10</v>
      </c>
      <c r="I533">
        <v>0.10199999999999999</v>
      </c>
      <c r="J533">
        <v>13.481</v>
      </c>
      <c r="K533">
        <v>10</v>
      </c>
      <c r="L533">
        <v>17</v>
      </c>
      <c r="M533">
        <v>6.0149999999999997</v>
      </c>
      <c r="N533">
        <v>9.99</v>
      </c>
      <c r="O533">
        <v>0.32</v>
      </c>
      <c r="P533">
        <v>0.32</v>
      </c>
      <c r="Q533">
        <v>1.38</v>
      </c>
      <c r="R533">
        <v>55220</v>
      </c>
    </row>
    <row r="534" spans="1:18" x14ac:dyDescent="0.25">
      <c r="A534" t="s">
        <v>1740</v>
      </c>
      <c r="B534" t="s">
        <v>1126</v>
      </c>
      <c r="C534" t="s">
        <v>500</v>
      </c>
      <c r="D534" s="13">
        <f ca="1">'Sfp-result'!F533-E534</f>
        <v>-3090.2857142857174</v>
      </c>
      <c r="E534">
        <f t="shared" si="24"/>
        <v>20978.857142857145</v>
      </c>
      <c r="F534">
        <f t="shared" si="25"/>
        <v>1</v>
      </c>
      <c r="G534">
        <f t="shared" si="26"/>
        <v>0</v>
      </c>
      <c r="H534">
        <v>11</v>
      </c>
      <c r="I534">
        <v>0.10199999999999999</v>
      </c>
      <c r="J534">
        <v>16.100999999999999</v>
      </c>
      <c r="K534">
        <v>10</v>
      </c>
      <c r="L534">
        <v>22</v>
      </c>
      <c r="M534">
        <v>6.44</v>
      </c>
      <c r="N534">
        <v>9.9600000000000009</v>
      </c>
      <c r="O534">
        <v>0.32</v>
      </c>
      <c r="P534">
        <v>0.32</v>
      </c>
      <c r="Q534">
        <v>1.649</v>
      </c>
      <c r="R534">
        <v>65949</v>
      </c>
    </row>
    <row r="535" spans="1:18" x14ac:dyDescent="0.25">
      <c r="A535" t="s">
        <v>1741</v>
      </c>
      <c r="B535" t="s">
        <v>1127</v>
      </c>
      <c r="C535" t="s">
        <v>501</v>
      </c>
      <c r="D535" s="13">
        <f ca="1">'Sfp-result'!F534-E535</f>
        <v>-5426.2857142857174</v>
      </c>
      <c r="E535">
        <f t="shared" si="24"/>
        <v>9871.8571428571449</v>
      </c>
      <c r="F535">
        <f t="shared" si="25"/>
        <v>0</v>
      </c>
      <c r="G535">
        <f t="shared" si="26"/>
        <v>0</v>
      </c>
      <c r="H535">
        <v>12</v>
      </c>
      <c r="I535">
        <v>0.10199999999999999</v>
      </c>
      <c r="J535">
        <v>13.388999999999999</v>
      </c>
      <c r="K535">
        <v>10</v>
      </c>
      <c r="L535">
        <v>17</v>
      </c>
      <c r="M535">
        <v>6.9</v>
      </c>
      <c r="N535">
        <v>9.9600000000000009</v>
      </c>
      <c r="O535">
        <v>0.32</v>
      </c>
      <c r="P535">
        <v>0.32</v>
      </c>
      <c r="Q535">
        <v>1.371</v>
      </c>
      <c r="R535">
        <v>54842</v>
      </c>
    </row>
    <row r="536" spans="1:18" x14ac:dyDescent="0.25">
      <c r="A536" t="s">
        <v>1742</v>
      </c>
      <c r="B536" t="s">
        <v>1128</v>
      </c>
      <c r="C536" t="s">
        <v>502</v>
      </c>
      <c r="D536" s="13">
        <f ca="1">'Sfp-result'!F535-E536</f>
        <v>-1858.2857142857174</v>
      </c>
      <c r="E536">
        <f t="shared" si="24"/>
        <v>9083.8571428571449</v>
      </c>
      <c r="F536">
        <f t="shared" si="25"/>
        <v>0</v>
      </c>
      <c r="G536">
        <f t="shared" si="26"/>
        <v>0</v>
      </c>
      <c r="H536">
        <v>13</v>
      </c>
      <c r="I536">
        <v>0.10199999999999999</v>
      </c>
      <c r="J536">
        <v>13.196999999999999</v>
      </c>
      <c r="K536">
        <v>11</v>
      </c>
      <c r="L536">
        <v>20</v>
      </c>
      <c r="M536">
        <v>7.3150000000000004</v>
      </c>
      <c r="N536">
        <v>9.98</v>
      </c>
      <c r="O536">
        <v>0.32</v>
      </c>
      <c r="P536">
        <v>0.32</v>
      </c>
      <c r="Q536">
        <v>1.351</v>
      </c>
      <c r="R536">
        <v>54054</v>
      </c>
    </row>
    <row r="537" spans="1:18" x14ac:dyDescent="0.25">
      <c r="A537" t="s">
        <v>1743</v>
      </c>
      <c r="B537" t="s">
        <v>1129</v>
      </c>
      <c r="C537" t="s">
        <v>503</v>
      </c>
      <c r="D537" s="13">
        <f ca="1">'Sfp-result'!F536-E537</f>
        <v>-13345.285714285717</v>
      </c>
      <c r="E537">
        <f t="shared" si="24"/>
        <v>60901.857142857145</v>
      </c>
      <c r="F537">
        <f t="shared" si="25"/>
        <v>0</v>
      </c>
      <c r="G537">
        <f t="shared" si="26"/>
        <v>0</v>
      </c>
      <c r="H537">
        <v>14</v>
      </c>
      <c r="I537">
        <v>0.10199999999999999</v>
      </c>
      <c r="J537">
        <v>25.847999999999999</v>
      </c>
      <c r="K537">
        <v>10</v>
      </c>
      <c r="L537">
        <v>41</v>
      </c>
      <c r="M537">
        <v>7.7450000000000001</v>
      </c>
      <c r="N537">
        <v>9.98</v>
      </c>
      <c r="O537">
        <v>0.32</v>
      </c>
      <c r="P537">
        <v>0.32</v>
      </c>
      <c r="Q537">
        <v>2.6469999999999998</v>
      </c>
      <c r="R537">
        <v>105872</v>
      </c>
    </row>
    <row r="538" spans="1:18" x14ac:dyDescent="0.25">
      <c r="A538" t="s">
        <v>1744</v>
      </c>
      <c r="B538" t="s">
        <v>1130</v>
      </c>
      <c r="C538" t="s">
        <v>504</v>
      </c>
      <c r="D538" s="13">
        <f ca="1">'Sfp-result'!F537-E538</f>
        <v>43956.714285714275</v>
      </c>
      <c r="E538">
        <f t="shared" si="24"/>
        <v>30389.857142857145</v>
      </c>
      <c r="F538">
        <f t="shared" si="25"/>
        <v>3</v>
      </c>
      <c r="G538">
        <f t="shared" si="26"/>
        <v>1</v>
      </c>
      <c r="H538">
        <v>15</v>
      </c>
      <c r="I538">
        <v>0.10199999999999999</v>
      </c>
      <c r="J538">
        <v>18.398</v>
      </c>
      <c r="K538">
        <v>10</v>
      </c>
      <c r="L538">
        <v>27</v>
      </c>
      <c r="M538">
        <v>8.14</v>
      </c>
      <c r="N538">
        <v>9.99</v>
      </c>
      <c r="O538">
        <v>0.32</v>
      </c>
      <c r="P538">
        <v>0.32</v>
      </c>
      <c r="Q538">
        <v>1.8839999999999999</v>
      </c>
      <c r="R538">
        <v>75360</v>
      </c>
    </row>
    <row r="539" spans="1:18" x14ac:dyDescent="0.25">
      <c r="A539" t="s">
        <v>1745</v>
      </c>
      <c r="B539" t="s">
        <v>1131</v>
      </c>
      <c r="C539" t="s">
        <v>505</v>
      </c>
      <c r="D539" s="13">
        <f ca="1">'Sfp-result'!F538-E539</f>
        <v>358.7142857142826</v>
      </c>
      <c r="E539">
        <f t="shared" si="24"/>
        <v>7928.8571428571449</v>
      </c>
      <c r="F539">
        <f t="shared" si="25"/>
        <v>0</v>
      </c>
      <c r="G539">
        <f t="shared" si="26"/>
        <v>0</v>
      </c>
      <c r="H539">
        <v>16</v>
      </c>
      <c r="I539">
        <v>0.10199999999999999</v>
      </c>
      <c r="J539">
        <v>12.914999999999999</v>
      </c>
      <c r="K539">
        <v>10</v>
      </c>
      <c r="L539">
        <v>16</v>
      </c>
      <c r="M539">
        <v>8.5549999999999997</v>
      </c>
      <c r="N539">
        <v>9.9600000000000009</v>
      </c>
      <c r="O539">
        <v>0.32</v>
      </c>
      <c r="P539">
        <v>0.32</v>
      </c>
      <c r="Q539">
        <v>1.3220000000000001</v>
      </c>
      <c r="R539">
        <v>52899</v>
      </c>
    </row>
    <row r="540" spans="1:18" x14ac:dyDescent="0.25">
      <c r="A540" t="s">
        <v>1746</v>
      </c>
      <c r="B540" t="s">
        <v>1132</v>
      </c>
      <c r="C540" t="s">
        <v>506</v>
      </c>
      <c r="D540" s="13">
        <f ca="1">'Sfp-result'!F539-E540</f>
        <v>302381.71428571426</v>
      </c>
      <c r="E540">
        <f t="shared" si="24"/>
        <v>198944.85714285716</v>
      </c>
      <c r="F540">
        <f t="shared" si="25"/>
        <v>1</v>
      </c>
      <c r="G540">
        <f t="shared" si="26"/>
        <v>1</v>
      </c>
      <c r="H540">
        <v>17</v>
      </c>
      <c r="I540">
        <v>0.10199999999999999</v>
      </c>
      <c r="J540">
        <v>59.55</v>
      </c>
      <c r="K540">
        <v>10</v>
      </c>
      <c r="L540">
        <v>86</v>
      </c>
      <c r="M540">
        <v>9.0350000000000001</v>
      </c>
      <c r="N540">
        <v>9.99</v>
      </c>
      <c r="O540">
        <v>0.32</v>
      </c>
      <c r="P540">
        <v>0.32</v>
      </c>
      <c r="Q540">
        <v>6.0979999999999999</v>
      </c>
      <c r="R540">
        <v>243915</v>
      </c>
    </row>
    <row r="541" spans="1:18" x14ac:dyDescent="0.25">
      <c r="A541" t="s">
        <v>1747</v>
      </c>
      <c r="B541" t="s">
        <v>1133</v>
      </c>
      <c r="C541" t="s">
        <v>507</v>
      </c>
      <c r="D541" s="13">
        <f ca="1">'Sfp-result'!F540-E541</f>
        <v>-745.2857142857174</v>
      </c>
      <c r="E541">
        <f t="shared" si="24"/>
        <v>53110.857142857145</v>
      </c>
      <c r="F541">
        <f t="shared" si="25"/>
        <v>0</v>
      </c>
      <c r="G541">
        <f t="shared" si="26"/>
        <v>1</v>
      </c>
      <c r="H541">
        <v>18</v>
      </c>
      <c r="I541">
        <v>0.10199999999999999</v>
      </c>
      <c r="J541">
        <v>23.946000000000002</v>
      </c>
      <c r="K541">
        <v>10</v>
      </c>
      <c r="L541">
        <v>37</v>
      </c>
      <c r="M541">
        <v>9.42</v>
      </c>
      <c r="N541">
        <v>9.99</v>
      </c>
      <c r="O541">
        <v>0.32</v>
      </c>
      <c r="P541">
        <v>0.32</v>
      </c>
      <c r="Q541">
        <v>2.452</v>
      </c>
      <c r="R541">
        <v>98081</v>
      </c>
    </row>
    <row r="542" spans="1:18" x14ac:dyDescent="0.25">
      <c r="A542" t="s">
        <v>1748</v>
      </c>
      <c r="B542" t="s">
        <v>1134</v>
      </c>
      <c r="C542" t="s">
        <v>508</v>
      </c>
      <c r="D542" s="13">
        <f ca="1">'Sfp-result'!F541-E542</f>
        <v>7036.7142857142826</v>
      </c>
      <c r="E542">
        <f t="shared" si="24"/>
        <v>3109.8571428571449</v>
      </c>
      <c r="F542">
        <f t="shared" si="25"/>
        <v>0</v>
      </c>
      <c r="G542">
        <f t="shared" si="26"/>
        <v>0</v>
      </c>
      <c r="H542">
        <v>19</v>
      </c>
      <c r="I542">
        <v>0.10199999999999999</v>
      </c>
      <c r="J542">
        <v>11.738</v>
      </c>
      <c r="K542">
        <v>10</v>
      </c>
      <c r="L542">
        <v>15</v>
      </c>
      <c r="M542">
        <v>9.8699999999999992</v>
      </c>
      <c r="N542">
        <v>9.98</v>
      </c>
      <c r="O542">
        <v>0.32</v>
      </c>
      <c r="P542">
        <v>0.32</v>
      </c>
      <c r="Q542">
        <v>1.202</v>
      </c>
      <c r="R542">
        <v>48080</v>
      </c>
    </row>
    <row r="543" spans="1:18" x14ac:dyDescent="0.25">
      <c r="A543" t="s">
        <v>1749</v>
      </c>
      <c r="B543" t="s">
        <v>1135</v>
      </c>
      <c r="C543" t="s">
        <v>509</v>
      </c>
      <c r="D543" s="13">
        <f ca="1">'Sfp-result'!F542-E543</f>
        <v>-12203.285714285717</v>
      </c>
      <c r="E543">
        <f t="shared" si="24"/>
        <v>44182.857142857145</v>
      </c>
      <c r="F543">
        <f t="shared" si="25"/>
        <v>1</v>
      </c>
      <c r="G543">
        <f t="shared" si="26"/>
        <v>0</v>
      </c>
      <c r="H543">
        <v>20</v>
      </c>
      <c r="I543">
        <v>0.10199999999999999</v>
      </c>
      <c r="J543">
        <v>21.765999999999998</v>
      </c>
      <c r="K543">
        <v>10</v>
      </c>
      <c r="L543">
        <v>30</v>
      </c>
      <c r="M543">
        <v>10.295</v>
      </c>
      <c r="N543">
        <v>9.98</v>
      </c>
      <c r="O543">
        <v>0.32</v>
      </c>
      <c r="P543">
        <v>0.32</v>
      </c>
      <c r="Q543">
        <v>2.2290000000000001</v>
      </c>
      <c r="R543">
        <v>89153</v>
      </c>
    </row>
    <row r="544" spans="1:18" x14ac:dyDescent="0.25">
      <c r="A544" t="s">
        <v>1750</v>
      </c>
      <c r="B544" t="s">
        <v>1136</v>
      </c>
      <c r="C544" t="s">
        <v>510</v>
      </c>
      <c r="D544" s="13">
        <f ca="1">'Sfp-result'!F543-E544</f>
        <v>-9691.2857142857174</v>
      </c>
      <c r="E544">
        <f t="shared" si="24"/>
        <v>24006.857142857145</v>
      </c>
      <c r="F544">
        <f t="shared" si="25"/>
        <v>0</v>
      </c>
      <c r="G544">
        <f t="shared" si="26"/>
        <v>0</v>
      </c>
      <c r="H544">
        <v>21</v>
      </c>
      <c r="I544">
        <v>0.10199999999999999</v>
      </c>
      <c r="J544">
        <v>16.84</v>
      </c>
      <c r="K544">
        <v>10</v>
      </c>
      <c r="L544">
        <v>24</v>
      </c>
      <c r="M544">
        <v>10.755000000000001</v>
      </c>
      <c r="N544">
        <v>9.98</v>
      </c>
      <c r="O544">
        <v>0.32</v>
      </c>
      <c r="P544">
        <v>0.32</v>
      </c>
      <c r="Q544">
        <v>1.724</v>
      </c>
      <c r="R544">
        <v>68977</v>
      </c>
    </row>
    <row r="545" spans="1:18" x14ac:dyDescent="0.25">
      <c r="A545" t="s">
        <v>1751</v>
      </c>
      <c r="B545" t="s">
        <v>1137</v>
      </c>
      <c r="C545" t="s">
        <v>511</v>
      </c>
      <c r="D545" s="13">
        <f ca="1">'Sfp-result'!F544-E545</f>
        <v>5095.7142857142826</v>
      </c>
      <c r="E545">
        <f t="shared" si="24"/>
        <v>9154.8571428571449</v>
      </c>
      <c r="F545">
        <f t="shared" si="25"/>
        <v>0</v>
      </c>
      <c r="G545">
        <f t="shared" si="26"/>
        <v>0</v>
      </c>
      <c r="H545">
        <v>22</v>
      </c>
      <c r="I545">
        <v>0.10199999999999999</v>
      </c>
      <c r="J545">
        <v>13.214</v>
      </c>
      <c r="K545">
        <v>10</v>
      </c>
      <c r="L545">
        <v>17</v>
      </c>
      <c r="M545">
        <v>11.15</v>
      </c>
      <c r="N545">
        <v>9.99</v>
      </c>
      <c r="O545">
        <v>0.32</v>
      </c>
      <c r="P545">
        <v>0.32</v>
      </c>
      <c r="Q545">
        <v>1.353</v>
      </c>
      <c r="R545">
        <v>54125</v>
      </c>
    </row>
    <row r="546" spans="1:18" x14ac:dyDescent="0.25">
      <c r="A546" t="s">
        <v>1752</v>
      </c>
      <c r="B546" t="s">
        <v>1138</v>
      </c>
      <c r="C546" t="s">
        <v>512</v>
      </c>
      <c r="D546" s="13">
        <f ca="1">'Sfp-result'!F545-E546</f>
        <v>38575.714285714275</v>
      </c>
      <c r="E546">
        <f t="shared" si="24"/>
        <v>43542.857142857145</v>
      </c>
      <c r="F546">
        <f t="shared" si="25"/>
        <v>2</v>
      </c>
      <c r="G546">
        <f t="shared" si="26"/>
        <v>0</v>
      </c>
      <c r="H546">
        <v>23</v>
      </c>
      <c r="I546">
        <v>0.10199999999999999</v>
      </c>
      <c r="J546">
        <v>21.61</v>
      </c>
      <c r="K546">
        <v>11</v>
      </c>
      <c r="L546">
        <v>30</v>
      </c>
      <c r="M546">
        <v>11.61</v>
      </c>
      <c r="N546">
        <v>9.99</v>
      </c>
      <c r="O546">
        <v>0.32</v>
      </c>
      <c r="P546">
        <v>0.32</v>
      </c>
      <c r="Q546">
        <v>2.2130000000000001</v>
      </c>
      <c r="R546">
        <v>88513</v>
      </c>
    </row>
    <row r="547" spans="1:18" x14ac:dyDescent="0.25">
      <c r="A547" t="s">
        <v>1753</v>
      </c>
      <c r="B547" t="s">
        <v>1139</v>
      </c>
      <c r="C547" t="s">
        <v>513</v>
      </c>
      <c r="D547" s="13">
        <f ca="1">'Sfp-result'!F546-E547</f>
        <v>-8399.2857142857174</v>
      </c>
      <c r="E547">
        <f t="shared" si="24"/>
        <v>13439.857142857145</v>
      </c>
      <c r="F547">
        <f t="shared" si="25"/>
        <v>0</v>
      </c>
      <c r="G547">
        <f t="shared" si="26"/>
        <v>0</v>
      </c>
      <c r="H547">
        <v>24</v>
      </c>
      <c r="I547">
        <v>0.10199999999999999</v>
      </c>
      <c r="J547">
        <v>14.26</v>
      </c>
      <c r="K547">
        <v>10</v>
      </c>
      <c r="L547">
        <v>17</v>
      </c>
      <c r="M547">
        <v>12.025</v>
      </c>
      <c r="N547">
        <v>9.98</v>
      </c>
      <c r="O547">
        <v>0.32</v>
      </c>
      <c r="P547">
        <v>0.32</v>
      </c>
      <c r="Q547">
        <v>1.46</v>
      </c>
      <c r="R547">
        <v>58410</v>
      </c>
    </row>
    <row r="548" spans="1:18" x14ac:dyDescent="0.25">
      <c r="A548" t="s">
        <v>1754</v>
      </c>
      <c r="B548" t="s">
        <v>1140</v>
      </c>
      <c r="C548" t="s">
        <v>514</v>
      </c>
      <c r="D548" s="13">
        <f ca="1">'Sfp-result'!F547-E548</f>
        <v>-8625.2857142857174</v>
      </c>
      <c r="E548">
        <f t="shared" si="24"/>
        <v>13235.857142857145</v>
      </c>
      <c r="F548">
        <f t="shared" si="25"/>
        <v>0</v>
      </c>
      <c r="G548">
        <f t="shared" si="26"/>
        <v>0</v>
      </c>
      <c r="H548">
        <v>25</v>
      </c>
      <c r="I548">
        <v>0.10199999999999999</v>
      </c>
      <c r="J548">
        <v>14.21</v>
      </c>
      <c r="K548">
        <v>11</v>
      </c>
      <c r="L548">
        <v>17</v>
      </c>
      <c r="M548">
        <v>12.44</v>
      </c>
      <c r="N548">
        <v>9.99</v>
      </c>
      <c r="O548">
        <v>0.32</v>
      </c>
      <c r="P548">
        <v>0.32</v>
      </c>
      <c r="Q548">
        <v>1.4550000000000001</v>
      </c>
      <c r="R548">
        <v>58206</v>
      </c>
    </row>
    <row r="549" spans="1:18" x14ac:dyDescent="0.25">
      <c r="A549" t="s">
        <v>1755</v>
      </c>
      <c r="B549" t="s">
        <v>1141</v>
      </c>
      <c r="C549" t="s">
        <v>515</v>
      </c>
      <c r="D549" s="13">
        <f ca="1">'Sfp-result'!F548-E549</f>
        <v>-4718.2857142857247</v>
      </c>
      <c r="E549">
        <f t="shared" si="24"/>
        <v>97297.857142857145</v>
      </c>
      <c r="F549">
        <f t="shared" si="25"/>
        <v>0</v>
      </c>
      <c r="G549">
        <f t="shared" si="26"/>
        <v>1</v>
      </c>
      <c r="H549">
        <v>26</v>
      </c>
      <c r="I549">
        <v>0.10199999999999999</v>
      </c>
      <c r="J549">
        <v>34.732999999999997</v>
      </c>
      <c r="K549">
        <v>12</v>
      </c>
      <c r="L549">
        <v>59</v>
      </c>
      <c r="M549">
        <v>12.89</v>
      </c>
      <c r="N549">
        <v>9.99</v>
      </c>
      <c r="O549">
        <v>0.32</v>
      </c>
      <c r="P549">
        <v>0.32</v>
      </c>
      <c r="Q549">
        <v>3.5569999999999999</v>
      </c>
      <c r="R549">
        <v>142268</v>
      </c>
    </row>
    <row r="550" spans="1:18" x14ac:dyDescent="0.25">
      <c r="A550" t="s">
        <v>1756</v>
      </c>
      <c r="B550" t="s">
        <v>1142</v>
      </c>
      <c r="C550" t="s">
        <v>516</v>
      </c>
      <c r="D550" s="13">
        <f ca="1">'Sfp-result'!F549-E550</f>
        <v>-21236.285714285717</v>
      </c>
      <c r="E550">
        <f t="shared" si="24"/>
        <v>53136.857142857145</v>
      </c>
      <c r="F550">
        <f t="shared" si="25"/>
        <v>0</v>
      </c>
      <c r="G550">
        <f t="shared" si="26"/>
        <v>1</v>
      </c>
      <c r="H550">
        <v>27</v>
      </c>
      <c r="I550">
        <v>0.10199999999999999</v>
      </c>
      <c r="J550">
        <v>23.952000000000002</v>
      </c>
      <c r="K550">
        <v>11</v>
      </c>
      <c r="L550">
        <v>35</v>
      </c>
      <c r="M550">
        <v>13.285</v>
      </c>
      <c r="N550">
        <v>9.99</v>
      </c>
      <c r="O550">
        <v>0.32</v>
      </c>
      <c r="P550">
        <v>0.32</v>
      </c>
      <c r="Q550">
        <v>2.4529999999999998</v>
      </c>
      <c r="R550">
        <v>98107</v>
      </c>
    </row>
    <row r="551" spans="1:18" x14ac:dyDescent="0.25">
      <c r="A551" t="s">
        <v>1757</v>
      </c>
      <c r="B551" t="s">
        <v>1143</v>
      </c>
      <c r="C551" t="s">
        <v>517</v>
      </c>
      <c r="D551" s="13">
        <f ca="1">'Sfp-result'!F550-E551</f>
        <v>-26988.285714285717</v>
      </c>
      <c r="E551">
        <f t="shared" si="24"/>
        <v>47942.857142857145</v>
      </c>
      <c r="F551">
        <f t="shared" si="25"/>
        <v>0</v>
      </c>
      <c r="G551">
        <f t="shared" si="26"/>
        <v>1</v>
      </c>
      <c r="H551">
        <v>28</v>
      </c>
      <c r="I551">
        <v>0.10199999999999999</v>
      </c>
      <c r="J551">
        <v>22.684000000000001</v>
      </c>
      <c r="K551">
        <v>11</v>
      </c>
      <c r="L551">
        <v>31</v>
      </c>
      <c r="M551">
        <v>13.734999999999999</v>
      </c>
      <c r="N551">
        <v>9.99</v>
      </c>
      <c r="O551">
        <v>0.32</v>
      </c>
      <c r="P551">
        <v>0.32</v>
      </c>
      <c r="Q551">
        <v>2.323</v>
      </c>
      <c r="R551">
        <v>92913</v>
      </c>
    </row>
    <row r="552" spans="1:18" x14ac:dyDescent="0.25">
      <c r="A552" t="s">
        <v>1758</v>
      </c>
      <c r="B552" t="s">
        <v>1144</v>
      </c>
      <c r="C552" t="s">
        <v>518</v>
      </c>
      <c r="D552" s="13">
        <f ca="1">'Sfp-result'!F551-E552</f>
        <v>-23717.285714285717</v>
      </c>
      <c r="E552">
        <f t="shared" si="24"/>
        <v>46832.857142857145</v>
      </c>
      <c r="F552">
        <f t="shared" si="25"/>
        <v>0</v>
      </c>
      <c r="G552">
        <f t="shared" si="26"/>
        <v>0</v>
      </c>
      <c r="H552">
        <v>29</v>
      </c>
      <c r="I552">
        <v>0.10199999999999999</v>
      </c>
      <c r="J552">
        <v>22.413</v>
      </c>
      <c r="K552">
        <v>11</v>
      </c>
      <c r="L552">
        <v>31</v>
      </c>
      <c r="M552">
        <v>14.17</v>
      </c>
      <c r="N552">
        <v>10.029999999999999</v>
      </c>
      <c r="O552">
        <v>0.32</v>
      </c>
      <c r="P552">
        <v>0.32</v>
      </c>
      <c r="Q552">
        <v>2.2949999999999999</v>
      </c>
      <c r="R552">
        <v>91803</v>
      </c>
    </row>
    <row r="553" spans="1:18" x14ac:dyDescent="0.25">
      <c r="A553" s="5" t="s">
        <v>1759</v>
      </c>
      <c r="B553" s="5" t="s">
        <v>1145</v>
      </c>
      <c r="C553" s="5" t="s">
        <v>519</v>
      </c>
      <c r="D553" s="13">
        <f ca="1">'Sfp-result'!F552-E553</f>
        <v>739.7142857142826</v>
      </c>
      <c r="E553">
        <f t="shared" si="24"/>
        <v>9146.8571428571449</v>
      </c>
      <c r="F553">
        <f t="shared" si="25"/>
        <v>0</v>
      </c>
      <c r="G553">
        <f t="shared" si="26"/>
        <v>0</v>
      </c>
      <c r="H553">
        <v>30</v>
      </c>
      <c r="I553">
        <v>0.10199999999999999</v>
      </c>
      <c r="J553">
        <v>13.212</v>
      </c>
      <c r="K553">
        <v>11</v>
      </c>
      <c r="L553">
        <v>16</v>
      </c>
      <c r="M553">
        <v>14.585000000000001</v>
      </c>
      <c r="N553">
        <v>10</v>
      </c>
      <c r="O553">
        <v>0.32</v>
      </c>
      <c r="P553">
        <v>0.32</v>
      </c>
      <c r="Q553">
        <v>1.353</v>
      </c>
      <c r="R553">
        <v>54117</v>
      </c>
    </row>
    <row r="554" spans="1:18" x14ac:dyDescent="0.25">
      <c r="A554" t="s">
        <v>1760</v>
      </c>
      <c r="B554" t="s">
        <v>1146</v>
      </c>
      <c r="C554" t="s">
        <v>520</v>
      </c>
      <c r="D554" s="13">
        <f ca="1">'Sfp-result'!F553-E554</f>
        <v>-17756.285714285717</v>
      </c>
      <c r="E554">
        <f t="shared" si="24"/>
        <v>25879.857142857145</v>
      </c>
      <c r="F554">
        <f t="shared" si="25"/>
        <v>0</v>
      </c>
      <c r="G554">
        <f t="shared" si="26"/>
        <v>0</v>
      </c>
      <c r="H554">
        <v>1</v>
      </c>
      <c r="I554">
        <v>0.10199999999999999</v>
      </c>
      <c r="J554">
        <v>17.297000000000001</v>
      </c>
      <c r="K554">
        <v>12</v>
      </c>
      <c r="L554">
        <v>23</v>
      </c>
      <c r="M554">
        <v>2.1549999999999998</v>
      </c>
      <c r="N554">
        <v>10.385</v>
      </c>
      <c r="O554">
        <v>0.32</v>
      </c>
      <c r="P554">
        <v>0.32</v>
      </c>
      <c r="Q554">
        <v>1.7709999999999999</v>
      </c>
      <c r="R554">
        <v>70850</v>
      </c>
    </row>
    <row r="555" spans="1:18" x14ac:dyDescent="0.25">
      <c r="A555" t="s">
        <v>1761</v>
      </c>
      <c r="B555" t="s">
        <v>1147</v>
      </c>
      <c r="C555" t="s">
        <v>521</v>
      </c>
      <c r="D555" s="13">
        <f ca="1">'Sfp-result'!F554-E555</f>
        <v>-13532.285714285717</v>
      </c>
      <c r="E555">
        <f t="shared" si="24"/>
        <v>28906.857142857145</v>
      </c>
      <c r="F555">
        <f t="shared" si="25"/>
        <v>0</v>
      </c>
      <c r="G555">
        <f t="shared" si="26"/>
        <v>0</v>
      </c>
      <c r="H555">
        <v>2</v>
      </c>
      <c r="I555">
        <v>0.10199999999999999</v>
      </c>
      <c r="J555">
        <v>18.036000000000001</v>
      </c>
      <c r="K555">
        <v>12</v>
      </c>
      <c r="L555">
        <v>23</v>
      </c>
      <c r="M555">
        <v>2.59</v>
      </c>
      <c r="N555">
        <v>10.375</v>
      </c>
      <c r="O555">
        <v>0.32</v>
      </c>
      <c r="P555">
        <v>0.32</v>
      </c>
      <c r="Q555">
        <v>1.847</v>
      </c>
      <c r="R555">
        <v>73877</v>
      </c>
    </row>
    <row r="556" spans="1:18" x14ac:dyDescent="0.25">
      <c r="A556" t="s">
        <v>1762</v>
      </c>
      <c r="B556" t="s">
        <v>1148</v>
      </c>
      <c r="C556" t="s">
        <v>522</v>
      </c>
      <c r="D556" s="13">
        <f ca="1">'Sfp-result'!F555-E556</f>
        <v>-20640.285714285717</v>
      </c>
      <c r="E556">
        <f t="shared" si="24"/>
        <v>29751.857142857145</v>
      </c>
      <c r="F556">
        <f t="shared" si="25"/>
        <v>1</v>
      </c>
      <c r="G556">
        <f t="shared" si="26"/>
        <v>0</v>
      </c>
      <c r="H556">
        <v>3</v>
      </c>
      <c r="I556">
        <v>0.10199999999999999</v>
      </c>
      <c r="J556">
        <v>18.242999999999999</v>
      </c>
      <c r="K556">
        <v>12</v>
      </c>
      <c r="L556">
        <v>24</v>
      </c>
      <c r="M556">
        <v>3.04</v>
      </c>
      <c r="N556">
        <v>10.395</v>
      </c>
      <c r="O556">
        <v>0.32</v>
      </c>
      <c r="P556">
        <v>0.32</v>
      </c>
      <c r="Q556">
        <v>1.8680000000000001</v>
      </c>
      <c r="R556">
        <v>74722</v>
      </c>
    </row>
    <row r="557" spans="1:18" x14ac:dyDescent="0.25">
      <c r="A557" t="s">
        <v>1763</v>
      </c>
      <c r="B557" t="s">
        <v>1149</v>
      </c>
      <c r="C557" t="s">
        <v>523</v>
      </c>
      <c r="D557" s="13">
        <f ca="1">'Sfp-result'!F556-E557</f>
        <v>16317.714285714275</v>
      </c>
      <c r="E557">
        <f t="shared" si="24"/>
        <v>78094.857142857145</v>
      </c>
      <c r="F557">
        <f t="shared" si="25"/>
        <v>1</v>
      </c>
      <c r="G557">
        <f t="shared" si="26"/>
        <v>0</v>
      </c>
      <c r="H557">
        <v>4</v>
      </c>
      <c r="I557">
        <v>0.10199999999999999</v>
      </c>
      <c r="J557">
        <v>30.045000000000002</v>
      </c>
      <c r="K557">
        <v>12</v>
      </c>
      <c r="L557">
        <v>40</v>
      </c>
      <c r="M557">
        <v>3.46</v>
      </c>
      <c r="N557">
        <v>10.385</v>
      </c>
      <c r="O557">
        <v>0.32</v>
      </c>
      <c r="P557">
        <v>0.32</v>
      </c>
      <c r="Q557">
        <v>3.077</v>
      </c>
      <c r="R557">
        <v>123065</v>
      </c>
    </row>
    <row r="558" spans="1:18" x14ac:dyDescent="0.25">
      <c r="A558" t="s">
        <v>1764</v>
      </c>
      <c r="B558" t="s">
        <v>1150</v>
      </c>
      <c r="C558" t="s">
        <v>524</v>
      </c>
      <c r="D558" s="13">
        <f ca="1">'Sfp-result'!F557-E558</f>
        <v>-28630.285714285717</v>
      </c>
      <c r="E558">
        <f t="shared" si="24"/>
        <v>54173.857142857145</v>
      </c>
      <c r="F558">
        <f t="shared" si="25"/>
        <v>2</v>
      </c>
      <c r="G558">
        <f t="shared" si="26"/>
        <v>0</v>
      </c>
      <c r="H558">
        <v>5</v>
      </c>
      <c r="I558">
        <v>0.10199999999999999</v>
      </c>
      <c r="J558">
        <v>24.204999999999998</v>
      </c>
      <c r="K558">
        <v>12</v>
      </c>
      <c r="L558">
        <v>35</v>
      </c>
      <c r="M558">
        <v>3.895</v>
      </c>
      <c r="N558">
        <v>10.385</v>
      </c>
      <c r="O558">
        <v>0.32</v>
      </c>
      <c r="P558">
        <v>0.32</v>
      </c>
      <c r="Q558">
        <v>2.4790000000000001</v>
      </c>
      <c r="R558">
        <v>99144</v>
      </c>
    </row>
    <row r="559" spans="1:18" x14ac:dyDescent="0.25">
      <c r="A559" t="s">
        <v>1765</v>
      </c>
      <c r="B559" t="s">
        <v>1151</v>
      </c>
      <c r="C559" t="s">
        <v>525</v>
      </c>
      <c r="D559" s="13">
        <f ca="1">'Sfp-result'!F558-E559</f>
        <v>-19013.285714285717</v>
      </c>
      <c r="E559">
        <f t="shared" si="24"/>
        <v>51681.857142857145</v>
      </c>
      <c r="F559">
        <f t="shared" si="25"/>
        <v>0</v>
      </c>
      <c r="G559">
        <f t="shared" si="26"/>
        <v>0</v>
      </c>
      <c r="H559">
        <v>6</v>
      </c>
      <c r="I559">
        <v>0.10199999999999999</v>
      </c>
      <c r="J559">
        <v>23.597000000000001</v>
      </c>
      <c r="K559">
        <v>11</v>
      </c>
      <c r="L559">
        <v>39</v>
      </c>
      <c r="M559">
        <v>4.3099999999999996</v>
      </c>
      <c r="N559">
        <v>10.395</v>
      </c>
      <c r="O559">
        <v>0.32</v>
      </c>
      <c r="P559">
        <v>0.32</v>
      </c>
      <c r="Q559">
        <v>2.4159999999999999</v>
      </c>
      <c r="R559">
        <v>96652</v>
      </c>
    </row>
    <row r="560" spans="1:18" x14ac:dyDescent="0.25">
      <c r="A560" t="s">
        <v>1766</v>
      </c>
      <c r="B560" t="s">
        <v>1152</v>
      </c>
      <c r="C560" t="s">
        <v>526</v>
      </c>
      <c r="D560" s="13">
        <f ca="1">'Sfp-result'!F559-E560</f>
        <v>31857.714285714275</v>
      </c>
      <c r="E560">
        <f t="shared" si="24"/>
        <v>65698.857142857145</v>
      </c>
      <c r="F560">
        <f t="shared" si="25"/>
        <v>0</v>
      </c>
      <c r="G560">
        <f t="shared" si="26"/>
        <v>1</v>
      </c>
      <c r="H560">
        <v>7</v>
      </c>
      <c r="I560">
        <v>0.10199999999999999</v>
      </c>
      <c r="J560">
        <v>27.018999999999998</v>
      </c>
      <c r="K560">
        <v>11</v>
      </c>
      <c r="L560">
        <v>68</v>
      </c>
      <c r="M560">
        <v>4.76</v>
      </c>
      <c r="N560">
        <v>10.385</v>
      </c>
      <c r="O560">
        <v>0.32</v>
      </c>
      <c r="P560">
        <v>0.32</v>
      </c>
      <c r="Q560">
        <v>2.7669999999999999</v>
      </c>
      <c r="R560">
        <v>110669</v>
      </c>
    </row>
    <row r="561" spans="1:18" x14ac:dyDescent="0.25">
      <c r="A561" t="s">
        <v>1767</v>
      </c>
      <c r="B561" t="s">
        <v>1153</v>
      </c>
      <c r="C561" t="s">
        <v>527</v>
      </c>
      <c r="D561" s="13">
        <f ca="1">'Sfp-result'!F560-E561</f>
        <v>96330.714285714275</v>
      </c>
      <c r="E561">
        <f t="shared" si="24"/>
        <v>81273.857142857145</v>
      </c>
      <c r="F561">
        <f t="shared" si="25"/>
        <v>0</v>
      </c>
      <c r="G561">
        <f t="shared" si="26"/>
        <v>1</v>
      </c>
      <c r="H561">
        <v>8</v>
      </c>
      <c r="I561">
        <v>0.10199999999999999</v>
      </c>
      <c r="J561">
        <v>30.821000000000002</v>
      </c>
      <c r="K561">
        <v>11</v>
      </c>
      <c r="L561">
        <v>47</v>
      </c>
      <c r="M561">
        <v>5.165</v>
      </c>
      <c r="N561">
        <v>10.375</v>
      </c>
      <c r="O561">
        <v>0.32</v>
      </c>
      <c r="P561">
        <v>0.32</v>
      </c>
      <c r="Q561">
        <v>3.1560000000000001</v>
      </c>
      <c r="R561">
        <v>126244</v>
      </c>
    </row>
    <row r="562" spans="1:18" x14ac:dyDescent="0.25">
      <c r="A562" t="s">
        <v>1768</v>
      </c>
      <c r="B562" t="s">
        <v>1154</v>
      </c>
      <c r="C562" t="s">
        <v>528</v>
      </c>
      <c r="D562" s="13">
        <f ca="1">'Sfp-result'!F561-E562</f>
        <v>-10584.285714285717</v>
      </c>
      <c r="E562">
        <f t="shared" si="24"/>
        <v>20463.857142857145</v>
      </c>
      <c r="F562">
        <f t="shared" si="25"/>
        <v>0</v>
      </c>
      <c r="G562">
        <f t="shared" si="26"/>
        <v>0</v>
      </c>
      <c r="H562">
        <v>9</v>
      </c>
      <c r="I562">
        <v>0.10199999999999999</v>
      </c>
      <c r="J562">
        <v>15.975</v>
      </c>
      <c r="K562">
        <v>10</v>
      </c>
      <c r="L562">
        <v>24</v>
      </c>
      <c r="M562">
        <v>5.6050000000000004</v>
      </c>
      <c r="N562">
        <v>10.385</v>
      </c>
      <c r="O562">
        <v>0.32</v>
      </c>
      <c r="P562">
        <v>0.32</v>
      </c>
      <c r="Q562">
        <v>1.6359999999999999</v>
      </c>
      <c r="R562">
        <v>65434</v>
      </c>
    </row>
    <row r="563" spans="1:18" x14ac:dyDescent="0.25">
      <c r="A563" t="s">
        <v>1769</v>
      </c>
      <c r="B563" t="s">
        <v>1155</v>
      </c>
      <c r="C563" t="s">
        <v>529</v>
      </c>
      <c r="D563" s="13">
        <f ca="1">'Sfp-result'!F562-E563</f>
        <v>-5685.2857142857174</v>
      </c>
      <c r="E563">
        <f t="shared" si="24"/>
        <v>7439.8571428571449</v>
      </c>
      <c r="F563">
        <f t="shared" si="25"/>
        <v>0</v>
      </c>
      <c r="G563">
        <f t="shared" si="26"/>
        <v>0</v>
      </c>
      <c r="H563">
        <v>10</v>
      </c>
      <c r="I563">
        <v>0.10199999999999999</v>
      </c>
      <c r="J563">
        <v>12.795</v>
      </c>
      <c r="K563">
        <v>10</v>
      </c>
      <c r="L563">
        <v>18</v>
      </c>
      <c r="M563">
        <v>6.01</v>
      </c>
      <c r="N563">
        <v>10.365</v>
      </c>
      <c r="O563">
        <v>0.32</v>
      </c>
      <c r="P563">
        <v>0.32</v>
      </c>
      <c r="Q563">
        <v>1.31</v>
      </c>
      <c r="R563">
        <v>52410</v>
      </c>
    </row>
    <row r="564" spans="1:18" x14ac:dyDescent="0.25">
      <c r="A564" t="s">
        <v>1770</v>
      </c>
      <c r="B564" t="s">
        <v>1156</v>
      </c>
      <c r="C564" t="s">
        <v>530</v>
      </c>
      <c r="D564" s="13">
        <f ca="1">'Sfp-result'!F563-E564</f>
        <v>8362.7142857142826</v>
      </c>
      <c r="E564">
        <f t="shared" si="24"/>
        <v>45595.857142857145</v>
      </c>
      <c r="F564">
        <f t="shared" si="25"/>
        <v>2</v>
      </c>
      <c r="G564">
        <f t="shared" si="26"/>
        <v>0</v>
      </c>
      <c r="H564">
        <v>11</v>
      </c>
      <c r="I564">
        <v>0.10199999999999999</v>
      </c>
      <c r="J564">
        <v>22.111000000000001</v>
      </c>
      <c r="K564">
        <v>10</v>
      </c>
      <c r="L564">
        <v>33</v>
      </c>
      <c r="M564">
        <v>6.42</v>
      </c>
      <c r="N564">
        <v>10.375</v>
      </c>
      <c r="O564">
        <v>0.32</v>
      </c>
      <c r="P564">
        <v>0.32</v>
      </c>
      <c r="Q564">
        <v>2.2639999999999998</v>
      </c>
      <c r="R564">
        <v>90566</v>
      </c>
    </row>
    <row r="565" spans="1:18" x14ac:dyDescent="0.25">
      <c r="A565" t="s">
        <v>1771</v>
      </c>
      <c r="B565" t="s">
        <v>1157</v>
      </c>
      <c r="C565" t="s">
        <v>531</v>
      </c>
      <c r="D565" s="13">
        <f ca="1">'Sfp-result'!F564-E565</f>
        <v>8346.7142857142826</v>
      </c>
      <c r="E565">
        <f t="shared" si="24"/>
        <v>48442.857142857145</v>
      </c>
      <c r="F565">
        <f t="shared" si="25"/>
        <v>1</v>
      </c>
      <c r="G565">
        <f t="shared" si="26"/>
        <v>0</v>
      </c>
      <c r="H565">
        <v>12</v>
      </c>
      <c r="I565">
        <v>0.10199999999999999</v>
      </c>
      <c r="J565">
        <v>22.806000000000001</v>
      </c>
      <c r="K565">
        <v>10</v>
      </c>
      <c r="L565">
        <v>30</v>
      </c>
      <c r="M565">
        <v>6.875</v>
      </c>
      <c r="N565">
        <v>10.375</v>
      </c>
      <c r="O565">
        <v>0.32</v>
      </c>
      <c r="P565">
        <v>0.32</v>
      </c>
      <c r="Q565">
        <v>2.335</v>
      </c>
      <c r="R565">
        <v>93413</v>
      </c>
    </row>
    <row r="566" spans="1:18" x14ac:dyDescent="0.25">
      <c r="A566" t="s">
        <v>1772</v>
      </c>
      <c r="B566" t="s">
        <v>1158</v>
      </c>
      <c r="C566" t="s">
        <v>532</v>
      </c>
      <c r="D566" s="13">
        <f ca="1">'Sfp-result'!F565-E566</f>
        <v>-25053.285714285717</v>
      </c>
      <c r="E566">
        <f t="shared" si="24"/>
        <v>53307.857142857145</v>
      </c>
      <c r="F566">
        <f t="shared" si="25"/>
        <v>1</v>
      </c>
      <c r="G566">
        <f t="shared" si="26"/>
        <v>0</v>
      </c>
      <c r="H566">
        <v>13</v>
      </c>
      <c r="I566">
        <v>0.10199999999999999</v>
      </c>
      <c r="J566">
        <v>23.994</v>
      </c>
      <c r="K566">
        <v>10</v>
      </c>
      <c r="L566">
        <v>36</v>
      </c>
      <c r="M566">
        <v>7.3049999999999997</v>
      </c>
      <c r="N566">
        <v>10.385</v>
      </c>
      <c r="O566">
        <v>0.32</v>
      </c>
      <c r="P566">
        <v>0.32</v>
      </c>
      <c r="Q566">
        <v>2.4569999999999999</v>
      </c>
      <c r="R566">
        <v>98278</v>
      </c>
    </row>
    <row r="567" spans="1:18" x14ac:dyDescent="0.25">
      <c r="A567" t="s">
        <v>1773</v>
      </c>
      <c r="B567" t="s">
        <v>1159</v>
      </c>
      <c r="C567" t="s">
        <v>533</v>
      </c>
      <c r="D567" s="13">
        <f ca="1">'Sfp-result'!F566-E567</f>
        <v>319324.71428571426</v>
      </c>
      <c r="E567">
        <f t="shared" si="24"/>
        <v>183368.85714285716</v>
      </c>
      <c r="F567">
        <f t="shared" si="25"/>
        <v>0</v>
      </c>
      <c r="G567">
        <f t="shared" si="26"/>
        <v>1</v>
      </c>
      <c r="H567">
        <v>14</v>
      </c>
      <c r="I567">
        <v>0.10199999999999999</v>
      </c>
      <c r="J567">
        <v>55.747</v>
      </c>
      <c r="K567">
        <v>11</v>
      </c>
      <c r="L567">
        <v>101</v>
      </c>
      <c r="M567">
        <v>7.74</v>
      </c>
      <c r="N567">
        <v>10.385</v>
      </c>
      <c r="O567">
        <v>0.32</v>
      </c>
      <c r="P567">
        <v>0.32</v>
      </c>
      <c r="Q567">
        <v>5.7080000000000002</v>
      </c>
      <c r="R567">
        <v>228339</v>
      </c>
    </row>
    <row r="568" spans="1:18" x14ac:dyDescent="0.25">
      <c r="A568" t="s">
        <v>1774</v>
      </c>
      <c r="B568" t="s">
        <v>1160</v>
      </c>
      <c r="C568" t="s">
        <v>534</v>
      </c>
      <c r="D568" s="13">
        <f ca="1">'Sfp-result'!F567-E568</f>
        <v>3845.7142857142826</v>
      </c>
      <c r="E568">
        <f t="shared" si="24"/>
        <v>6777.8571428571449</v>
      </c>
      <c r="F568">
        <f t="shared" si="25"/>
        <v>0</v>
      </c>
      <c r="G568">
        <f t="shared" si="26"/>
        <v>1</v>
      </c>
      <c r="H568">
        <v>15</v>
      </c>
      <c r="I568">
        <v>0.10199999999999999</v>
      </c>
      <c r="J568">
        <v>12.634</v>
      </c>
      <c r="K568">
        <v>9</v>
      </c>
      <c r="L568">
        <v>16</v>
      </c>
      <c r="M568">
        <v>8.1649999999999991</v>
      </c>
      <c r="N568">
        <v>10.395</v>
      </c>
      <c r="O568">
        <v>0.32</v>
      </c>
      <c r="P568">
        <v>0.32</v>
      </c>
      <c r="Q568">
        <v>1.294</v>
      </c>
      <c r="R568">
        <v>51748</v>
      </c>
    </row>
    <row r="569" spans="1:18" x14ac:dyDescent="0.25">
      <c r="A569" t="s">
        <v>1775</v>
      </c>
      <c r="B569" t="s">
        <v>1161</v>
      </c>
      <c r="C569" t="s">
        <v>535</v>
      </c>
      <c r="D569" s="13">
        <f ca="1">'Sfp-result'!F568-E569</f>
        <v>310236.71428571432</v>
      </c>
      <c r="E569">
        <f t="shared" si="24"/>
        <v>238455.85714285716</v>
      </c>
      <c r="F569">
        <f t="shared" si="25"/>
        <v>0</v>
      </c>
      <c r="G569">
        <f t="shared" si="26"/>
        <v>1</v>
      </c>
      <c r="H569">
        <v>16</v>
      </c>
      <c r="I569">
        <v>0.10199999999999999</v>
      </c>
      <c r="J569">
        <v>69.195999999999998</v>
      </c>
      <c r="K569">
        <v>11</v>
      </c>
      <c r="L569">
        <v>106</v>
      </c>
      <c r="M569">
        <v>8.59</v>
      </c>
      <c r="N569">
        <v>10.404999999999999</v>
      </c>
      <c r="O569">
        <v>0.32</v>
      </c>
      <c r="P569">
        <v>0.32</v>
      </c>
      <c r="Q569">
        <v>7.0860000000000003</v>
      </c>
      <c r="R569">
        <v>283426</v>
      </c>
    </row>
    <row r="570" spans="1:18" x14ac:dyDescent="0.25">
      <c r="A570" t="s">
        <v>1776</v>
      </c>
      <c r="B570" t="s">
        <v>1162</v>
      </c>
      <c r="C570" t="s">
        <v>536</v>
      </c>
      <c r="D570" s="13">
        <f ca="1">'Sfp-result'!F569-E570</f>
        <v>26428.714285714283</v>
      </c>
      <c r="E570">
        <f t="shared" si="24"/>
        <v>15781.857142857145</v>
      </c>
      <c r="F570">
        <f t="shared" si="25"/>
        <v>2</v>
      </c>
      <c r="G570">
        <f t="shared" si="26"/>
        <v>0</v>
      </c>
      <c r="H570">
        <v>17</v>
      </c>
      <c r="I570">
        <v>0.10199999999999999</v>
      </c>
      <c r="J570">
        <v>14.832000000000001</v>
      </c>
      <c r="K570">
        <v>9</v>
      </c>
      <c r="L570">
        <v>21</v>
      </c>
      <c r="M570">
        <v>9.0250000000000004</v>
      </c>
      <c r="N570">
        <v>10.395</v>
      </c>
      <c r="O570">
        <v>0.32</v>
      </c>
      <c r="P570">
        <v>0.32</v>
      </c>
      <c r="Q570">
        <v>1.5189999999999999</v>
      </c>
      <c r="R570">
        <v>60752</v>
      </c>
    </row>
    <row r="571" spans="1:18" x14ac:dyDescent="0.25">
      <c r="A571" t="s">
        <v>1777</v>
      </c>
      <c r="B571" t="s">
        <v>1163</v>
      </c>
      <c r="C571" t="s">
        <v>537</v>
      </c>
      <c r="D571" s="13">
        <f ca="1">'Sfp-result'!F570-E571</f>
        <v>9017.7142857142826</v>
      </c>
      <c r="E571">
        <f t="shared" si="24"/>
        <v>9524.8571428571449</v>
      </c>
      <c r="F571">
        <f t="shared" si="25"/>
        <v>0</v>
      </c>
      <c r="G571">
        <f t="shared" si="26"/>
        <v>0</v>
      </c>
      <c r="H571">
        <v>18</v>
      </c>
      <c r="I571">
        <v>0.10199999999999999</v>
      </c>
      <c r="J571">
        <v>13.304</v>
      </c>
      <c r="K571">
        <v>9</v>
      </c>
      <c r="L571">
        <v>17</v>
      </c>
      <c r="M571">
        <v>9.4350000000000005</v>
      </c>
      <c r="N571">
        <v>10.404999999999999</v>
      </c>
      <c r="O571">
        <v>0.32</v>
      </c>
      <c r="P571">
        <v>0.32</v>
      </c>
      <c r="Q571">
        <v>1.3620000000000001</v>
      </c>
      <c r="R571">
        <v>54495</v>
      </c>
    </row>
    <row r="572" spans="1:18" x14ac:dyDescent="0.25">
      <c r="A572" t="s">
        <v>1778</v>
      </c>
      <c r="B572" t="s">
        <v>1164</v>
      </c>
      <c r="C572" t="s">
        <v>538</v>
      </c>
      <c r="D572" s="13">
        <f ca="1">'Sfp-result'!F571-E572</f>
        <v>-16844.285714285717</v>
      </c>
      <c r="E572">
        <f t="shared" si="24"/>
        <v>38773.857142857145</v>
      </c>
      <c r="F572">
        <f t="shared" si="25"/>
        <v>0</v>
      </c>
      <c r="G572">
        <f t="shared" si="26"/>
        <v>0</v>
      </c>
      <c r="H572">
        <v>19</v>
      </c>
      <c r="I572">
        <v>0.10199999999999999</v>
      </c>
      <c r="J572">
        <v>20.445</v>
      </c>
      <c r="K572">
        <v>10</v>
      </c>
      <c r="L572">
        <v>28</v>
      </c>
      <c r="M572">
        <v>9.89</v>
      </c>
      <c r="N572">
        <v>10.395</v>
      </c>
      <c r="O572">
        <v>0.32</v>
      </c>
      <c r="P572">
        <v>0.32</v>
      </c>
      <c r="Q572">
        <v>2.0939999999999999</v>
      </c>
      <c r="R572">
        <v>83744</v>
      </c>
    </row>
    <row r="573" spans="1:18" x14ac:dyDescent="0.25">
      <c r="A573" t="s">
        <v>1779</v>
      </c>
      <c r="B573" t="s">
        <v>1165</v>
      </c>
      <c r="C573" t="s">
        <v>539</v>
      </c>
      <c r="D573" s="13">
        <f ca="1">'Sfp-result'!F572-E573</f>
        <v>2045.7142857142826</v>
      </c>
      <c r="E573">
        <f t="shared" si="24"/>
        <v>22729.857142857145</v>
      </c>
      <c r="F573">
        <f t="shared" si="25"/>
        <v>0</v>
      </c>
      <c r="G573">
        <f t="shared" si="26"/>
        <v>0</v>
      </c>
      <c r="H573">
        <v>20</v>
      </c>
      <c r="I573">
        <v>0.10199999999999999</v>
      </c>
      <c r="J573">
        <v>16.527999999999999</v>
      </c>
      <c r="K573">
        <v>10</v>
      </c>
      <c r="L573">
        <v>22</v>
      </c>
      <c r="M573">
        <v>10.31</v>
      </c>
      <c r="N573">
        <v>10.385</v>
      </c>
      <c r="O573">
        <v>0.32</v>
      </c>
      <c r="P573">
        <v>0.32</v>
      </c>
      <c r="Q573">
        <v>1.6930000000000001</v>
      </c>
      <c r="R573">
        <v>67700</v>
      </c>
    </row>
    <row r="574" spans="1:18" x14ac:dyDescent="0.25">
      <c r="A574" t="s">
        <v>1780</v>
      </c>
      <c r="B574" t="s">
        <v>1166</v>
      </c>
      <c r="C574" t="s">
        <v>540</v>
      </c>
      <c r="D574" s="13">
        <f ca="1">'Sfp-result'!F573-E574</f>
        <v>70163.714285714275</v>
      </c>
      <c r="E574">
        <f t="shared" si="24"/>
        <v>50239.857142857145</v>
      </c>
      <c r="F574">
        <f t="shared" si="25"/>
        <v>0</v>
      </c>
      <c r="G574">
        <f t="shared" si="26"/>
        <v>1</v>
      </c>
      <c r="H574">
        <v>21</v>
      </c>
      <c r="I574">
        <v>0.10199999999999999</v>
      </c>
      <c r="J574">
        <v>23.245000000000001</v>
      </c>
      <c r="K574">
        <v>10</v>
      </c>
      <c r="L574">
        <v>40</v>
      </c>
      <c r="M574">
        <v>10.744999999999999</v>
      </c>
      <c r="N574">
        <v>10.395</v>
      </c>
      <c r="O574">
        <v>0.32</v>
      </c>
      <c r="P574">
        <v>0.32</v>
      </c>
      <c r="Q574">
        <v>2.38</v>
      </c>
      <c r="R574">
        <v>95210</v>
      </c>
    </row>
    <row r="575" spans="1:18" x14ac:dyDescent="0.25">
      <c r="A575" t="s">
        <v>1781</v>
      </c>
      <c r="B575" t="s">
        <v>1167</v>
      </c>
      <c r="C575" t="s">
        <v>541</v>
      </c>
      <c r="D575" s="13">
        <f ca="1">'Sfp-result'!F574-E575</f>
        <v>-23173.285714285725</v>
      </c>
      <c r="E575">
        <f t="shared" si="24"/>
        <v>128572.85714285714</v>
      </c>
      <c r="F575">
        <f t="shared" si="25"/>
        <v>1</v>
      </c>
      <c r="G575">
        <f t="shared" si="26"/>
        <v>0</v>
      </c>
      <c r="H575">
        <v>22</v>
      </c>
      <c r="I575">
        <v>0.10199999999999999</v>
      </c>
      <c r="J575">
        <v>42.369</v>
      </c>
      <c r="K575">
        <v>10</v>
      </c>
      <c r="L575">
        <v>66</v>
      </c>
      <c r="M575">
        <v>11.175000000000001</v>
      </c>
      <c r="N575">
        <v>10.404999999999999</v>
      </c>
      <c r="O575">
        <v>0.32</v>
      </c>
      <c r="P575">
        <v>0.32</v>
      </c>
      <c r="Q575">
        <v>4.3390000000000004</v>
      </c>
      <c r="R575">
        <v>173543</v>
      </c>
    </row>
    <row r="576" spans="1:18" x14ac:dyDescent="0.25">
      <c r="A576" t="s">
        <v>1782</v>
      </c>
      <c r="B576" t="s">
        <v>1168</v>
      </c>
      <c r="C576" t="s">
        <v>542</v>
      </c>
      <c r="D576" s="13">
        <f ca="1">'Sfp-result'!F575-E576</f>
        <v>1278.7142857142826</v>
      </c>
      <c r="E576">
        <f t="shared" si="24"/>
        <v>21810.857142857145</v>
      </c>
      <c r="F576">
        <f t="shared" si="25"/>
        <v>0</v>
      </c>
      <c r="G576">
        <f t="shared" si="26"/>
        <v>0</v>
      </c>
      <c r="H576">
        <v>23</v>
      </c>
      <c r="I576">
        <v>0.10199999999999999</v>
      </c>
      <c r="J576">
        <v>16.303999999999998</v>
      </c>
      <c r="K576">
        <v>11</v>
      </c>
      <c r="L576">
        <v>22</v>
      </c>
      <c r="M576">
        <v>11.605</v>
      </c>
      <c r="N576">
        <v>10.404999999999999</v>
      </c>
      <c r="O576">
        <v>0.32</v>
      </c>
      <c r="P576">
        <v>0.32</v>
      </c>
      <c r="Q576">
        <v>1.67</v>
      </c>
      <c r="R576">
        <v>66781</v>
      </c>
    </row>
    <row r="577" spans="1:18" x14ac:dyDescent="0.25">
      <c r="A577" t="s">
        <v>1783</v>
      </c>
      <c r="B577" t="s">
        <v>1169</v>
      </c>
      <c r="C577" t="s">
        <v>543</v>
      </c>
      <c r="D577" s="13">
        <f ca="1">'Sfp-result'!F576-E577</f>
        <v>-1220.2857142857174</v>
      </c>
      <c r="E577">
        <f t="shared" si="24"/>
        <v>25135.857142857145</v>
      </c>
      <c r="F577">
        <f t="shared" si="25"/>
        <v>0</v>
      </c>
      <c r="G577">
        <f t="shared" si="26"/>
        <v>0</v>
      </c>
      <c r="H577">
        <v>24</v>
      </c>
      <c r="I577">
        <v>0.10199999999999999</v>
      </c>
      <c r="J577">
        <v>17.116</v>
      </c>
      <c r="K577">
        <v>11</v>
      </c>
      <c r="L577">
        <v>21</v>
      </c>
      <c r="M577">
        <v>12.02</v>
      </c>
      <c r="N577">
        <v>10.425000000000001</v>
      </c>
      <c r="O577">
        <v>0.32</v>
      </c>
      <c r="P577">
        <v>0.32</v>
      </c>
      <c r="Q577">
        <v>1.7529999999999999</v>
      </c>
      <c r="R577">
        <v>70106</v>
      </c>
    </row>
    <row r="578" spans="1:18" x14ac:dyDescent="0.25">
      <c r="A578" t="s">
        <v>1784</v>
      </c>
      <c r="B578" t="s">
        <v>1170</v>
      </c>
      <c r="C578" t="s">
        <v>544</v>
      </c>
      <c r="D578" s="13">
        <f ca="1">'Sfp-result'!F577-E578</f>
        <v>-9991.2857142857174</v>
      </c>
      <c r="E578">
        <f t="shared" si="24"/>
        <v>31221.857142857145</v>
      </c>
      <c r="F578">
        <f t="shared" si="25"/>
        <v>0</v>
      </c>
      <c r="G578">
        <f t="shared" si="26"/>
        <v>0</v>
      </c>
      <c r="H578">
        <v>25</v>
      </c>
      <c r="I578">
        <v>0.10199999999999999</v>
      </c>
      <c r="J578">
        <v>18.602</v>
      </c>
      <c r="K578">
        <v>11</v>
      </c>
      <c r="L578">
        <v>28</v>
      </c>
      <c r="M578">
        <v>12.44</v>
      </c>
      <c r="N578">
        <v>10.414999999999999</v>
      </c>
      <c r="O578">
        <v>0.32</v>
      </c>
      <c r="P578">
        <v>0.32</v>
      </c>
      <c r="Q578">
        <v>1.905</v>
      </c>
      <c r="R578">
        <v>76192</v>
      </c>
    </row>
    <row r="579" spans="1:18" x14ac:dyDescent="0.25">
      <c r="A579" t="s">
        <v>1785</v>
      </c>
      <c r="B579" t="s">
        <v>1171</v>
      </c>
      <c r="C579" t="s">
        <v>545</v>
      </c>
      <c r="D579" s="13">
        <f ca="1">'Sfp-result'!F578-E579</f>
        <v>-38520.285714285725</v>
      </c>
      <c r="E579">
        <f t="shared" si="24"/>
        <v>107511.85714285714</v>
      </c>
      <c r="F579">
        <f t="shared" si="25"/>
        <v>0</v>
      </c>
      <c r="G579">
        <f t="shared" si="26"/>
        <v>0</v>
      </c>
      <c r="H579">
        <v>26</v>
      </c>
      <c r="I579">
        <v>0.10199999999999999</v>
      </c>
      <c r="J579">
        <v>37.226999999999997</v>
      </c>
      <c r="K579">
        <v>10</v>
      </c>
      <c r="L579">
        <v>57</v>
      </c>
      <c r="M579">
        <v>12.895</v>
      </c>
      <c r="N579">
        <v>10.425000000000001</v>
      </c>
      <c r="O579">
        <v>0.32</v>
      </c>
      <c r="P579">
        <v>0.32</v>
      </c>
      <c r="Q579">
        <v>3.8119999999999998</v>
      </c>
      <c r="R579">
        <v>152482</v>
      </c>
    </row>
    <row r="580" spans="1:18" x14ac:dyDescent="0.25">
      <c r="A580" t="s">
        <v>1786</v>
      </c>
      <c r="B580" t="s">
        <v>1172</v>
      </c>
      <c r="C580" t="s">
        <v>546</v>
      </c>
      <c r="D580" s="13">
        <f ca="1">'Sfp-result'!F579-E580</f>
        <v>-27189.285714285717</v>
      </c>
      <c r="E580">
        <f t="shared" si="24"/>
        <v>50431.857142857145</v>
      </c>
      <c r="F580">
        <f t="shared" si="25"/>
        <v>1</v>
      </c>
      <c r="G580">
        <f t="shared" si="26"/>
        <v>0</v>
      </c>
      <c r="H580">
        <v>27</v>
      </c>
      <c r="I580">
        <v>0.10199999999999999</v>
      </c>
      <c r="J580">
        <v>23.292000000000002</v>
      </c>
      <c r="K580">
        <v>11</v>
      </c>
      <c r="L580">
        <v>33</v>
      </c>
      <c r="M580">
        <v>13.335000000000001</v>
      </c>
      <c r="N580">
        <v>10.404999999999999</v>
      </c>
      <c r="O580">
        <v>0.32</v>
      </c>
      <c r="P580">
        <v>0.32</v>
      </c>
      <c r="Q580">
        <v>2.3849999999999998</v>
      </c>
      <c r="R580">
        <v>95402</v>
      </c>
    </row>
    <row r="581" spans="1:18" x14ac:dyDescent="0.25">
      <c r="A581" t="s">
        <v>1787</v>
      </c>
      <c r="B581" t="s">
        <v>1173</v>
      </c>
      <c r="C581" t="s">
        <v>547</v>
      </c>
      <c r="D581" s="13">
        <f ca="1">'Sfp-result'!F580-E581</f>
        <v>15452.714285714283</v>
      </c>
      <c r="E581">
        <f t="shared" ref="E581:E583" si="27">R581-$M$1</f>
        <v>27240.857142857145</v>
      </c>
      <c r="F581">
        <f t="shared" ref="F581:F583" si="28">LEN(C581)-LEN(SUBSTITUTE(C581,"R",""))</f>
        <v>1</v>
      </c>
      <c r="G581">
        <f t="shared" ref="G581:G583" si="29">LEN(C581)-LEN(SUBSTITUTE(C581,"K",""))</f>
        <v>0</v>
      </c>
      <c r="H581">
        <v>28</v>
      </c>
      <c r="I581">
        <v>0.10199999999999999</v>
      </c>
      <c r="J581">
        <v>17.63</v>
      </c>
      <c r="K581">
        <v>11</v>
      </c>
      <c r="L581">
        <v>24</v>
      </c>
      <c r="M581">
        <v>13.72</v>
      </c>
      <c r="N581">
        <v>10.414999999999999</v>
      </c>
      <c r="O581">
        <v>0.32</v>
      </c>
      <c r="P581">
        <v>0.32</v>
      </c>
      <c r="Q581">
        <v>1.8049999999999999</v>
      </c>
      <c r="R581">
        <v>72211</v>
      </c>
    </row>
    <row r="582" spans="1:18" x14ac:dyDescent="0.25">
      <c r="A582" t="s">
        <v>1788</v>
      </c>
      <c r="B582" t="s">
        <v>1174</v>
      </c>
      <c r="C582" t="s">
        <v>548</v>
      </c>
      <c r="D582" s="13">
        <f ca="1">'Sfp-result'!F581-E582</f>
        <v>-3124.2857142857174</v>
      </c>
      <c r="E582">
        <f t="shared" si="27"/>
        <v>24163.857142857145</v>
      </c>
      <c r="F582">
        <f t="shared" si="28"/>
        <v>0</v>
      </c>
      <c r="G582">
        <f t="shared" si="29"/>
        <v>0</v>
      </c>
      <c r="H582">
        <v>29</v>
      </c>
      <c r="I582">
        <v>0.10199999999999999</v>
      </c>
      <c r="J582">
        <v>16.878</v>
      </c>
      <c r="K582">
        <v>11</v>
      </c>
      <c r="L582">
        <v>22</v>
      </c>
      <c r="M582">
        <v>14.154999999999999</v>
      </c>
      <c r="N582">
        <v>10.435</v>
      </c>
      <c r="O582">
        <v>0.32</v>
      </c>
      <c r="P582">
        <v>0.32</v>
      </c>
      <c r="Q582">
        <v>1.728</v>
      </c>
      <c r="R582">
        <v>69134</v>
      </c>
    </row>
    <row r="583" spans="1:18" x14ac:dyDescent="0.25">
      <c r="A583" t="s">
        <v>1789</v>
      </c>
      <c r="B583" t="s">
        <v>1175</v>
      </c>
      <c r="C583" t="s">
        <v>549</v>
      </c>
      <c r="D583" s="13">
        <f ca="1">'Sfp-result'!F582-E583</f>
        <v>1785.7142857142826</v>
      </c>
      <c r="E583">
        <f t="shared" si="27"/>
        <v>36718.857142857145</v>
      </c>
      <c r="F583">
        <f t="shared" si="28"/>
        <v>0</v>
      </c>
      <c r="G583">
        <f t="shared" si="29"/>
        <v>0</v>
      </c>
      <c r="H583">
        <v>30</v>
      </c>
      <c r="I583">
        <v>0.10199999999999999</v>
      </c>
      <c r="J583">
        <v>19.943999999999999</v>
      </c>
      <c r="K583">
        <v>10</v>
      </c>
      <c r="L583">
        <v>27</v>
      </c>
      <c r="M583">
        <v>14.615</v>
      </c>
      <c r="N583">
        <v>10.425000000000001</v>
      </c>
      <c r="O583">
        <v>0.32</v>
      </c>
      <c r="P583">
        <v>0.32</v>
      </c>
      <c r="Q583">
        <v>2.0419999999999998</v>
      </c>
      <c r="R583">
        <v>81689</v>
      </c>
    </row>
    <row r="584" spans="1:18" x14ac:dyDescent="0.25">
      <c r="D584" s="13"/>
    </row>
  </sheetData>
  <conditionalFormatting sqref="D4:D5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G5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M8"/>
  <sheetViews>
    <sheetView workbookViewId="0">
      <selection activeCell="M5" sqref="M5"/>
    </sheetView>
  </sheetViews>
  <sheetFormatPr defaultRowHeight="15" x14ac:dyDescent="0.25"/>
  <sheetData>
    <row r="1" spans="1:13" x14ac:dyDescent="0.25">
      <c r="A1" t="s">
        <v>1793</v>
      </c>
      <c r="B1" t="s">
        <v>1794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1800</v>
      </c>
      <c r="I1" t="s">
        <v>1801</v>
      </c>
      <c r="J1" t="s">
        <v>1802</v>
      </c>
      <c r="K1" t="s">
        <v>1803</v>
      </c>
    </row>
    <row r="2" spans="1:13" x14ac:dyDescent="0.25">
      <c r="A2">
        <v>1</v>
      </c>
      <c r="B2">
        <v>0.10199999999999999</v>
      </c>
      <c r="C2">
        <v>10.457000000000001</v>
      </c>
      <c r="D2">
        <v>8</v>
      </c>
      <c r="E2">
        <v>14</v>
      </c>
      <c r="F2">
        <v>12.865</v>
      </c>
      <c r="G2">
        <v>2.085</v>
      </c>
      <c r="H2">
        <v>0.32</v>
      </c>
      <c r="I2">
        <v>0.32</v>
      </c>
      <c r="J2">
        <v>1.071</v>
      </c>
      <c r="K2">
        <v>42832</v>
      </c>
    </row>
    <row r="3" spans="1:13" x14ac:dyDescent="0.25">
      <c r="A3">
        <v>2</v>
      </c>
      <c r="B3">
        <v>0.10199999999999999</v>
      </c>
      <c r="C3">
        <v>11.499000000000001</v>
      </c>
      <c r="D3">
        <v>9</v>
      </c>
      <c r="E3">
        <v>19</v>
      </c>
      <c r="F3">
        <v>8</v>
      </c>
      <c r="G3">
        <v>2.085</v>
      </c>
      <c r="H3">
        <v>0.32</v>
      </c>
      <c r="I3">
        <v>0.32</v>
      </c>
      <c r="J3">
        <v>1.177</v>
      </c>
      <c r="K3">
        <v>47099</v>
      </c>
    </row>
    <row r="4" spans="1:13" x14ac:dyDescent="0.25">
      <c r="A4">
        <v>3</v>
      </c>
      <c r="B4">
        <v>0.10199999999999999</v>
      </c>
      <c r="C4">
        <v>11.457000000000001</v>
      </c>
      <c r="D4">
        <v>10</v>
      </c>
      <c r="E4">
        <v>14</v>
      </c>
      <c r="F4">
        <v>3.45</v>
      </c>
      <c r="G4">
        <v>1.97</v>
      </c>
      <c r="H4">
        <v>0.32</v>
      </c>
      <c r="I4">
        <v>0.32</v>
      </c>
      <c r="J4">
        <v>1.173</v>
      </c>
      <c r="K4">
        <v>46926</v>
      </c>
    </row>
    <row r="5" spans="1:13" x14ac:dyDescent="0.25">
      <c r="A5">
        <v>4</v>
      </c>
      <c r="B5">
        <v>0.10199999999999999</v>
      </c>
      <c r="C5">
        <v>11.092000000000001</v>
      </c>
      <c r="D5">
        <v>10</v>
      </c>
      <c r="E5">
        <v>17</v>
      </c>
      <c r="F5">
        <v>15.225</v>
      </c>
      <c r="G5">
        <v>7.0449999999999999</v>
      </c>
      <c r="H5">
        <v>0.32</v>
      </c>
      <c r="I5">
        <v>0.32</v>
      </c>
      <c r="J5">
        <v>1.1359999999999999</v>
      </c>
      <c r="K5">
        <v>45431</v>
      </c>
      <c r="M5">
        <f>AVERAGE(K2:K8)</f>
        <v>44970.142857142855</v>
      </c>
    </row>
    <row r="6" spans="1:13" x14ac:dyDescent="0.25">
      <c r="A6">
        <v>5</v>
      </c>
      <c r="B6">
        <v>0.10199999999999999</v>
      </c>
      <c r="C6">
        <v>12.904999999999999</v>
      </c>
      <c r="D6">
        <v>10</v>
      </c>
      <c r="E6">
        <v>18</v>
      </c>
      <c r="F6">
        <v>12.62</v>
      </c>
      <c r="G6">
        <v>10.83</v>
      </c>
      <c r="H6">
        <v>0.32</v>
      </c>
      <c r="I6">
        <v>0.32</v>
      </c>
      <c r="J6">
        <v>1.3220000000000001</v>
      </c>
      <c r="K6">
        <v>52860</v>
      </c>
    </row>
    <row r="7" spans="1:13" x14ac:dyDescent="0.25">
      <c r="A7">
        <v>6</v>
      </c>
      <c r="B7">
        <v>0.10199999999999999</v>
      </c>
      <c r="C7">
        <v>9.1590000000000007</v>
      </c>
      <c r="D7">
        <v>8</v>
      </c>
      <c r="E7">
        <v>11</v>
      </c>
      <c r="F7">
        <v>9.2349999999999994</v>
      </c>
      <c r="G7">
        <v>10.765000000000001</v>
      </c>
      <c r="H7">
        <v>0.32</v>
      </c>
      <c r="I7">
        <v>0.32</v>
      </c>
      <c r="J7">
        <v>0.93799999999999994</v>
      </c>
      <c r="K7">
        <v>37514</v>
      </c>
    </row>
    <row r="8" spans="1:13" x14ac:dyDescent="0.25">
      <c r="A8">
        <v>7</v>
      </c>
      <c r="B8">
        <v>0.10199999999999999</v>
      </c>
      <c r="C8">
        <v>10.285</v>
      </c>
      <c r="D8">
        <v>9</v>
      </c>
      <c r="E8">
        <v>13</v>
      </c>
      <c r="F8">
        <v>6.2350000000000003</v>
      </c>
      <c r="G8">
        <v>10.79</v>
      </c>
      <c r="H8">
        <v>0.32</v>
      </c>
      <c r="I8">
        <v>0.32</v>
      </c>
      <c r="J8">
        <v>1.0529999999999999</v>
      </c>
      <c r="K8">
        <v>42129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Z582"/>
  <sheetViews>
    <sheetView topLeftCell="D544" workbookViewId="0">
      <selection activeCell="C21" sqref="C21"/>
    </sheetView>
  </sheetViews>
  <sheetFormatPr defaultRowHeight="15" x14ac:dyDescent="0.25"/>
  <cols>
    <col min="3" max="3" width="31.5703125" customWidth="1"/>
    <col min="5" max="5" width="11.7109375" style="6" customWidth="1"/>
    <col min="6" max="6" width="17.140625" style="11" customWidth="1"/>
    <col min="7" max="7" width="9.140625" style="8"/>
  </cols>
  <sheetData>
    <row r="1" spans="1:52" x14ac:dyDescent="0.25">
      <c r="D1" s="21" t="s">
        <v>1805</v>
      </c>
      <c r="E1" s="21"/>
      <c r="F1" s="9" t="s">
        <v>1807</v>
      </c>
      <c r="G1">
        <v>49299.428571428572</v>
      </c>
    </row>
    <row r="2" spans="1:52" x14ac:dyDescent="0.25">
      <c r="A2" t="s">
        <v>1790</v>
      </c>
      <c r="B2" t="s">
        <v>1792</v>
      </c>
      <c r="C2" t="s">
        <v>1791</v>
      </c>
      <c r="D2" t="s">
        <v>1802</v>
      </c>
      <c r="E2" s="6" t="s">
        <v>1803</v>
      </c>
      <c r="F2" s="10" t="s">
        <v>1806</v>
      </c>
      <c r="H2" s="21" t="s">
        <v>1804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52" x14ac:dyDescent="0.25">
      <c r="A3" t="s">
        <v>1211</v>
      </c>
      <c r="B3" t="s">
        <v>597</v>
      </c>
      <c r="C3" t="s">
        <v>552</v>
      </c>
      <c r="D3">
        <f ca="1">OFFSET($Q$14,-(ROW(Q3)-1),0)</f>
        <v>10.491</v>
      </c>
      <c r="E3" s="6">
        <f ca="1">OFFSET($R$14,-(ROW(R3)-1),0)</f>
        <v>419658</v>
      </c>
      <c r="F3" s="11">
        <f ca="1">E3-$G$1</f>
        <v>370358.57142857142</v>
      </c>
      <c r="H3">
        <v>1</v>
      </c>
      <c r="I3">
        <v>0.10199999999999999</v>
      </c>
      <c r="J3">
        <v>14.098000000000001</v>
      </c>
      <c r="K3">
        <v>11</v>
      </c>
      <c r="L3">
        <v>18</v>
      </c>
      <c r="M3">
        <v>2.5249999999999999</v>
      </c>
      <c r="N3">
        <v>3.9649999999999999</v>
      </c>
      <c r="O3">
        <v>0.32</v>
      </c>
      <c r="P3">
        <v>0.32</v>
      </c>
      <c r="Q3">
        <v>1.444</v>
      </c>
      <c r="R3">
        <v>57747</v>
      </c>
    </row>
    <row r="4" spans="1:52" x14ac:dyDescent="0.25">
      <c r="A4" t="s">
        <v>1212</v>
      </c>
      <c r="B4" t="s">
        <v>598</v>
      </c>
      <c r="C4" t="s">
        <v>558</v>
      </c>
      <c r="D4">
        <f t="shared" ref="D4:D12" ca="1" si="0">OFFSET($Q$14,-(ROW(Q4)-1),0)</f>
        <v>10.994999999999999</v>
      </c>
      <c r="E4" s="6">
        <f t="shared" ref="E4:E12" ca="1" si="1">OFFSET($R$14,-(ROW(R4)-1),0)</f>
        <v>439790</v>
      </c>
      <c r="F4" s="11">
        <f t="shared" ref="F4:F67" ca="1" si="2">E4-$G$1</f>
        <v>390490.57142857142</v>
      </c>
      <c r="H4">
        <v>2</v>
      </c>
      <c r="I4">
        <v>0.10199999999999999</v>
      </c>
      <c r="J4">
        <v>19.076000000000001</v>
      </c>
      <c r="K4">
        <v>10</v>
      </c>
      <c r="L4">
        <v>28</v>
      </c>
      <c r="M4">
        <v>2.9849999999999999</v>
      </c>
      <c r="N4">
        <v>3.9550000000000001</v>
      </c>
      <c r="O4">
        <v>0.32</v>
      </c>
      <c r="P4">
        <v>0.32</v>
      </c>
      <c r="Q4">
        <v>1.9530000000000001</v>
      </c>
      <c r="R4">
        <v>78137</v>
      </c>
    </row>
    <row r="5" spans="1:52" x14ac:dyDescent="0.25">
      <c r="A5" t="s">
        <v>1213</v>
      </c>
      <c r="B5" t="s">
        <v>599</v>
      </c>
      <c r="C5" t="s">
        <v>553</v>
      </c>
      <c r="D5">
        <f t="shared" ca="1" si="0"/>
        <v>6.423</v>
      </c>
      <c r="E5" s="6">
        <f t="shared" ca="1" si="1"/>
        <v>256913</v>
      </c>
      <c r="F5" s="11">
        <f t="shared" ca="1" si="2"/>
        <v>207613.57142857142</v>
      </c>
      <c r="H5">
        <v>3</v>
      </c>
      <c r="I5">
        <v>0.10199999999999999</v>
      </c>
      <c r="J5">
        <v>17.155000000000001</v>
      </c>
      <c r="K5">
        <v>11</v>
      </c>
      <c r="L5">
        <v>22</v>
      </c>
      <c r="M5">
        <v>3.3849999999999998</v>
      </c>
      <c r="N5">
        <v>3.9550000000000001</v>
      </c>
      <c r="O5">
        <v>0.32</v>
      </c>
      <c r="P5">
        <v>0.32</v>
      </c>
      <c r="Q5">
        <v>1.7569999999999999</v>
      </c>
      <c r="R5">
        <v>70266</v>
      </c>
    </row>
    <row r="6" spans="1:52" x14ac:dyDescent="0.25">
      <c r="A6" t="s">
        <v>1214</v>
      </c>
      <c r="B6" t="s">
        <v>600</v>
      </c>
      <c r="C6" t="s">
        <v>559</v>
      </c>
      <c r="D6">
        <f t="shared" ca="1" si="0"/>
        <v>2.3090000000000002</v>
      </c>
      <c r="E6" s="6">
        <f t="shared" ca="1" si="1"/>
        <v>92350</v>
      </c>
      <c r="F6" s="11">
        <f t="shared" ca="1" si="2"/>
        <v>43050.571428571428</v>
      </c>
      <c r="H6">
        <v>4</v>
      </c>
      <c r="I6">
        <v>0.10199999999999999</v>
      </c>
      <c r="J6">
        <v>25.748000000000001</v>
      </c>
      <c r="K6">
        <v>12</v>
      </c>
      <c r="L6">
        <v>39</v>
      </c>
      <c r="M6">
        <v>3.8250000000000002</v>
      </c>
      <c r="N6">
        <v>3.9550000000000001</v>
      </c>
      <c r="O6">
        <v>0.32</v>
      </c>
      <c r="P6">
        <v>0.32</v>
      </c>
      <c r="Q6">
        <v>2.637</v>
      </c>
      <c r="R6">
        <v>105463</v>
      </c>
    </row>
    <row r="7" spans="1:52" x14ac:dyDescent="0.25">
      <c r="A7" t="s">
        <v>1215</v>
      </c>
      <c r="B7" t="s">
        <v>601</v>
      </c>
      <c r="C7" t="s">
        <v>562</v>
      </c>
      <c r="D7">
        <f t="shared" ca="1" si="0"/>
        <v>1.9430000000000001</v>
      </c>
      <c r="E7" s="6">
        <f t="shared" ca="1" si="1"/>
        <v>77708</v>
      </c>
      <c r="F7" s="11">
        <f t="shared" ca="1" si="2"/>
        <v>28408.571428571428</v>
      </c>
      <c r="H7">
        <v>5</v>
      </c>
      <c r="I7">
        <v>0.10199999999999999</v>
      </c>
      <c r="J7">
        <v>13.535</v>
      </c>
      <c r="K7">
        <v>11</v>
      </c>
      <c r="L7">
        <v>21</v>
      </c>
      <c r="M7">
        <v>4.2450000000000001</v>
      </c>
      <c r="N7">
        <v>3.9649999999999999</v>
      </c>
      <c r="O7">
        <v>0.32</v>
      </c>
      <c r="P7">
        <v>0.32</v>
      </c>
      <c r="Q7">
        <v>1.3859999999999999</v>
      </c>
      <c r="R7">
        <v>55440</v>
      </c>
    </row>
    <row r="8" spans="1:52" x14ac:dyDescent="0.25">
      <c r="A8" t="s">
        <v>1216</v>
      </c>
      <c r="B8" t="s">
        <v>602</v>
      </c>
      <c r="C8" t="s">
        <v>1179</v>
      </c>
      <c r="D8">
        <f t="shared" ca="1" si="0"/>
        <v>1.3859999999999999</v>
      </c>
      <c r="E8" s="6">
        <f t="shared" ca="1" si="1"/>
        <v>55440</v>
      </c>
      <c r="F8" s="11">
        <f t="shared" ca="1" si="2"/>
        <v>6140.5714285714275</v>
      </c>
      <c r="H8">
        <v>6</v>
      </c>
      <c r="I8">
        <v>0.10199999999999999</v>
      </c>
      <c r="J8">
        <v>18.972000000000001</v>
      </c>
      <c r="K8">
        <v>12</v>
      </c>
      <c r="L8">
        <v>24</v>
      </c>
      <c r="M8">
        <v>4.6950000000000003</v>
      </c>
      <c r="N8">
        <v>3.9550000000000001</v>
      </c>
      <c r="O8">
        <v>0.32</v>
      </c>
      <c r="P8">
        <v>0.32</v>
      </c>
      <c r="Q8">
        <v>1.9430000000000001</v>
      </c>
      <c r="R8">
        <v>77708</v>
      </c>
    </row>
    <row r="9" spans="1:52" x14ac:dyDescent="0.25">
      <c r="A9" t="s">
        <v>1217</v>
      </c>
      <c r="B9" t="s">
        <v>603</v>
      </c>
      <c r="C9" t="s">
        <v>557</v>
      </c>
      <c r="D9">
        <f t="shared" ca="1" si="0"/>
        <v>2.637</v>
      </c>
      <c r="E9" s="6">
        <f t="shared" ca="1" si="1"/>
        <v>105463</v>
      </c>
      <c r="F9" s="11">
        <f t="shared" ca="1" si="2"/>
        <v>56163.571428571428</v>
      </c>
      <c r="H9">
        <v>7</v>
      </c>
      <c r="I9">
        <v>0.10199999999999999</v>
      </c>
      <c r="J9">
        <v>22.545999999999999</v>
      </c>
      <c r="K9">
        <v>12</v>
      </c>
      <c r="L9">
        <v>30</v>
      </c>
      <c r="M9">
        <v>5.1349999999999998</v>
      </c>
      <c r="N9">
        <v>3.9550000000000001</v>
      </c>
      <c r="O9">
        <v>0.32</v>
      </c>
      <c r="P9">
        <v>0.32</v>
      </c>
      <c r="Q9">
        <v>2.3090000000000002</v>
      </c>
      <c r="R9">
        <v>92350</v>
      </c>
    </row>
    <row r="10" spans="1:52" x14ac:dyDescent="0.25">
      <c r="A10" t="s">
        <v>1218</v>
      </c>
      <c r="B10" t="s">
        <v>604</v>
      </c>
      <c r="C10" t="s">
        <v>560</v>
      </c>
      <c r="D10">
        <f t="shared" ca="1" si="0"/>
        <v>1.7569999999999999</v>
      </c>
      <c r="E10" s="6">
        <f t="shared" ca="1" si="1"/>
        <v>70266</v>
      </c>
      <c r="F10" s="11">
        <f t="shared" ca="1" si="2"/>
        <v>20966.571428571428</v>
      </c>
      <c r="H10">
        <v>8</v>
      </c>
      <c r="I10">
        <v>0.10199999999999999</v>
      </c>
      <c r="J10">
        <v>62.722999999999999</v>
      </c>
      <c r="K10">
        <v>13</v>
      </c>
      <c r="L10">
        <v>98</v>
      </c>
      <c r="M10">
        <v>5.5449999999999999</v>
      </c>
      <c r="N10">
        <v>3.9550000000000001</v>
      </c>
      <c r="O10">
        <v>0.32</v>
      </c>
      <c r="P10">
        <v>0.32</v>
      </c>
      <c r="Q10">
        <v>6.423</v>
      </c>
      <c r="R10">
        <v>256913</v>
      </c>
    </row>
    <row r="11" spans="1:52" x14ac:dyDescent="0.25">
      <c r="A11" t="s">
        <v>1219</v>
      </c>
      <c r="B11" t="s">
        <v>605</v>
      </c>
      <c r="C11" t="s">
        <v>563</v>
      </c>
      <c r="D11">
        <f t="shared" ca="1" si="0"/>
        <v>1.9530000000000001</v>
      </c>
      <c r="E11" s="6">
        <f t="shared" ca="1" si="1"/>
        <v>78137</v>
      </c>
      <c r="F11" s="11">
        <f t="shared" ca="1" si="2"/>
        <v>28837.571428571428</v>
      </c>
      <c r="H11">
        <v>9</v>
      </c>
      <c r="I11">
        <v>0.10199999999999999</v>
      </c>
      <c r="J11">
        <v>107.371</v>
      </c>
      <c r="K11">
        <v>15</v>
      </c>
      <c r="L11">
        <v>193</v>
      </c>
      <c r="M11">
        <v>5.9749999999999996</v>
      </c>
      <c r="N11">
        <v>3.9649999999999999</v>
      </c>
      <c r="O11">
        <v>0.32</v>
      </c>
      <c r="P11">
        <v>0.32</v>
      </c>
      <c r="Q11">
        <v>10.994999999999999</v>
      </c>
      <c r="R11">
        <v>439790</v>
      </c>
    </row>
    <row r="12" spans="1:52" x14ac:dyDescent="0.25">
      <c r="A12" t="s">
        <v>1220</v>
      </c>
      <c r="B12" t="s">
        <v>606</v>
      </c>
      <c r="C12" s="5" t="s">
        <v>1203</v>
      </c>
      <c r="D12" s="5">
        <f t="shared" ca="1" si="0"/>
        <v>1.444</v>
      </c>
      <c r="E12" s="7">
        <f t="shared" ca="1" si="1"/>
        <v>57747</v>
      </c>
      <c r="F12" s="11">
        <f t="shared" ca="1" si="2"/>
        <v>8447.5714285714275</v>
      </c>
      <c r="G12" s="5"/>
      <c r="H12">
        <v>10</v>
      </c>
      <c r="I12">
        <v>0.10199999999999999</v>
      </c>
      <c r="J12">
        <v>102.456</v>
      </c>
      <c r="K12">
        <v>14</v>
      </c>
      <c r="L12">
        <v>185</v>
      </c>
      <c r="M12">
        <v>6.4050000000000002</v>
      </c>
      <c r="N12">
        <v>3.9550000000000001</v>
      </c>
      <c r="O12">
        <v>0.32</v>
      </c>
      <c r="P12">
        <v>0.32</v>
      </c>
      <c r="Q12">
        <v>10.491</v>
      </c>
      <c r="R12">
        <v>419658</v>
      </c>
    </row>
    <row r="13" spans="1:52" x14ac:dyDescent="0.25">
      <c r="A13" t="s">
        <v>1221</v>
      </c>
      <c r="B13" t="s">
        <v>607</v>
      </c>
      <c r="C13" t="s">
        <v>569</v>
      </c>
      <c r="D13">
        <f ca="1">OFFSET($Q$42,-(ROW(Q13)-13),0)</f>
        <v>11.79</v>
      </c>
      <c r="E13" s="6">
        <f ca="1">OFFSET($R$42,-(ROW(R13)-13),0)</f>
        <v>471598</v>
      </c>
      <c r="F13" s="11">
        <f t="shared" ca="1" si="2"/>
        <v>422298.57142857142</v>
      </c>
      <c r="H13">
        <v>1</v>
      </c>
      <c r="I13">
        <v>0.10199999999999999</v>
      </c>
      <c r="J13">
        <v>114.02200000000001</v>
      </c>
      <c r="K13">
        <v>13</v>
      </c>
      <c r="L13">
        <v>209</v>
      </c>
      <c r="M13">
        <v>2.5099999999999998</v>
      </c>
      <c r="N13">
        <v>4.3899999999999997</v>
      </c>
      <c r="O13">
        <v>0.32</v>
      </c>
      <c r="P13">
        <v>0.32</v>
      </c>
      <c r="Q13">
        <v>11.676</v>
      </c>
      <c r="R13">
        <v>467034</v>
      </c>
      <c r="T13">
        <v>11.676</v>
      </c>
      <c r="U13">
        <v>467034</v>
      </c>
      <c r="W13">
        <v>11.676</v>
      </c>
      <c r="X13">
        <v>5.9269999999999996</v>
      </c>
      <c r="Y13">
        <v>7.5609999999999999</v>
      </c>
      <c r="Z13">
        <v>7.3710000000000004</v>
      </c>
      <c r="AA13">
        <v>1.897</v>
      </c>
      <c r="AB13">
        <v>1.9019999999999999</v>
      </c>
      <c r="AC13">
        <v>2.2690000000000001</v>
      </c>
      <c r="AD13">
        <v>4.5750000000000002</v>
      </c>
      <c r="AE13">
        <v>1.532</v>
      </c>
      <c r="AF13">
        <v>2.101</v>
      </c>
      <c r="AG13">
        <v>2.1720000000000002</v>
      </c>
      <c r="AH13">
        <v>6.3479999999999999</v>
      </c>
      <c r="AI13">
        <v>2.7170000000000001</v>
      </c>
      <c r="AJ13">
        <v>6.2169999999999996</v>
      </c>
      <c r="AK13">
        <v>7.33</v>
      </c>
      <c r="AL13">
        <v>11.384</v>
      </c>
      <c r="AM13">
        <v>8.8320000000000007</v>
      </c>
      <c r="AN13">
        <v>9.0169999999999995</v>
      </c>
      <c r="AO13">
        <v>1.4710000000000001</v>
      </c>
      <c r="AP13">
        <v>1.972</v>
      </c>
      <c r="AQ13">
        <v>1.5069999999999999</v>
      </c>
      <c r="AR13">
        <v>2.5459999999999998</v>
      </c>
      <c r="AS13">
        <v>1.966</v>
      </c>
      <c r="AT13">
        <v>7.4980000000000002</v>
      </c>
      <c r="AU13">
        <v>2.2989999999999999</v>
      </c>
      <c r="AV13">
        <v>5.71</v>
      </c>
      <c r="AW13">
        <v>9.4550000000000001</v>
      </c>
      <c r="AX13">
        <v>9.8420000000000005</v>
      </c>
      <c r="AY13">
        <v>5.5250000000000004</v>
      </c>
      <c r="AZ13">
        <v>11.79</v>
      </c>
    </row>
    <row r="14" spans="1:52" x14ac:dyDescent="0.25">
      <c r="A14" t="s">
        <v>1222</v>
      </c>
      <c r="B14" t="s">
        <v>608</v>
      </c>
      <c r="C14" t="s">
        <v>1204</v>
      </c>
      <c r="D14">
        <f t="shared" ref="D14:D42" ca="1" si="3">OFFSET($Q$42,-(ROW(Q14)-13),0)</f>
        <v>5.5250000000000004</v>
      </c>
      <c r="E14" s="6">
        <f t="shared" ref="E14:E42" ca="1" si="4">OFFSET($R$42,-(ROW(R14)-13),0)</f>
        <v>220990</v>
      </c>
      <c r="F14" s="11">
        <f t="shared" ca="1" si="2"/>
        <v>171690.57142857142</v>
      </c>
      <c r="H14">
        <v>2</v>
      </c>
      <c r="I14">
        <v>0.10199999999999999</v>
      </c>
      <c r="J14">
        <v>57.878999999999998</v>
      </c>
      <c r="K14">
        <v>12</v>
      </c>
      <c r="L14">
        <v>95</v>
      </c>
      <c r="M14">
        <v>2.97</v>
      </c>
      <c r="N14">
        <v>4.38</v>
      </c>
      <c r="O14">
        <v>0.32</v>
      </c>
      <c r="P14">
        <v>0.32</v>
      </c>
      <c r="Q14">
        <v>5.9269999999999996</v>
      </c>
      <c r="R14">
        <v>237071</v>
      </c>
      <c r="T14">
        <v>5.9269999999999996</v>
      </c>
      <c r="U14">
        <v>237071</v>
      </c>
      <c r="W14">
        <v>467034</v>
      </c>
      <c r="X14">
        <v>237071</v>
      </c>
      <c r="Y14">
        <v>302421</v>
      </c>
      <c r="Z14">
        <v>294834</v>
      </c>
      <c r="AA14">
        <v>75874</v>
      </c>
      <c r="AB14">
        <v>76076</v>
      </c>
      <c r="AC14">
        <v>90757</v>
      </c>
      <c r="AD14">
        <v>183018</v>
      </c>
      <c r="AE14">
        <v>61267</v>
      </c>
      <c r="AF14">
        <v>84022</v>
      </c>
      <c r="AG14">
        <v>86879</v>
      </c>
      <c r="AH14">
        <v>253901</v>
      </c>
      <c r="AI14">
        <v>108695</v>
      </c>
      <c r="AJ14">
        <v>248672</v>
      </c>
      <c r="AK14">
        <v>293198</v>
      </c>
      <c r="AL14">
        <v>455361</v>
      </c>
      <c r="AM14">
        <v>353278</v>
      </c>
      <c r="AN14">
        <v>360665</v>
      </c>
      <c r="AO14">
        <v>58827</v>
      </c>
      <c r="AP14">
        <v>78860</v>
      </c>
      <c r="AQ14">
        <v>60276</v>
      </c>
      <c r="AR14">
        <v>101850</v>
      </c>
      <c r="AS14">
        <v>78647</v>
      </c>
      <c r="AT14">
        <v>299917</v>
      </c>
      <c r="AU14">
        <v>91941</v>
      </c>
      <c r="AV14">
        <v>228403</v>
      </c>
      <c r="AW14">
        <v>378193</v>
      </c>
      <c r="AX14">
        <v>393681</v>
      </c>
      <c r="AY14">
        <v>220990</v>
      </c>
      <c r="AZ14">
        <v>471598</v>
      </c>
    </row>
    <row r="15" spans="1:52" x14ac:dyDescent="0.25">
      <c r="A15" t="s">
        <v>1223</v>
      </c>
      <c r="B15" t="s">
        <v>609</v>
      </c>
      <c r="C15" t="s">
        <v>571</v>
      </c>
      <c r="D15">
        <f t="shared" ca="1" si="3"/>
        <v>9.8420000000000005</v>
      </c>
      <c r="E15" s="6">
        <f t="shared" ca="1" si="4"/>
        <v>393681</v>
      </c>
      <c r="F15" s="11">
        <f t="shared" ca="1" si="2"/>
        <v>344381.57142857142</v>
      </c>
      <c r="H15">
        <v>3</v>
      </c>
      <c r="I15">
        <v>0.10199999999999999</v>
      </c>
      <c r="J15">
        <v>73.832999999999998</v>
      </c>
      <c r="K15">
        <v>13</v>
      </c>
      <c r="L15">
        <v>132</v>
      </c>
      <c r="M15">
        <v>3.4</v>
      </c>
      <c r="N15">
        <v>4.38</v>
      </c>
      <c r="O15">
        <v>0.32</v>
      </c>
      <c r="P15">
        <v>0.32</v>
      </c>
      <c r="Q15">
        <v>7.5609999999999999</v>
      </c>
      <c r="R15">
        <v>302421</v>
      </c>
      <c r="T15">
        <v>7.5609999999999999</v>
      </c>
      <c r="U15">
        <v>302421</v>
      </c>
    </row>
    <row r="16" spans="1:52" x14ac:dyDescent="0.25">
      <c r="A16" t="s">
        <v>1224</v>
      </c>
      <c r="B16" t="s">
        <v>610</v>
      </c>
      <c r="C16" t="s">
        <v>1205</v>
      </c>
      <c r="D16">
        <f t="shared" ca="1" si="3"/>
        <v>9.4550000000000001</v>
      </c>
      <c r="E16" s="6">
        <f t="shared" ca="1" si="4"/>
        <v>378193</v>
      </c>
      <c r="F16" s="11">
        <f t="shared" ca="1" si="2"/>
        <v>328893.57142857142</v>
      </c>
      <c r="H16">
        <v>4</v>
      </c>
      <c r="I16">
        <v>0.10199999999999999</v>
      </c>
      <c r="J16">
        <v>71.980999999999995</v>
      </c>
      <c r="K16">
        <v>13</v>
      </c>
      <c r="L16">
        <v>158</v>
      </c>
      <c r="M16">
        <v>3.81</v>
      </c>
      <c r="N16">
        <v>4.38</v>
      </c>
      <c r="O16">
        <v>0.32</v>
      </c>
      <c r="P16">
        <v>0.32</v>
      </c>
      <c r="Q16">
        <v>7.3710000000000004</v>
      </c>
      <c r="R16">
        <v>294834</v>
      </c>
      <c r="T16">
        <v>7.3710000000000004</v>
      </c>
      <c r="U16">
        <v>294834</v>
      </c>
    </row>
    <row r="17" spans="1:21" x14ac:dyDescent="0.25">
      <c r="A17" t="s">
        <v>1225</v>
      </c>
      <c r="B17" t="s">
        <v>611</v>
      </c>
      <c r="C17" t="s">
        <v>570</v>
      </c>
      <c r="D17">
        <f t="shared" ca="1" si="3"/>
        <v>5.71</v>
      </c>
      <c r="E17" s="6">
        <f t="shared" ca="1" si="4"/>
        <v>228403</v>
      </c>
      <c r="F17" s="11">
        <f t="shared" ca="1" si="2"/>
        <v>179103.57142857142</v>
      </c>
      <c r="H17">
        <v>5</v>
      </c>
      <c r="I17">
        <v>0.10199999999999999</v>
      </c>
      <c r="J17">
        <v>18.524000000000001</v>
      </c>
      <c r="K17">
        <v>11</v>
      </c>
      <c r="L17">
        <v>28</v>
      </c>
      <c r="M17">
        <v>4.24</v>
      </c>
      <c r="N17">
        <v>4.38</v>
      </c>
      <c r="O17">
        <v>0.32</v>
      </c>
      <c r="P17">
        <v>0.32</v>
      </c>
      <c r="Q17">
        <v>1.897</v>
      </c>
      <c r="R17">
        <v>75874</v>
      </c>
      <c r="T17">
        <v>1.897</v>
      </c>
      <c r="U17">
        <v>75874</v>
      </c>
    </row>
    <row r="18" spans="1:21" x14ac:dyDescent="0.25">
      <c r="A18" t="s">
        <v>1226</v>
      </c>
      <c r="B18" t="s">
        <v>612</v>
      </c>
      <c r="C18" t="s">
        <v>1206</v>
      </c>
      <c r="D18">
        <f t="shared" ca="1" si="3"/>
        <v>2.2989999999999999</v>
      </c>
      <c r="E18" s="6">
        <f t="shared" ca="1" si="4"/>
        <v>91941</v>
      </c>
      <c r="F18" s="11">
        <f t="shared" ca="1" si="2"/>
        <v>42641.571428571428</v>
      </c>
      <c r="H18">
        <v>6</v>
      </c>
      <c r="I18">
        <v>0.10199999999999999</v>
      </c>
      <c r="J18">
        <v>18.573</v>
      </c>
      <c r="K18">
        <v>11</v>
      </c>
      <c r="L18">
        <v>23</v>
      </c>
      <c r="M18">
        <v>4.68</v>
      </c>
      <c r="N18">
        <v>4.38</v>
      </c>
      <c r="O18">
        <v>0.32</v>
      </c>
      <c r="P18">
        <v>0.32</v>
      </c>
      <c r="Q18">
        <v>1.9019999999999999</v>
      </c>
      <c r="R18">
        <v>76076</v>
      </c>
      <c r="T18">
        <v>1.9019999999999999</v>
      </c>
      <c r="U18">
        <v>76076</v>
      </c>
    </row>
    <row r="19" spans="1:21" x14ac:dyDescent="0.25">
      <c r="A19" t="s">
        <v>1227</v>
      </c>
      <c r="B19" t="s">
        <v>613</v>
      </c>
      <c r="C19" t="s">
        <v>573</v>
      </c>
      <c r="D19">
        <f t="shared" ca="1" si="3"/>
        <v>7.4980000000000002</v>
      </c>
      <c r="E19" s="6">
        <f t="shared" ca="1" si="4"/>
        <v>299917</v>
      </c>
      <c r="F19" s="11">
        <f t="shared" ca="1" si="2"/>
        <v>250617.57142857142</v>
      </c>
      <c r="H19">
        <v>7</v>
      </c>
      <c r="I19">
        <v>0.10199999999999999</v>
      </c>
      <c r="J19">
        <v>22.157</v>
      </c>
      <c r="K19">
        <v>12</v>
      </c>
      <c r="L19">
        <v>33</v>
      </c>
      <c r="M19">
        <v>5.0999999999999996</v>
      </c>
      <c r="N19">
        <v>4.38</v>
      </c>
      <c r="O19">
        <v>0.32</v>
      </c>
      <c r="P19">
        <v>0.32</v>
      </c>
      <c r="Q19">
        <v>2.2690000000000001</v>
      </c>
      <c r="R19">
        <v>90757</v>
      </c>
      <c r="T19">
        <v>2.2690000000000001</v>
      </c>
      <c r="U19">
        <v>90757</v>
      </c>
    </row>
    <row r="20" spans="1:21" x14ac:dyDescent="0.25">
      <c r="A20" t="s">
        <v>1228</v>
      </c>
      <c r="B20" t="s">
        <v>614</v>
      </c>
      <c r="C20" t="s">
        <v>1207</v>
      </c>
      <c r="D20">
        <f t="shared" ca="1" si="3"/>
        <v>1.966</v>
      </c>
      <c r="E20" s="6">
        <f t="shared" ca="1" si="4"/>
        <v>78647</v>
      </c>
      <c r="F20" s="11">
        <f t="shared" ca="1" si="2"/>
        <v>29347.571428571428</v>
      </c>
      <c r="H20">
        <v>8</v>
      </c>
      <c r="I20">
        <v>0.10199999999999999</v>
      </c>
      <c r="J20">
        <v>44.682000000000002</v>
      </c>
      <c r="K20">
        <v>11</v>
      </c>
      <c r="L20">
        <v>69</v>
      </c>
      <c r="M20">
        <v>5.53</v>
      </c>
      <c r="N20">
        <v>4.37</v>
      </c>
      <c r="O20">
        <v>0.32</v>
      </c>
      <c r="P20">
        <v>0.32</v>
      </c>
      <c r="Q20">
        <v>4.5750000000000002</v>
      </c>
      <c r="R20">
        <v>183018</v>
      </c>
      <c r="T20">
        <v>4.5750000000000002</v>
      </c>
      <c r="U20">
        <v>183018</v>
      </c>
    </row>
    <row r="21" spans="1:21" x14ac:dyDescent="0.25">
      <c r="A21" t="s">
        <v>1229</v>
      </c>
      <c r="B21" t="s">
        <v>615</v>
      </c>
      <c r="C21" t="s">
        <v>556</v>
      </c>
      <c r="D21">
        <f t="shared" ca="1" si="3"/>
        <v>2.5459999999999998</v>
      </c>
      <c r="E21" s="6">
        <f t="shared" ca="1" si="4"/>
        <v>101850</v>
      </c>
      <c r="F21" s="11">
        <f t="shared" ca="1" si="2"/>
        <v>52550.571428571428</v>
      </c>
      <c r="H21">
        <v>9</v>
      </c>
      <c r="I21">
        <v>0.10199999999999999</v>
      </c>
      <c r="J21">
        <v>14.958</v>
      </c>
      <c r="K21">
        <v>10</v>
      </c>
      <c r="L21">
        <v>18</v>
      </c>
      <c r="M21">
        <v>5.95</v>
      </c>
      <c r="N21">
        <v>4.3899999999999997</v>
      </c>
      <c r="O21">
        <v>0.32</v>
      </c>
      <c r="P21">
        <v>0.32</v>
      </c>
      <c r="Q21">
        <v>1.532</v>
      </c>
      <c r="R21">
        <v>61267</v>
      </c>
      <c r="T21">
        <v>1.532</v>
      </c>
      <c r="U21">
        <v>61267</v>
      </c>
    </row>
    <row r="22" spans="1:21" x14ac:dyDescent="0.25">
      <c r="A22" t="s">
        <v>1230</v>
      </c>
      <c r="B22" t="s">
        <v>1183</v>
      </c>
      <c r="C22" t="s">
        <v>561</v>
      </c>
      <c r="D22">
        <f t="shared" ca="1" si="3"/>
        <v>1.5069999999999999</v>
      </c>
      <c r="E22" s="6">
        <f t="shared" ca="1" si="4"/>
        <v>60276</v>
      </c>
      <c r="F22" s="11">
        <f t="shared" ca="1" si="2"/>
        <v>10976.571428571428</v>
      </c>
      <c r="H22">
        <v>10</v>
      </c>
      <c r="I22">
        <v>0.10199999999999999</v>
      </c>
      <c r="J22">
        <v>20.513000000000002</v>
      </c>
      <c r="K22">
        <v>12</v>
      </c>
      <c r="L22">
        <v>28</v>
      </c>
      <c r="M22">
        <v>6.41</v>
      </c>
      <c r="N22">
        <v>4.3600000000000003</v>
      </c>
      <c r="O22">
        <v>0.32</v>
      </c>
      <c r="P22">
        <v>0.32</v>
      </c>
      <c r="Q22">
        <v>2.101</v>
      </c>
      <c r="R22">
        <v>84022</v>
      </c>
      <c r="T22">
        <v>2.101</v>
      </c>
      <c r="U22">
        <v>84022</v>
      </c>
    </row>
    <row r="23" spans="1:21" x14ac:dyDescent="0.25">
      <c r="A23" t="s">
        <v>1231</v>
      </c>
      <c r="B23" t="s">
        <v>1184</v>
      </c>
      <c r="C23" t="s">
        <v>580</v>
      </c>
      <c r="D23">
        <f t="shared" ca="1" si="3"/>
        <v>1.972</v>
      </c>
      <c r="E23" s="6">
        <f t="shared" ca="1" si="4"/>
        <v>78860</v>
      </c>
      <c r="F23" s="11">
        <f t="shared" ca="1" si="2"/>
        <v>29560.571428571428</v>
      </c>
      <c r="H23">
        <v>11</v>
      </c>
      <c r="I23">
        <v>0.10199999999999999</v>
      </c>
      <c r="J23">
        <v>21.210999999999999</v>
      </c>
      <c r="K23">
        <v>12</v>
      </c>
      <c r="L23">
        <v>30</v>
      </c>
      <c r="M23">
        <v>6.85</v>
      </c>
      <c r="N23">
        <v>4.3600000000000003</v>
      </c>
      <c r="O23">
        <v>0.32</v>
      </c>
      <c r="P23">
        <v>0.32</v>
      </c>
      <c r="Q23">
        <v>2.1720000000000002</v>
      </c>
      <c r="R23">
        <v>86879</v>
      </c>
      <c r="T23">
        <v>2.1720000000000002</v>
      </c>
      <c r="U23">
        <v>86879</v>
      </c>
    </row>
    <row r="24" spans="1:21" x14ac:dyDescent="0.25">
      <c r="A24" t="s">
        <v>1232</v>
      </c>
      <c r="B24" t="s">
        <v>1185</v>
      </c>
      <c r="C24" t="s">
        <v>1208</v>
      </c>
      <c r="D24">
        <f t="shared" ca="1" si="3"/>
        <v>1.4710000000000001</v>
      </c>
      <c r="E24" s="6">
        <f t="shared" ca="1" si="4"/>
        <v>58827</v>
      </c>
      <c r="F24" s="11">
        <f t="shared" ca="1" si="2"/>
        <v>9527.5714285714275</v>
      </c>
      <c r="H24">
        <v>12</v>
      </c>
      <c r="I24">
        <v>0.10199999999999999</v>
      </c>
      <c r="J24">
        <v>61.988</v>
      </c>
      <c r="K24">
        <v>13</v>
      </c>
      <c r="L24">
        <v>101</v>
      </c>
      <c r="M24">
        <v>7.26</v>
      </c>
      <c r="N24">
        <v>4.3600000000000003</v>
      </c>
      <c r="O24">
        <v>0.32</v>
      </c>
      <c r="P24">
        <v>0.32</v>
      </c>
      <c r="Q24">
        <v>6.3479999999999999</v>
      </c>
      <c r="R24">
        <v>253901</v>
      </c>
      <c r="T24">
        <v>6.3479999999999999</v>
      </c>
      <c r="U24">
        <v>253901</v>
      </c>
    </row>
    <row r="25" spans="1:21" x14ac:dyDescent="0.25">
      <c r="A25" t="s">
        <v>1233</v>
      </c>
      <c r="B25" t="s">
        <v>1186</v>
      </c>
      <c r="C25" t="s">
        <v>585</v>
      </c>
      <c r="D25">
        <f t="shared" ca="1" si="3"/>
        <v>9.0169999999999995</v>
      </c>
      <c r="E25" s="6">
        <f t="shared" ca="1" si="4"/>
        <v>360665</v>
      </c>
      <c r="F25" s="11">
        <f t="shared" ca="1" si="2"/>
        <v>311365.57142857142</v>
      </c>
      <c r="H25">
        <v>13</v>
      </c>
      <c r="I25">
        <v>0.10199999999999999</v>
      </c>
      <c r="J25">
        <v>26.536999999999999</v>
      </c>
      <c r="K25">
        <v>13</v>
      </c>
      <c r="L25">
        <v>37</v>
      </c>
      <c r="M25">
        <v>7.68</v>
      </c>
      <c r="N25">
        <v>4.3600000000000003</v>
      </c>
      <c r="O25">
        <v>0.32</v>
      </c>
      <c r="P25">
        <v>0.32</v>
      </c>
      <c r="Q25">
        <v>2.7170000000000001</v>
      </c>
      <c r="R25">
        <v>108695</v>
      </c>
      <c r="T25">
        <v>2.7170000000000001</v>
      </c>
      <c r="U25">
        <v>108695</v>
      </c>
    </row>
    <row r="26" spans="1:21" x14ac:dyDescent="0.25">
      <c r="A26" t="s">
        <v>1234</v>
      </c>
      <c r="B26" t="s">
        <v>1187</v>
      </c>
      <c r="C26" t="s">
        <v>1209</v>
      </c>
      <c r="D26">
        <f t="shared" ca="1" si="3"/>
        <v>8.8320000000000007</v>
      </c>
      <c r="E26" s="6">
        <f t="shared" ca="1" si="4"/>
        <v>353278</v>
      </c>
      <c r="F26" s="11">
        <f t="shared" ca="1" si="2"/>
        <v>303978.57142857142</v>
      </c>
      <c r="H26">
        <v>14</v>
      </c>
      <c r="I26">
        <v>0.10199999999999999</v>
      </c>
      <c r="J26">
        <v>60.710999999999999</v>
      </c>
      <c r="K26">
        <v>13</v>
      </c>
      <c r="L26">
        <v>112</v>
      </c>
      <c r="M26">
        <v>8.1300000000000008</v>
      </c>
      <c r="N26">
        <v>4.3899999999999997</v>
      </c>
      <c r="O26">
        <v>0.32</v>
      </c>
      <c r="P26">
        <v>0.32</v>
      </c>
      <c r="Q26">
        <v>6.2169999999999996</v>
      </c>
      <c r="R26">
        <v>248672</v>
      </c>
      <c r="T26">
        <v>6.2169999999999996</v>
      </c>
      <c r="U26">
        <v>248672</v>
      </c>
    </row>
    <row r="27" spans="1:21" x14ac:dyDescent="0.25">
      <c r="A27" t="s">
        <v>1235</v>
      </c>
      <c r="B27" t="s">
        <v>1188</v>
      </c>
      <c r="C27" t="s">
        <v>571</v>
      </c>
      <c r="D27">
        <f t="shared" ca="1" si="3"/>
        <v>11.384</v>
      </c>
      <c r="E27" s="6">
        <f t="shared" ca="1" si="4"/>
        <v>455361</v>
      </c>
      <c r="F27" s="11">
        <f t="shared" ca="1" si="2"/>
        <v>406061.57142857142</v>
      </c>
      <c r="H27">
        <v>15</v>
      </c>
      <c r="I27">
        <v>0.10199999999999999</v>
      </c>
      <c r="J27">
        <v>71.581999999999994</v>
      </c>
      <c r="K27">
        <v>14</v>
      </c>
      <c r="L27">
        <v>121</v>
      </c>
      <c r="M27">
        <v>8.58</v>
      </c>
      <c r="N27">
        <v>4.38</v>
      </c>
      <c r="O27">
        <v>0.32</v>
      </c>
      <c r="P27">
        <v>0.32</v>
      </c>
      <c r="Q27">
        <v>7.33</v>
      </c>
      <c r="R27">
        <v>293198</v>
      </c>
      <c r="T27">
        <v>7.33</v>
      </c>
      <c r="U27">
        <v>293198</v>
      </c>
    </row>
    <row r="28" spans="1:21" x14ac:dyDescent="0.25">
      <c r="A28" t="s">
        <v>1236</v>
      </c>
      <c r="B28" t="s">
        <v>1189</v>
      </c>
      <c r="C28" t="s">
        <v>1205</v>
      </c>
      <c r="D28">
        <f t="shared" ca="1" si="3"/>
        <v>7.33</v>
      </c>
      <c r="E28" s="6">
        <f t="shared" ca="1" si="4"/>
        <v>293198</v>
      </c>
      <c r="F28" s="11">
        <f t="shared" ca="1" si="2"/>
        <v>243898.57142857142</v>
      </c>
      <c r="H28">
        <v>16</v>
      </c>
      <c r="I28">
        <v>0.10199999999999999</v>
      </c>
      <c r="J28">
        <v>111.172</v>
      </c>
      <c r="K28">
        <v>17</v>
      </c>
      <c r="L28">
        <v>167</v>
      </c>
      <c r="M28">
        <v>9</v>
      </c>
      <c r="N28">
        <v>4.37</v>
      </c>
      <c r="O28">
        <v>0.32</v>
      </c>
      <c r="P28">
        <v>0.32</v>
      </c>
      <c r="Q28">
        <v>11.384</v>
      </c>
      <c r="R28">
        <v>455361</v>
      </c>
      <c r="T28">
        <v>11.384</v>
      </c>
      <c r="U28">
        <v>455361</v>
      </c>
    </row>
    <row r="29" spans="1:21" x14ac:dyDescent="0.25">
      <c r="A29" t="s">
        <v>1237</v>
      </c>
      <c r="B29" t="s">
        <v>1190</v>
      </c>
      <c r="C29" t="s">
        <v>586</v>
      </c>
      <c r="D29">
        <f t="shared" ca="1" si="3"/>
        <v>6.2169999999999996</v>
      </c>
      <c r="E29" s="6">
        <f t="shared" ca="1" si="4"/>
        <v>248672</v>
      </c>
      <c r="F29" s="11">
        <f t="shared" ca="1" si="2"/>
        <v>199372.57142857142</v>
      </c>
      <c r="H29">
        <v>17</v>
      </c>
      <c r="I29">
        <v>0.10199999999999999</v>
      </c>
      <c r="J29">
        <v>86.25</v>
      </c>
      <c r="K29">
        <v>15</v>
      </c>
      <c r="L29">
        <v>155</v>
      </c>
      <c r="M29">
        <v>9.43</v>
      </c>
      <c r="N29">
        <v>4.3899999999999997</v>
      </c>
      <c r="O29">
        <v>0.32</v>
      </c>
      <c r="P29">
        <v>0.32</v>
      </c>
      <c r="Q29">
        <v>8.8320000000000007</v>
      </c>
      <c r="R29">
        <v>353278</v>
      </c>
      <c r="T29">
        <v>8.8320000000000007</v>
      </c>
      <c r="U29">
        <v>353278</v>
      </c>
    </row>
    <row r="30" spans="1:21" x14ac:dyDescent="0.25">
      <c r="A30" t="s">
        <v>1238</v>
      </c>
      <c r="B30" t="s">
        <v>1191</v>
      </c>
      <c r="C30" t="s">
        <v>1210</v>
      </c>
      <c r="D30">
        <f t="shared" ca="1" si="3"/>
        <v>2.7170000000000001</v>
      </c>
      <c r="E30" s="6">
        <f t="shared" ca="1" si="4"/>
        <v>108695</v>
      </c>
      <c r="F30" s="11">
        <f t="shared" ca="1" si="2"/>
        <v>59395.571428571428</v>
      </c>
      <c r="H30">
        <v>18</v>
      </c>
      <c r="I30">
        <v>0.10199999999999999</v>
      </c>
      <c r="J30">
        <v>88.052999999999997</v>
      </c>
      <c r="K30">
        <v>13</v>
      </c>
      <c r="L30">
        <v>160</v>
      </c>
      <c r="M30">
        <v>9.8699999999999992</v>
      </c>
      <c r="N30">
        <v>4.3899999999999997</v>
      </c>
      <c r="O30">
        <v>0.32</v>
      </c>
      <c r="P30">
        <v>0.32</v>
      </c>
      <c r="Q30">
        <v>9.0169999999999995</v>
      </c>
      <c r="R30">
        <v>360665</v>
      </c>
      <c r="T30">
        <v>9.0169999999999995</v>
      </c>
      <c r="U30">
        <v>360665</v>
      </c>
    </row>
    <row r="31" spans="1:21" x14ac:dyDescent="0.25">
      <c r="A31" t="s">
        <v>1239</v>
      </c>
      <c r="B31" t="s">
        <v>1192</v>
      </c>
      <c r="C31" t="s">
        <v>573</v>
      </c>
      <c r="D31">
        <f t="shared" ca="1" si="3"/>
        <v>6.3479999999999999</v>
      </c>
      <c r="E31" s="6">
        <f t="shared" ca="1" si="4"/>
        <v>253901</v>
      </c>
      <c r="F31" s="11">
        <f t="shared" ca="1" si="2"/>
        <v>204601.57142857142</v>
      </c>
      <c r="H31">
        <v>19</v>
      </c>
      <c r="I31">
        <v>0.10199999999999999</v>
      </c>
      <c r="J31">
        <v>14.362</v>
      </c>
      <c r="K31">
        <v>10</v>
      </c>
      <c r="L31">
        <v>19</v>
      </c>
      <c r="M31">
        <v>10.33</v>
      </c>
      <c r="N31">
        <v>4.3899999999999997</v>
      </c>
      <c r="O31">
        <v>0.32</v>
      </c>
      <c r="P31">
        <v>0.32</v>
      </c>
      <c r="Q31">
        <v>1.4710000000000001</v>
      </c>
      <c r="R31">
        <v>58827</v>
      </c>
      <c r="T31">
        <v>1.4710000000000001</v>
      </c>
      <c r="U31">
        <v>58827</v>
      </c>
    </row>
    <row r="32" spans="1:21" x14ac:dyDescent="0.25">
      <c r="A32" t="s">
        <v>1240</v>
      </c>
      <c r="B32" t="s">
        <v>1193</v>
      </c>
      <c r="C32" t="s">
        <v>1207</v>
      </c>
      <c r="D32">
        <f t="shared" ca="1" si="3"/>
        <v>2.1720000000000002</v>
      </c>
      <c r="E32" s="6">
        <f t="shared" ca="1" si="4"/>
        <v>86879</v>
      </c>
      <c r="F32" s="11">
        <f t="shared" ca="1" si="2"/>
        <v>37579.571428571428</v>
      </c>
      <c r="H32">
        <v>20</v>
      </c>
      <c r="I32">
        <v>0.10199999999999999</v>
      </c>
      <c r="J32">
        <v>19.253</v>
      </c>
      <c r="K32">
        <v>10</v>
      </c>
      <c r="L32">
        <v>31</v>
      </c>
      <c r="M32">
        <v>10.73</v>
      </c>
      <c r="N32">
        <v>4.38</v>
      </c>
      <c r="O32">
        <v>0.32</v>
      </c>
      <c r="P32">
        <v>0.32</v>
      </c>
      <c r="Q32">
        <v>1.972</v>
      </c>
      <c r="R32">
        <v>78860</v>
      </c>
      <c r="T32">
        <v>1.972</v>
      </c>
      <c r="U32">
        <v>78860</v>
      </c>
    </row>
    <row r="33" spans="1:21" x14ac:dyDescent="0.25">
      <c r="A33" t="s">
        <v>1241</v>
      </c>
      <c r="B33" t="s">
        <v>616</v>
      </c>
      <c r="C33" t="s">
        <v>0</v>
      </c>
      <c r="D33">
        <f t="shared" ca="1" si="3"/>
        <v>2.101</v>
      </c>
      <c r="E33" s="6">
        <f t="shared" ca="1" si="4"/>
        <v>84022</v>
      </c>
      <c r="F33" s="11">
        <f t="shared" ca="1" si="2"/>
        <v>34722.571428571428</v>
      </c>
      <c r="H33">
        <v>21</v>
      </c>
      <c r="I33">
        <v>0.10199999999999999</v>
      </c>
      <c r="J33">
        <v>14.715999999999999</v>
      </c>
      <c r="K33">
        <v>9</v>
      </c>
      <c r="L33">
        <v>19</v>
      </c>
      <c r="M33">
        <v>11.17</v>
      </c>
      <c r="N33">
        <v>4.3899999999999997</v>
      </c>
      <c r="O33">
        <v>0.32</v>
      </c>
      <c r="P33">
        <v>0.32</v>
      </c>
      <c r="Q33">
        <v>1.5069999999999999</v>
      </c>
      <c r="R33">
        <v>60276</v>
      </c>
      <c r="T33">
        <v>1.5069999999999999</v>
      </c>
      <c r="U33">
        <v>60276</v>
      </c>
    </row>
    <row r="34" spans="1:21" x14ac:dyDescent="0.25">
      <c r="A34" t="s">
        <v>1242</v>
      </c>
      <c r="B34" t="s">
        <v>617</v>
      </c>
      <c r="C34" t="s">
        <v>1</v>
      </c>
      <c r="D34">
        <f t="shared" ca="1" si="3"/>
        <v>1.532</v>
      </c>
      <c r="E34" s="6">
        <f t="shared" ca="1" si="4"/>
        <v>61267</v>
      </c>
      <c r="F34" s="11">
        <f t="shared" ca="1" si="2"/>
        <v>11967.571428571428</v>
      </c>
      <c r="H34">
        <v>22</v>
      </c>
      <c r="I34">
        <v>0.10199999999999999</v>
      </c>
      <c r="J34">
        <v>24.866</v>
      </c>
      <c r="K34">
        <v>10</v>
      </c>
      <c r="L34">
        <v>42</v>
      </c>
      <c r="M34">
        <v>11.59</v>
      </c>
      <c r="N34">
        <v>4.38</v>
      </c>
      <c r="O34">
        <v>0.32</v>
      </c>
      <c r="P34">
        <v>0.32</v>
      </c>
      <c r="Q34">
        <v>2.5459999999999998</v>
      </c>
      <c r="R34">
        <v>101850</v>
      </c>
      <c r="T34">
        <v>2.5459999999999998</v>
      </c>
      <c r="U34">
        <v>101850</v>
      </c>
    </row>
    <row r="35" spans="1:21" x14ac:dyDescent="0.25">
      <c r="A35" t="s">
        <v>1243</v>
      </c>
      <c r="B35" t="s">
        <v>618</v>
      </c>
      <c r="C35" t="s">
        <v>2</v>
      </c>
      <c r="D35">
        <f t="shared" ca="1" si="3"/>
        <v>4.5750000000000002</v>
      </c>
      <c r="E35" s="6">
        <f t="shared" ca="1" si="4"/>
        <v>183018</v>
      </c>
      <c r="F35" s="11">
        <f t="shared" ca="1" si="2"/>
        <v>133718.57142857142</v>
      </c>
      <c r="H35">
        <v>23</v>
      </c>
      <c r="I35">
        <v>0.10199999999999999</v>
      </c>
      <c r="J35">
        <v>19.201000000000001</v>
      </c>
      <c r="K35">
        <v>11</v>
      </c>
      <c r="L35">
        <v>29</v>
      </c>
      <c r="M35">
        <v>12.02</v>
      </c>
      <c r="N35">
        <v>4.3899999999999997</v>
      </c>
      <c r="O35">
        <v>0.32</v>
      </c>
      <c r="P35">
        <v>0.32</v>
      </c>
      <c r="Q35">
        <v>1.966</v>
      </c>
      <c r="R35">
        <v>78647</v>
      </c>
      <c r="T35">
        <v>1.966</v>
      </c>
      <c r="U35">
        <v>78647</v>
      </c>
    </row>
    <row r="36" spans="1:21" x14ac:dyDescent="0.25">
      <c r="A36" t="s">
        <v>1244</v>
      </c>
      <c r="B36" t="s">
        <v>619</v>
      </c>
      <c r="C36" t="s">
        <v>3</v>
      </c>
      <c r="D36">
        <f t="shared" ca="1" si="3"/>
        <v>2.2690000000000001</v>
      </c>
      <c r="E36" s="6">
        <f t="shared" ca="1" si="4"/>
        <v>90757</v>
      </c>
      <c r="F36" s="11">
        <f t="shared" ca="1" si="2"/>
        <v>41457.571428571428</v>
      </c>
      <c r="H36">
        <v>24</v>
      </c>
      <c r="I36">
        <v>0.10199999999999999</v>
      </c>
      <c r="J36">
        <v>73.221999999999994</v>
      </c>
      <c r="K36">
        <v>12</v>
      </c>
      <c r="L36">
        <v>97</v>
      </c>
      <c r="M36">
        <v>12.44</v>
      </c>
      <c r="N36">
        <v>4.4000000000000004</v>
      </c>
      <c r="O36">
        <v>0.32</v>
      </c>
      <c r="P36">
        <v>0.32</v>
      </c>
      <c r="Q36">
        <v>7.4980000000000002</v>
      </c>
      <c r="R36">
        <v>299917</v>
      </c>
      <c r="T36">
        <v>7.4980000000000002</v>
      </c>
      <c r="U36">
        <v>299917</v>
      </c>
    </row>
    <row r="37" spans="1:21" x14ac:dyDescent="0.25">
      <c r="A37" t="s">
        <v>1245</v>
      </c>
      <c r="B37" t="s">
        <v>620</v>
      </c>
      <c r="C37" t="s">
        <v>4</v>
      </c>
      <c r="D37">
        <f t="shared" ca="1" si="3"/>
        <v>1.9019999999999999</v>
      </c>
      <c r="E37" s="6">
        <f t="shared" ca="1" si="4"/>
        <v>76076</v>
      </c>
      <c r="F37" s="11">
        <f t="shared" ca="1" si="2"/>
        <v>26776.571428571428</v>
      </c>
      <c r="H37">
        <v>25</v>
      </c>
      <c r="I37">
        <v>0.10199999999999999</v>
      </c>
      <c r="J37">
        <v>22.446999999999999</v>
      </c>
      <c r="K37">
        <v>12</v>
      </c>
      <c r="L37">
        <v>32</v>
      </c>
      <c r="M37">
        <v>12.88</v>
      </c>
      <c r="N37">
        <v>4.3899999999999997</v>
      </c>
      <c r="O37">
        <v>0.32</v>
      </c>
      <c r="P37">
        <v>0.32</v>
      </c>
      <c r="Q37">
        <v>2.2989999999999999</v>
      </c>
      <c r="R37">
        <v>91941</v>
      </c>
      <c r="T37">
        <v>2.2989999999999999</v>
      </c>
      <c r="U37">
        <v>91941</v>
      </c>
    </row>
    <row r="38" spans="1:21" x14ac:dyDescent="0.25">
      <c r="A38" t="s">
        <v>1246</v>
      </c>
      <c r="B38" t="s">
        <v>621</v>
      </c>
      <c r="C38" t="s">
        <v>5</v>
      </c>
      <c r="D38">
        <f t="shared" ca="1" si="3"/>
        <v>1.897</v>
      </c>
      <c r="E38" s="6">
        <f t="shared" ca="1" si="4"/>
        <v>75874</v>
      </c>
      <c r="F38" s="11">
        <f t="shared" ca="1" si="2"/>
        <v>26574.571428571428</v>
      </c>
      <c r="H38">
        <v>26</v>
      </c>
      <c r="I38">
        <v>0.10199999999999999</v>
      </c>
      <c r="J38">
        <v>55.762</v>
      </c>
      <c r="K38">
        <v>12</v>
      </c>
      <c r="L38">
        <v>98</v>
      </c>
      <c r="M38">
        <v>13.3</v>
      </c>
      <c r="N38">
        <v>4.38</v>
      </c>
      <c r="O38">
        <v>0.32</v>
      </c>
      <c r="P38">
        <v>0.32</v>
      </c>
      <c r="Q38">
        <v>5.71</v>
      </c>
      <c r="R38">
        <v>228403</v>
      </c>
      <c r="T38">
        <v>5.71</v>
      </c>
      <c r="U38">
        <v>228403</v>
      </c>
    </row>
    <row r="39" spans="1:21" x14ac:dyDescent="0.25">
      <c r="A39" t="s">
        <v>1247</v>
      </c>
      <c r="B39" t="s">
        <v>622</v>
      </c>
      <c r="C39" t="s">
        <v>6</v>
      </c>
      <c r="D39">
        <f t="shared" ca="1" si="3"/>
        <v>7.3710000000000004</v>
      </c>
      <c r="E39" s="6">
        <f t="shared" ca="1" si="4"/>
        <v>294834</v>
      </c>
      <c r="F39" s="11">
        <f t="shared" ca="1" si="2"/>
        <v>245534.57142857142</v>
      </c>
      <c r="H39">
        <v>27</v>
      </c>
      <c r="I39">
        <v>0.10199999999999999</v>
      </c>
      <c r="J39">
        <v>92.331999999999994</v>
      </c>
      <c r="K39">
        <v>18</v>
      </c>
      <c r="L39">
        <v>144</v>
      </c>
      <c r="M39">
        <v>13.75</v>
      </c>
      <c r="N39">
        <v>4.3899999999999997</v>
      </c>
      <c r="O39">
        <v>0.32</v>
      </c>
      <c r="P39">
        <v>0.32</v>
      </c>
      <c r="Q39">
        <v>9.4550000000000001</v>
      </c>
      <c r="R39">
        <v>378193</v>
      </c>
      <c r="T39">
        <v>9.4550000000000001</v>
      </c>
      <c r="U39">
        <v>378193</v>
      </c>
    </row>
    <row r="40" spans="1:21" x14ac:dyDescent="0.25">
      <c r="A40" t="s">
        <v>1248</v>
      </c>
      <c r="B40" t="s">
        <v>623</v>
      </c>
      <c r="C40" t="s">
        <v>7</v>
      </c>
      <c r="D40">
        <f t="shared" ca="1" si="3"/>
        <v>7.5609999999999999</v>
      </c>
      <c r="E40" s="6">
        <f t="shared" ca="1" si="4"/>
        <v>302421</v>
      </c>
      <c r="F40" s="11">
        <f t="shared" ca="1" si="2"/>
        <v>253121.57142857142</v>
      </c>
      <c r="H40">
        <v>28</v>
      </c>
      <c r="I40">
        <v>0.10199999999999999</v>
      </c>
      <c r="J40">
        <v>96.114000000000004</v>
      </c>
      <c r="K40">
        <v>12</v>
      </c>
      <c r="L40">
        <v>184</v>
      </c>
      <c r="M40">
        <v>14.17</v>
      </c>
      <c r="N40">
        <v>4.4000000000000004</v>
      </c>
      <c r="O40">
        <v>0.32</v>
      </c>
      <c r="P40">
        <v>0.32</v>
      </c>
      <c r="Q40">
        <v>9.8420000000000005</v>
      </c>
      <c r="R40">
        <v>393681</v>
      </c>
      <c r="T40">
        <v>9.8420000000000005</v>
      </c>
      <c r="U40">
        <v>393681</v>
      </c>
    </row>
    <row r="41" spans="1:21" x14ac:dyDescent="0.25">
      <c r="A41" t="s">
        <v>1249</v>
      </c>
      <c r="B41" t="s">
        <v>624</v>
      </c>
      <c r="C41" t="s">
        <v>8</v>
      </c>
      <c r="D41">
        <f t="shared" ca="1" si="3"/>
        <v>5.9269999999999996</v>
      </c>
      <c r="E41" s="6">
        <f t="shared" ca="1" si="4"/>
        <v>237071</v>
      </c>
      <c r="F41" s="11">
        <f t="shared" ca="1" si="2"/>
        <v>187771.57142857142</v>
      </c>
      <c r="H41">
        <v>29</v>
      </c>
      <c r="I41">
        <v>0.10199999999999999</v>
      </c>
      <c r="J41">
        <v>53.953000000000003</v>
      </c>
      <c r="K41">
        <v>11</v>
      </c>
      <c r="L41">
        <v>117</v>
      </c>
      <c r="M41">
        <v>14.61</v>
      </c>
      <c r="N41">
        <v>4.41</v>
      </c>
      <c r="O41">
        <v>0.32</v>
      </c>
      <c r="P41">
        <v>0.32</v>
      </c>
      <c r="Q41">
        <v>5.5250000000000004</v>
      </c>
      <c r="R41">
        <v>220990</v>
      </c>
      <c r="T41">
        <v>5.5250000000000004</v>
      </c>
      <c r="U41">
        <v>220990</v>
      </c>
    </row>
    <row r="42" spans="1:21" s="5" customFormat="1" x14ac:dyDescent="0.25">
      <c r="A42" s="5" t="s">
        <v>1250</v>
      </c>
      <c r="B42" s="5" t="s">
        <v>625</v>
      </c>
      <c r="C42" s="5" t="s">
        <v>9</v>
      </c>
      <c r="D42" s="5">
        <f t="shared" ca="1" si="3"/>
        <v>11.676</v>
      </c>
      <c r="E42" s="7">
        <f t="shared" ca="1" si="4"/>
        <v>467034</v>
      </c>
      <c r="F42" s="11">
        <f t="shared" ca="1" si="2"/>
        <v>417734.57142857142</v>
      </c>
      <c r="H42" s="5">
        <v>30</v>
      </c>
      <c r="I42" s="5">
        <v>0.10199999999999999</v>
      </c>
      <c r="J42" s="5">
        <v>115.136</v>
      </c>
      <c r="K42" s="5">
        <v>19</v>
      </c>
      <c r="L42" s="5">
        <v>165</v>
      </c>
      <c r="M42" s="5">
        <v>15.03</v>
      </c>
      <c r="N42" s="5">
        <v>4.41</v>
      </c>
      <c r="O42" s="5">
        <v>0.32</v>
      </c>
      <c r="P42" s="5">
        <v>0.32</v>
      </c>
      <c r="Q42" s="5">
        <v>11.79</v>
      </c>
      <c r="R42" s="5">
        <v>471598</v>
      </c>
      <c r="T42" s="5">
        <v>11.79</v>
      </c>
      <c r="U42" s="5">
        <v>471598</v>
      </c>
    </row>
    <row r="43" spans="1:21" x14ac:dyDescent="0.25">
      <c r="A43" t="s">
        <v>1251</v>
      </c>
      <c r="B43" t="s">
        <v>626</v>
      </c>
      <c r="C43" t="s">
        <v>10</v>
      </c>
      <c r="D43">
        <f ca="1">OFFSET($Q$72,-(ROW(Q43)-43),0)</f>
        <v>12.465</v>
      </c>
      <c r="E43" s="6">
        <f ca="1">OFFSET($R$72,-(ROW(R43)-43),0)</f>
        <v>498616</v>
      </c>
      <c r="F43" s="11">
        <f t="shared" ca="1" si="2"/>
        <v>449316.57142857142</v>
      </c>
      <c r="H43">
        <v>1</v>
      </c>
      <c r="I43">
        <v>0.10199999999999999</v>
      </c>
      <c r="J43">
        <v>30.867000000000001</v>
      </c>
      <c r="K43">
        <v>16</v>
      </c>
      <c r="L43">
        <v>41</v>
      </c>
      <c r="M43">
        <v>2.5049999999999999</v>
      </c>
      <c r="N43">
        <v>4.7850000000000001</v>
      </c>
      <c r="O43">
        <v>0.32</v>
      </c>
      <c r="P43">
        <v>0.32</v>
      </c>
      <c r="Q43">
        <v>3.161</v>
      </c>
      <c r="R43">
        <v>126432</v>
      </c>
    </row>
    <row r="44" spans="1:21" x14ac:dyDescent="0.25">
      <c r="A44" t="s">
        <v>1252</v>
      </c>
      <c r="B44" t="s">
        <v>627</v>
      </c>
      <c r="C44" t="s">
        <v>11</v>
      </c>
      <c r="D44">
        <f t="shared" ref="D44:D72" ca="1" si="5">OFFSET($Q$72,-(ROW(Q44)-43),0)</f>
        <v>1.677</v>
      </c>
      <c r="E44" s="6">
        <f t="shared" ref="E44:E72" ca="1" si="6">OFFSET($R$72,-(ROW(R44)-43),0)</f>
        <v>67080</v>
      </c>
      <c r="F44" s="11">
        <f t="shared" ca="1" si="2"/>
        <v>17780.571428571428</v>
      </c>
      <c r="H44">
        <v>2</v>
      </c>
      <c r="I44">
        <v>0.10199999999999999</v>
      </c>
      <c r="J44">
        <v>21.646000000000001</v>
      </c>
      <c r="K44">
        <v>14</v>
      </c>
      <c r="L44">
        <v>26</v>
      </c>
      <c r="M44">
        <v>2.9550000000000001</v>
      </c>
      <c r="N44">
        <v>4.7949999999999999</v>
      </c>
      <c r="O44">
        <v>0.32</v>
      </c>
      <c r="P44">
        <v>0.32</v>
      </c>
      <c r="Q44">
        <v>2.2170000000000001</v>
      </c>
      <c r="R44">
        <v>88663</v>
      </c>
    </row>
    <row r="45" spans="1:21" x14ac:dyDescent="0.25">
      <c r="A45" t="s">
        <v>1253</v>
      </c>
      <c r="B45" t="s">
        <v>628</v>
      </c>
      <c r="C45" t="s">
        <v>12</v>
      </c>
      <c r="D45">
        <f t="shared" ca="1" si="5"/>
        <v>1.296</v>
      </c>
      <c r="E45" s="6">
        <f t="shared" ca="1" si="6"/>
        <v>51856</v>
      </c>
      <c r="F45" s="11">
        <f t="shared" ca="1" si="2"/>
        <v>2556.5714285714275</v>
      </c>
      <c r="H45">
        <v>3</v>
      </c>
      <c r="I45">
        <v>0.10199999999999999</v>
      </c>
      <c r="J45">
        <v>105.01900000000001</v>
      </c>
      <c r="K45">
        <v>14</v>
      </c>
      <c r="L45">
        <v>202</v>
      </c>
      <c r="M45">
        <v>3.395</v>
      </c>
      <c r="N45">
        <v>4.7949999999999999</v>
      </c>
      <c r="O45">
        <v>0.32</v>
      </c>
      <c r="P45">
        <v>0.32</v>
      </c>
      <c r="Q45">
        <v>10.754</v>
      </c>
      <c r="R45">
        <v>430159</v>
      </c>
    </row>
    <row r="46" spans="1:21" x14ac:dyDescent="0.25">
      <c r="A46" t="s">
        <v>1254</v>
      </c>
      <c r="B46" t="s">
        <v>629</v>
      </c>
      <c r="C46" t="s">
        <v>13</v>
      </c>
      <c r="D46">
        <f t="shared" ca="1" si="5"/>
        <v>3.2170000000000001</v>
      </c>
      <c r="E46" s="6">
        <f t="shared" ca="1" si="6"/>
        <v>128689</v>
      </c>
      <c r="F46" s="11">
        <f t="shared" ca="1" si="2"/>
        <v>79389.57142857142</v>
      </c>
      <c r="H46">
        <v>4</v>
      </c>
      <c r="I46">
        <v>0.10199999999999999</v>
      </c>
      <c r="J46">
        <v>19.829000000000001</v>
      </c>
      <c r="K46">
        <v>12</v>
      </c>
      <c r="L46">
        <v>25</v>
      </c>
      <c r="M46">
        <v>3.8149999999999999</v>
      </c>
      <c r="N46">
        <v>4.7850000000000001</v>
      </c>
      <c r="O46">
        <v>0.32</v>
      </c>
      <c r="P46">
        <v>0.32</v>
      </c>
      <c r="Q46">
        <v>2.0310000000000001</v>
      </c>
      <c r="R46">
        <v>81221</v>
      </c>
    </row>
    <row r="47" spans="1:21" x14ac:dyDescent="0.25">
      <c r="A47" t="s">
        <v>1255</v>
      </c>
      <c r="B47" t="s">
        <v>630</v>
      </c>
      <c r="C47" t="s">
        <v>14</v>
      </c>
      <c r="D47">
        <f t="shared" ca="1" si="5"/>
        <v>3.355</v>
      </c>
      <c r="E47" s="6">
        <f t="shared" ca="1" si="6"/>
        <v>134201</v>
      </c>
      <c r="F47" s="11">
        <f t="shared" ca="1" si="2"/>
        <v>84901.57142857142</v>
      </c>
      <c r="H47">
        <v>5</v>
      </c>
      <c r="I47">
        <v>0.10199999999999999</v>
      </c>
      <c r="J47">
        <v>22.268000000000001</v>
      </c>
      <c r="K47">
        <v>12</v>
      </c>
      <c r="L47">
        <v>33</v>
      </c>
      <c r="M47">
        <v>4.2549999999999999</v>
      </c>
      <c r="N47">
        <v>4.7850000000000001</v>
      </c>
      <c r="O47">
        <v>0.32</v>
      </c>
      <c r="P47">
        <v>0.32</v>
      </c>
      <c r="Q47">
        <v>2.2799999999999998</v>
      </c>
      <c r="R47">
        <v>91210</v>
      </c>
    </row>
    <row r="48" spans="1:21" x14ac:dyDescent="0.25">
      <c r="A48" t="s">
        <v>1256</v>
      </c>
      <c r="B48" t="s">
        <v>631</v>
      </c>
      <c r="C48" t="s">
        <v>15</v>
      </c>
      <c r="D48">
        <f t="shared" ca="1" si="5"/>
        <v>9.1460000000000008</v>
      </c>
      <c r="E48" s="6">
        <f t="shared" ca="1" si="6"/>
        <v>365835</v>
      </c>
      <c r="F48" s="11">
        <f t="shared" ca="1" si="2"/>
        <v>316535.57142857142</v>
      </c>
      <c r="H48">
        <v>6</v>
      </c>
      <c r="I48">
        <v>0.10199999999999999</v>
      </c>
      <c r="J48">
        <v>27.559000000000001</v>
      </c>
      <c r="K48">
        <v>11</v>
      </c>
      <c r="L48">
        <v>44</v>
      </c>
      <c r="M48">
        <v>4.6749999999999998</v>
      </c>
      <c r="N48">
        <v>4.7649999999999997</v>
      </c>
      <c r="O48">
        <v>0.32</v>
      </c>
      <c r="P48">
        <v>0.32</v>
      </c>
      <c r="Q48">
        <v>2.8220000000000001</v>
      </c>
      <c r="R48">
        <v>112881</v>
      </c>
    </row>
    <row r="49" spans="1:18" x14ac:dyDescent="0.25">
      <c r="A49" t="s">
        <v>1257</v>
      </c>
      <c r="B49" t="s">
        <v>632</v>
      </c>
      <c r="C49" t="s">
        <v>16</v>
      </c>
      <c r="D49">
        <f t="shared" ca="1" si="5"/>
        <v>4.22</v>
      </c>
      <c r="E49" s="6">
        <f t="shared" ca="1" si="6"/>
        <v>168805</v>
      </c>
      <c r="F49" s="11">
        <f t="shared" ca="1" si="2"/>
        <v>119505.57142857142</v>
      </c>
      <c r="H49">
        <v>7</v>
      </c>
      <c r="I49">
        <v>0.10199999999999999</v>
      </c>
      <c r="J49">
        <v>19.047999999999998</v>
      </c>
      <c r="K49">
        <v>11</v>
      </c>
      <c r="L49">
        <v>28</v>
      </c>
      <c r="M49">
        <v>5.1050000000000004</v>
      </c>
      <c r="N49">
        <v>4.7649999999999997</v>
      </c>
      <c r="O49">
        <v>0.32</v>
      </c>
      <c r="P49">
        <v>0.32</v>
      </c>
      <c r="Q49">
        <v>1.95</v>
      </c>
      <c r="R49">
        <v>78019</v>
      </c>
    </row>
    <row r="50" spans="1:18" x14ac:dyDescent="0.25">
      <c r="A50" t="s">
        <v>1258</v>
      </c>
      <c r="B50" t="s">
        <v>633</v>
      </c>
      <c r="C50" t="s">
        <v>17</v>
      </c>
      <c r="D50">
        <f t="shared" ca="1" si="5"/>
        <v>1.7969999999999999</v>
      </c>
      <c r="E50" s="6">
        <f t="shared" ca="1" si="6"/>
        <v>71892</v>
      </c>
      <c r="F50" s="11">
        <f t="shared" ca="1" si="2"/>
        <v>22592.571428571428</v>
      </c>
      <c r="H50">
        <v>8</v>
      </c>
      <c r="I50">
        <v>0.10199999999999999</v>
      </c>
      <c r="J50">
        <v>44.78</v>
      </c>
      <c r="K50">
        <v>11</v>
      </c>
      <c r="L50">
        <v>75</v>
      </c>
      <c r="M50">
        <v>5.5449999999999999</v>
      </c>
      <c r="N50">
        <v>4.7649999999999997</v>
      </c>
      <c r="O50">
        <v>0.32</v>
      </c>
      <c r="P50">
        <v>0.32</v>
      </c>
      <c r="Q50">
        <v>4.585</v>
      </c>
      <c r="R50">
        <v>183417</v>
      </c>
    </row>
    <row r="51" spans="1:18" x14ac:dyDescent="0.25">
      <c r="A51" t="s">
        <v>1259</v>
      </c>
      <c r="B51" t="s">
        <v>634</v>
      </c>
      <c r="C51" t="s">
        <v>18</v>
      </c>
      <c r="D51">
        <f t="shared" ca="1" si="5"/>
        <v>1.7410000000000001</v>
      </c>
      <c r="E51" s="6">
        <f t="shared" ca="1" si="6"/>
        <v>69659</v>
      </c>
      <c r="F51" s="11">
        <f t="shared" ca="1" si="2"/>
        <v>20359.571428571428</v>
      </c>
      <c r="H51">
        <v>9</v>
      </c>
      <c r="I51">
        <v>0.10199999999999999</v>
      </c>
      <c r="J51">
        <v>14.711</v>
      </c>
      <c r="K51">
        <v>11</v>
      </c>
      <c r="L51">
        <v>19</v>
      </c>
      <c r="M51">
        <v>5.9649999999999999</v>
      </c>
      <c r="N51">
        <v>4.7750000000000004</v>
      </c>
      <c r="O51">
        <v>0.32</v>
      </c>
      <c r="P51">
        <v>0.32</v>
      </c>
      <c r="Q51">
        <v>1.506</v>
      </c>
      <c r="R51">
        <v>60256</v>
      </c>
    </row>
    <row r="52" spans="1:18" x14ac:dyDescent="0.25">
      <c r="A52" t="s">
        <v>1260</v>
      </c>
      <c r="B52" t="s">
        <v>635</v>
      </c>
      <c r="C52" t="s">
        <v>19</v>
      </c>
      <c r="D52">
        <f t="shared" ca="1" si="5"/>
        <v>1.6020000000000001</v>
      </c>
      <c r="E52" s="6">
        <f t="shared" ca="1" si="6"/>
        <v>64062</v>
      </c>
      <c r="F52" s="11">
        <f t="shared" ca="1" si="2"/>
        <v>14762.571428571428</v>
      </c>
      <c r="H52">
        <v>10</v>
      </c>
      <c r="I52">
        <v>0.10199999999999999</v>
      </c>
      <c r="J52">
        <v>22.067</v>
      </c>
      <c r="K52">
        <v>11</v>
      </c>
      <c r="L52">
        <v>33</v>
      </c>
      <c r="M52">
        <v>6.415</v>
      </c>
      <c r="N52">
        <v>4.7649999999999997</v>
      </c>
      <c r="O52">
        <v>0.32</v>
      </c>
      <c r="P52">
        <v>0.32</v>
      </c>
      <c r="Q52">
        <v>2.2599999999999998</v>
      </c>
      <c r="R52">
        <v>90386</v>
      </c>
    </row>
    <row r="53" spans="1:18" x14ac:dyDescent="0.25">
      <c r="A53" t="s">
        <v>1261</v>
      </c>
      <c r="B53" t="s">
        <v>636</v>
      </c>
      <c r="C53" t="s">
        <v>20</v>
      </c>
      <c r="D53">
        <f t="shared" ca="1" si="5"/>
        <v>2.2349999999999999</v>
      </c>
      <c r="E53" s="6">
        <f t="shared" ca="1" si="6"/>
        <v>89389</v>
      </c>
      <c r="F53" s="11">
        <f t="shared" ca="1" si="2"/>
        <v>40089.571428571428</v>
      </c>
      <c r="H53">
        <v>11</v>
      </c>
      <c r="I53">
        <v>0.10199999999999999</v>
      </c>
      <c r="J53">
        <v>31.242999999999999</v>
      </c>
      <c r="K53">
        <v>12</v>
      </c>
      <c r="L53">
        <v>54</v>
      </c>
      <c r="M53">
        <v>6.8550000000000004</v>
      </c>
      <c r="N53">
        <v>4.7850000000000001</v>
      </c>
      <c r="O53">
        <v>0.32</v>
      </c>
      <c r="P53">
        <v>0.32</v>
      </c>
      <c r="Q53">
        <v>3.1989999999999998</v>
      </c>
      <c r="R53">
        <v>127970</v>
      </c>
    </row>
    <row r="54" spans="1:18" x14ac:dyDescent="0.25">
      <c r="A54" t="s">
        <v>1262</v>
      </c>
      <c r="B54" t="s">
        <v>637</v>
      </c>
      <c r="C54" t="s">
        <v>21</v>
      </c>
      <c r="D54">
        <f t="shared" ca="1" si="5"/>
        <v>2.5590000000000002</v>
      </c>
      <c r="E54" s="6">
        <f t="shared" ca="1" si="6"/>
        <v>102373</v>
      </c>
      <c r="F54" s="11">
        <f t="shared" ca="1" si="2"/>
        <v>53073.571428571428</v>
      </c>
      <c r="H54">
        <v>12</v>
      </c>
      <c r="I54">
        <v>0.10199999999999999</v>
      </c>
      <c r="J54">
        <v>29.494</v>
      </c>
      <c r="K54">
        <v>13</v>
      </c>
      <c r="L54">
        <v>51</v>
      </c>
      <c r="M54">
        <v>7.2649999999999997</v>
      </c>
      <c r="N54">
        <v>4.7750000000000004</v>
      </c>
      <c r="O54">
        <v>0.32</v>
      </c>
      <c r="P54">
        <v>0.32</v>
      </c>
      <c r="Q54">
        <v>3.02</v>
      </c>
      <c r="R54">
        <v>120809</v>
      </c>
    </row>
    <row r="55" spans="1:18" x14ac:dyDescent="0.25">
      <c r="A55" t="s">
        <v>1263</v>
      </c>
      <c r="B55" t="s">
        <v>638</v>
      </c>
      <c r="C55" t="s">
        <v>22</v>
      </c>
      <c r="D55">
        <f t="shared" ca="1" si="5"/>
        <v>10.156000000000001</v>
      </c>
      <c r="E55" s="6">
        <f t="shared" ca="1" si="6"/>
        <v>406243</v>
      </c>
      <c r="F55" s="11">
        <f t="shared" ca="1" si="2"/>
        <v>356943.57142857142</v>
      </c>
      <c r="H55">
        <v>13</v>
      </c>
      <c r="I55">
        <v>0.10199999999999999</v>
      </c>
      <c r="J55">
        <v>26.036999999999999</v>
      </c>
      <c r="K55">
        <v>13</v>
      </c>
      <c r="L55">
        <v>39</v>
      </c>
      <c r="M55">
        <v>7.6849999999999996</v>
      </c>
      <c r="N55">
        <v>4.7850000000000001</v>
      </c>
      <c r="O55">
        <v>0.32</v>
      </c>
      <c r="P55">
        <v>0.32</v>
      </c>
      <c r="Q55">
        <v>2.6659999999999999</v>
      </c>
      <c r="R55">
        <v>106649</v>
      </c>
    </row>
    <row r="56" spans="1:18" x14ac:dyDescent="0.25">
      <c r="A56" t="s">
        <v>1264</v>
      </c>
      <c r="B56" t="s">
        <v>639</v>
      </c>
      <c r="C56" t="s">
        <v>23</v>
      </c>
      <c r="D56">
        <f t="shared" ca="1" si="5"/>
        <v>3.2970000000000002</v>
      </c>
      <c r="E56" s="6">
        <f t="shared" ca="1" si="6"/>
        <v>131869</v>
      </c>
      <c r="F56" s="11">
        <f t="shared" ca="1" si="2"/>
        <v>82569.57142857142</v>
      </c>
      <c r="H56">
        <v>14</v>
      </c>
      <c r="I56">
        <v>0.10199999999999999</v>
      </c>
      <c r="J56">
        <v>21.878</v>
      </c>
      <c r="K56">
        <v>11</v>
      </c>
      <c r="L56">
        <v>32</v>
      </c>
      <c r="M56">
        <v>8.1449999999999996</v>
      </c>
      <c r="N56">
        <v>4.7949999999999999</v>
      </c>
      <c r="O56">
        <v>0.32</v>
      </c>
      <c r="P56">
        <v>0.32</v>
      </c>
      <c r="Q56">
        <v>2.2400000000000002</v>
      </c>
      <c r="R56">
        <v>89612</v>
      </c>
    </row>
    <row r="57" spans="1:18" x14ac:dyDescent="0.25">
      <c r="A57" t="s">
        <v>1265</v>
      </c>
      <c r="B57" t="s">
        <v>648</v>
      </c>
      <c r="C57" t="s">
        <v>24</v>
      </c>
      <c r="D57">
        <f t="shared" ca="1" si="5"/>
        <v>2.3109999999999999</v>
      </c>
      <c r="E57" s="6">
        <f t="shared" ca="1" si="6"/>
        <v>92432</v>
      </c>
      <c r="F57" s="11">
        <f t="shared" ca="1" si="2"/>
        <v>43132.571428571428</v>
      </c>
      <c r="H57">
        <v>15</v>
      </c>
      <c r="I57">
        <v>0.10199999999999999</v>
      </c>
      <c r="J57">
        <v>25.04</v>
      </c>
      <c r="K57">
        <v>12</v>
      </c>
      <c r="L57">
        <v>35</v>
      </c>
      <c r="M57">
        <v>8.5749999999999993</v>
      </c>
      <c r="N57">
        <v>4.7649999999999997</v>
      </c>
      <c r="O57">
        <v>0.32</v>
      </c>
      <c r="P57">
        <v>0.32</v>
      </c>
      <c r="Q57">
        <v>2.5640000000000001</v>
      </c>
      <c r="R57">
        <v>102565</v>
      </c>
    </row>
    <row r="58" spans="1:18" x14ac:dyDescent="0.25">
      <c r="A58" t="s">
        <v>1266</v>
      </c>
      <c r="B58" t="s">
        <v>649</v>
      </c>
      <c r="C58" t="s">
        <v>25</v>
      </c>
      <c r="D58">
        <f t="shared" ca="1" si="5"/>
        <v>2.5640000000000001</v>
      </c>
      <c r="E58" s="6">
        <f t="shared" ca="1" si="6"/>
        <v>102565</v>
      </c>
      <c r="F58" s="11">
        <f t="shared" ca="1" si="2"/>
        <v>53265.571428571428</v>
      </c>
      <c r="H58">
        <v>16</v>
      </c>
      <c r="I58">
        <v>0.10199999999999999</v>
      </c>
      <c r="J58">
        <v>22.565999999999999</v>
      </c>
      <c r="K58">
        <v>11</v>
      </c>
      <c r="L58">
        <v>33</v>
      </c>
      <c r="M58">
        <v>9.0050000000000008</v>
      </c>
      <c r="N58">
        <v>4.7850000000000001</v>
      </c>
      <c r="O58">
        <v>0.32</v>
      </c>
      <c r="P58">
        <v>0.32</v>
      </c>
      <c r="Q58">
        <v>2.3109999999999999</v>
      </c>
      <c r="R58">
        <v>92432</v>
      </c>
    </row>
    <row r="59" spans="1:18" x14ac:dyDescent="0.25">
      <c r="A59" t="s">
        <v>1267</v>
      </c>
      <c r="B59" t="s">
        <v>650</v>
      </c>
      <c r="C59" t="s">
        <v>26</v>
      </c>
      <c r="D59">
        <f t="shared" ca="1" si="5"/>
        <v>2.2400000000000002</v>
      </c>
      <c r="E59" s="6">
        <f t="shared" ca="1" si="6"/>
        <v>89612</v>
      </c>
      <c r="F59" s="11">
        <f t="shared" ca="1" si="2"/>
        <v>40312.571428571428</v>
      </c>
      <c r="H59">
        <v>17</v>
      </c>
      <c r="I59">
        <v>0.10199999999999999</v>
      </c>
      <c r="J59">
        <v>32.195</v>
      </c>
      <c r="K59">
        <v>11</v>
      </c>
      <c r="L59">
        <v>46</v>
      </c>
      <c r="M59">
        <v>9.4350000000000005</v>
      </c>
      <c r="N59">
        <v>4.7750000000000004</v>
      </c>
      <c r="O59">
        <v>0.32</v>
      </c>
      <c r="P59">
        <v>0.32</v>
      </c>
      <c r="Q59">
        <v>3.2970000000000002</v>
      </c>
      <c r="R59">
        <v>131869</v>
      </c>
    </row>
    <row r="60" spans="1:18" x14ac:dyDescent="0.25">
      <c r="A60" t="s">
        <v>1268</v>
      </c>
      <c r="B60" t="s">
        <v>651</v>
      </c>
      <c r="C60" t="s">
        <v>27</v>
      </c>
      <c r="D60">
        <f t="shared" ca="1" si="5"/>
        <v>2.6659999999999999</v>
      </c>
      <c r="E60" s="6">
        <f t="shared" ca="1" si="6"/>
        <v>106649</v>
      </c>
      <c r="F60" s="11">
        <f t="shared" ca="1" si="2"/>
        <v>57349.571428571428</v>
      </c>
      <c r="H60">
        <v>18</v>
      </c>
      <c r="I60">
        <v>0.10199999999999999</v>
      </c>
      <c r="J60">
        <v>99.18</v>
      </c>
      <c r="K60">
        <v>18</v>
      </c>
      <c r="L60">
        <v>173</v>
      </c>
      <c r="M60">
        <v>9.8650000000000002</v>
      </c>
      <c r="N60">
        <v>4.7850000000000001</v>
      </c>
      <c r="O60">
        <v>0.32</v>
      </c>
      <c r="P60">
        <v>0.32</v>
      </c>
      <c r="Q60">
        <v>10.156000000000001</v>
      </c>
      <c r="R60">
        <v>406243</v>
      </c>
    </row>
    <row r="61" spans="1:18" x14ac:dyDescent="0.25">
      <c r="A61" t="s">
        <v>1269</v>
      </c>
      <c r="B61" t="s">
        <v>652</v>
      </c>
      <c r="C61" t="s">
        <v>28</v>
      </c>
      <c r="D61">
        <f t="shared" ca="1" si="5"/>
        <v>3.02</v>
      </c>
      <c r="E61" s="6">
        <f t="shared" ca="1" si="6"/>
        <v>120809</v>
      </c>
      <c r="F61" s="11">
        <f t="shared" ca="1" si="2"/>
        <v>71509.57142857142</v>
      </c>
      <c r="H61">
        <v>19</v>
      </c>
      <c r="I61">
        <v>0.10199999999999999</v>
      </c>
      <c r="J61">
        <v>24.992999999999999</v>
      </c>
      <c r="K61">
        <v>12</v>
      </c>
      <c r="L61">
        <v>34</v>
      </c>
      <c r="M61">
        <v>10.315</v>
      </c>
      <c r="N61">
        <v>4.7649999999999997</v>
      </c>
      <c r="O61">
        <v>0.32</v>
      </c>
      <c r="P61">
        <v>0.32</v>
      </c>
      <c r="Q61">
        <v>2.5590000000000002</v>
      </c>
      <c r="R61">
        <v>102373</v>
      </c>
    </row>
    <row r="62" spans="1:18" x14ac:dyDescent="0.25">
      <c r="A62" t="s">
        <v>1270</v>
      </c>
      <c r="B62" t="s">
        <v>653</v>
      </c>
      <c r="C62" t="s">
        <v>29</v>
      </c>
      <c r="D62">
        <f t="shared" ca="1" si="5"/>
        <v>3.1989999999999998</v>
      </c>
      <c r="E62" s="6">
        <f t="shared" ca="1" si="6"/>
        <v>127970</v>
      </c>
      <c r="F62" s="11">
        <f t="shared" ca="1" si="2"/>
        <v>78670.57142857142</v>
      </c>
      <c r="H62">
        <v>20</v>
      </c>
      <c r="I62">
        <v>0.10199999999999999</v>
      </c>
      <c r="J62">
        <v>21.823</v>
      </c>
      <c r="K62">
        <v>10</v>
      </c>
      <c r="L62">
        <v>30</v>
      </c>
      <c r="M62">
        <v>10.705</v>
      </c>
      <c r="N62">
        <v>4.7850000000000001</v>
      </c>
      <c r="O62">
        <v>0.32</v>
      </c>
      <c r="P62">
        <v>0.32</v>
      </c>
      <c r="Q62">
        <v>2.2349999999999999</v>
      </c>
      <c r="R62">
        <v>89389</v>
      </c>
    </row>
    <row r="63" spans="1:18" x14ac:dyDescent="0.25">
      <c r="A63" t="s">
        <v>1271</v>
      </c>
      <c r="B63" t="s">
        <v>654</v>
      </c>
      <c r="C63" t="s">
        <v>30</v>
      </c>
      <c r="D63">
        <f t="shared" ca="1" si="5"/>
        <v>2.2599999999999998</v>
      </c>
      <c r="E63" s="6">
        <f t="shared" ca="1" si="6"/>
        <v>90386</v>
      </c>
      <c r="F63" s="11">
        <f t="shared" ca="1" si="2"/>
        <v>41086.571428571428</v>
      </c>
      <c r="H63">
        <v>21</v>
      </c>
      <c r="I63">
        <v>0.10199999999999999</v>
      </c>
      <c r="J63">
        <v>15.64</v>
      </c>
      <c r="K63">
        <v>9</v>
      </c>
      <c r="L63">
        <v>20</v>
      </c>
      <c r="M63">
        <v>11.135</v>
      </c>
      <c r="N63">
        <v>4.7850000000000001</v>
      </c>
      <c r="O63">
        <v>0.32</v>
      </c>
      <c r="P63">
        <v>0.32</v>
      </c>
      <c r="Q63">
        <v>1.6020000000000001</v>
      </c>
      <c r="R63">
        <v>64062</v>
      </c>
    </row>
    <row r="64" spans="1:18" x14ac:dyDescent="0.25">
      <c r="A64" t="s">
        <v>1272</v>
      </c>
      <c r="B64" t="s">
        <v>655</v>
      </c>
      <c r="C64" t="s">
        <v>31</v>
      </c>
      <c r="D64">
        <f t="shared" ca="1" si="5"/>
        <v>1.506</v>
      </c>
      <c r="E64" s="6">
        <f t="shared" ca="1" si="6"/>
        <v>60256</v>
      </c>
      <c r="F64" s="11">
        <f t="shared" ca="1" si="2"/>
        <v>10956.571428571428</v>
      </c>
      <c r="H64">
        <v>22</v>
      </c>
      <c r="I64">
        <v>0.10199999999999999</v>
      </c>
      <c r="J64">
        <v>17.007000000000001</v>
      </c>
      <c r="K64">
        <v>10</v>
      </c>
      <c r="L64">
        <v>31</v>
      </c>
      <c r="M64">
        <v>11.565</v>
      </c>
      <c r="N64">
        <v>4.7850000000000001</v>
      </c>
      <c r="O64">
        <v>0.32</v>
      </c>
      <c r="P64">
        <v>0.32</v>
      </c>
      <c r="Q64">
        <v>1.7410000000000001</v>
      </c>
      <c r="R64">
        <v>69659</v>
      </c>
    </row>
    <row r="65" spans="1:18" x14ac:dyDescent="0.25">
      <c r="A65" t="s">
        <v>1273</v>
      </c>
      <c r="B65" t="s">
        <v>656</v>
      </c>
      <c r="C65" t="s">
        <v>32</v>
      </c>
      <c r="D65">
        <f t="shared" ca="1" si="5"/>
        <v>4.585</v>
      </c>
      <c r="E65" s="6">
        <f t="shared" ca="1" si="6"/>
        <v>183417</v>
      </c>
      <c r="F65" s="11">
        <f t="shared" ca="1" si="2"/>
        <v>134117.57142857142</v>
      </c>
      <c r="H65">
        <v>23</v>
      </c>
      <c r="I65">
        <v>0.10199999999999999</v>
      </c>
      <c r="J65">
        <v>17.552</v>
      </c>
      <c r="K65">
        <v>9</v>
      </c>
      <c r="L65">
        <v>26</v>
      </c>
      <c r="M65">
        <v>12.005000000000001</v>
      </c>
      <c r="N65">
        <v>4.7850000000000001</v>
      </c>
      <c r="O65">
        <v>0.32</v>
      </c>
      <c r="P65">
        <v>0.32</v>
      </c>
      <c r="Q65">
        <v>1.7969999999999999</v>
      </c>
      <c r="R65">
        <v>71892</v>
      </c>
    </row>
    <row r="66" spans="1:18" x14ac:dyDescent="0.25">
      <c r="A66" t="s">
        <v>1274</v>
      </c>
      <c r="B66" t="s">
        <v>657</v>
      </c>
      <c r="C66" t="s">
        <v>33</v>
      </c>
      <c r="D66">
        <f t="shared" ca="1" si="5"/>
        <v>1.95</v>
      </c>
      <c r="E66" s="6">
        <f t="shared" ca="1" si="6"/>
        <v>78019</v>
      </c>
      <c r="F66" s="11">
        <f t="shared" ca="1" si="2"/>
        <v>28719.571428571428</v>
      </c>
      <c r="H66">
        <v>24</v>
      </c>
      <c r="I66">
        <v>0.10199999999999999</v>
      </c>
      <c r="J66">
        <v>41.212000000000003</v>
      </c>
      <c r="K66">
        <v>10</v>
      </c>
      <c r="L66">
        <v>68</v>
      </c>
      <c r="M66">
        <v>12.435</v>
      </c>
      <c r="N66">
        <v>4.8049999999999997</v>
      </c>
      <c r="O66">
        <v>0.32</v>
      </c>
      <c r="P66">
        <v>0.32</v>
      </c>
      <c r="Q66">
        <v>4.22</v>
      </c>
      <c r="R66">
        <v>168805</v>
      </c>
    </row>
    <row r="67" spans="1:18" x14ac:dyDescent="0.25">
      <c r="A67" t="s">
        <v>1275</v>
      </c>
      <c r="B67" t="s">
        <v>658</v>
      </c>
      <c r="C67" t="s">
        <v>34</v>
      </c>
      <c r="D67">
        <f t="shared" ca="1" si="5"/>
        <v>2.8220000000000001</v>
      </c>
      <c r="E67" s="6">
        <f t="shared" ca="1" si="6"/>
        <v>112881</v>
      </c>
      <c r="F67" s="11">
        <f t="shared" ca="1" si="2"/>
        <v>63581.571428571428</v>
      </c>
      <c r="H67">
        <v>25</v>
      </c>
      <c r="I67">
        <v>0.10199999999999999</v>
      </c>
      <c r="J67">
        <v>89.314999999999998</v>
      </c>
      <c r="K67">
        <v>11</v>
      </c>
      <c r="L67">
        <v>186</v>
      </c>
      <c r="M67">
        <v>12.875</v>
      </c>
      <c r="N67">
        <v>4.8150000000000004</v>
      </c>
      <c r="O67">
        <v>0.32</v>
      </c>
      <c r="P67">
        <v>0.32</v>
      </c>
      <c r="Q67">
        <v>9.1460000000000008</v>
      </c>
      <c r="R67">
        <v>365835</v>
      </c>
    </row>
    <row r="68" spans="1:18" x14ac:dyDescent="0.25">
      <c r="A68" t="s">
        <v>1276</v>
      </c>
      <c r="B68" t="s">
        <v>659</v>
      </c>
      <c r="C68" t="s">
        <v>35</v>
      </c>
      <c r="D68">
        <f t="shared" ca="1" si="5"/>
        <v>2.2799999999999998</v>
      </c>
      <c r="E68" s="6">
        <f t="shared" ca="1" si="6"/>
        <v>91210</v>
      </c>
      <c r="F68" s="11">
        <f t="shared" ref="F68:F131" ca="1" si="7">E68-$G$1</f>
        <v>41910.571428571428</v>
      </c>
      <c r="H68">
        <v>26</v>
      </c>
      <c r="I68">
        <v>0.10199999999999999</v>
      </c>
      <c r="J68">
        <v>32.764000000000003</v>
      </c>
      <c r="K68">
        <v>12</v>
      </c>
      <c r="L68">
        <v>60</v>
      </c>
      <c r="M68">
        <v>13.305</v>
      </c>
      <c r="N68">
        <v>4.7949999999999999</v>
      </c>
      <c r="O68">
        <v>0.32</v>
      </c>
      <c r="P68">
        <v>0.32</v>
      </c>
      <c r="Q68">
        <v>3.355</v>
      </c>
      <c r="R68">
        <v>134201</v>
      </c>
    </row>
    <row r="69" spans="1:18" x14ac:dyDescent="0.25">
      <c r="A69" t="s">
        <v>1277</v>
      </c>
      <c r="B69" t="s">
        <v>660</v>
      </c>
      <c r="C69" t="s">
        <v>36</v>
      </c>
      <c r="D69">
        <f t="shared" ca="1" si="5"/>
        <v>2.0310000000000001</v>
      </c>
      <c r="E69" s="6">
        <f t="shared" ca="1" si="6"/>
        <v>81221</v>
      </c>
      <c r="F69" s="11">
        <f t="shared" ca="1" si="7"/>
        <v>31921.571428571428</v>
      </c>
      <c r="H69">
        <v>27</v>
      </c>
      <c r="I69">
        <v>0.10199999999999999</v>
      </c>
      <c r="J69">
        <v>31.417999999999999</v>
      </c>
      <c r="K69">
        <v>12</v>
      </c>
      <c r="L69">
        <v>50</v>
      </c>
      <c r="M69">
        <v>13.734999999999999</v>
      </c>
      <c r="N69">
        <v>4.8150000000000004</v>
      </c>
      <c r="O69">
        <v>0.32</v>
      </c>
      <c r="P69">
        <v>0.32</v>
      </c>
      <c r="Q69">
        <v>3.2170000000000001</v>
      </c>
      <c r="R69">
        <v>128689</v>
      </c>
    </row>
    <row r="70" spans="1:18" x14ac:dyDescent="0.25">
      <c r="A70" t="s">
        <v>1278</v>
      </c>
      <c r="B70" t="s">
        <v>661</v>
      </c>
      <c r="C70" t="s">
        <v>37</v>
      </c>
      <c r="D70">
        <f t="shared" ca="1" si="5"/>
        <v>10.754</v>
      </c>
      <c r="E70" s="6">
        <f t="shared" ca="1" si="6"/>
        <v>430159</v>
      </c>
      <c r="F70" s="11">
        <f t="shared" ca="1" si="7"/>
        <v>380859.57142857142</v>
      </c>
      <c r="H70">
        <v>28</v>
      </c>
      <c r="I70">
        <v>0.10199999999999999</v>
      </c>
      <c r="J70">
        <v>12.66</v>
      </c>
      <c r="K70">
        <v>10</v>
      </c>
      <c r="L70">
        <v>15</v>
      </c>
      <c r="M70">
        <v>14.185</v>
      </c>
      <c r="N70">
        <v>4.8250000000000002</v>
      </c>
      <c r="O70">
        <v>0.32</v>
      </c>
      <c r="P70">
        <v>0.32</v>
      </c>
      <c r="Q70">
        <v>1.296</v>
      </c>
      <c r="R70">
        <v>51856</v>
      </c>
    </row>
    <row r="71" spans="1:18" x14ac:dyDescent="0.25">
      <c r="A71" t="s">
        <v>1279</v>
      </c>
      <c r="B71" t="s">
        <v>662</v>
      </c>
      <c r="C71" t="s">
        <v>38</v>
      </c>
      <c r="D71">
        <f t="shared" ca="1" si="5"/>
        <v>2.2170000000000001</v>
      </c>
      <c r="E71" s="6">
        <f t="shared" ca="1" si="6"/>
        <v>88663</v>
      </c>
      <c r="F71" s="11">
        <f t="shared" ca="1" si="7"/>
        <v>39363.571428571428</v>
      </c>
      <c r="H71">
        <v>29</v>
      </c>
      <c r="I71">
        <v>0.10199999999999999</v>
      </c>
      <c r="J71">
        <v>16.376999999999999</v>
      </c>
      <c r="K71">
        <v>10</v>
      </c>
      <c r="L71">
        <v>40</v>
      </c>
      <c r="M71">
        <v>14.574999999999999</v>
      </c>
      <c r="N71">
        <v>4.8150000000000004</v>
      </c>
      <c r="O71">
        <v>0.32</v>
      </c>
      <c r="P71">
        <v>0.32</v>
      </c>
      <c r="Q71">
        <v>1.677</v>
      </c>
      <c r="R71">
        <v>67080</v>
      </c>
    </row>
    <row r="72" spans="1:18" s="5" customFormat="1" x14ac:dyDescent="0.25">
      <c r="A72" s="5" t="s">
        <v>1280</v>
      </c>
      <c r="B72" s="5" t="s">
        <v>663</v>
      </c>
      <c r="C72" s="5" t="s">
        <v>39</v>
      </c>
      <c r="D72" s="5">
        <f t="shared" ca="1" si="5"/>
        <v>3.161</v>
      </c>
      <c r="E72" s="7">
        <f t="shared" ca="1" si="6"/>
        <v>126432</v>
      </c>
      <c r="F72" s="11">
        <f t="shared" ca="1" si="7"/>
        <v>77132.57142857142</v>
      </c>
      <c r="H72" s="5">
        <v>30</v>
      </c>
      <c r="I72" s="5">
        <v>0.10199999999999999</v>
      </c>
      <c r="J72" s="5">
        <v>121.732</v>
      </c>
      <c r="K72" s="5">
        <v>17</v>
      </c>
      <c r="L72" s="5">
        <v>218</v>
      </c>
      <c r="M72" s="5">
        <v>15.025</v>
      </c>
      <c r="N72" s="5">
        <v>4.8150000000000004</v>
      </c>
      <c r="O72" s="5">
        <v>0.32</v>
      </c>
      <c r="P72" s="5">
        <v>0.32</v>
      </c>
      <c r="Q72" s="5">
        <v>12.465</v>
      </c>
      <c r="R72" s="5">
        <v>498616</v>
      </c>
    </row>
    <row r="73" spans="1:18" x14ac:dyDescent="0.25">
      <c r="A73" t="s">
        <v>1281</v>
      </c>
      <c r="B73" t="s">
        <v>664</v>
      </c>
      <c r="C73" t="s">
        <v>40</v>
      </c>
      <c r="D73">
        <f ca="1">OFFSET($Q$102,-(ROW(Q73)-73),0)</f>
        <v>3.403</v>
      </c>
      <c r="E73" s="6">
        <f ca="1">OFFSET($R$102,-(ROW(R73)-73),0)</f>
        <v>136132</v>
      </c>
      <c r="F73" s="11">
        <f t="shared" ca="1" si="7"/>
        <v>86832.57142857142</v>
      </c>
      <c r="H73">
        <v>1</v>
      </c>
      <c r="I73">
        <v>0.10199999999999999</v>
      </c>
      <c r="J73">
        <v>21.236999999999998</v>
      </c>
      <c r="K73">
        <v>15</v>
      </c>
      <c r="L73">
        <v>27</v>
      </c>
      <c r="M73">
        <v>2.5350000000000001</v>
      </c>
      <c r="N73">
        <v>5.2149999999999999</v>
      </c>
      <c r="O73">
        <v>0.32</v>
      </c>
      <c r="P73">
        <v>0.32</v>
      </c>
      <c r="Q73">
        <v>2.1749999999999998</v>
      </c>
      <c r="R73">
        <v>86985</v>
      </c>
    </row>
    <row r="74" spans="1:18" x14ac:dyDescent="0.25">
      <c r="A74" t="s">
        <v>1282</v>
      </c>
      <c r="B74" t="s">
        <v>665</v>
      </c>
      <c r="C74" t="s">
        <v>41</v>
      </c>
      <c r="D74">
        <f t="shared" ref="D74:D102" ca="1" si="8">OFFSET($Q$102,-(ROW(Q74)-73),0)</f>
        <v>2.129</v>
      </c>
      <c r="E74" s="6">
        <f t="shared" ref="E74:E102" ca="1" si="9">OFFSET($R$102,-(ROW(R74)-73),0)</f>
        <v>85166</v>
      </c>
      <c r="F74" s="11">
        <f t="shared" ca="1" si="7"/>
        <v>35866.571428571428</v>
      </c>
      <c r="H74">
        <v>2</v>
      </c>
      <c r="I74">
        <v>0.10199999999999999</v>
      </c>
      <c r="J74">
        <v>25.672999999999998</v>
      </c>
      <c r="K74">
        <v>15</v>
      </c>
      <c r="L74">
        <v>32</v>
      </c>
      <c r="M74">
        <v>2.9449999999999998</v>
      </c>
      <c r="N74">
        <v>5.1950000000000003</v>
      </c>
      <c r="O74">
        <v>0.32</v>
      </c>
      <c r="P74">
        <v>0.32</v>
      </c>
      <c r="Q74">
        <v>2.629</v>
      </c>
      <c r="R74">
        <v>105156</v>
      </c>
    </row>
    <row r="75" spans="1:18" x14ac:dyDescent="0.25">
      <c r="A75" t="s">
        <v>1283</v>
      </c>
      <c r="B75" t="s">
        <v>666</v>
      </c>
      <c r="C75" t="s">
        <v>42</v>
      </c>
      <c r="D75">
        <f t="shared" ca="1" si="8"/>
        <v>1.67</v>
      </c>
      <c r="E75" s="6">
        <f t="shared" ca="1" si="9"/>
        <v>66793</v>
      </c>
      <c r="F75" s="11">
        <f t="shared" ca="1" si="7"/>
        <v>17493.571428571428</v>
      </c>
      <c r="H75">
        <v>3</v>
      </c>
      <c r="I75">
        <v>0.10199999999999999</v>
      </c>
      <c r="J75">
        <v>29.978000000000002</v>
      </c>
      <c r="K75">
        <v>12</v>
      </c>
      <c r="L75">
        <v>45</v>
      </c>
      <c r="M75">
        <v>3.395</v>
      </c>
      <c r="N75">
        <v>5.1849999999999996</v>
      </c>
      <c r="O75">
        <v>0.32</v>
      </c>
      <c r="P75">
        <v>0.32</v>
      </c>
      <c r="Q75">
        <v>3.07</v>
      </c>
      <c r="R75">
        <v>122790</v>
      </c>
    </row>
    <row r="76" spans="1:18" x14ac:dyDescent="0.25">
      <c r="A76" t="s">
        <v>1284</v>
      </c>
      <c r="B76" t="s">
        <v>667</v>
      </c>
      <c r="C76" t="s">
        <v>43</v>
      </c>
      <c r="D76">
        <f t="shared" ca="1" si="8"/>
        <v>5.8760000000000003</v>
      </c>
      <c r="E76" s="6">
        <f t="shared" ca="1" si="9"/>
        <v>235020</v>
      </c>
      <c r="F76" s="11">
        <f t="shared" ca="1" si="7"/>
        <v>185720.57142857142</v>
      </c>
      <c r="H76">
        <v>4</v>
      </c>
      <c r="I76">
        <v>0.10199999999999999</v>
      </c>
      <c r="J76">
        <v>23.178999999999998</v>
      </c>
      <c r="K76">
        <v>13</v>
      </c>
      <c r="L76">
        <v>33</v>
      </c>
      <c r="M76">
        <v>3.8149999999999999</v>
      </c>
      <c r="N76">
        <v>5.1950000000000003</v>
      </c>
      <c r="O76">
        <v>0.32</v>
      </c>
      <c r="P76">
        <v>0.32</v>
      </c>
      <c r="Q76">
        <v>2.3740000000000001</v>
      </c>
      <c r="R76">
        <v>94942</v>
      </c>
    </row>
    <row r="77" spans="1:18" x14ac:dyDescent="0.25">
      <c r="A77" t="s">
        <v>1285</v>
      </c>
      <c r="B77" t="s">
        <v>668</v>
      </c>
      <c r="C77" t="s">
        <v>44</v>
      </c>
      <c r="D77">
        <f t="shared" ca="1" si="8"/>
        <v>5.09</v>
      </c>
      <c r="E77" s="6">
        <f t="shared" ca="1" si="9"/>
        <v>203599</v>
      </c>
      <c r="F77" s="11">
        <f t="shared" ca="1" si="7"/>
        <v>154299.57142857142</v>
      </c>
      <c r="H77">
        <v>5</v>
      </c>
      <c r="I77">
        <v>0.10199999999999999</v>
      </c>
      <c r="J77">
        <v>29.042000000000002</v>
      </c>
      <c r="K77">
        <v>12</v>
      </c>
      <c r="L77">
        <v>51</v>
      </c>
      <c r="M77">
        <v>4.2549999999999999</v>
      </c>
      <c r="N77">
        <v>5.1749999999999998</v>
      </c>
      <c r="O77">
        <v>0.32</v>
      </c>
      <c r="P77">
        <v>0.32</v>
      </c>
      <c r="Q77">
        <v>2.9740000000000002</v>
      </c>
      <c r="R77">
        <v>118954</v>
      </c>
    </row>
    <row r="78" spans="1:18" x14ac:dyDescent="0.25">
      <c r="A78" t="s">
        <v>1286</v>
      </c>
      <c r="B78" t="s">
        <v>669</v>
      </c>
      <c r="C78" t="s">
        <v>45</v>
      </c>
      <c r="D78">
        <f t="shared" ca="1" si="8"/>
        <v>2.1669999999999998</v>
      </c>
      <c r="E78" s="6">
        <f t="shared" ca="1" si="9"/>
        <v>86672</v>
      </c>
      <c r="F78" s="11">
        <f t="shared" ca="1" si="7"/>
        <v>37372.571428571428</v>
      </c>
      <c r="H78">
        <v>6</v>
      </c>
      <c r="I78">
        <v>0.10199999999999999</v>
      </c>
      <c r="J78">
        <v>24.067</v>
      </c>
      <c r="K78">
        <v>12</v>
      </c>
      <c r="L78">
        <v>35</v>
      </c>
      <c r="M78">
        <v>4.665</v>
      </c>
      <c r="N78">
        <v>5.1749999999999998</v>
      </c>
      <c r="O78">
        <v>0.32</v>
      </c>
      <c r="P78">
        <v>0.32</v>
      </c>
      <c r="Q78">
        <v>2.464</v>
      </c>
      <c r="R78">
        <v>98578</v>
      </c>
    </row>
    <row r="79" spans="1:18" x14ac:dyDescent="0.25">
      <c r="A79" t="s">
        <v>1287</v>
      </c>
      <c r="B79" t="s">
        <v>670</v>
      </c>
      <c r="C79" t="s">
        <v>46</v>
      </c>
      <c r="D79">
        <f t="shared" ca="1" si="8"/>
        <v>1.425</v>
      </c>
      <c r="E79" s="6">
        <f t="shared" ca="1" si="9"/>
        <v>56983</v>
      </c>
      <c r="F79" s="11">
        <f t="shared" ca="1" si="7"/>
        <v>7683.5714285714275</v>
      </c>
      <c r="H79">
        <v>7</v>
      </c>
      <c r="I79">
        <v>0.10199999999999999</v>
      </c>
      <c r="J79">
        <v>71.903000000000006</v>
      </c>
      <c r="K79">
        <v>12</v>
      </c>
      <c r="L79">
        <v>127</v>
      </c>
      <c r="M79">
        <v>5.1150000000000002</v>
      </c>
      <c r="N79">
        <v>5.1849999999999996</v>
      </c>
      <c r="O79">
        <v>0.32</v>
      </c>
      <c r="P79">
        <v>0.32</v>
      </c>
      <c r="Q79">
        <v>7.3630000000000004</v>
      </c>
      <c r="R79">
        <v>294515</v>
      </c>
    </row>
    <row r="80" spans="1:18" x14ac:dyDescent="0.25">
      <c r="A80" t="s">
        <v>1288</v>
      </c>
      <c r="B80" t="s">
        <v>671</v>
      </c>
      <c r="C80" t="s">
        <v>47</v>
      </c>
      <c r="D80">
        <f t="shared" ca="1" si="8"/>
        <v>1.4390000000000001</v>
      </c>
      <c r="E80" s="6">
        <f t="shared" ca="1" si="9"/>
        <v>57540</v>
      </c>
      <c r="F80" s="11">
        <f t="shared" ca="1" si="7"/>
        <v>8240.5714285714275</v>
      </c>
      <c r="H80">
        <v>8</v>
      </c>
      <c r="I80">
        <v>0.10199999999999999</v>
      </c>
      <c r="J80">
        <v>20.268999999999998</v>
      </c>
      <c r="K80">
        <v>11</v>
      </c>
      <c r="L80">
        <v>31</v>
      </c>
      <c r="M80">
        <v>5.5350000000000001</v>
      </c>
      <c r="N80">
        <v>5.1749999999999998</v>
      </c>
      <c r="O80">
        <v>0.32</v>
      </c>
      <c r="P80">
        <v>0.32</v>
      </c>
      <c r="Q80">
        <v>2.0760000000000001</v>
      </c>
      <c r="R80">
        <v>83023</v>
      </c>
    </row>
    <row r="81" spans="1:18" x14ac:dyDescent="0.25">
      <c r="A81" t="s">
        <v>1289</v>
      </c>
      <c r="B81" t="s">
        <v>672</v>
      </c>
      <c r="C81" t="s">
        <v>48</v>
      </c>
      <c r="D81">
        <f t="shared" ca="1" si="8"/>
        <v>1.849</v>
      </c>
      <c r="E81" s="6">
        <f t="shared" ca="1" si="9"/>
        <v>73977</v>
      </c>
      <c r="F81" s="11">
        <f t="shared" ca="1" si="7"/>
        <v>24677.571428571428</v>
      </c>
      <c r="H81">
        <v>9</v>
      </c>
      <c r="I81">
        <v>0.10199999999999999</v>
      </c>
      <c r="J81">
        <v>16.302</v>
      </c>
      <c r="K81">
        <v>11</v>
      </c>
      <c r="L81">
        <v>20</v>
      </c>
      <c r="M81">
        <v>5.9649999999999999</v>
      </c>
      <c r="N81">
        <v>5.1749999999999998</v>
      </c>
      <c r="O81">
        <v>0.32</v>
      </c>
      <c r="P81">
        <v>0.32</v>
      </c>
      <c r="Q81">
        <v>1.669</v>
      </c>
      <c r="R81">
        <v>66771</v>
      </c>
    </row>
    <row r="82" spans="1:18" x14ac:dyDescent="0.25">
      <c r="A82" t="s">
        <v>1290</v>
      </c>
      <c r="B82" t="s">
        <v>673</v>
      </c>
      <c r="C82" t="s">
        <v>49</v>
      </c>
      <c r="D82">
        <f t="shared" ca="1" si="8"/>
        <v>3.33</v>
      </c>
      <c r="E82" s="6">
        <f t="shared" ca="1" si="9"/>
        <v>133180</v>
      </c>
      <c r="F82" s="11">
        <f t="shared" ca="1" si="7"/>
        <v>83880.57142857142</v>
      </c>
      <c r="H82">
        <v>10</v>
      </c>
      <c r="I82">
        <v>0.10199999999999999</v>
      </c>
      <c r="J82">
        <v>26.084</v>
      </c>
      <c r="K82">
        <v>12</v>
      </c>
      <c r="L82">
        <v>41</v>
      </c>
      <c r="M82">
        <v>6.3949999999999996</v>
      </c>
      <c r="N82">
        <v>5.2050000000000001</v>
      </c>
      <c r="O82">
        <v>0.32</v>
      </c>
      <c r="P82">
        <v>0.32</v>
      </c>
      <c r="Q82">
        <v>2.6709999999999998</v>
      </c>
      <c r="R82">
        <v>106842</v>
      </c>
    </row>
    <row r="83" spans="1:18" x14ac:dyDescent="0.25">
      <c r="A83" t="s">
        <v>1291</v>
      </c>
      <c r="B83" t="s">
        <v>674</v>
      </c>
      <c r="C83" t="s">
        <v>50</v>
      </c>
      <c r="D83">
        <f t="shared" ca="1" si="8"/>
        <v>10.782999999999999</v>
      </c>
      <c r="E83" s="6">
        <f t="shared" ca="1" si="9"/>
        <v>431326</v>
      </c>
      <c r="F83" s="11">
        <f t="shared" ca="1" si="7"/>
        <v>382026.57142857142</v>
      </c>
      <c r="H83">
        <v>11</v>
      </c>
      <c r="I83">
        <v>0.10199999999999999</v>
      </c>
      <c r="J83">
        <v>17.629000000000001</v>
      </c>
      <c r="K83">
        <v>12</v>
      </c>
      <c r="L83">
        <v>28</v>
      </c>
      <c r="M83">
        <v>6.835</v>
      </c>
      <c r="N83">
        <v>5.1849999999999996</v>
      </c>
      <c r="O83">
        <v>0.32</v>
      </c>
      <c r="P83">
        <v>0.32</v>
      </c>
      <c r="Q83">
        <v>1.8049999999999999</v>
      </c>
      <c r="R83">
        <v>72208</v>
      </c>
    </row>
    <row r="84" spans="1:18" x14ac:dyDescent="0.25">
      <c r="A84" t="s">
        <v>1292</v>
      </c>
      <c r="B84" t="s">
        <v>675</v>
      </c>
      <c r="C84" t="s">
        <v>51</v>
      </c>
      <c r="D84">
        <f t="shared" ca="1" si="8"/>
        <v>11.531000000000001</v>
      </c>
      <c r="E84" s="6">
        <f t="shared" ca="1" si="9"/>
        <v>461238</v>
      </c>
      <c r="F84" s="11">
        <f t="shared" ca="1" si="7"/>
        <v>411938.57142857142</v>
      </c>
      <c r="H84">
        <v>12</v>
      </c>
      <c r="I84">
        <v>0.10199999999999999</v>
      </c>
      <c r="J84">
        <v>22.192</v>
      </c>
      <c r="K84">
        <v>12</v>
      </c>
      <c r="L84">
        <v>31</v>
      </c>
      <c r="M84">
        <v>7.2549999999999999</v>
      </c>
      <c r="N84">
        <v>5.1950000000000003</v>
      </c>
      <c r="O84">
        <v>0.32</v>
      </c>
      <c r="P84">
        <v>0.32</v>
      </c>
      <c r="Q84">
        <v>2.2719999999999998</v>
      </c>
      <c r="R84">
        <v>90897</v>
      </c>
    </row>
    <row r="85" spans="1:18" x14ac:dyDescent="0.25">
      <c r="A85" t="s">
        <v>1293</v>
      </c>
      <c r="B85" t="s">
        <v>676</v>
      </c>
      <c r="C85" t="s">
        <v>52</v>
      </c>
      <c r="D85">
        <f t="shared" ca="1" si="8"/>
        <v>2.0350000000000001</v>
      </c>
      <c r="E85" s="6">
        <f t="shared" ca="1" si="9"/>
        <v>81390</v>
      </c>
      <c r="F85" s="11">
        <f t="shared" ca="1" si="7"/>
        <v>32090.571428571428</v>
      </c>
      <c r="H85">
        <v>13</v>
      </c>
      <c r="I85">
        <v>0.10199999999999999</v>
      </c>
      <c r="J85">
        <v>57.298000000000002</v>
      </c>
      <c r="K85">
        <v>14</v>
      </c>
      <c r="L85">
        <v>101</v>
      </c>
      <c r="M85">
        <v>7.6749999999999998</v>
      </c>
      <c r="N85">
        <v>5.1749999999999998</v>
      </c>
      <c r="O85">
        <v>0.32</v>
      </c>
      <c r="P85">
        <v>0.32</v>
      </c>
      <c r="Q85">
        <v>5.867</v>
      </c>
      <c r="R85">
        <v>234692</v>
      </c>
    </row>
    <row r="86" spans="1:18" x14ac:dyDescent="0.25">
      <c r="A86" t="s">
        <v>1294</v>
      </c>
      <c r="B86" t="s">
        <v>677</v>
      </c>
      <c r="C86" t="s">
        <v>53</v>
      </c>
      <c r="D86">
        <f t="shared" ca="1" si="8"/>
        <v>1.5</v>
      </c>
      <c r="E86" s="6">
        <f t="shared" ca="1" si="9"/>
        <v>60011</v>
      </c>
      <c r="F86" s="11">
        <f t="shared" ca="1" si="7"/>
        <v>10711.571428571428</v>
      </c>
      <c r="H86">
        <v>14</v>
      </c>
      <c r="I86">
        <v>0.10199999999999999</v>
      </c>
      <c r="J86">
        <v>66.959999999999994</v>
      </c>
      <c r="K86">
        <v>12</v>
      </c>
      <c r="L86">
        <v>124</v>
      </c>
      <c r="M86">
        <v>8.1349999999999998</v>
      </c>
      <c r="N86">
        <v>5.1749999999999998</v>
      </c>
      <c r="O86">
        <v>0.32</v>
      </c>
      <c r="P86">
        <v>0.32</v>
      </c>
      <c r="Q86">
        <v>6.8570000000000002</v>
      </c>
      <c r="R86">
        <v>274269</v>
      </c>
    </row>
    <row r="87" spans="1:18" x14ac:dyDescent="0.25">
      <c r="A87" t="s">
        <v>1295</v>
      </c>
      <c r="B87" t="s">
        <v>678</v>
      </c>
      <c r="C87" t="s">
        <v>54</v>
      </c>
      <c r="D87">
        <f t="shared" ca="1" si="8"/>
        <v>1.8440000000000001</v>
      </c>
      <c r="E87" s="6">
        <f t="shared" ca="1" si="9"/>
        <v>73756</v>
      </c>
      <c r="F87" s="11">
        <f t="shared" ca="1" si="7"/>
        <v>24456.571428571428</v>
      </c>
      <c r="H87">
        <v>15</v>
      </c>
      <c r="I87">
        <v>0.10199999999999999</v>
      </c>
      <c r="J87">
        <v>21.042000000000002</v>
      </c>
      <c r="K87">
        <v>10</v>
      </c>
      <c r="L87">
        <v>34</v>
      </c>
      <c r="M87">
        <v>8.5749999999999993</v>
      </c>
      <c r="N87">
        <v>5.1849999999999996</v>
      </c>
      <c r="O87">
        <v>0.32</v>
      </c>
      <c r="P87">
        <v>0.32</v>
      </c>
      <c r="Q87">
        <v>2.1549999999999998</v>
      </c>
      <c r="R87">
        <v>86188</v>
      </c>
    </row>
    <row r="88" spans="1:18" x14ac:dyDescent="0.25">
      <c r="A88" t="s">
        <v>1296</v>
      </c>
      <c r="B88" t="s">
        <v>679</v>
      </c>
      <c r="C88" t="s">
        <v>55</v>
      </c>
      <c r="D88">
        <f t="shared" ca="1" si="8"/>
        <v>2.1549999999999998</v>
      </c>
      <c r="E88" s="6">
        <f t="shared" ca="1" si="9"/>
        <v>86188</v>
      </c>
      <c r="F88" s="11">
        <f t="shared" ca="1" si="7"/>
        <v>36888.571428571428</v>
      </c>
      <c r="H88">
        <v>16</v>
      </c>
      <c r="I88">
        <v>0.10199999999999999</v>
      </c>
      <c r="J88">
        <v>18.007000000000001</v>
      </c>
      <c r="K88">
        <v>11</v>
      </c>
      <c r="L88">
        <v>26</v>
      </c>
      <c r="M88">
        <v>8.9849999999999994</v>
      </c>
      <c r="N88">
        <v>5.1849999999999996</v>
      </c>
      <c r="O88">
        <v>0.32</v>
      </c>
      <c r="P88">
        <v>0.32</v>
      </c>
      <c r="Q88">
        <v>1.8440000000000001</v>
      </c>
      <c r="R88">
        <v>73756</v>
      </c>
    </row>
    <row r="89" spans="1:18" x14ac:dyDescent="0.25">
      <c r="A89" t="s">
        <v>1297</v>
      </c>
      <c r="B89" t="s">
        <v>680</v>
      </c>
      <c r="C89" t="s">
        <v>56</v>
      </c>
      <c r="D89">
        <f t="shared" ca="1" si="8"/>
        <v>6.8570000000000002</v>
      </c>
      <c r="E89" s="6">
        <f t="shared" ca="1" si="9"/>
        <v>274269</v>
      </c>
      <c r="F89" s="11">
        <f t="shared" ca="1" si="7"/>
        <v>224969.57142857142</v>
      </c>
      <c r="H89">
        <v>17</v>
      </c>
      <c r="I89">
        <v>0.10199999999999999</v>
      </c>
      <c r="J89">
        <v>14.651</v>
      </c>
      <c r="K89">
        <v>10</v>
      </c>
      <c r="L89">
        <v>18</v>
      </c>
      <c r="M89">
        <v>9.4149999999999991</v>
      </c>
      <c r="N89">
        <v>5.1950000000000003</v>
      </c>
      <c r="O89">
        <v>0.32</v>
      </c>
      <c r="P89">
        <v>0.32</v>
      </c>
      <c r="Q89">
        <v>1.5</v>
      </c>
      <c r="R89">
        <v>60011</v>
      </c>
    </row>
    <row r="90" spans="1:18" x14ac:dyDescent="0.25">
      <c r="A90" t="s">
        <v>1298</v>
      </c>
      <c r="B90" t="s">
        <v>681</v>
      </c>
      <c r="C90" t="s">
        <v>57</v>
      </c>
      <c r="D90">
        <f t="shared" ca="1" si="8"/>
        <v>5.867</v>
      </c>
      <c r="E90" s="6">
        <f t="shared" ca="1" si="9"/>
        <v>234692</v>
      </c>
      <c r="F90" s="11">
        <f t="shared" ca="1" si="7"/>
        <v>185392.57142857142</v>
      </c>
      <c r="H90">
        <v>18</v>
      </c>
      <c r="I90">
        <v>0.10199999999999999</v>
      </c>
      <c r="J90">
        <v>19.870999999999999</v>
      </c>
      <c r="K90">
        <v>11</v>
      </c>
      <c r="L90">
        <v>26</v>
      </c>
      <c r="M90">
        <v>9.8550000000000004</v>
      </c>
      <c r="N90">
        <v>5.2050000000000001</v>
      </c>
      <c r="O90">
        <v>0.32</v>
      </c>
      <c r="P90">
        <v>0.32</v>
      </c>
      <c r="Q90">
        <v>2.0350000000000001</v>
      </c>
      <c r="R90">
        <v>81390</v>
      </c>
    </row>
    <row r="91" spans="1:18" x14ac:dyDescent="0.25">
      <c r="A91" t="s">
        <v>1299</v>
      </c>
      <c r="B91" t="s">
        <v>682</v>
      </c>
      <c r="C91" t="s">
        <v>58</v>
      </c>
      <c r="D91">
        <f t="shared" ca="1" si="8"/>
        <v>2.2719999999999998</v>
      </c>
      <c r="E91" s="6">
        <f t="shared" ca="1" si="9"/>
        <v>90897</v>
      </c>
      <c r="F91" s="11">
        <f t="shared" ca="1" si="7"/>
        <v>41597.571428571428</v>
      </c>
      <c r="H91">
        <v>19</v>
      </c>
      <c r="I91">
        <v>0.10199999999999999</v>
      </c>
      <c r="J91">
        <v>112.607</v>
      </c>
      <c r="K91">
        <v>12</v>
      </c>
      <c r="L91">
        <v>210</v>
      </c>
      <c r="M91">
        <v>10.285</v>
      </c>
      <c r="N91">
        <v>5.2050000000000001</v>
      </c>
      <c r="O91">
        <v>0.32</v>
      </c>
      <c r="P91">
        <v>0.32</v>
      </c>
      <c r="Q91">
        <v>11.531000000000001</v>
      </c>
      <c r="R91">
        <v>461238</v>
      </c>
    </row>
    <row r="92" spans="1:18" x14ac:dyDescent="0.25">
      <c r="A92" t="s">
        <v>1300</v>
      </c>
      <c r="B92" t="s">
        <v>683</v>
      </c>
      <c r="C92" t="s">
        <v>59</v>
      </c>
      <c r="D92">
        <f t="shared" ca="1" si="8"/>
        <v>1.8049999999999999</v>
      </c>
      <c r="E92" s="6">
        <f t="shared" ca="1" si="9"/>
        <v>72208</v>
      </c>
      <c r="F92" s="11">
        <f t="shared" ca="1" si="7"/>
        <v>22908.571428571428</v>
      </c>
      <c r="H92">
        <v>20</v>
      </c>
      <c r="I92">
        <v>0.10199999999999999</v>
      </c>
      <c r="J92">
        <v>105.304</v>
      </c>
      <c r="K92">
        <v>14</v>
      </c>
      <c r="L92">
        <v>157</v>
      </c>
      <c r="M92">
        <v>10.725</v>
      </c>
      <c r="N92">
        <v>5.2050000000000001</v>
      </c>
      <c r="O92">
        <v>0.32</v>
      </c>
      <c r="P92">
        <v>0.32</v>
      </c>
      <c r="Q92">
        <v>10.782999999999999</v>
      </c>
      <c r="R92">
        <v>431326</v>
      </c>
    </row>
    <row r="93" spans="1:18" x14ac:dyDescent="0.25">
      <c r="A93" t="s">
        <v>1301</v>
      </c>
      <c r="B93" t="s">
        <v>684</v>
      </c>
      <c r="C93" t="s">
        <v>60</v>
      </c>
      <c r="D93">
        <f t="shared" ca="1" si="8"/>
        <v>2.6709999999999998</v>
      </c>
      <c r="E93" s="6">
        <f t="shared" ca="1" si="9"/>
        <v>106842</v>
      </c>
      <c r="F93" s="11">
        <f t="shared" ca="1" si="7"/>
        <v>57542.571428571428</v>
      </c>
      <c r="H93">
        <v>21</v>
      </c>
      <c r="I93">
        <v>0.10199999999999999</v>
      </c>
      <c r="J93">
        <v>32.515000000000001</v>
      </c>
      <c r="K93">
        <v>10</v>
      </c>
      <c r="L93">
        <v>61</v>
      </c>
      <c r="M93">
        <v>11.145</v>
      </c>
      <c r="N93">
        <v>5.2249999999999996</v>
      </c>
      <c r="O93">
        <v>0.32</v>
      </c>
      <c r="P93">
        <v>0.32</v>
      </c>
      <c r="Q93">
        <v>3.33</v>
      </c>
      <c r="R93">
        <v>133180</v>
      </c>
    </row>
    <row r="94" spans="1:18" x14ac:dyDescent="0.25">
      <c r="A94" t="s">
        <v>1302</v>
      </c>
      <c r="B94" t="s">
        <v>685</v>
      </c>
      <c r="C94" t="s">
        <v>61</v>
      </c>
      <c r="D94">
        <f t="shared" ca="1" si="8"/>
        <v>1.669</v>
      </c>
      <c r="E94" s="6">
        <f t="shared" ca="1" si="9"/>
        <v>66771</v>
      </c>
      <c r="F94" s="11">
        <f t="shared" ca="1" si="7"/>
        <v>17471.571428571428</v>
      </c>
      <c r="H94">
        <v>22</v>
      </c>
      <c r="I94">
        <v>0.10199999999999999</v>
      </c>
      <c r="J94">
        <v>18.061</v>
      </c>
      <c r="K94">
        <v>9</v>
      </c>
      <c r="L94">
        <v>31</v>
      </c>
      <c r="M94">
        <v>11.555</v>
      </c>
      <c r="N94">
        <v>5.2149999999999999</v>
      </c>
      <c r="O94">
        <v>0.32</v>
      </c>
      <c r="P94">
        <v>0.32</v>
      </c>
      <c r="Q94">
        <v>1.849</v>
      </c>
      <c r="R94">
        <v>73977</v>
      </c>
    </row>
    <row r="95" spans="1:18" x14ac:dyDescent="0.25">
      <c r="A95" t="s">
        <v>1303</v>
      </c>
      <c r="B95" t="s">
        <v>686</v>
      </c>
      <c r="C95" t="s">
        <v>62</v>
      </c>
      <c r="D95">
        <f t="shared" ca="1" si="8"/>
        <v>2.0760000000000001</v>
      </c>
      <c r="E95" s="6">
        <f t="shared" ca="1" si="9"/>
        <v>83023</v>
      </c>
      <c r="F95" s="11">
        <f t="shared" ca="1" si="7"/>
        <v>33723.571428571428</v>
      </c>
      <c r="H95">
        <v>23</v>
      </c>
      <c r="I95">
        <v>0.10199999999999999</v>
      </c>
      <c r="J95">
        <v>14.048</v>
      </c>
      <c r="K95">
        <v>9</v>
      </c>
      <c r="L95">
        <v>90</v>
      </c>
      <c r="M95">
        <v>12.005000000000001</v>
      </c>
      <c r="N95">
        <v>5.2249999999999996</v>
      </c>
      <c r="O95">
        <v>0.32</v>
      </c>
      <c r="P95">
        <v>0.32</v>
      </c>
      <c r="Q95">
        <v>1.4390000000000001</v>
      </c>
      <c r="R95">
        <v>57540</v>
      </c>
    </row>
    <row r="96" spans="1:18" x14ac:dyDescent="0.25">
      <c r="A96" t="s">
        <v>1304</v>
      </c>
      <c r="B96" t="s">
        <v>687</v>
      </c>
      <c r="C96" t="s">
        <v>63</v>
      </c>
      <c r="D96">
        <f t="shared" ca="1" si="8"/>
        <v>7.3630000000000004</v>
      </c>
      <c r="E96" s="6">
        <f t="shared" ca="1" si="9"/>
        <v>294515</v>
      </c>
      <c r="F96" s="11">
        <f t="shared" ca="1" si="7"/>
        <v>245215.57142857142</v>
      </c>
      <c r="H96">
        <v>24</v>
      </c>
      <c r="I96">
        <v>0.10199999999999999</v>
      </c>
      <c r="J96">
        <v>13.912000000000001</v>
      </c>
      <c r="K96">
        <v>9</v>
      </c>
      <c r="L96">
        <v>24</v>
      </c>
      <c r="M96">
        <v>12.435</v>
      </c>
      <c r="N96">
        <v>5.2050000000000001</v>
      </c>
      <c r="O96">
        <v>0.32</v>
      </c>
      <c r="P96">
        <v>0.32</v>
      </c>
      <c r="Q96">
        <v>1.425</v>
      </c>
      <c r="R96">
        <v>56983</v>
      </c>
    </row>
    <row r="97" spans="1:18" x14ac:dyDescent="0.25">
      <c r="A97" t="s">
        <v>1305</v>
      </c>
      <c r="B97" t="s">
        <v>688</v>
      </c>
      <c r="C97" t="s">
        <v>64</v>
      </c>
      <c r="D97">
        <f t="shared" ca="1" si="8"/>
        <v>2.464</v>
      </c>
      <c r="E97" s="6">
        <f t="shared" ca="1" si="9"/>
        <v>98578</v>
      </c>
      <c r="F97" s="11">
        <f t="shared" ca="1" si="7"/>
        <v>49278.571428571428</v>
      </c>
      <c r="H97">
        <v>25</v>
      </c>
      <c r="I97">
        <v>0.10199999999999999</v>
      </c>
      <c r="J97">
        <v>21.16</v>
      </c>
      <c r="K97">
        <v>10</v>
      </c>
      <c r="L97">
        <v>29</v>
      </c>
      <c r="M97">
        <v>12.865</v>
      </c>
      <c r="N97">
        <v>5.2050000000000001</v>
      </c>
      <c r="O97">
        <v>0.32</v>
      </c>
      <c r="P97">
        <v>0.32</v>
      </c>
      <c r="Q97">
        <v>2.1669999999999998</v>
      </c>
      <c r="R97">
        <v>86672</v>
      </c>
    </row>
    <row r="98" spans="1:18" x14ac:dyDescent="0.25">
      <c r="A98" t="s">
        <v>1306</v>
      </c>
      <c r="B98" t="s">
        <v>689</v>
      </c>
      <c r="C98" t="s">
        <v>65</v>
      </c>
      <c r="D98">
        <f t="shared" ca="1" si="8"/>
        <v>2.9740000000000002</v>
      </c>
      <c r="E98" s="6">
        <f t="shared" ca="1" si="9"/>
        <v>118954</v>
      </c>
      <c r="F98" s="11">
        <f t="shared" ca="1" si="7"/>
        <v>69654.57142857142</v>
      </c>
      <c r="H98">
        <v>26</v>
      </c>
      <c r="I98">
        <v>0.10199999999999999</v>
      </c>
      <c r="J98">
        <v>49.707000000000001</v>
      </c>
      <c r="K98">
        <v>12</v>
      </c>
      <c r="L98">
        <v>114</v>
      </c>
      <c r="M98">
        <v>13.315</v>
      </c>
      <c r="N98">
        <v>5.2249999999999996</v>
      </c>
      <c r="O98">
        <v>0.32</v>
      </c>
      <c r="P98">
        <v>0.32</v>
      </c>
      <c r="Q98">
        <v>5.09</v>
      </c>
      <c r="R98">
        <v>203599</v>
      </c>
    </row>
    <row r="99" spans="1:18" x14ac:dyDescent="0.25">
      <c r="A99" t="s">
        <v>1307</v>
      </c>
      <c r="B99" t="s">
        <v>690</v>
      </c>
      <c r="C99" t="s">
        <v>66</v>
      </c>
      <c r="D99">
        <f t="shared" ca="1" si="8"/>
        <v>2.3740000000000001</v>
      </c>
      <c r="E99" s="6">
        <f t="shared" ca="1" si="9"/>
        <v>94942</v>
      </c>
      <c r="F99" s="11">
        <f t="shared" ca="1" si="7"/>
        <v>45642.571428571428</v>
      </c>
      <c r="H99">
        <v>27</v>
      </c>
      <c r="I99">
        <v>0.10199999999999999</v>
      </c>
      <c r="J99">
        <v>57.378</v>
      </c>
      <c r="K99">
        <v>11</v>
      </c>
      <c r="L99">
        <v>96</v>
      </c>
      <c r="M99">
        <v>13.744999999999999</v>
      </c>
      <c r="N99">
        <v>5.2249999999999996</v>
      </c>
      <c r="O99">
        <v>0.32</v>
      </c>
      <c r="P99">
        <v>0.32</v>
      </c>
      <c r="Q99">
        <v>5.8760000000000003</v>
      </c>
      <c r="R99">
        <v>235020</v>
      </c>
    </row>
    <row r="100" spans="1:18" x14ac:dyDescent="0.25">
      <c r="A100" t="s">
        <v>1308</v>
      </c>
      <c r="B100" t="s">
        <v>691</v>
      </c>
      <c r="C100" t="s">
        <v>67</v>
      </c>
      <c r="D100">
        <f t="shared" ca="1" si="8"/>
        <v>3.07</v>
      </c>
      <c r="E100" s="6">
        <f t="shared" ca="1" si="9"/>
        <v>122790</v>
      </c>
      <c r="F100" s="11">
        <f t="shared" ca="1" si="7"/>
        <v>73490.57142857142</v>
      </c>
      <c r="H100">
        <v>28</v>
      </c>
      <c r="I100">
        <v>0.10199999999999999</v>
      </c>
      <c r="J100">
        <v>16.306999999999999</v>
      </c>
      <c r="K100">
        <v>10</v>
      </c>
      <c r="L100">
        <v>20</v>
      </c>
      <c r="M100">
        <v>14.175000000000001</v>
      </c>
      <c r="N100">
        <v>5.2050000000000001</v>
      </c>
      <c r="O100">
        <v>0.32</v>
      </c>
      <c r="P100">
        <v>0.32</v>
      </c>
      <c r="Q100">
        <v>1.67</v>
      </c>
      <c r="R100">
        <v>66793</v>
      </c>
    </row>
    <row r="101" spans="1:18" x14ac:dyDescent="0.25">
      <c r="A101" t="s">
        <v>1309</v>
      </c>
      <c r="B101" t="s">
        <v>692</v>
      </c>
      <c r="C101" t="s">
        <v>68</v>
      </c>
      <c r="D101">
        <f t="shared" ca="1" si="8"/>
        <v>2.629</v>
      </c>
      <c r="E101" s="6">
        <f t="shared" ca="1" si="9"/>
        <v>105156</v>
      </c>
      <c r="F101" s="11">
        <f t="shared" ca="1" si="7"/>
        <v>55856.571428571428</v>
      </c>
      <c r="H101">
        <v>29</v>
      </c>
      <c r="I101">
        <v>0.10199999999999999</v>
      </c>
      <c r="J101">
        <v>20.792000000000002</v>
      </c>
      <c r="K101">
        <v>13</v>
      </c>
      <c r="L101">
        <v>27</v>
      </c>
      <c r="M101">
        <v>14.574999999999999</v>
      </c>
      <c r="N101">
        <v>5.2050000000000001</v>
      </c>
      <c r="O101">
        <v>0.32</v>
      </c>
      <c r="P101">
        <v>0.32</v>
      </c>
      <c r="Q101">
        <v>2.129</v>
      </c>
      <c r="R101">
        <v>85166</v>
      </c>
    </row>
    <row r="102" spans="1:18" s="5" customFormat="1" x14ac:dyDescent="0.25">
      <c r="A102" s="5" t="s">
        <v>1310</v>
      </c>
      <c r="B102" s="5" t="s">
        <v>693</v>
      </c>
      <c r="C102" s="5" t="s">
        <v>69</v>
      </c>
      <c r="D102" s="5">
        <f t="shared" ca="1" si="8"/>
        <v>2.1749999999999998</v>
      </c>
      <c r="E102" s="7">
        <f t="shared" ca="1" si="9"/>
        <v>86985</v>
      </c>
      <c r="F102" s="11">
        <f t="shared" ca="1" si="7"/>
        <v>37685.571428571428</v>
      </c>
      <c r="H102" s="5">
        <v>30</v>
      </c>
      <c r="I102" s="5">
        <v>0.10199999999999999</v>
      </c>
      <c r="J102" s="5">
        <v>33.234999999999999</v>
      </c>
      <c r="K102" s="5">
        <v>12</v>
      </c>
      <c r="L102" s="5">
        <v>58</v>
      </c>
      <c r="M102" s="5">
        <v>15.015000000000001</v>
      </c>
      <c r="N102" s="5">
        <v>5.2249999999999996</v>
      </c>
      <c r="O102" s="5">
        <v>0.32</v>
      </c>
      <c r="P102" s="5">
        <v>0.32</v>
      </c>
      <c r="Q102" s="5">
        <v>3.403</v>
      </c>
      <c r="R102" s="5">
        <v>136132</v>
      </c>
    </row>
    <row r="103" spans="1:18" x14ac:dyDescent="0.25">
      <c r="A103" t="s">
        <v>1311</v>
      </c>
      <c r="B103" t="s">
        <v>694</v>
      </c>
      <c r="C103" t="s">
        <v>70</v>
      </c>
      <c r="D103">
        <f ca="1">OFFSET($Q$132,-(ROW(Q103)-103),0)</f>
        <v>2.593</v>
      </c>
      <c r="E103" s="6">
        <f ca="1">OFFSET($R$132,-(ROW(R103)-103),0)</f>
        <v>103734</v>
      </c>
      <c r="F103" s="11">
        <f t="shared" ca="1" si="7"/>
        <v>54434.571428571428</v>
      </c>
      <c r="H103">
        <v>1</v>
      </c>
      <c r="I103">
        <v>0.10199999999999999</v>
      </c>
      <c r="J103">
        <v>60.634999999999998</v>
      </c>
      <c r="K103">
        <v>13</v>
      </c>
      <c r="L103">
        <v>137</v>
      </c>
      <c r="M103">
        <v>2.5249999999999999</v>
      </c>
      <c r="N103">
        <v>5.6050000000000004</v>
      </c>
      <c r="O103">
        <v>0.32</v>
      </c>
      <c r="P103">
        <v>0.32</v>
      </c>
      <c r="Q103">
        <v>6.2089999999999996</v>
      </c>
      <c r="R103">
        <v>248363</v>
      </c>
    </row>
    <row r="104" spans="1:18" x14ac:dyDescent="0.25">
      <c r="A104" t="s">
        <v>1312</v>
      </c>
      <c r="B104" t="s">
        <v>695</v>
      </c>
      <c r="C104" t="s">
        <v>71</v>
      </c>
      <c r="D104">
        <f t="shared" ref="D104:D132" ca="1" si="10">OFFSET($Q$132,-(ROW(Q104)-103),0)</f>
        <v>7.8129999999999997</v>
      </c>
      <c r="E104" s="6">
        <f t="shared" ref="E104:E132" ca="1" si="11">OFFSET($R$132,-(ROW(R104)-103),0)</f>
        <v>312539</v>
      </c>
      <c r="F104" s="11">
        <f t="shared" ca="1" si="7"/>
        <v>263239.57142857142</v>
      </c>
      <c r="H104">
        <v>2</v>
      </c>
      <c r="I104">
        <v>0.10199999999999999</v>
      </c>
      <c r="J104">
        <v>24.616</v>
      </c>
      <c r="K104">
        <v>13</v>
      </c>
      <c r="L104">
        <v>36</v>
      </c>
      <c r="M104">
        <v>2.9750000000000001</v>
      </c>
      <c r="N104">
        <v>5.5949999999999998</v>
      </c>
      <c r="O104">
        <v>0.32</v>
      </c>
      <c r="P104">
        <v>0.32</v>
      </c>
      <c r="Q104">
        <v>2.5209999999999999</v>
      </c>
      <c r="R104">
        <v>100827</v>
      </c>
    </row>
    <row r="105" spans="1:18" x14ac:dyDescent="0.25">
      <c r="A105" t="s">
        <v>1313</v>
      </c>
      <c r="B105" t="s">
        <v>696</v>
      </c>
      <c r="C105" t="s">
        <v>72</v>
      </c>
      <c r="D105">
        <f t="shared" ca="1" si="10"/>
        <v>1.5569999999999999</v>
      </c>
      <c r="E105" s="6">
        <f t="shared" ca="1" si="11"/>
        <v>62284</v>
      </c>
      <c r="F105" s="11">
        <f t="shared" ca="1" si="7"/>
        <v>12984.571428571428</v>
      </c>
      <c r="H105">
        <v>3</v>
      </c>
      <c r="I105">
        <v>0.10199999999999999</v>
      </c>
      <c r="J105">
        <v>24.443999999999999</v>
      </c>
      <c r="K105">
        <v>12</v>
      </c>
      <c r="L105">
        <v>36</v>
      </c>
      <c r="M105">
        <v>3.4049999999999998</v>
      </c>
      <c r="N105">
        <v>5.6050000000000004</v>
      </c>
      <c r="O105">
        <v>0.32</v>
      </c>
      <c r="P105">
        <v>0.32</v>
      </c>
      <c r="Q105">
        <v>2.5030000000000001</v>
      </c>
      <c r="R105">
        <v>100121</v>
      </c>
    </row>
    <row r="106" spans="1:18" x14ac:dyDescent="0.25">
      <c r="A106" t="s">
        <v>1314</v>
      </c>
      <c r="B106" t="s">
        <v>697</v>
      </c>
      <c r="C106" t="s">
        <v>73</v>
      </c>
      <c r="D106">
        <f t="shared" ca="1" si="10"/>
        <v>2.7930000000000001</v>
      </c>
      <c r="E106" s="6">
        <f t="shared" ca="1" si="11"/>
        <v>111735</v>
      </c>
      <c r="F106" s="11">
        <f t="shared" ca="1" si="7"/>
        <v>62435.571428571428</v>
      </c>
      <c r="H106">
        <v>4</v>
      </c>
      <c r="I106">
        <v>0.10199999999999999</v>
      </c>
      <c r="J106">
        <v>18.469000000000001</v>
      </c>
      <c r="K106">
        <v>13</v>
      </c>
      <c r="L106">
        <v>24</v>
      </c>
      <c r="M106">
        <v>3.8250000000000002</v>
      </c>
      <c r="N106">
        <v>5.6050000000000004</v>
      </c>
      <c r="O106">
        <v>0.32</v>
      </c>
      <c r="P106">
        <v>0.32</v>
      </c>
      <c r="Q106">
        <v>1.891</v>
      </c>
      <c r="R106">
        <v>75649</v>
      </c>
    </row>
    <row r="107" spans="1:18" x14ac:dyDescent="0.25">
      <c r="A107" t="s">
        <v>1315</v>
      </c>
      <c r="B107" t="s">
        <v>698</v>
      </c>
      <c r="C107" t="s">
        <v>74</v>
      </c>
      <c r="D107">
        <f t="shared" ca="1" si="10"/>
        <v>2.492</v>
      </c>
      <c r="E107" s="6">
        <f t="shared" ca="1" si="11"/>
        <v>99666</v>
      </c>
      <c r="F107" s="11">
        <f t="shared" ca="1" si="7"/>
        <v>50366.571428571428</v>
      </c>
      <c r="H107">
        <v>5</v>
      </c>
      <c r="I107">
        <v>0.10199999999999999</v>
      </c>
      <c r="J107">
        <v>19.760999999999999</v>
      </c>
      <c r="K107">
        <v>13</v>
      </c>
      <c r="L107">
        <v>25</v>
      </c>
      <c r="M107">
        <v>4.2549999999999999</v>
      </c>
      <c r="N107">
        <v>5.5949999999999998</v>
      </c>
      <c r="O107">
        <v>0.32</v>
      </c>
      <c r="P107">
        <v>0.32</v>
      </c>
      <c r="Q107">
        <v>2.024</v>
      </c>
      <c r="R107">
        <v>80943</v>
      </c>
    </row>
    <row r="108" spans="1:18" x14ac:dyDescent="0.25">
      <c r="A108" t="s">
        <v>1316</v>
      </c>
      <c r="B108" t="s">
        <v>699</v>
      </c>
      <c r="C108" t="s">
        <v>75</v>
      </c>
      <c r="D108">
        <f t="shared" ca="1" si="10"/>
        <v>1.837</v>
      </c>
      <c r="E108" s="6">
        <f t="shared" ca="1" si="11"/>
        <v>73461</v>
      </c>
      <c r="F108" s="11">
        <f t="shared" ca="1" si="7"/>
        <v>24161.571428571428</v>
      </c>
      <c r="H108">
        <v>6</v>
      </c>
      <c r="I108">
        <v>0.10199999999999999</v>
      </c>
      <c r="J108">
        <v>34.85</v>
      </c>
      <c r="K108">
        <v>15</v>
      </c>
      <c r="L108">
        <v>45</v>
      </c>
      <c r="M108">
        <v>4.6849999999999996</v>
      </c>
      <c r="N108">
        <v>5.6150000000000002</v>
      </c>
      <c r="O108">
        <v>0.32</v>
      </c>
      <c r="P108">
        <v>0.32</v>
      </c>
      <c r="Q108">
        <v>3.569</v>
      </c>
      <c r="R108">
        <v>142747</v>
      </c>
    </row>
    <row r="109" spans="1:18" x14ac:dyDescent="0.25">
      <c r="A109" t="s">
        <v>1317</v>
      </c>
      <c r="B109" t="s">
        <v>700</v>
      </c>
      <c r="C109" t="s">
        <v>76</v>
      </c>
      <c r="D109">
        <f t="shared" ca="1" si="10"/>
        <v>1.9219999999999999</v>
      </c>
      <c r="E109" s="6">
        <f t="shared" ca="1" si="11"/>
        <v>76885</v>
      </c>
      <c r="F109" s="11">
        <f t="shared" ca="1" si="7"/>
        <v>27585.571428571428</v>
      </c>
      <c r="H109">
        <v>7</v>
      </c>
      <c r="I109">
        <v>0.10199999999999999</v>
      </c>
      <c r="J109">
        <v>139.72</v>
      </c>
      <c r="K109">
        <v>13</v>
      </c>
      <c r="L109">
        <v>255</v>
      </c>
      <c r="M109">
        <v>5.125</v>
      </c>
      <c r="N109">
        <v>5.6050000000000004</v>
      </c>
      <c r="O109">
        <v>0.32</v>
      </c>
      <c r="P109">
        <v>0.32</v>
      </c>
      <c r="Q109">
        <v>14.307</v>
      </c>
      <c r="R109">
        <v>572294</v>
      </c>
    </row>
    <row r="110" spans="1:18" x14ac:dyDescent="0.25">
      <c r="A110" t="s">
        <v>1318</v>
      </c>
      <c r="B110" t="s">
        <v>701</v>
      </c>
      <c r="C110" t="s">
        <v>77</v>
      </c>
      <c r="D110">
        <f t="shared" ca="1" si="10"/>
        <v>1.2969999999999999</v>
      </c>
      <c r="E110" s="6">
        <f t="shared" ca="1" si="11"/>
        <v>51872</v>
      </c>
      <c r="F110" s="11">
        <f t="shared" ca="1" si="7"/>
        <v>2572.5714285714275</v>
      </c>
      <c r="H110">
        <v>8</v>
      </c>
      <c r="I110">
        <v>0.10199999999999999</v>
      </c>
      <c r="J110">
        <v>21.654</v>
      </c>
      <c r="K110">
        <v>12</v>
      </c>
      <c r="L110">
        <v>29</v>
      </c>
      <c r="M110">
        <v>5.5049999999999999</v>
      </c>
      <c r="N110">
        <v>5.6050000000000004</v>
      </c>
      <c r="O110">
        <v>0.32</v>
      </c>
      <c r="P110">
        <v>0.32</v>
      </c>
      <c r="Q110">
        <v>2.2170000000000001</v>
      </c>
      <c r="R110">
        <v>88696</v>
      </c>
    </row>
    <row r="111" spans="1:18" x14ac:dyDescent="0.25">
      <c r="A111" t="s">
        <v>1319</v>
      </c>
      <c r="B111" t="s">
        <v>702</v>
      </c>
      <c r="C111" t="s">
        <v>78</v>
      </c>
      <c r="D111">
        <f t="shared" ca="1" si="10"/>
        <v>1.4450000000000001</v>
      </c>
      <c r="E111" s="6">
        <f t="shared" ca="1" si="11"/>
        <v>57816</v>
      </c>
      <c r="F111" s="11">
        <f t="shared" ca="1" si="7"/>
        <v>8516.5714285714275</v>
      </c>
      <c r="H111">
        <v>9</v>
      </c>
      <c r="I111">
        <v>0.10199999999999999</v>
      </c>
      <c r="J111">
        <v>77.198999999999998</v>
      </c>
      <c r="K111">
        <v>12</v>
      </c>
      <c r="L111">
        <v>115</v>
      </c>
      <c r="M111">
        <v>5.9649999999999999</v>
      </c>
      <c r="N111">
        <v>5.6150000000000002</v>
      </c>
      <c r="O111">
        <v>0.32</v>
      </c>
      <c r="P111">
        <v>0.32</v>
      </c>
      <c r="Q111">
        <v>7.9050000000000002</v>
      </c>
      <c r="R111">
        <v>316208</v>
      </c>
    </row>
    <row r="112" spans="1:18" x14ac:dyDescent="0.25">
      <c r="A112" t="s">
        <v>1320</v>
      </c>
      <c r="B112" t="s">
        <v>703</v>
      </c>
      <c r="C112" t="s">
        <v>79</v>
      </c>
      <c r="D112">
        <f t="shared" ca="1" si="10"/>
        <v>1.5409999999999999</v>
      </c>
      <c r="E112" s="6">
        <f t="shared" ca="1" si="11"/>
        <v>61644</v>
      </c>
      <c r="F112" s="11">
        <f t="shared" ca="1" si="7"/>
        <v>12344.571428571428</v>
      </c>
      <c r="H112">
        <v>10</v>
      </c>
      <c r="I112">
        <v>0.10199999999999999</v>
      </c>
      <c r="J112">
        <v>17.100000000000001</v>
      </c>
      <c r="K112">
        <v>12</v>
      </c>
      <c r="L112">
        <v>24</v>
      </c>
      <c r="M112">
        <v>6.3849999999999998</v>
      </c>
      <c r="N112">
        <v>5.6050000000000004</v>
      </c>
      <c r="O112">
        <v>0.32</v>
      </c>
      <c r="P112">
        <v>0.32</v>
      </c>
      <c r="Q112">
        <v>1.7509999999999999</v>
      </c>
      <c r="R112">
        <v>70042</v>
      </c>
    </row>
    <row r="113" spans="1:18" x14ac:dyDescent="0.25">
      <c r="A113" t="s">
        <v>1321</v>
      </c>
      <c r="B113" t="s">
        <v>704</v>
      </c>
      <c r="C113" t="s">
        <v>80</v>
      </c>
      <c r="D113">
        <f t="shared" ca="1" si="10"/>
        <v>2.2629999999999999</v>
      </c>
      <c r="E113" s="6">
        <f t="shared" ca="1" si="11"/>
        <v>90501</v>
      </c>
      <c r="F113" s="11">
        <f t="shared" ca="1" si="7"/>
        <v>41201.571428571428</v>
      </c>
      <c r="H113">
        <v>11</v>
      </c>
      <c r="I113">
        <v>0.10199999999999999</v>
      </c>
      <c r="J113">
        <v>27.596</v>
      </c>
      <c r="K113">
        <v>15</v>
      </c>
      <c r="L113">
        <v>37</v>
      </c>
      <c r="M113">
        <v>6.8449999999999998</v>
      </c>
      <c r="N113">
        <v>5.6050000000000004</v>
      </c>
      <c r="O113">
        <v>0.32</v>
      </c>
      <c r="P113">
        <v>0.32</v>
      </c>
      <c r="Q113">
        <v>2.8260000000000001</v>
      </c>
      <c r="R113">
        <v>113035</v>
      </c>
    </row>
    <row r="114" spans="1:18" x14ac:dyDescent="0.25">
      <c r="A114" t="s">
        <v>1322</v>
      </c>
      <c r="B114" t="s">
        <v>705</v>
      </c>
      <c r="C114" t="s">
        <v>81</v>
      </c>
      <c r="D114">
        <f t="shared" ca="1" si="10"/>
        <v>4.7439999999999998</v>
      </c>
      <c r="E114" s="6">
        <f t="shared" ca="1" si="11"/>
        <v>189759</v>
      </c>
      <c r="F114" s="11">
        <f t="shared" ca="1" si="7"/>
        <v>140459.57142857142</v>
      </c>
      <c r="H114">
        <v>12</v>
      </c>
      <c r="I114">
        <v>0.10199999999999999</v>
      </c>
      <c r="J114">
        <v>110.121</v>
      </c>
      <c r="K114">
        <v>14</v>
      </c>
      <c r="L114">
        <v>189</v>
      </c>
      <c r="M114">
        <v>7.2850000000000001</v>
      </c>
      <c r="N114">
        <v>5.6050000000000004</v>
      </c>
      <c r="O114">
        <v>0.32</v>
      </c>
      <c r="P114">
        <v>0.32</v>
      </c>
      <c r="Q114">
        <v>11.276</v>
      </c>
      <c r="R114">
        <v>451056</v>
      </c>
    </row>
    <row r="115" spans="1:18" x14ac:dyDescent="0.25">
      <c r="A115" t="s">
        <v>1323</v>
      </c>
      <c r="B115" t="s">
        <v>706</v>
      </c>
      <c r="C115" t="s">
        <v>82</v>
      </c>
      <c r="D115">
        <f t="shared" ca="1" si="10"/>
        <v>1.4850000000000001</v>
      </c>
      <c r="E115" s="6">
        <f t="shared" ca="1" si="11"/>
        <v>59407</v>
      </c>
      <c r="F115" s="11">
        <f t="shared" ca="1" si="7"/>
        <v>10107.571428571428</v>
      </c>
      <c r="H115">
        <v>13</v>
      </c>
      <c r="I115">
        <v>0.10199999999999999</v>
      </c>
      <c r="J115">
        <v>49.298999999999999</v>
      </c>
      <c r="K115">
        <v>12</v>
      </c>
      <c r="L115">
        <v>108</v>
      </c>
      <c r="M115">
        <v>7.6950000000000003</v>
      </c>
      <c r="N115">
        <v>5.5949999999999998</v>
      </c>
      <c r="O115">
        <v>0.32</v>
      </c>
      <c r="P115">
        <v>0.32</v>
      </c>
      <c r="Q115">
        <v>5.048</v>
      </c>
      <c r="R115">
        <v>201927</v>
      </c>
    </row>
    <row r="116" spans="1:18" x14ac:dyDescent="0.25">
      <c r="A116" t="s">
        <v>1324</v>
      </c>
      <c r="B116" t="s">
        <v>707</v>
      </c>
      <c r="C116" t="s">
        <v>83</v>
      </c>
      <c r="D116">
        <f t="shared" ca="1" si="10"/>
        <v>2.468</v>
      </c>
      <c r="E116" s="6">
        <f t="shared" ca="1" si="11"/>
        <v>98718</v>
      </c>
      <c r="F116" s="11">
        <f t="shared" ca="1" si="7"/>
        <v>49418.571428571428</v>
      </c>
      <c r="H116">
        <v>14</v>
      </c>
      <c r="I116">
        <v>0.10199999999999999</v>
      </c>
      <c r="J116">
        <v>23.02</v>
      </c>
      <c r="K116">
        <v>11</v>
      </c>
      <c r="L116">
        <v>38</v>
      </c>
      <c r="M116">
        <v>8.1150000000000002</v>
      </c>
      <c r="N116">
        <v>5.6050000000000004</v>
      </c>
      <c r="O116">
        <v>0.32</v>
      </c>
      <c r="P116">
        <v>0.32</v>
      </c>
      <c r="Q116">
        <v>2.3570000000000002</v>
      </c>
      <c r="R116">
        <v>94290</v>
      </c>
    </row>
    <row r="117" spans="1:18" x14ac:dyDescent="0.25">
      <c r="A117" t="s">
        <v>1325</v>
      </c>
      <c r="B117" t="s">
        <v>708</v>
      </c>
      <c r="C117" t="s">
        <v>84</v>
      </c>
      <c r="D117">
        <f t="shared" ca="1" si="10"/>
        <v>1.444</v>
      </c>
      <c r="E117" s="6">
        <f t="shared" ca="1" si="11"/>
        <v>57768</v>
      </c>
      <c r="F117" s="11">
        <f t="shared" ca="1" si="7"/>
        <v>8468.5714285714275</v>
      </c>
      <c r="H117">
        <v>15</v>
      </c>
      <c r="I117">
        <v>0.10199999999999999</v>
      </c>
      <c r="J117">
        <v>21.555</v>
      </c>
      <c r="K117">
        <v>10</v>
      </c>
      <c r="L117">
        <v>31</v>
      </c>
      <c r="M117">
        <v>8.5850000000000009</v>
      </c>
      <c r="N117">
        <v>5.5949999999999998</v>
      </c>
      <c r="O117">
        <v>0.32</v>
      </c>
      <c r="P117">
        <v>0.32</v>
      </c>
      <c r="Q117">
        <v>2.2069999999999999</v>
      </c>
      <c r="R117">
        <v>88289</v>
      </c>
    </row>
    <row r="118" spans="1:18" x14ac:dyDescent="0.25">
      <c r="A118" t="s">
        <v>1326</v>
      </c>
      <c r="B118" t="s">
        <v>709</v>
      </c>
      <c r="C118" t="s">
        <v>85</v>
      </c>
      <c r="D118">
        <f t="shared" ca="1" si="10"/>
        <v>2.2069999999999999</v>
      </c>
      <c r="E118" s="6">
        <f t="shared" ca="1" si="11"/>
        <v>88289</v>
      </c>
      <c r="F118" s="11">
        <f t="shared" ca="1" si="7"/>
        <v>38989.571428571428</v>
      </c>
      <c r="H118">
        <v>16</v>
      </c>
      <c r="I118">
        <v>0.10199999999999999</v>
      </c>
      <c r="J118">
        <v>14.103999999999999</v>
      </c>
      <c r="K118">
        <v>10</v>
      </c>
      <c r="L118">
        <v>19</v>
      </c>
      <c r="M118">
        <v>9.0050000000000008</v>
      </c>
      <c r="N118">
        <v>5.5949999999999998</v>
      </c>
      <c r="O118">
        <v>0.32</v>
      </c>
      <c r="P118">
        <v>0.32</v>
      </c>
      <c r="Q118">
        <v>1.444</v>
      </c>
      <c r="R118">
        <v>57768</v>
      </c>
    </row>
    <row r="119" spans="1:18" x14ac:dyDescent="0.25">
      <c r="A119" t="s">
        <v>1327</v>
      </c>
      <c r="B119" t="s">
        <v>710</v>
      </c>
      <c r="C119" t="s">
        <v>86</v>
      </c>
      <c r="D119">
        <f t="shared" ca="1" si="10"/>
        <v>2.3570000000000002</v>
      </c>
      <c r="E119" s="6">
        <f t="shared" ca="1" si="11"/>
        <v>94290</v>
      </c>
      <c r="F119" s="11">
        <f t="shared" ca="1" si="7"/>
        <v>44990.571428571428</v>
      </c>
      <c r="H119">
        <v>17</v>
      </c>
      <c r="I119">
        <v>0.10199999999999999</v>
      </c>
      <c r="J119">
        <v>24.100999999999999</v>
      </c>
      <c r="K119">
        <v>9</v>
      </c>
      <c r="L119">
        <v>38</v>
      </c>
      <c r="M119">
        <v>9.4350000000000005</v>
      </c>
      <c r="N119">
        <v>5.6150000000000002</v>
      </c>
      <c r="O119">
        <v>0.32</v>
      </c>
      <c r="P119">
        <v>0.32</v>
      </c>
      <c r="Q119">
        <v>2.468</v>
      </c>
      <c r="R119">
        <v>98718</v>
      </c>
    </row>
    <row r="120" spans="1:18" x14ac:dyDescent="0.25">
      <c r="A120" t="s">
        <v>1328</v>
      </c>
      <c r="B120" t="s">
        <v>711</v>
      </c>
      <c r="C120" t="s">
        <v>87</v>
      </c>
      <c r="D120">
        <f t="shared" ca="1" si="10"/>
        <v>5.048</v>
      </c>
      <c r="E120" s="6">
        <f t="shared" ca="1" si="11"/>
        <v>201927</v>
      </c>
      <c r="F120" s="11">
        <f t="shared" ca="1" si="7"/>
        <v>152627.57142857142</v>
      </c>
      <c r="H120">
        <v>18</v>
      </c>
      <c r="I120">
        <v>0.10199999999999999</v>
      </c>
      <c r="J120">
        <v>14.504</v>
      </c>
      <c r="K120">
        <v>9</v>
      </c>
      <c r="L120">
        <v>21</v>
      </c>
      <c r="M120">
        <v>9.8450000000000006</v>
      </c>
      <c r="N120">
        <v>5.5949999999999998</v>
      </c>
      <c r="O120">
        <v>0.32</v>
      </c>
      <c r="P120">
        <v>0.32</v>
      </c>
      <c r="Q120">
        <v>1.4850000000000001</v>
      </c>
      <c r="R120">
        <v>59407</v>
      </c>
    </row>
    <row r="121" spans="1:18" x14ac:dyDescent="0.25">
      <c r="A121" t="s">
        <v>1329</v>
      </c>
      <c r="B121" t="s">
        <v>712</v>
      </c>
      <c r="C121" t="s">
        <v>88</v>
      </c>
      <c r="D121">
        <f t="shared" ca="1" si="10"/>
        <v>11.276</v>
      </c>
      <c r="E121" s="6">
        <f t="shared" ca="1" si="11"/>
        <v>451056</v>
      </c>
      <c r="F121" s="11">
        <f t="shared" ca="1" si="7"/>
        <v>401756.57142857142</v>
      </c>
      <c r="H121">
        <v>19</v>
      </c>
      <c r="I121">
        <v>0.10199999999999999</v>
      </c>
      <c r="J121">
        <v>46.328000000000003</v>
      </c>
      <c r="K121">
        <v>11</v>
      </c>
      <c r="L121">
        <v>92</v>
      </c>
      <c r="M121">
        <v>10.285</v>
      </c>
      <c r="N121">
        <v>5.6150000000000002</v>
      </c>
      <c r="O121">
        <v>0.32</v>
      </c>
      <c r="P121">
        <v>0.32</v>
      </c>
      <c r="Q121">
        <v>4.7439999999999998</v>
      </c>
      <c r="R121">
        <v>189759</v>
      </c>
    </row>
    <row r="122" spans="1:18" x14ac:dyDescent="0.25">
      <c r="A122" t="s">
        <v>1330</v>
      </c>
      <c r="B122" t="s">
        <v>713</v>
      </c>
      <c r="C122" t="s">
        <v>89</v>
      </c>
      <c r="D122">
        <f t="shared" ca="1" si="10"/>
        <v>2.8260000000000001</v>
      </c>
      <c r="E122" s="6">
        <f t="shared" ca="1" si="11"/>
        <v>113035</v>
      </c>
      <c r="F122" s="11">
        <f t="shared" ca="1" si="7"/>
        <v>63735.571428571428</v>
      </c>
      <c r="H122">
        <v>20</v>
      </c>
      <c r="I122">
        <v>0.10199999999999999</v>
      </c>
      <c r="J122">
        <v>22.094999999999999</v>
      </c>
      <c r="K122">
        <v>10</v>
      </c>
      <c r="L122">
        <v>42</v>
      </c>
      <c r="M122">
        <v>10.715</v>
      </c>
      <c r="N122">
        <v>5.6050000000000004</v>
      </c>
      <c r="O122">
        <v>0.32</v>
      </c>
      <c r="P122">
        <v>0.32</v>
      </c>
      <c r="Q122">
        <v>2.2629999999999999</v>
      </c>
      <c r="R122">
        <v>90501</v>
      </c>
    </row>
    <row r="123" spans="1:18" x14ac:dyDescent="0.25">
      <c r="A123" t="s">
        <v>1331</v>
      </c>
      <c r="B123" t="s">
        <v>714</v>
      </c>
      <c r="C123" t="s">
        <v>90</v>
      </c>
      <c r="D123">
        <f t="shared" ca="1" si="10"/>
        <v>1.7509999999999999</v>
      </c>
      <c r="E123" s="6">
        <f t="shared" ca="1" si="11"/>
        <v>70042</v>
      </c>
      <c r="F123" s="11">
        <f t="shared" ca="1" si="7"/>
        <v>20742.571428571428</v>
      </c>
      <c r="H123">
        <v>21</v>
      </c>
      <c r="I123">
        <v>0.10199999999999999</v>
      </c>
      <c r="J123">
        <v>15.05</v>
      </c>
      <c r="K123">
        <v>10</v>
      </c>
      <c r="L123">
        <v>23</v>
      </c>
      <c r="M123">
        <v>11.125</v>
      </c>
      <c r="N123">
        <v>5.6150000000000002</v>
      </c>
      <c r="O123">
        <v>0.32</v>
      </c>
      <c r="P123">
        <v>0.32</v>
      </c>
      <c r="Q123">
        <v>1.5409999999999999</v>
      </c>
      <c r="R123">
        <v>61644</v>
      </c>
    </row>
    <row r="124" spans="1:18" x14ac:dyDescent="0.25">
      <c r="A124" t="s">
        <v>1332</v>
      </c>
      <c r="B124" t="s">
        <v>715</v>
      </c>
      <c r="C124" t="s">
        <v>91</v>
      </c>
      <c r="D124">
        <f t="shared" ca="1" si="10"/>
        <v>7.9050000000000002</v>
      </c>
      <c r="E124" s="6">
        <f t="shared" ca="1" si="11"/>
        <v>316208</v>
      </c>
      <c r="F124" s="11">
        <f t="shared" ca="1" si="7"/>
        <v>266908.57142857142</v>
      </c>
      <c r="H124">
        <v>22</v>
      </c>
      <c r="I124">
        <v>0.10199999999999999</v>
      </c>
      <c r="J124">
        <v>14.115</v>
      </c>
      <c r="K124">
        <v>9</v>
      </c>
      <c r="L124">
        <v>19</v>
      </c>
      <c r="M124">
        <v>11.574999999999999</v>
      </c>
      <c r="N124">
        <v>5.625</v>
      </c>
      <c r="O124">
        <v>0.32</v>
      </c>
      <c r="P124">
        <v>0.32</v>
      </c>
      <c r="Q124">
        <v>1.4450000000000001</v>
      </c>
      <c r="R124">
        <v>57816</v>
      </c>
    </row>
    <row r="125" spans="1:18" x14ac:dyDescent="0.25">
      <c r="A125" t="s">
        <v>1333</v>
      </c>
      <c r="B125" t="s">
        <v>716</v>
      </c>
      <c r="C125" t="s">
        <v>92</v>
      </c>
      <c r="D125">
        <f t="shared" ca="1" si="10"/>
        <v>2.2170000000000001</v>
      </c>
      <c r="E125" s="6">
        <f t="shared" ca="1" si="11"/>
        <v>88696</v>
      </c>
      <c r="F125" s="11">
        <f t="shared" ca="1" si="7"/>
        <v>39396.571428571428</v>
      </c>
      <c r="H125">
        <v>23</v>
      </c>
      <c r="I125">
        <v>0.10199999999999999</v>
      </c>
      <c r="J125">
        <v>12.664</v>
      </c>
      <c r="K125">
        <v>10</v>
      </c>
      <c r="L125">
        <v>15</v>
      </c>
      <c r="M125">
        <v>11.984999999999999</v>
      </c>
      <c r="N125">
        <v>5.625</v>
      </c>
      <c r="O125">
        <v>0.32</v>
      </c>
      <c r="P125">
        <v>0.32</v>
      </c>
      <c r="Q125">
        <v>1.2969999999999999</v>
      </c>
      <c r="R125">
        <v>51872</v>
      </c>
    </row>
    <row r="126" spans="1:18" x14ac:dyDescent="0.25">
      <c r="A126" t="s">
        <v>1334</v>
      </c>
      <c r="B126" t="s">
        <v>717</v>
      </c>
      <c r="C126" t="s">
        <v>93</v>
      </c>
      <c r="D126">
        <f t="shared" ca="1" si="10"/>
        <v>14.307</v>
      </c>
      <c r="E126" s="6">
        <f t="shared" ca="1" si="11"/>
        <v>572294</v>
      </c>
      <c r="F126" s="11">
        <f t="shared" ca="1" si="7"/>
        <v>522994.57142857142</v>
      </c>
      <c r="H126">
        <v>24</v>
      </c>
      <c r="I126">
        <v>0.10199999999999999</v>
      </c>
      <c r="J126">
        <v>18.771000000000001</v>
      </c>
      <c r="K126">
        <v>11</v>
      </c>
      <c r="L126">
        <v>24</v>
      </c>
      <c r="M126">
        <v>12.435</v>
      </c>
      <c r="N126">
        <v>5.625</v>
      </c>
      <c r="O126">
        <v>0.32</v>
      </c>
      <c r="P126">
        <v>0.32</v>
      </c>
      <c r="Q126">
        <v>1.9219999999999999</v>
      </c>
      <c r="R126">
        <v>76885</v>
      </c>
    </row>
    <row r="127" spans="1:18" x14ac:dyDescent="0.25">
      <c r="A127" t="s">
        <v>1335</v>
      </c>
      <c r="B127" t="s">
        <v>718</v>
      </c>
      <c r="C127" t="s">
        <v>94</v>
      </c>
      <c r="D127">
        <f t="shared" ca="1" si="10"/>
        <v>3.569</v>
      </c>
      <c r="E127" s="6">
        <f t="shared" ca="1" si="11"/>
        <v>142747</v>
      </c>
      <c r="F127" s="11">
        <f t="shared" ca="1" si="7"/>
        <v>93447.57142857142</v>
      </c>
      <c r="H127">
        <v>25</v>
      </c>
      <c r="I127">
        <v>0.10199999999999999</v>
      </c>
      <c r="J127">
        <v>17.934999999999999</v>
      </c>
      <c r="K127">
        <v>10</v>
      </c>
      <c r="L127">
        <v>27</v>
      </c>
      <c r="M127">
        <v>12.875</v>
      </c>
      <c r="N127">
        <v>5.6050000000000004</v>
      </c>
      <c r="O127">
        <v>0.32</v>
      </c>
      <c r="P127">
        <v>0.32</v>
      </c>
      <c r="Q127">
        <v>1.837</v>
      </c>
      <c r="R127">
        <v>73461</v>
      </c>
    </row>
    <row r="128" spans="1:18" x14ac:dyDescent="0.25">
      <c r="A128" t="s">
        <v>1336</v>
      </c>
      <c r="B128" t="s">
        <v>719</v>
      </c>
      <c r="C128" t="s">
        <v>95</v>
      </c>
      <c r="D128">
        <f t="shared" ca="1" si="10"/>
        <v>2.024</v>
      </c>
      <c r="E128" s="6">
        <f t="shared" ca="1" si="11"/>
        <v>80943</v>
      </c>
      <c r="F128" s="11">
        <f t="shared" ca="1" si="7"/>
        <v>31643.571428571428</v>
      </c>
      <c r="H128">
        <v>26</v>
      </c>
      <c r="I128">
        <v>0.10199999999999999</v>
      </c>
      <c r="J128">
        <v>24.332999999999998</v>
      </c>
      <c r="K128">
        <v>11</v>
      </c>
      <c r="L128">
        <v>36</v>
      </c>
      <c r="M128">
        <v>13.305</v>
      </c>
      <c r="N128">
        <v>5.6150000000000002</v>
      </c>
      <c r="O128">
        <v>0.32</v>
      </c>
      <c r="P128">
        <v>0.32</v>
      </c>
      <c r="Q128">
        <v>2.492</v>
      </c>
      <c r="R128">
        <v>99666</v>
      </c>
    </row>
    <row r="129" spans="1:18" x14ac:dyDescent="0.25">
      <c r="A129" t="s">
        <v>1337</v>
      </c>
      <c r="B129" t="s">
        <v>720</v>
      </c>
      <c r="C129" t="s">
        <v>96</v>
      </c>
      <c r="D129">
        <f t="shared" ca="1" si="10"/>
        <v>1.891</v>
      </c>
      <c r="E129" s="6">
        <f t="shared" ca="1" si="11"/>
        <v>75649</v>
      </c>
      <c r="F129" s="11">
        <f t="shared" ca="1" si="7"/>
        <v>26349.571428571428</v>
      </c>
      <c r="H129">
        <v>27</v>
      </c>
      <c r="I129">
        <v>0.10199999999999999</v>
      </c>
      <c r="J129">
        <v>27.279</v>
      </c>
      <c r="K129">
        <v>11</v>
      </c>
      <c r="L129">
        <v>48</v>
      </c>
      <c r="M129">
        <v>13.715</v>
      </c>
      <c r="N129">
        <v>5.625</v>
      </c>
      <c r="O129">
        <v>0.32</v>
      </c>
      <c r="P129">
        <v>0.32</v>
      </c>
      <c r="Q129">
        <v>2.7930000000000001</v>
      </c>
      <c r="R129">
        <v>111735</v>
      </c>
    </row>
    <row r="130" spans="1:18" x14ac:dyDescent="0.25">
      <c r="A130" t="s">
        <v>1338</v>
      </c>
      <c r="B130" t="s">
        <v>721</v>
      </c>
      <c r="C130" t="s">
        <v>97</v>
      </c>
      <c r="D130">
        <f t="shared" ca="1" si="10"/>
        <v>2.5030000000000001</v>
      </c>
      <c r="E130" s="6">
        <f t="shared" ca="1" si="11"/>
        <v>100121</v>
      </c>
      <c r="F130" s="11">
        <f t="shared" ca="1" si="7"/>
        <v>50821.571428571428</v>
      </c>
      <c r="H130">
        <v>28</v>
      </c>
      <c r="I130">
        <v>0.10199999999999999</v>
      </c>
      <c r="J130">
        <v>15.206</v>
      </c>
      <c r="K130">
        <v>11</v>
      </c>
      <c r="L130">
        <v>21</v>
      </c>
      <c r="M130">
        <v>14.135</v>
      </c>
      <c r="N130">
        <v>5.625</v>
      </c>
      <c r="O130">
        <v>0.32</v>
      </c>
      <c r="P130">
        <v>0.32</v>
      </c>
      <c r="Q130">
        <v>1.5569999999999999</v>
      </c>
      <c r="R130">
        <v>62284</v>
      </c>
    </row>
    <row r="131" spans="1:18" x14ac:dyDescent="0.25">
      <c r="A131" t="s">
        <v>1339</v>
      </c>
      <c r="B131" t="s">
        <v>722</v>
      </c>
      <c r="C131" t="s">
        <v>98</v>
      </c>
      <c r="D131">
        <f t="shared" ca="1" si="10"/>
        <v>2.5209999999999999</v>
      </c>
      <c r="E131" s="6">
        <f t="shared" ca="1" si="11"/>
        <v>100827</v>
      </c>
      <c r="F131" s="11">
        <f t="shared" ca="1" si="7"/>
        <v>51527.571428571428</v>
      </c>
      <c r="H131">
        <v>29</v>
      </c>
      <c r="I131">
        <v>0.10199999999999999</v>
      </c>
      <c r="J131">
        <v>76.302999999999997</v>
      </c>
      <c r="K131">
        <v>21</v>
      </c>
      <c r="L131">
        <v>116</v>
      </c>
      <c r="M131">
        <v>14.585000000000001</v>
      </c>
      <c r="N131">
        <v>5.625</v>
      </c>
      <c r="O131">
        <v>0.32</v>
      </c>
      <c r="P131">
        <v>0.32</v>
      </c>
      <c r="Q131">
        <v>7.8129999999999997</v>
      </c>
      <c r="R131">
        <v>312539</v>
      </c>
    </row>
    <row r="132" spans="1:18" s="5" customFormat="1" x14ac:dyDescent="0.25">
      <c r="A132" s="5" t="s">
        <v>1340</v>
      </c>
      <c r="B132" s="5" t="s">
        <v>723</v>
      </c>
      <c r="C132" s="5" t="s">
        <v>99</v>
      </c>
      <c r="D132" s="5">
        <f t="shared" ca="1" si="10"/>
        <v>6.2089999999999996</v>
      </c>
      <c r="E132" s="7">
        <f t="shared" ca="1" si="11"/>
        <v>248363</v>
      </c>
      <c r="F132" s="11">
        <f t="shared" ref="F132:F195" ca="1" si="12">E132-$G$1</f>
        <v>199063.57142857142</v>
      </c>
      <c r="H132" s="5">
        <v>30</v>
      </c>
      <c r="I132" s="5">
        <v>0.10199999999999999</v>
      </c>
      <c r="J132" s="5">
        <v>25.326000000000001</v>
      </c>
      <c r="K132" s="5">
        <v>13</v>
      </c>
      <c r="L132" s="5">
        <v>37</v>
      </c>
      <c r="M132" s="5">
        <v>14.994999999999999</v>
      </c>
      <c r="N132" s="5">
        <v>5.625</v>
      </c>
      <c r="O132" s="5">
        <v>0.32</v>
      </c>
      <c r="P132" s="5">
        <v>0.32</v>
      </c>
      <c r="Q132" s="5">
        <v>2.593</v>
      </c>
      <c r="R132" s="5">
        <v>103734</v>
      </c>
    </row>
    <row r="133" spans="1:18" x14ac:dyDescent="0.25">
      <c r="A133" t="s">
        <v>1341</v>
      </c>
      <c r="B133" t="s">
        <v>724</v>
      </c>
      <c r="C133" t="s">
        <v>100</v>
      </c>
      <c r="D133">
        <f ca="1">OFFSET($Q$162,-(ROW(Q133)-133),0)</f>
        <v>10.103</v>
      </c>
      <c r="E133" s="6">
        <f ca="1">OFFSET($R$162,-(ROW(R133)-133),0)</f>
        <v>404135</v>
      </c>
      <c r="F133" s="11">
        <f t="shared" ca="1" si="12"/>
        <v>354835.57142857142</v>
      </c>
      <c r="H133">
        <v>1</v>
      </c>
      <c r="I133">
        <v>0.10199999999999999</v>
      </c>
      <c r="J133">
        <v>25.074000000000002</v>
      </c>
      <c r="K133">
        <v>13</v>
      </c>
      <c r="L133">
        <v>34</v>
      </c>
      <c r="M133">
        <v>2.5049999999999999</v>
      </c>
      <c r="N133">
        <v>6.0149999999999997</v>
      </c>
      <c r="O133">
        <v>0.32</v>
      </c>
      <c r="P133">
        <v>0.32</v>
      </c>
      <c r="Q133">
        <v>2.5680000000000001</v>
      </c>
      <c r="R133">
        <v>102705</v>
      </c>
    </row>
    <row r="134" spans="1:18" x14ac:dyDescent="0.25">
      <c r="A134" t="s">
        <v>1342</v>
      </c>
      <c r="B134" t="s">
        <v>725</v>
      </c>
      <c r="C134" t="s">
        <v>101</v>
      </c>
      <c r="D134">
        <f t="shared" ref="D134:D162" ca="1" si="13">OFFSET($Q$162,-(ROW(Q134)-133),0)</f>
        <v>3.8839999999999999</v>
      </c>
      <c r="E134" s="6">
        <f t="shared" ref="E134:E162" ca="1" si="14">OFFSET($R$162,-(ROW(R134)-133),0)</f>
        <v>155357</v>
      </c>
      <c r="F134" s="11">
        <f t="shared" ca="1" si="12"/>
        <v>106057.57142857142</v>
      </c>
      <c r="H134">
        <v>2</v>
      </c>
      <c r="I134">
        <v>0.10199999999999999</v>
      </c>
      <c r="J134">
        <v>28.8</v>
      </c>
      <c r="K134">
        <v>12</v>
      </c>
      <c r="L134">
        <v>45</v>
      </c>
      <c r="M134">
        <v>2.9550000000000001</v>
      </c>
      <c r="N134">
        <v>6.0049999999999999</v>
      </c>
      <c r="O134">
        <v>0.32</v>
      </c>
      <c r="P134">
        <v>0.32</v>
      </c>
      <c r="Q134">
        <v>2.9489999999999998</v>
      </c>
      <c r="R134">
        <v>117965</v>
      </c>
    </row>
    <row r="135" spans="1:18" x14ac:dyDescent="0.25">
      <c r="A135" t="s">
        <v>1343</v>
      </c>
      <c r="B135" t="s">
        <v>726</v>
      </c>
      <c r="C135" t="s">
        <v>102</v>
      </c>
      <c r="D135">
        <f t="shared" ca="1" si="13"/>
        <v>1.8140000000000001</v>
      </c>
      <c r="E135" s="6">
        <f t="shared" ca="1" si="14"/>
        <v>72567</v>
      </c>
      <c r="F135" s="11">
        <f t="shared" ca="1" si="12"/>
        <v>23267.571428571428</v>
      </c>
      <c r="H135">
        <v>3</v>
      </c>
      <c r="I135">
        <v>0.10199999999999999</v>
      </c>
      <c r="J135">
        <v>144.38300000000001</v>
      </c>
      <c r="K135">
        <v>16</v>
      </c>
      <c r="L135">
        <v>255</v>
      </c>
      <c r="M135">
        <v>3.415</v>
      </c>
      <c r="N135">
        <v>6.0149999999999997</v>
      </c>
      <c r="O135">
        <v>0.32</v>
      </c>
      <c r="P135">
        <v>0.32</v>
      </c>
      <c r="Q135">
        <v>14.785</v>
      </c>
      <c r="R135">
        <v>591391</v>
      </c>
    </row>
    <row r="136" spans="1:18" x14ac:dyDescent="0.25">
      <c r="A136" t="s">
        <v>1344</v>
      </c>
      <c r="B136" t="s">
        <v>727</v>
      </c>
      <c r="C136" t="s">
        <v>103</v>
      </c>
      <c r="D136">
        <f t="shared" ca="1" si="13"/>
        <v>3.9359999999999999</v>
      </c>
      <c r="E136" s="6">
        <f t="shared" ca="1" si="14"/>
        <v>157447</v>
      </c>
      <c r="F136" s="11">
        <f t="shared" ca="1" si="12"/>
        <v>108147.57142857142</v>
      </c>
      <c r="H136">
        <v>4</v>
      </c>
      <c r="I136">
        <v>0.10199999999999999</v>
      </c>
      <c r="J136">
        <v>18.274000000000001</v>
      </c>
      <c r="K136">
        <v>14</v>
      </c>
      <c r="L136">
        <v>25</v>
      </c>
      <c r="M136">
        <v>3.8250000000000002</v>
      </c>
      <c r="N136">
        <v>6.0049999999999999</v>
      </c>
      <c r="O136">
        <v>0.32</v>
      </c>
      <c r="P136">
        <v>0.32</v>
      </c>
      <c r="Q136">
        <v>1.871</v>
      </c>
      <c r="R136">
        <v>74851</v>
      </c>
    </row>
    <row r="137" spans="1:18" x14ac:dyDescent="0.25">
      <c r="A137" t="s">
        <v>1345</v>
      </c>
      <c r="B137" t="s">
        <v>728</v>
      </c>
      <c r="C137" t="s">
        <v>104</v>
      </c>
      <c r="D137">
        <f t="shared" ca="1" si="13"/>
        <v>2.2290000000000001</v>
      </c>
      <c r="E137" s="6">
        <f t="shared" ca="1" si="14"/>
        <v>89166</v>
      </c>
      <c r="F137" s="11">
        <f t="shared" ca="1" si="12"/>
        <v>39866.571428571428</v>
      </c>
      <c r="H137">
        <v>5</v>
      </c>
      <c r="I137">
        <v>0.10199999999999999</v>
      </c>
      <c r="J137">
        <v>99.286000000000001</v>
      </c>
      <c r="K137">
        <v>18</v>
      </c>
      <c r="L137">
        <v>182</v>
      </c>
      <c r="M137">
        <v>4.2549999999999999</v>
      </c>
      <c r="N137">
        <v>6.0250000000000004</v>
      </c>
      <c r="O137">
        <v>0.32</v>
      </c>
      <c r="P137">
        <v>0.32</v>
      </c>
      <c r="Q137">
        <v>10.167</v>
      </c>
      <c r="R137">
        <v>406674</v>
      </c>
    </row>
    <row r="138" spans="1:18" x14ac:dyDescent="0.25">
      <c r="A138" t="s">
        <v>1346</v>
      </c>
      <c r="B138" t="s">
        <v>729</v>
      </c>
      <c r="C138" t="s">
        <v>105</v>
      </c>
      <c r="D138">
        <f t="shared" ca="1" si="13"/>
        <v>2.4580000000000002</v>
      </c>
      <c r="E138" s="6">
        <f t="shared" ca="1" si="14"/>
        <v>98323</v>
      </c>
      <c r="F138" s="11">
        <f t="shared" ca="1" si="12"/>
        <v>49023.571428571428</v>
      </c>
      <c r="H138">
        <v>6</v>
      </c>
      <c r="I138">
        <v>0.10199999999999999</v>
      </c>
      <c r="J138">
        <v>29.036999999999999</v>
      </c>
      <c r="K138">
        <v>19</v>
      </c>
      <c r="L138">
        <v>35</v>
      </c>
      <c r="M138">
        <v>4.6950000000000003</v>
      </c>
      <c r="N138">
        <v>6.0149999999999997</v>
      </c>
      <c r="O138">
        <v>0.32</v>
      </c>
      <c r="P138">
        <v>0.32</v>
      </c>
      <c r="Q138">
        <v>2.9729999999999999</v>
      </c>
      <c r="R138">
        <v>118937</v>
      </c>
    </row>
    <row r="139" spans="1:18" x14ac:dyDescent="0.25">
      <c r="A139" t="s">
        <v>1347</v>
      </c>
      <c r="B139" t="s">
        <v>730</v>
      </c>
      <c r="C139" t="s">
        <v>106</v>
      </c>
      <c r="D139">
        <f t="shared" ca="1" si="13"/>
        <v>2.077</v>
      </c>
      <c r="E139" s="6">
        <f t="shared" ca="1" si="14"/>
        <v>83072</v>
      </c>
      <c r="F139" s="11">
        <f t="shared" ca="1" si="12"/>
        <v>33772.571428571428</v>
      </c>
      <c r="H139">
        <v>7</v>
      </c>
      <c r="I139">
        <v>0.10199999999999999</v>
      </c>
      <c r="J139">
        <v>79.921999999999997</v>
      </c>
      <c r="K139">
        <v>13</v>
      </c>
      <c r="L139">
        <v>162</v>
      </c>
      <c r="M139">
        <v>5.1050000000000004</v>
      </c>
      <c r="N139">
        <v>6.0049999999999999</v>
      </c>
      <c r="O139">
        <v>0.32</v>
      </c>
      <c r="P139">
        <v>0.32</v>
      </c>
      <c r="Q139">
        <v>8.1839999999999993</v>
      </c>
      <c r="R139">
        <v>327359</v>
      </c>
    </row>
    <row r="140" spans="1:18" x14ac:dyDescent="0.25">
      <c r="A140" t="s">
        <v>1348</v>
      </c>
      <c r="B140" t="s">
        <v>731</v>
      </c>
      <c r="C140" t="s">
        <v>107</v>
      </c>
      <c r="D140">
        <f t="shared" ca="1" si="13"/>
        <v>1.258</v>
      </c>
      <c r="E140" s="6">
        <f t="shared" ca="1" si="14"/>
        <v>50300</v>
      </c>
      <c r="F140" s="11">
        <f t="shared" ca="1" si="12"/>
        <v>1000.5714285714275</v>
      </c>
      <c r="H140">
        <v>8</v>
      </c>
      <c r="I140">
        <v>0.10199999999999999</v>
      </c>
      <c r="J140">
        <v>18.565999999999999</v>
      </c>
      <c r="K140">
        <v>11</v>
      </c>
      <c r="L140">
        <v>24</v>
      </c>
      <c r="M140">
        <v>5.5350000000000001</v>
      </c>
      <c r="N140">
        <v>6.0149999999999997</v>
      </c>
      <c r="O140">
        <v>0.32</v>
      </c>
      <c r="P140">
        <v>0.32</v>
      </c>
      <c r="Q140">
        <v>1.901</v>
      </c>
      <c r="R140">
        <v>76047</v>
      </c>
    </row>
    <row r="141" spans="1:18" x14ac:dyDescent="0.25">
      <c r="A141" t="s">
        <v>1349</v>
      </c>
      <c r="B141" t="s">
        <v>732</v>
      </c>
      <c r="C141" t="s">
        <v>108</v>
      </c>
      <c r="D141">
        <f t="shared" ca="1" si="13"/>
        <v>1.234</v>
      </c>
      <c r="E141" s="6">
        <f t="shared" ca="1" si="14"/>
        <v>49358</v>
      </c>
      <c r="F141" s="11">
        <f t="shared" ca="1" si="12"/>
        <v>58.571428571427532</v>
      </c>
      <c r="H141">
        <v>9</v>
      </c>
      <c r="I141">
        <v>0.10199999999999999</v>
      </c>
      <c r="J141">
        <v>15.872999999999999</v>
      </c>
      <c r="K141">
        <v>11</v>
      </c>
      <c r="L141">
        <v>19</v>
      </c>
      <c r="M141">
        <v>5.9649999999999999</v>
      </c>
      <c r="N141">
        <v>6.0149999999999997</v>
      </c>
      <c r="O141">
        <v>0.32</v>
      </c>
      <c r="P141">
        <v>0.32</v>
      </c>
      <c r="Q141">
        <v>1.625</v>
      </c>
      <c r="R141">
        <v>65015</v>
      </c>
    </row>
    <row r="142" spans="1:18" x14ac:dyDescent="0.25">
      <c r="A142" t="s">
        <v>1350</v>
      </c>
      <c r="B142" t="s">
        <v>733</v>
      </c>
      <c r="C142" t="s">
        <v>109</v>
      </c>
      <c r="D142">
        <f t="shared" ca="1" si="13"/>
        <v>2.129</v>
      </c>
      <c r="E142" s="6">
        <f t="shared" ca="1" si="14"/>
        <v>85150</v>
      </c>
      <c r="F142" s="11">
        <f t="shared" ca="1" si="12"/>
        <v>35850.571428571428</v>
      </c>
      <c r="H142">
        <v>10</v>
      </c>
      <c r="I142">
        <v>0.10199999999999999</v>
      </c>
      <c r="J142">
        <v>23.937999999999999</v>
      </c>
      <c r="K142">
        <v>12</v>
      </c>
      <c r="L142">
        <v>32</v>
      </c>
      <c r="M142">
        <v>6.415</v>
      </c>
      <c r="N142">
        <v>6.0149999999999997</v>
      </c>
      <c r="O142">
        <v>0.32</v>
      </c>
      <c r="P142">
        <v>0.32</v>
      </c>
      <c r="Q142">
        <v>2.4510000000000001</v>
      </c>
      <c r="R142">
        <v>98050</v>
      </c>
    </row>
    <row r="143" spans="1:18" x14ac:dyDescent="0.25">
      <c r="A143" t="s">
        <v>1351</v>
      </c>
      <c r="B143" t="s">
        <v>734</v>
      </c>
      <c r="C143" t="s">
        <v>110</v>
      </c>
      <c r="D143">
        <f t="shared" ca="1" si="13"/>
        <v>1.7589999999999999</v>
      </c>
      <c r="E143" s="6">
        <f t="shared" ca="1" si="14"/>
        <v>70344</v>
      </c>
      <c r="F143" s="11">
        <f t="shared" ca="1" si="12"/>
        <v>21044.571428571428</v>
      </c>
      <c r="H143">
        <v>11</v>
      </c>
      <c r="I143">
        <v>0.10199999999999999</v>
      </c>
      <c r="J143">
        <v>17.056000000000001</v>
      </c>
      <c r="K143">
        <v>12</v>
      </c>
      <c r="L143">
        <v>23</v>
      </c>
      <c r="M143">
        <v>6.8449999999999998</v>
      </c>
      <c r="N143">
        <v>6.0149999999999997</v>
      </c>
      <c r="O143">
        <v>0.32</v>
      </c>
      <c r="P143">
        <v>0.32</v>
      </c>
      <c r="Q143">
        <v>1.7470000000000001</v>
      </c>
      <c r="R143">
        <v>69862</v>
      </c>
    </row>
    <row r="144" spans="1:18" x14ac:dyDescent="0.25">
      <c r="A144" t="s">
        <v>1352</v>
      </c>
      <c r="B144" t="s">
        <v>735</v>
      </c>
      <c r="C144" t="s">
        <v>111</v>
      </c>
      <c r="D144">
        <f t="shared" ca="1" si="13"/>
        <v>1.5960000000000001</v>
      </c>
      <c r="E144" s="6">
        <f t="shared" ca="1" si="14"/>
        <v>63824</v>
      </c>
      <c r="F144" s="11">
        <f t="shared" ca="1" si="12"/>
        <v>14524.571428571428</v>
      </c>
      <c r="H144">
        <v>12</v>
      </c>
      <c r="I144">
        <v>0.10199999999999999</v>
      </c>
      <c r="J144">
        <v>21.777000000000001</v>
      </c>
      <c r="K144">
        <v>15</v>
      </c>
      <c r="L144">
        <v>27</v>
      </c>
      <c r="M144">
        <v>7.2750000000000004</v>
      </c>
      <c r="N144">
        <v>6.0350000000000001</v>
      </c>
      <c r="O144">
        <v>0.32</v>
      </c>
      <c r="P144">
        <v>0.32</v>
      </c>
      <c r="Q144">
        <v>2.23</v>
      </c>
      <c r="R144">
        <v>89200</v>
      </c>
    </row>
    <row r="145" spans="1:18" x14ac:dyDescent="0.25">
      <c r="A145" t="s">
        <v>1353</v>
      </c>
      <c r="B145" t="s">
        <v>736</v>
      </c>
      <c r="C145" t="s">
        <v>112</v>
      </c>
      <c r="D145">
        <f t="shared" ca="1" si="13"/>
        <v>1.772</v>
      </c>
      <c r="E145" s="6">
        <f t="shared" ca="1" si="14"/>
        <v>70881</v>
      </c>
      <c r="F145" s="11">
        <f t="shared" ca="1" si="12"/>
        <v>21581.571428571428</v>
      </c>
      <c r="H145">
        <v>13</v>
      </c>
      <c r="I145">
        <v>0.10199999999999999</v>
      </c>
      <c r="J145">
        <v>77.959000000000003</v>
      </c>
      <c r="K145">
        <v>13</v>
      </c>
      <c r="L145">
        <v>165</v>
      </c>
      <c r="M145">
        <v>7.6950000000000003</v>
      </c>
      <c r="N145">
        <v>6.0049999999999999</v>
      </c>
      <c r="O145">
        <v>0.32</v>
      </c>
      <c r="P145">
        <v>0.32</v>
      </c>
      <c r="Q145">
        <v>7.9829999999999997</v>
      </c>
      <c r="R145">
        <v>319320</v>
      </c>
    </row>
    <row r="146" spans="1:18" x14ac:dyDescent="0.25">
      <c r="A146" t="s">
        <v>1354</v>
      </c>
      <c r="B146" t="s">
        <v>737</v>
      </c>
      <c r="C146" t="s">
        <v>113</v>
      </c>
      <c r="D146">
        <f t="shared" ca="1" si="13"/>
        <v>1.657</v>
      </c>
      <c r="E146" s="6">
        <f t="shared" ca="1" si="14"/>
        <v>66270</v>
      </c>
      <c r="F146" s="11">
        <f t="shared" ca="1" si="12"/>
        <v>16970.571428571428</v>
      </c>
      <c r="H146">
        <v>14</v>
      </c>
      <c r="I146">
        <v>0.10199999999999999</v>
      </c>
      <c r="J146">
        <v>21.263000000000002</v>
      </c>
      <c r="K146">
        <v>11</v>
      </c>
      <c r="L146">
        <v>28</v>
      </c>
      <c r="M146">
        <v>8.1549999999999994</v>
      </c>
      <c r="N146">
        <v>6.0149999999999997</v>
      </c>
      <c r="O146">
        <v>0.32</v>
      </c>
      <c r="P146">
        <v>0.32</v>
      </c>
      <c r="Q146">
        <v>2.177</v>
      </c>
      <c r="R146">
        <v>87093</v>
      </c>
    </row>
    <row r="147" spans="1:18" x14ac:dyDescent="0.25">
      <c r="A147" t="s">
        <v>1355</v>
      </c>
      <c r="B147" t="s">
        <v>738</v>
      </c>
      <c r="C147" t="s">
        <v>114</v>
      </c>
      <c r="D147">
        <f t="shared" ca="1" si="13"/>
        <v>1.643</v>
      </c>
      <c r="E147" s="6">
        <f t="shared" ca="1" si="14"/>
        <v>65714</v>
      </c>
      <c r="F147" s="11">
        <f t="shared" ca="1" si="12"/>
        <v>16414.571428571428</v>
      </c>
      <c r="H147">
        <v>15</v>
      </c>
      <c r="I147">
        <v>0.10199999999999999</v>
      </c>
      <c r="J147">
        <v>16.452000000000002</v>
      </c>
      <c r="K147">
        <v>10</v>
      </c>
      <c r="L147">
        <v>22</v>
      </c>
      <c r="M147">
        <v>8.5749999999999993</v>
      </c>
      <c r="N147">
        <v>6.0350000000000001</v>
      </c>
      <c r="O147">
        <v>0.32</v>
      </c>
      <c r="P147">
        <v>0.32</v>
      </c>
      <c r="Q147">
        <v>1.6850000000000001</v>
      </c>
      <c r="R147">
        <v>67386</v>
      </c>
    </row>
    <row r="148" spans="1:18" x14ac:dyDescent="0.25">
      <c r="A148" t="s">
        <v>1356</v>
      </c>
      <c r="B148" t="s">
        <v>739</v>
      </c>
      <c r="C148" t="s">
        <v>115</v>
      </c>
      <c r="D148">
        <f t="shared" ca="1" si="13"/>
        <v>1.6850000000000001</v>
      </c>
      <c r="E148" s="6">
        <f t="shared" ca="1" si="14"/>
        <v>67386</v>
      </c>
      <c r="F148" s="11">
        <f t="shared" ca="1" si="12"/>
        <v>18086.571428571428</v>
      </c>
      <c r="H148">
        <v>16</v>
      </c>
      <c r="I148">
        <v>0.10199999999999999</v>
      </c>
      <c r="J148">
        <v>16.042999999999999</v>
      </c>
      <c r="K148">
        <v>10</v>
      </c>
      <c r="L148">
        <v>24</v>
      </c>
      <c r="M148">
        <v>8.9849999999999994</v>
      </c>
      <c r="N148">
        <v>6.0049999999999999</v>
      </c>
      <c r="O148">
        <v>0.32</v>
      </c>
      <c r="P148">
        <v>0.32</v>
      </c>
      <c r="Q148">
        <v>1.643</v>
      </c>
      <c r="R148">
        <v>65714</v>
      </c>
    </row>
    <row r="149" spans="1:18" x14ac:dyDescent="0.25">
      <c r="A149" t="s">
        <v>1357</v>
      </c>
      <c r="B149" t="s">
        <v>740</v>
      </c>
      <c r="C149" t="s">
        <v>116</v>
      </c>
      <c r="D149">
        <f t="shared" ca="1" si="13"/>
        <v>2.177</v>
      </c>
      <c r="E149" s="6">
        <f t="shared" ca="1" si="14"/>
        <v>87093</v>
      </c>
      <c r="F149" s="11">
        <f t="shared" ca="1" si="12"/>
        <v>37793.571428571428</v>
      </c>
      <c r="H149">
        <v>17</v>
      </c>
      <c r="I149">
        <v>0.10199999999999999</v>
      </c>
      <c r="J149">
        <v>16.178999999999998</v>
      </c>
      <c r="K149">
        <v>10</v>
      </c>
      <c r="L149">
        <v>25</v>
      </c>
      <c r="M149">
        <v>9.4250000000000007</v>
      </c>
      <c r="N149">
        <v>5.9950000000000001</v>
      </c>
      <c r="O149">
        <v>0.32</v>
      </c>
      <c r="P149">
        <v>0.32</v>
      </c>
      <c r="Q149">
        <v>1.657</v>
      </c>
      <c r="R149">
        <v>66270</v>
      </c>
    </row>
    <row r="150" spans="1:18" x14ac:dyDescent="0.25">
      <c r="A150" t="s">
        <v>1358</v>
      </c>
      <c r="B150" t="s">
        <v>741</v>
      </c>
      <c r="C150" t="s">
        <v>117</v>
      </c>
      <c r="D150">
        <f t="shared" ca="1" si="13"/>
        <v>7.9829999999999997</v>
      </c>
      <c r="E150" s="6">
        <f t="shared" ca="1" si="14"/>
        <v>319320</v>
      </c>
      <c r="F150" s="11">
        <f t="shared" ca="1" si="12"/>
        <v>270020.57142857142</v>
      </c>
      <c r="H150">
        <v>18</v>
      </c>
      <c r="I150">
        <v>0.10199999999999999</v>
      </c>
      <c r="J150">
        <v>17.305</v>
      </c>
      <c r="K150">
        <v>10</v>
      </c>
      <c r="L150">
        <v>29</v>
      </c>
      <c r="M150">
        <v>9.8849999999999998</v>
      </c>
      <c r="N150">
        <v>6.0250000000000004</v>
      </c>
      <c r="O150">
        <v>0.32</v>
      </c>
      <c r="P150">
        <v>0.32</v>
      </c>
      <c r="Q150">
        <v>1.772</v>
      </c>
      <c r="R150">
        <v>70881</v>
      </c>
    </row>
    <row r="151" spans="1:18" x14ac:dyDescent="0.25">
      <c r="A151" t="s">
        <v>1359</v>
      </c>
      <c r="B151" t="s">
        <v>742</v>
      </c>
      <c r="C151" t="s">
        <v>118</v>
      </c>
      <c r="D151">
        <f t="shared" ca="1" si="13"/>
        <v>2.23</v>
      </c>
      <c r="E151" s="6">
        <f t="shared" ca="1" si="14"/>
        <v>89200</v>
      </c>
      <c r="F151" s="11">
        <f t="shared" ca="1" si="12"/>
        <v>39900.571428571428</v>
      </c>
      <c r="H151">
        <v>19</v>
      </c>
      <c r="I151">
        <v>0.10199999999999999</v>
      </c>
      <c r="J151">
        <v>15.582000000000001</v>
      </c>
      <c r="K151">
        <v>10</v>
      </c>
      <c r="L151">
        <v>21</v>
      </c>
      <c r="M151">
        <v>10.285</v>
      </c>
      <c r="N151">
        <v>6.0250000000000004</v>
      </c>
      <c r="O151">
        <v>0.32</v>
      </c>
      <c r="P151">
        <v>0.32</v>
      </c>
      <c r="Q151">
        <v>1.5960000000000001</v>
      </c>
      <c r="R151">
        <v>63824</v>
      </c>
    </row>
    <row r="152" spans="1:18" x14ac:dyDescent="0.25">
      <c r="A152" t="s">
        <v>1360</v>
      </c>
      <c r="B152" t="s">
        <v>743</v>
      </c>
      <c r="C152" t="s">
        <v>119</v>
      </c>
      <c r="D152">
        <f t="shared" ca="1" si="13"/>
        <v>1.7470000000000001</v>
      </c>
      <c r="E152" s="6">
        <f t="shared" ca="1" si="14"/>
        <v>69862</v>
      </c>
      <c r="F152" s="11">
        <f t="shared" ca="1" si="12"/>
        <v>20562.571428571428</v>
      </c>
      <c r="H152">
        <v>20</v>
      </c>
      <c r="I152">
        <v>0.10199999999999999</v>
      </c>
      <c r="J152">
        <v>17.173999999999999</v>
      </c>
      <c r="K152">
        <v>10</v>
      </c>
      <c r="L152">
        <v>24</v>
      </c>
      <c r="M152">
        <v>10.705</v>
      </c>
      <c r="N152">
        <v>6.0250000000000004</v>
      </c>
      <c r="O152">
        <v>0.32</v>
      </c>
      <c r="P152">
        <v>0.32</v>
      </c>
      <c r="Q152">
        <v>1.7589999999999999</v>
      </c>
      <c r="R152">
        <v>70344</v>
      </c>
    </row>
    <row r="153" spans="1:18" x14ac:dyDescent="0.25">
      <c r="A153" t="s">
        <v>1361</v>
      </c>
      <c r="B153" t="s">
        <v>744</v>
      </c>
      <c r="C153" t="s">
        <v>120</v>
      </c>
      <c r="D153">
        <f t="shared" ca="1" si="13"/>
        <v>2.4510000000000001</v>
      </c>
      <c r="E153" s="6">
        <f t="shared" ca="1" si="14"/>
        <v>98050</v>
      </c>
      <c r="F153" s="11">
        <f t="shared" ca="1" si="12"/>
        <v>48750.571428571428</v>
      </c>
      <c r="H153">
        <v>21</v>
      </c>
      <c r="I153">
        <v>0.10199999999999999</v>
      </c>
      <c r="J153">
        <v>20.789000000000001</v>
      </c>
      <c r="K153">
        <v>10</v>
      </c>
      <c r="L153">
        <v>30</v>
      </c>
      <c r="M153">
        <v>11.164999999999999</v>
      </c>
      <c r="N153">
        <v>6.0049999999999999</v>
      </c>
      <c r="O153">
        <v>0.32</v>
      </c>
      <c r="P153">
        <v>0.32</v>
      </c>
      <c r="Q153">
        <v>2.129</v>
      </c>
      <c r="R153">
        <v>85150</v>
      </c>
    </row>
    <row r="154" spans="1:18" x14ac:dyDescent="0.25">
      <c r="A154" t="s">
        <v>1362</v>
      </c>
      <c r="B154" t="s">
        <v>745</v>
      </c>
      <c r="C154" t="s">
        <v>121</v>
      </c>
      <c r="D154">
        <f t="shared" ca="1" si="13"/>
        <v>1.625</v>
      </c>
      <c r="E154" s="6">
        <f t="shared" ca="1" si="14"/>
        <v>65015</v>
      </c>
      <c r="F154" s="11">
        <f t="shared" ca="1" si="12"/>
        <v>15715.571428571428</v>
      </c>
      <c r="H154">
        <v>22</v>
      </c>
      <c r="I154">
        <v>0.10199999999999999</v>
      </c>
      <c r="J154">
        <v>12.05</v>
      </c>
      <c r="K154">
        <v>9</v>
      </c>
      <c r="L154">
        <v>21</v>
      </c>
      <c r="M154">
        <v>11.565</v>
      </c>
      <c r="N154">
        <v>6.0149999999999997</v>
      </c>
      <c r="O154">
        <v>0.32</v>
      </c>
      <c r="P154">
        <v>0.32</v>
      </c>
      <c r="Q154">
        <v>1.234</v>
      </c>
      <c r="R154">
        <v>49358</v>
      </c>
    </row>
    <row r="155" spans="1:18" x14ac:dyDescent="0.25">
      <c r="A155" t="s">
        <v>1363</v>
      </c>
      <c r="B155" t="s">
        <v>746</v>
      </c>
      <c r="C155" t="s">
        <v>122</v>
      </c>
      <c r="D155">
        <f t="shared" ca="1" si="13"/>
        <v>1.901</v>
      </c>
      <c r="E155" s="6">
        <f t="shared" ca="1" si="14"/>
        <v>76047</v>
      </c>
      <c r="F155" s="11">
        <f t="shared" ca="1" si="12"/>
        <v>26747.571428571428</v>
      </c>
      <c r="H155">
        <v>23</v>
      </c>
      <c r="I155">
        <v>0.10199999999999999</v>
      </c>
      <c r="J155">
        <v>12.28</v>
      </c>
      <c r="K155">
        <v>10</v>
      </c>
      <c r="L155">
        <v>16</v>
      </c>
      <c r="M155">
        <v>11.965</v>
      </c>
      <c r="N155">
        <v>6.0250000000000004</v>
      </c>
      <c r="O155">
        <v>0.32</v>
      </c>
      <c r="P155">
        <v>0.32</v>
      </c>
      <c r="Q155">
        <v>1.258</v>
      </c>
      <c r="R155">
        <v>50300</v>
      </c>
    </row>
    <row r="156" spans="1:18" x14ac:dyDescent="0.25">
      <c r="A156" t="s">
        <v>1364</v>
      </c>
      <c r="B156" t="s">
        <v>747</v>
      </c>
      <c r="C156" t="s">
        <v>123</v>
      </c>
      <c r="D156">
        <f t="shared" ca="1" si="13"/>
        <v>8.1839999999999993</v>
      </c>
      <c r="E156" s="6">
        <f t="shared" ca="1" si="14"/>
        <v>327359</v>
      </c>
      <c r="F156" s="11">
        <f t="shared" ca="1" si="12"/>
        <v>278059.57142857142</v>
      </c>
      <c r="H156">
        <v>24</v>
      </c>
      <c r="I156">
        <v>0.10199999999999999</v>
      </c>
      <c r="J156">
        <v>20.280999999999999</v>
      </c>
      <c r="K156">
        <v>12</v>
      </c>
      <c r="L156">
        <v>30</v>
      </c>
      <c r="M156">
        <v>12.435</v>
      </c>
      <c r="N156">
        <v>6.0549999999999997</v>
      </c>
      <c r="O156">
        <v>0.32</v>
      </c>
      <c r="P156">
        <v>0.32</v>
      </c>
      <c r="Q156">
        <v>2.077</v>
      </c>
      <c r="R156">
        <v>83072</v>
      </c>
    </row>
    <row r="157" spans="1:18" x14ac:dyDescent="0.25">
      <c r="A157" t="s">
        <v>1365</v>
      </c>
      <c r="B157" t="s">
        <v>748</v>
      </c>
      <c r="C157" t="s">
        <v>124</v>
      </c>
      <c r="D157">
        <f t="shared" ca="1" si="13"/>
        <v>2.9729999999999999</v>
      </c>
      <c r="E157" s="6">
        <f t="shared" ca="1" si="14"/>
        <v>118937</v>
      </c>
      <c r="F157" s="11">
        <f t="shared" ca="1" si="12"/>
        <v>69637.57142857142</v>
      </c>
      <c r="H157">
        <v>25</v>
      </c>
      <c r="I157">
        <v>0.10199999999999999</v>
      </c>
      <c r="J157">
        <v>24.004999999999999</v>
      </c>
      <c r="K157">
        <v>11</v>
      </c>
      <c r="L157">
        <v>38</v>
      </c>
      <c r="M157">
        <v>12.835000000000001</v>
      </c>
      <c r="N157">
        <v>6.0449999999999999</v>
      </c>
      <c r="O157">
        <v>0.32</v>
      </c>
      <c r="P157">
        <v>0.32</v>
      </c>
      <c r="Q157">
        <v>2.4580000000000002</v>
      </c>
      <c r="R157">
        <v>98323</v>
      </c>
    </row>
    <row r="158" spans="1:18" x14ac:dyDescent="0.25">
      <c r="A158" t="s">
        <v>1366</v>
      </c>
      <c r="B158" t="s">
        <v>749</v>
      </c>
      <c r="C158" t="s">
        <v>125</v>
      </c>
      <c r="D158">
        <f t="shared" ca="1" si="13"/>
        <v>10.167</v>
      </c>
      <c r="E158" s="6">
        <f t="shared" ca="1" si="14"/>
        <v>406674</v>
      </c>
      <c r="F158" s="11">
        <f t="shared" ca="1" si="12"/>
        <v>357374.57142857142</v>
      </c>
      <c r="H158">
        <v>26</v>
      </c>
      <c r="I158">
        <v>0.10199999999999999</v>
      </c>
      <c r="J158">
        <v>21.768999999999998</v>
      </c>
      <c r="K158">
        <v>11</v>
      </c>
      <c r="L158">
        <v>30</v>
      </c>
      <c r="M158">
        <v>13.285</v>
      </c>
      <c r="N158">
        <v>6.0449999999999999</v>
      </c>
      <c r="O158">
        <v>0.32</v>
      </c>
      <c r="P158">
        <v>0.32</v>
      </c>
      <c r="Q158">
        <v>2.2290000000000001</v>
      </c>
      <c r="R158">
        <v>89166</v>
      </c>
    </row>
    <row r="159" spans="1:18" x14ac:dyDescent="0.25">
      <c r="A159" t="s">
        <v>1367</v>
      </c>
      <c r="B159" t="s">
        <v>750</v>
      </c>
      <c r="C159" t="s">
        <v>126</v>
      </c>
      <c r="D159">
        <f t="shared" ca="1" si="13"/>
        <v>1.871</v>
      </c>
      <c r="E159" s="6">
        <f t="shared" ca="1" si="14"/>
        <v>74851</v>
      </c>
      <c r="F159" s="11">
        <f t="shared" ca="1" si="12"/>
        <v>25551.571428571428</v>
      </c>
      <c r="H159">
        <v>27</v>
      </c>
      <c r="I159">
        <v>0.10199999999999999</v>
      </c>
      <c r="J159">
        <v>38.439</v>
      </c>
      <c r="K159">
        <v>13</v>
      </c>
      <c r="L159">
        <v>78</v>
      </c>
      <c r="M159">
        <v>13.725</v>
      </c>
      <c r="N159">
        <v>6.0449999999999999</v>
      </c>
      <c r="O159">
        <v>0.32</v>
      </c>
      <c r="P159">
        <v>0.32</v>
      </c>
      <c r="Q159">
        <v>3.9359999999999999</v>
      </c>
      <c r="R159">
        <v>157447</v>
      </c>
    </row>
    <row r="160" spans="1:18" x14ac:dyDescent="0.25">
      <c r="A160" t="s">
        <v>1368</v>
      </c>
      <c r="B160" t="s">
        <v>751</v>
      </c>
      <c r="C160" t="s">
        <v>127</v>
      </c>
      <c r="D160">
        <f t="shared" ca="1" si="13"/>
        <v>14.785</v>
      </c>
      <c r="E160" s="6">
        <f t="shared" ca="1" si="14"/>
        <v>591391</v>
      </c>
      <c r="F160" s="11">
        <f t="shared" ca="1" si="12"/>
        <v>542091.57142857148</v>
      </c>
      <c r="H160">
        <v>28</v>
      </c>
      <c r="I160">
        <v>0.10199999999999999</v>
      </c>
      <c r="J160">
        <v>17.716999999999999</v>
      </c>
      <c r="K160">
        <v>13</v>
      </c>
      <c r="L160">
        <v>24</v>
      </c>
      <c r="M160">
        <v>14.135</v>
      </c>
      <c r="N160">
        <v>6.0149999999999997</v>
      </c>
      <c r="O160">
        <v>0.32</v>
      </c>
      <c r="P160">
        <v>0.32</v>
      </c>
      <c r="Q160">
        <v>1.8140000000000001</v>
      </c>
      <c r="R160">
        <v>72567</v>
      </c>
    </row>
    <row r="161" spans="1:18" x14ac:dyDescent="0.25">
      <c r="A161" t="s">
        <v>1369</v>
      </c>
      <c r="B161" t="s">
        <v>752</v>
      </c>
      <c r="C161" t="s">
        <v>128</v>
      </c>
      <c r="D161">
        <f t="shared" ca="1" si="13"/>
        <v>2.9489999999999998</v>
      </c>
      <c r="E161" s="6">
        <f t="shared" ca="1" si="14"/>
        <v>117965</v>
      </c>
      <c r="F161" s="11">
        <f t="shared" ca="1" si="12"/>
        <v>68665.57142857142</v>
      </c>
      <c r="H161">
        <v>29</v>
      </c>
      <c r="I161">
        <v>0.10199999999999999</v>
      </c>
      <c r="J161">
        <v>37.929000000000002</v>
      </c>
      <c r="K161">
        <v>12</v>
      </c>
      <c r="L161">
        <v>60</v>
      </c>
      <c r="M161">
        <v>14.585000000000001</v>
      </c>
      <c r="N161">
        <v>6.0449999999999999</v>
      </c>
      <c r="O161">
        <v>0.32</v>
      </c>
      <c r="P161">
        <v>0.32</v>
      </c>
      <c r="Q161">
        <v>3.8839999999999999</v>
      </c>
      <c r="R161">
        <v>155357</v>
      </c>
    </row>
    <row r="162" spans="1:18" s="5" customFormat="1" x14ac:dyDescent="0.25">
      <c r="A162" s="5" t="s">
        <v>1370</v>
      </c>
      <c r="B162" s="5" t="s">
        <v>753</v>
      </c>
      <c r="C162" s="5" t="s">
        <v>129</v>
      </c>
      <c r="D162" s="5">
        <f t="shared" ca="1" si="13"/>
        <v>2.5680000000000001</v>
      </c>
      <c r="E162" s="7">
        <f t="shared" ca="1" si="14"/>
        <v>102705</v>
      </c>
      <c r="F162" s="11">
        <f t="shared" ca="1" si="12"/>
        <v>53405.571428571428</v>
      </c>
      <c r="H162" s="5">
        <v>30</v>
      </c>
      <c r="I162" s="5">
        <v>0.10199999999999999</v>
      </c>
      <c r="J162" s="5">
        <v>98.665999999999997</v>
      </c>
      <c r="K162" s="5">
        <v>15</v>
      </c>
      <c r="L162" s="5">
        <v>148</v>
      </c>
      <c r="M162" s="5">
        <v>15.005000000000001</v>
      </c>
      <c r="N162" s="5">
        <v>6.0449999999999999</v>
      </c>
      <c r="O162" s="5">
        <v>0.32</v>
      </c>
      <c r="P162" s="5">
        <v>0.32</v>
      </c>
      <c r="Q162" s="5">
        <v>10.103</v>
      </c>
      <c r="R162" s="5">
        <v>404135</v>
      </c>
    </row>
    <row r="163" spans="1:18" x14ac:dyDescent="0.25">
      <c r="A163" t="s">
        <v>1371</v>
      </c>
      <c r="B163" t="s">
        <v>754</v>
      </c>
      <c r="C163" t="s">
        <v>130</v>
      </c>
      <c r="D163">
        <f ca="1">OFFSET($Q$192,-(ROW(Q163)-163),0)</f>
        <v>1.62</v>
      </c>
      <c r="E163" s="6">
        <f ca="1">OFFSET($R$192,-(ROW(R163)-163),0)</f>
        <v>64804</v>
      </c>
      <c r="F163" s="11">
        <f t="shared" ca="1" si="12"/>
        <v>15504.571428571428</v>
      </c>
      <c r="H163">
        <v>1</v>
      </c>
      <c r="I163">
        <v>0.10199999999999999</v>
      </c>
      <c r="J163">
        <v>31.146000000000001</v>
      </c>
      <c r="K163">
        <v>15</v>
      </c>
      <c r="L163">
        <v>41</v>
      </c>
      <c r="M163">
        <v>2.5249999999999999</v>
      </c>
      <c r="N163">
        <v>6.4450000000000003</v>
      </c>
      <c r="O163">
        <v>0.32</v>
      </c>
      <c r="P163">
        <v>0.32</v>
      </c>
      <c r="Q163">
        <v>3.1890000000000001</v>
      </c>
      <c r="R163">
        <v>127576</v>
      </c>
    </row>
    <row r="164" spans="1:18" x14ac:dyDescent="0.25">
      <c r="A164" t="s">
        <v>1372</v>
      </c>
      <c r="B164" t="s">
        <v>755</v>
      </c>
      <c r="C164" t="s">
        <v>131</v>
      </c>
      <c r="D164">
        <f t="shared" ref="D164:D192" ca="1" si="15">OFFSET($Q$192,-(ROW(Q164)-163),0)</f>
        <v>6.9130000000000003</v>
      </c>
      <c r="E164" s="6">
        <f t="shared" ref="E164:E192" ca="1" si="16">OFFSET($R$192,-(ROW(R164)-163),0)</f>
        <v>276513</v>
      </c>
      <c r="F164" s="11">
        <f t="shared" ca="1" si="12"/>
        <v>227213.57142857142</v>
      </c>
      <c r="H164">
        <v>2</v>
      </c>
      <c r="I164">
        <v>0.10199999999999999</v>
      </c>
      <c r="J164">
        <v>105.48699999999999</v>
      </c>
      <c r="K164">
        <v>20</v>
      </c>
      <c r="L164">
        <v>166</v>
      </c>
      <c r="M164">
        <v>2.9550000000000001</v>
      </c>
      <c r="N164">
        <v>6.4349999999999996</v>
      </c>
      <c r="O164">
        <v>0.32</v>
      </c>
      <c r="P164">
        <v>0.32</v>
      </c>
      <c r="Q164">
        <v>10.802</v>
      </c>
      <c r="R164">
        <v>432075</v>
      </c>
    </row>
    <row r="165" spans="1:18" x14ac:dyDescent="0.25">
      <c r="A165" t="s">
        <v>1373</v>
      </c>
      <c r="B165" t="s">
        <v>756</v>
      </c>
      <c r="C165" t="s">
        <v>132</v>
      </c>
      <c r="D165">
        <f t="shared" ca="1" si="15"/>
        <v>2.274</v>
      </c>
      <c r="E165" s="6">
        <f t="shared" ca="1" si="16"/>
        <v>90960</v>
      </c>
      <c r="F165" s="11">
        <f t="shared" ca="1" si="12"/>
        <v>41660.571428571428</v>
      </c>
      <c r="H165">
        <v>3</v>
      </c>
      <c r="I165">
        <v>0.10199999999999999</v>
      </c>
      <c r="J165">
        <v>27.568000000000001</v>
      </c>
      <c r="K165">
        <v>17</v>
      </c>
      <c r="L165">
        <v>36</v>
      </c>
      <c r="M165">
        <v>3.395</v>
      </c>
      <c r="N165">
        <v>6.415</v>
      </c>
      <c r="O165">
        <v>0.32</v>
      </c>
      <c r="P165">
        <v>0.32</v>
      </c>
      <c r="Q165">
        <v>2.823</v>
      </c>
      <c r="R165">
        <v>112917</v>
      </c>
    </row>
    <row r="166" spans="1:18" x14ac:dyDescent="0.25">
      <c r="A166" t="s">
        <v>1374</v>
      </c>
      <c r="B166" t="s">
        <v>757</v>
      </c>
      <c r="C166" t="s">
        <v>133</v>
      </c>
      <c r="D166">
        <f t="shared" ca="1" si="15"/>
        <v>3.673</v>
      </c>
      <c r="E166" s="6">
        <f t="shared" ca="1" si="16"/>
        <v>146927</v>
      </c>
      <c r="F166" s="11">
        <f t="shared" ca="1" si="12"/>
        <v>97627.57142857142</v>
      </c>
      <c r="H166">
        <v>4</v>
      </c>
      <c r="I166">
        <v>0.10199999999999999</v>
      </c>
      <c r="J166">
        <v>52.121000000000002</v>
      </c>
      <c r="K166">
        <v>18</v>
      </c>
      <c r="L166">
        <v>79</v>
      </c>
      <c r="M166">
        <v>3.8149999999999999</v>
      </c>
      <c r="N166">
        <v>6.4249999999999998</v>
      </c>
      <c r="O166">
        <v>0.32</v>
      </c>
      <c r="P166">
        <v>0.32</v>
      </c>
      <c r="Q166">
        <v>5.3369999999999997</v>
      </c>
      <c r="R166">
        <v>213488</v>
      </c>
    </row>
    <row r="167" spans="1:18" x14ac:dyDescent="0.25">
      <c r="A167" t="s">
        <v>1375</v>
      </c>
      <c r="B167" t="s">
        <v>758</v>
      </c>
      <c r="C167" t="s">
        <v>134</v>
      </c>
      <c r="D167">
        <f t="shared" ca="1" si="15"/>
        <v>2.0249999999999999</v>
      </c>
      <c r="E167" s="6">
        <f t="shared" ca="1" si="16"/>
        <v>81012</v>
      </c>
      <c r="F167" s="11">
        <f t="shared" ca="1" si="12"/>
        <v>31712.571428571428</v>
      </c>
      <c r="H167">
        <v>5</v>
      </c>
      <c r="I167">
        <v>0.10199999999999999</v>
      </c>
      <c r="J167">
        <v>113.04600000000001</v>
      </c>
      <c r="K167">
        <v>15</v>
      </c>
      <c r="L167">
        <v>213</v>
      </c>
      <c r="M167">
        <v>4.2649999999999997</v>
      </c>
      <c r="N167">
        <v>6.415</v>
      </c>
      <c r="O167">
        <v>0.32</v>
      </c>
      <c r="P167">
        <v>0.32</v>
      </c>
      <c r="Q167">
        <v>11.576000000000001</v>
      </c>
      <c r="R167">
        <v>463038</v>
      </c>
    </row>
    <row r="168" spans="1:18" x14ac:dyDescent="0.25">
      <c r="A168" t="s">
        <v>1376</v>
      </c>
      <c r="B168" t="s">
        <v>759</v>
      </c>
      <c r="C168" t="s">
        <v>135</v>
      </c>
      <c r="D168">
        <f t="shared" ca="1" si="15"/>
        <v>2.448</v>
      </c>
      <c r="E168" s="6">
        <f t="shared" ca="1" si="16"/>
        <v>97931</v>
      </c>
      <c r="F168" s="11">
        <f t="shared" ca="1" si="12"/>
        <v>48631.571428571428</v>
      </c>
      <c r="H168">
        <v>6</v>
      </c>
      <c r="I168">
        <v>0.10199999999999999</v>
      </c>
      <c r="J168">
        <v>25.622</v>
      </c>
      <c r="K168">
        <v>14</v>
      </c>
      <c r="L168">
        <v>34</v>
      </c>
      <c r="M168">
        <v>4.6849999999999996</v>
      </c>
      <c r="N168">
        <v>6.3949999999999996</v>
      </c>
      <c r="O168">
        <v>0.32</v>
      </c>
      <c r="P168">
        <v>0.32</v>
      </c>
      <c r="Q168">
        <v>2.6240000000000001</v>
      </c>
      <c r="R168">
        <v>104948</v>
      </c>
    </row>
    <row r="169" spans="1:18" x14ac:dyDescent="0.25">
      <c r="A169" t="s">
        <v>1377</v>
      </c>
      <c r="B169" t="s">
        <v>760</v>
      </c>
      <c r="C169" t="s">
        <v>136</v>
      </c>
      <c r="D169">
        <f t="shared" ca="1" si="15"/>
        <v>1.7829999999999999</v>
      </c>
      <c r="E169" s="6">
        <f t="shared" ca="1" si="16"/>
        <v>71323</v>
      </c>
      <c r="F169" s="11">
        <f t="shared" ca="1" si="12"/>
        <v>22023.571428571428</v>
      </c>
      <c r="H169">
        <v>7</v>
      </c>
      <c r="I169">
        <v>0.10199999999999999</v>
      </c>
      <c r="J169">
        <v>37.585000000000001</v>
      </c>
      <c r="K169">
        <v>12</v>
      </c>
      <c r="L169">
        <v>70</v>
      </c>
      <c r="M169">
        <v>5.0949999999999998</v>
      </c>
      <c r="N169">
        <v>6.4050000000000002</v>
      </c>
      <c r="O169">
        <v>0.32</v>
      </c>
      <c r="P169">
        <v>0.32</v>
      </c>
      <c r="Q169">
        <v>3.8490000000000002</v>
      </c>
      <c r="R169">
        <v>153948</v>
      </c>
    </row>
    <row r="170" spans="1:18" x14ac:dyDescent="0.25">
      <c r="A170" t="s">
        <v>1378</v>
      </c>
      <c r="B170" t="s">
        <v>761</v>
      </c>
      <c r="C170" t="s">
        <v>137</v>
      </c>
      <c r="D170">
        <f t="shared" ca="1" si="15"/>
        <v>2.782</v>
      </c>
      <c r="E170" s="6">
        <f t="shared" ca="1" si="16"/>
        <v>111274</v>
      </c>
      <c r="F170" s="11">
        <f t="shared" ca="1" si="12"/>
        <v>61974.571428571428</v>
      </c>
      <c r="H170">
        <v>8</v>
      </c>
      <c r="I170">
        <v>0.10199999999999999</v>
      </c>
      <c r="J170">
        <v>15.794</v>
      </c>
      <c r="K170">
        <v>11</v>
      </c>
      <c r="L170">
        <v>20</v>
      </c>
      <c r="M170">
        <v>5.5350000000000001</v>
      </c>
      <c r="N170">
        <v>6.4050000000000002</v>
      </c>
      <c r="O170">
        <v>0.32</v>
      </c>
      <c r="P170">
        <v>0.32</v>
      </c>
      <c r="Q170">
        <v>1.617</v>
      </c>
      <c r="R170">
        <v>64694</v>
      </c>
    </row>
    <row r="171" spans="1:18" x14ac:dyDescent="0.25">
      <c r="A171" t="s">
        <v>1379</v>
      </c>
      <c r="B171" t="s">
        <v>762</v>
      </c>
      <c r="C171" t="s">
        <v>138</v>
      </c>
      <c r="D171">
        <f t="shared" ca="1" si="15"/>
        <v>2.9039999999999999</v>
      </c>
      <c r="E171" s="6">
        <f t="shared" ca="1" si="16"/>
        <v>116171</v>
      </c>
      <c r="F171" s="11">
        <f t="shared" ca="1" si="12"/>
        <v>66871.57142857142</v>
      </c>
      <c r="H171">
        <v>9</v>
      </c>
      <c r="I171">
        <v>0.10199999999999999</v>
      </c>
      <c r="J171">
        <v>20.035</v>
      </c>
      <c r="K171">
        <v>11</v>
      </c>
      <c r="L171">
        <v>27</v>
      </c>
      <c r="M171">
        <v>5.9649999999999999</v>
      </c>
      <c r="N171">
        <v>6.3949999999999996</v>
      </c>
      <c r="O171">
        <v>0.32</v>
      </c>
      <c r="P171">
        <v>0.32</v>
      </c>
      <c r="Q171">
        <v>2.052</v>
      </c>
      <c r="R171">
        <v>82065</v>
      </c>
    </row>
    <row r="172" spans="1:18" x14ac:dyDescent="0.25">
      <c r="A172" t="s">
        <v>1380</v>
      </c>
      <c r="B172" t="s">
        <v>763</v>
      </c>
      <c r="C172" t="s">
        <v>139</v>
      </c>
      <c r="D172">
        <f t="shared" ca="1" si="15"/>
        <v>2.0110000000000001</v>
      </c>
      <c r="E172" s="6">
        <f t="shared" ca="1" si="16"/>
        <v>80446</v>
      </c>
      <c r="F172" s="11">
        <f t="shared" ca="1" si="12"/>
        <v>31146.571428571428</v>
      </c>
      <c r="H172">
        <v>10</v>
      </c>
      <c r="I172">
        <v>0.10199999999999999</v>
      </c>
      <c r="J172">
        <v>20.484999999999999</v>
      </c>
      <c r="K172">
        <v>11</v>
      </c>
      <c r="L172">
        <v>29</v>
      </c>
      <c r="M172">
        <v>6.3849999999999998</v>
      </c>
      <c r="N172">
        <v>6.3949999999999996</v>
      </c>
      <c r="O172">
        <v>0.32</v>
      </c>
      <c r="P172">
        <v>0.32</v>
      </c>
      <c r="Q172">
        <v>2.0979999999999999</v>
      </c>
      <c r="R172">
        <v>83905</v>
      </c>
    </row>
    <row r="173" spans="1:18" x14ac:dyDescent="0.25">
      <c r="A173" t="s">
        <v>1381</v>
      </c>
      <c r="B173" t="s">
        <v>764</v>
      </c>
      <c r="C173" t="s">
        <v>140</v>
      </c>
      <c r="D173">
        <f t="shared" ca="1" si="15"/>
        <v>1.8160000000000001</v>
      </c>
      <c r="E173" s="6">
        <f t="shared" ca="1" si="16"/>
        <v>72653</v>
      </c>
      <c r="F173" s="11">
        <f t="shared" ca="1" si="12"/>
        <v>23353.571428571428</v>
      </c>
      <c r="H173">
        <v>11</v>
      </c>
      <c r="I173">
        <v>0.10199999999999999</v>
      </c>
      <c r="J173">
        <v>21.303000000000001</v>
      </c>
      <c r="K173">
        <v>12</v>
      </c>
      <c r="L173">
        <v>28</v>
      </c>
      <c r="M173">
        <v>6.8550000000000004</v>
      </c>
      <c r="N173">
        <v>6.3849999999999998</v>
      </c>
      <c r="O173">
        <v>0.32</v>
      </c>
      <c r="P173">
        <v>0.32</v>
      </c>
      <c r="Q173">
        <v>2.181</v>
      </c>
      <c r="R173">
        <v>87258</v>
      </c>
    </row>
    <row r="174" spans="1:18" x14ac:dyDescent="0.25">
      <c r="A174" t="s">
        <v>1382</v>
      </c>
      <c r="B174" t="s">
        <v>765</v>
      </c>
      <c r="C174" t="s">
        <v>141</v>
      </c>
      <c r="D174">
        <f t="shared" ca="1" si="15"/>
        <v>3.891</v>
      </c>
      <c r="E174" s="6">
        <f t="shared" ca="1" si="16"/>
        <v>155654</v>
      </c>
      <c r="F174" s="11">
        <f t="shared" ca="1" si="12"/>
        <v>106354.57142857142</v>
      </c>
      <c r="H174">
        <v>12</v>
      </c>
      <c r="I174">
        <v>0.10199999999999999</v>
      </c>
      <c r="J174">
        <v>18.844000000000001</v>
      </c>
      <c r="K174">
        <v>12</v>
      </c>
      <c r="L174">
        <v>26</v>
      </c>
      <c r="M174">
        <v>7.2649999999999997</v>
      </c>
      <c r="N174">
        <v>6.3949999999999996</v>
      </c>
      <c r="O174">
        <v>0.32</v>
      </c>
      <c r="P174">
        <v>0.32</v>
      </c>
      <c r="Q174">
        <v>1.93</v>
      </c>
      <c r="R174">
        <v>77185</v>
      </c>
    </row>
    <row r="175" spans="1:18" x14ac:dyDescent="0.25">
      <c r="A175" t="s">
        <v>1383</v>
      </c>
      <c r="B175" t="s">
        <v>766</v>
      </c>
      <c r="C175" t="s">
        <v>142</v>
      </c>
      <c r="D175">
        <f t="shared" ca="1" si="15"/>
        <v>1.671</v>
      </c>
      <c r="E175" s="6">
        <f t="shared" ca="1" si="16"/>
        <v>66847</v>
      </c>
      <c r="F175" s="11">
        <f t="shared" ca="1" si="12"/>
        <v>17547.571428571428</v>
      </c>
      <c r="H175">
        <v>13</v>
      </c>
      <c r="I175">
        <v>0.10199999999999999</v>
      </c>
      <c r="J175">
        <v>19.253</v>
      </c>
      <c r="K175">
        <v>11</v>
      </c>
      <c r="L175">
        <v>28</v>
      </c>
      <c r="M175">
        <v>7.6849999999999996</v>
      </c>
      <c r="N175">
        <v>6.3849999999999998</v>
      </c>
      <c r="O175">
        <v>0.32</v>
      </c>
      <c r="P175">
        <v>0.32</v>
      </c>
      <c r="Q175">
        <v>1.972</v>
      </c>
      <c r="R175">
        <v>78862</v>
      </c>
    </row>
    <row r="176" spans="1:18" x14ac:dyDescent="0.25">
      <c r="A176" t="s">
        <v>1384</v>
      </c>
      <c r="B176" t="s">
        <v>767</v>
      </c>
      <c r="C176" t="s">
        <v>143</v>
      </c>
      <c r="D176">
        <f t="shared" ca="1" si="15"/>
        <v>15.599</v>
      </c>
      <c r="E176" s="6">
        <f t="shared" ca="1" si="16"/>
        <v>623952</v>
      </c>
      <c r="F176" s="11">
        <f t="shared" ca="1" si="12"/>
        <v>574652.57142857148</v>
      </c>
      <c r="H176">
        <v>14</v>
      </c>
      <c r="I176">
        <v>0.10199999999999999</v>
      </c>
      <c r="J176">
        <v>20.228000000000002</v>
      </c>
      <c r="K176">
        <v>11</v>
      </c>
      <c r="L176">
        <v>30</v>
      </c>
      <c r="M176">
        <v>8.1150000000000002</v>
      </c>
      <c r="N176">
        <v>6.415</v>
      </c>
      <c r="O176">
        <v>0.32</v>
      </c>
      <c r="P176">
        <v>0.32</v>
      </c>
      <c r="Q176">
        <v>2.0710000000000002</v>
      </c>
      <c r="R176">
        <v>82854</v>
      </c>
    </row>
    <row r="177" spans="1:18" x14ac:dyDescent="0.25">
      <c r="A177" t="s">
        <v>1385</v>
      </c>
      <c r="B177" t="s">
        <v>768</v>
      </c>
      <c r="C177" t="s">
        <v>144</v>
      </c>
      <c r="D177">
        <f t="shared" ca="1" si="15"/>
        <v>3.8679999999999999</v>
      </c>
      <c r="E177" s="6">
        <f t="shared" ca="1" si="16"/>
        <v>154728</v>
      </c>
      <c r="F177" s="11">
        <f t="shared" ca="1" si="12"/>
        <v>105428.57142857142</v>
      </c>
      <c r="H177">
        <v>15</v>
      </c>
      <c r="I177">
        <v>0.10199999999999999</v>
      </c>
      <c r="J177">
        <v>15.843</v>
      </c>
      <c r="K177">
        <v>11</v>
      </c>
      <c r="L177">
        <v>23</v>
      </c>
      <c r="M177">
        <v>8.5549999999999997</v>
      </c>
      <c r="N177">
        <v>6.4050000000000002</v>
      </c>
      <c r="O177">
        <v>0.32</v>
      </c>
      <c r="P177">
        <v>0.32</v>
      </c>
      <c r="Q177">
        <v>1.6220000000000001</v>
      </c>
      <c r="R177">
        <v>64894</v>
      </c>
    </row>
    <row r="178" spans="1:18" x14ac:dyDescent="0.25">
      <c r="A178" t="s">
        <v>1386</v>
      </c>
      <c r="B178" t="s">
        <v>769</v>
      </c>
      <c r="C178" t="s">
        <v>145</v>
      </c>
      <c r="D178">
        <f t="shared" ca="1" si="15"/>
        <v>1.6220000000000001</v>
      </c>
      <c r="E178" s="6">
        <f t="shared" ca="1" si="16"/>
        <v>64894</v>
      </c>
      <c r="F178" s="11">
        <f t="shared" ca="1" si="12"/>
        <v>15594.571428571428</v>
      </c>
      <c r="H178">
        <v>16</v>
      </c>
      <c r="I178">
        <v>0.10199999999999999</v>
      </c>
      <c r="J178">
        <v>37.774999999999999</v>
      </c>
      <c r="K178">
        <v>13</v>
      </c>
      <c r="L178">
        <v>50</v>
      </c>
      <c r="M178">
        <v>8.9949999999999992</v>
      </c>
      <c r="N178">
        <v>6.415</v>
      </c>
      <c r="O178">
        <v>0.32</v>
      </c>
      <c r="P178">
        <v>0.32</v>
      </c>
      <c r="Q178">
        <v>3.8679999999999999</v>
      </c>
      <c r="R178">
        <v>154728</v>
      </c>
    </row>
    <row r="179" spans="1:18" x14ac:dyDescent="0.25">
      <c r="A179" t="s">
        <v>1387</v>
      </c>
      <c r="B179" t="s">
        <v>770</v>
      </c>
      <c r="C179" t="s">
        <v>146</v>
      </c>
      <c r="D179">
        <f t="shared" ca="1" si="15"/>
        <v>2.0710000000000002</v>
      </c>
      <c r="E179" s="6">
        <f t="shared" ca="1" si="16"/>
        <v>82854</v>
      </c>
      <c r="F179" s="11">
        <f t="shared" ca="1" si="12"/>
        <v>33554.571428571428</v>
      </c>
      <c r="H179">
        <v>17</v>
      </c>
      <c r="I179">
        <v>0.10199999999999999</v>
      </c>
      <c r="J179">
        <v>152.33199999999999</v>
      </c>
      <c r="K179">
        <v>21</v>
      </c>
      <c r="L179">
        <v>209</v>
      </c>
      <c r="M179">
        <v>9.4250000000000007</v>
      </c>
      <c r="N179">
        <v>6.4249999999999998</v>
      </c>
      <c r="O179">
        <v>0.32</v>
      </c>
      <c r="P179">
        <v>0.32</v>
      </c>
      <c r="Q179">
        <v>15.599</v>
      </c>
      <c r="R179">
        <v>623952</v>
      </c>
    </row>
    <row r="180" spans="1:18" x14ac:dyDescent="0.25">
      <c r="A180" t="s">
        <v>1388</v>
      </c>
      <c r="B180" t="s">
        <v>771</v>
      </c>
      <c r="C180" t="s">
        <v>147</v>
      </c>
      <c r="D180">
        <f t="shared" ca="1" si="15"/>
        <v>1.972</v>
      </c>
      <c r="E180" s="6">
        <f t="shared" ca="1" si="16"/>
        <v>78862</v>
      </c>
      <c r="F180" s="11">
        <f t="shared" ca="1" si="12"/>
        <v>29562.571428571428</v>
      </c>
      <c r="H180">
        <v>18</v>
      </c>
      <c r="I180">
        <v>0.10199999999999999</v>
      </c>
      <c r="J180">
        <v>16.32</v>
      </c>
      <c r="K180">
        <v>10</v>
      </c>
      <c r="L180">
        <v>20</v>
      </c>
      <c r="M180">
        <v>9.8550000000000004</v>
      </c>
      <c r="N180">
        <v>6.4249999999999998</v>
      </c>
      <c r="O180">
        <v>0.32</v>
      </c>
      <c r="P180">
        <v>0.32</v>
      </c>
      <c r="Q180">
        <v>1.671</v>
      </c>
      <c r="R180">
        <v>66847</v>
      </c>
    </row>
    <row r="181" spans="1:18" x14ac:dyDescent="0.25">
      <c r="A181" t="s">
        <v>1389</v>
      </c>
      <c r="B181" t="s">
        <v>772</v>
      </c>
      <c r="C181" t="s">
        <v>148</v>
      </c>
      <c r="D181">
        <f t="shared" ca="1" si="15"/>
        <v>1.93</v>
      </c>
      <c r="E181" s="6">
        <f t="shared" ca="1" si="16"/>
        <v>77185</v>
      </c>
      <c r="F181" s="11">
        <f t="shared" ca="1" si="12"/>
        <v>27885.571428571428</v>
      </c>
      <c r="H181">
        <v>19</v>
      </c>
      <c r="I181">
        <v>0.10199999999999999</v>
      </c>
      <c r="J181">
        <v>38.000999999999998</v>
      </c>
      <c r="K181">
        <v>10</v>
      </c>
      <c r="L181">
        <v>57</v>
      </c>
      <c r="M181">
        <v>10.285</v>
      </c>
      <c r="N181">
        <v>6.4550000000000001</v>
      </c>
      <c r="O181">
        <v>0.32</v>
      </c>
      <c r="P181">
        <v>0.32</v>
      </c>
      <c r="Q181">
        <v>3.891</v>
      </c>
      <c r="R181">
        <v>155654</v>
      </c>
    </row>
    <row r="182" spans="1:18" x14ac:dyDescent="0.25">
      <c r="A182" t="s">
        <v>1390</v>
      </c>
      <c r="B182" t="s">
        <v>773</v>
      </c>
      <c r="C182" t="s">
        <v>149</v>
      </c>
      <c r="D182">
        <f t="shared" ca="1" si="15"/>
        <v>2.181</v>
      </c>
      <c r="E182" s="6">
        <f t="shared" ca="1" si="16"/>
        <v>87258</v>
      </c>
      <c r="F182" s="11">
        <f t="shared" ca="1" si="12"/>
        <v>37958.571428571428</v>
      </c>
      <c r="H182">
        <v>20</v>
      </c>
      <c r="I182">
        <v>0.10199999999999999</v>
      </c>
      <c r="J182">
        <v>17.738</v>
      </c>
      <c r="K182">
        <v>10</v>
      </c>
      <c r="L182">
        <v>27</v>
      </c>
      <c r="M182">
        <v>10.705</v>
      </c>
      <c r="N182">
        <v>6.4349999999999996</v>
      </c>
      <c r="O182">
        <v>0.32</v>
      </c>
      <c r="P182">
        <v>0.32</v>
      </c>
      <c r="Q182">
        <v>1.8160000000000001</v>
      </c>
      <c r="R182">
        <v>72653</v>
      </c>
    </row>
    <row r="183" spans="1:18" x14ac:dyDescent="0.25">
      <c r="A183" t="s">
        <v>1391</v>
      </c>
      <c r="B183" t="s">
        <v>774</v>
      </c>
      <c r="C183" t="s">
        <v>150</v>
      </c>
      <c r="D183">
        <f t="shared" ca="1" si="15"/>
        <v>2.0979999999999999</v>
      </c>
      <c r="E183" s="6">
        <f t="shared" ca="1" si="16"/>
        <v>83905</v>
      </c>
      <c r="F183" s="11">
        <f t="shared" ca="1" si="12"/>
        <v>34605.571428571428</v>
      </c>
      <c r="H183">
        <v>21</v>
      </c>
      <c r="I183">
        <v>0.10199999999999999</v>
      </c>
      <c r="J183">
        <v>19.64</v>
      </c>
      <c r="K183">
        <v>10</v>
      </c>
      <c r="L183">
        <v>29</v>
      </c>
      <c r="M183">
        <v>11.125</v>
      </c>
      <c r="N183">
        <v>6.4649999999999999</v>
      </c>
      <c r="O183">
        <v>0.32</v>
      </c>
      <c r="P183">
        <v>0.32</v>
      </c>
      <c r="Q183">
        <v>2.0110000000000001</v>
      </c>
      <c r="R183">
        <v>80446</v>
      </c>
    </row>
    <row r="184" spans="1:18" x14ac:dyDescent="0.25">
      <c r="A184" t="s">
        <v>1392</v>
      </c>
      <c r="B184" t="s">
        <v>775</v>
      </c>
      <c r="C184" t="s">
        <v>151</v>
      </c>
      <c r="D184">
        <f t="shared" ca="1" si="15"/>
        <v>2.052</v>
      </c>
      <c r="E184" s="6">
        <f t="shared" ca="1" si="16"/>
        <v>82065</v>
      </c>
      <c r="F184" s="11">
        <f t="shared" ca="1" si="12"/>
        <v>32765.571428571428</v>
      </c>
      <c r="H184">
        <v>22</v>
      </c>
      <c r="I184">
        <v>0.10199999999999999</v>
      </c>
      <c r="J184">
        <v>28.361999999999998</v>
      </c>
      <c r="K184">
        <v>11</v>
      </c>
      <c r="L184">
        <v>52</v>
      </c>
      <c r="M184">
        <v>11.565</v>
      </c>
      <c r="N184">
        <v>6.4450000000000003</v>
      </c>
      <c r="O184">
        <v>0.32</v>
      </c>
      <c r="P184">
        <v>0.32</v>
      </c>
      <c r="Q184">
        <v>2.9039999999999999</v>
      </c>
      <c r="R184">
        <v>116171</v>
      </c>
    </row>
    <row r="185" spans="1:18" x14ac:dyDescent="0.25">
      <c r="A185" t="s">
        <v>1393</v>
      </c>
      <c r="B185" t="s">
        <v>776</v>
      </c>
      <c r="C185" t="s">
        <v>152</v>
      </c>
      <c r="D185">
        <f t="shared" ca="1" si="15"/>
        <v>1.617</v>
      </c>
      <c r="E185" s="6">
        <f t="shared" ca="1" si="16"/>
        <v>64694</v>
      </c>
      <c r="F185" s="11">
        <f t="shared" ca="1" si="12"/>
        <v>15394.571428571428</v>
      </c>
      <c r="H185">
        <v>23</v>
      </c>
      <c r="I185">
        <v>0.10199999999999999</v>
      </c>
      <c r="J185">
        <v>27.167000000000002</v>
      </c>
      <c r="K185">
        <v>12</v>
      </c>
      <c r="L185">
        <v>41</v>
      </c>
      <c r="M185">
        <v>12.015000000000001</v>
      </c>
      <c r="N185">
        <v>6.4349999999999996</v>
      </c>
      <c r="O185">
        <v>0.32</v>
      </c>
      <c r="P185">
        <v>0.32</v>
      </c>
      <c r="Q185">
        <v>2.782</v>
      </c>
      <c r="R185">
        <v>111274</v>
      </c>
    </row>
    <row r="186" spans="1:18" x14ac:dyDescent="0.25">
      <c r="A186" t="s">
        <v>1394</v>
      </c>
      <c r="B186" t="s">
        <v>777</v>
      </c>
      <c r="C186" t="s">
        <v>153</v>
      </c>
      <c r="D186">
        <f t="shared" ca="1" si="15"/>
        <v>3.8490000000000002</v>
      </c>
      <c r="E186" s="6">
        <f t="shared" ca="1" si="16"/>
        <v>153948</v>
      </c>
      <c r="F186" s="11">
        <f t="shared" ca="1" si="12"/>
        <v>104648.57142857142</v>
      </c>
      <c r="H186">
        <v>24</v>
      </c>
      <c r="I186">
        <v>0.10199999999999999</v>
      </c>
      <c r="J186">
        <v>17.413</v>
      </c>
      <c r="K186">
        <v>12</v>
      </c>
      <c r="L186">
        <v>24</v>
      </c>
      <c r="M186">
        <v>12.414999999999999</v>
      </c>
      <c r="N186">
        <v>6.4450000000000003</v>
      </c>
      <c r="O186">
        <v>0.32</v>
      </c>
      <c r="P186">
        <v>0.32</v>
      </c>
      <c r="Q186">
        <v>1.7829999999999999</v>
      </c>
      <c r="R186">
        <v>71323</v>
      </c>
    </row>
    <row r="187" spans="1:18" x14ac:dyDescent="0.25">
      <c r="A187" t="s">
        <v>1395</v>
      </c>
      <c r="B187" t="s">
        <v>778</v>
      </c>
      <c r="C187" t="s">
        <v>154</v>
      </c>
      <c r="D187">
        <f t="shared" ca="1" si="15"/>
        <v>2.6240000000000001</v>
      </c>
      <c r="E187" s="6">
        <f t="shared" ca="1" si="16"/>
        <v>104948</v>
      </c>
      <c r="F187" s="11">
        <f t="shared" ca="1" si="12"/>
        <v>55648.571428571428</v>
      </c>
      <c r="H187">
        <v>25</v>
      </c>
      <c r="I187">
        <v>0.10199999999999999</v>
      </c>
      <c r="J187">
        <v>23.908999999999999</v>
      </c>
      <c r="K187">
        <v>11</v>
      </c>
      <c r="L187">
        <v>36</v>
      </c>
      <c r="M187">
        <v>12.865</v>
      </c>
      <c r="N187">
        <v>6.4550000000000001</v>
      </c>
      <c r="O187">
        <v>0.32</v>
      </c>
      <c r="P187">
        <v>0.32</v>
      </c>
      <c r="Q187">
        <v>2.448</v>
      </c>
      <c r="R187">
        <v>97931</v>
      </c>
    </row>
    <row r="188" spans="1:18" x14ac:dyDescent="0.25">
      <c r="A188" t="s">
        <v>1396</v>
      </c>
      <c r="B188" t="s">
        <v>779</v>
      </c>
      <c r="C188" t="s">
        <v>155</v>
      </c>
      <c r="D188">
        <f t="shared" ca="1" si="15"/>
        <v>11.576000000000001</v>
      </c>
      <c r="E188" s="6">
        <f t="shared" ca="1" si="16"/>
        <v>463038</v>
      </c>
      <c r="F188" s="11">
        <f t="shared" ca="1" si="12"/>
        <v>413738.57142857142</v>
      </c>
      <c r="H188">
        <v>26</v>
      </c>
      <c r="I188">
        <v>0.10199999999999999</v>
      </c>
      <c r="J188">
        <v>19.777999999999999</v>
      </c>
      <c r="K188">
        <v>10</v>
      </c>
      <c r="L188">
        <v>26</v>
      </c>
      <c r="M188">
        <v>13.305</v>
      </c>
      <c r="N188">
        <v>6.4550000000000001</v>
      </c>
      <c r="O188">
        <v>0.32</v>
      </c>
      <c r="P188">
        <v>0.32</v>
      </c>
      <c r="Q188">
        <v>2.0249999999999999</v>
      </c>
      <c r="R188">
        <v>81012</v>
      </c>
    </row>
    <row r="189" spans="1:18" x14ac:dyDescent="0.25">
      <c r="A189" t="s">
        <v>1397</v>
      </c>
      <c r="B189" t="s">
        <v>780</v>
      </c>
      <c r="C189" t="s">
        <v>156</v>
      </c>
      <c r="D189">
        <f t="shared" ca="1" si="15"/>
        <v>5.3369999999999997</v>
      </c>
      <c r="E189" s="6">
        <f t="shared" ca="1" si="16"/>
        <v>213488</v>
      </c>
      <c r="F189" s="11">
        <f t="shared" ca="1" si="12"/>
        <v>164188.57142857142</v>
      </c>
      <c r="H189">
        <v>27</v>
      </c>
      <c r="I189">
        <v>0.10199999999999999</v>
      </c>
      <c r="J189">
        <v>35.871000000000002</v>
      </c>
      <c r="K189">
        <v>17</v>
      </c>
      <c r="L189">
        <v>53</v>
      </c>
      <c r="M189">
        <v>13.715</v>
      </c>
      <c r="N189">
        <v>6.4450000000000003</v>
      </c>
      <c r="O189">
        <v>0.32</v>
      </c>
      <c r="P189">
        <v>0.32</v>
      </c>
      <c r="Q189">
        <v>3.673</v>
      </c>
      <c r="R189">
        <v>146927</v>
      </c>
    </row>
    <row r="190" spans="1:18" x14ac:dyDescent="0.25">
      <c r="A190" t="s">
        <v>1398</v>
      </c>
      <c r="B190" t="s">
        <v>781</v>
      </c>
      <c r="C190" t="s">
        <v>157</v>
      </c>
      <c r="D190">
        <f t="shared" ca="1" si="15"/>
        <v>2.823</v>
      </c>
      <c r="E190" s="6">
        <f t="shared" ca="1" si="16"/>
        <v>112917</v>
      </c>
      <c r="F190" s="11">
        <f t="shared" ca="1" si="12"/>
        <v>63617.571428571428</v>
      </c>
      <c r="H190">
        <v>28</v>
      </c>
      <c r="I190">
        <v>0.10199999999999999</v>
      </c>
      <c r="J190">
        <v>22.207000000000001</v>
      </c>
      <c r="K190">
        <v>15</v>
      </c>
      <c r="L190">
        <v>35</v>
      </c>
      <c r="M190">
        <v>14.135</v>
      </c>
      <c r="N190">
        <v>6.4450000000000003</v>
      </c>
      <c r="O190">
        <v>0.32</v>
      </c>
      <c r="P190">
        <v>0.32</v>
      </c>
      <c r="Q190">
        <v>2.274</v>
      </c>
      <c r="R190">
        <v>90960</v>
      </c>
    </row>
    <row r="191" spans="1:18" x14ac:dyDescent="0.25">
      <c r="A191" t="s">
        <v>1399</v>
      </c>
      <c r="B191" t="s">
        <v>782</v>
      </c>
      <c r="C191" t="s">
        <v>158</v>
      </c>
      <c r="D191">
        <f t="shared" ca="1" si="15"/>
        <v>10.802</v>
      </c>
      <c r="E191" s="6">
        <f t="shared" ca="1" si="16"/>
        <v>432075</v>
      </c>
      <c r="F191" s="11">
        <f t="shared" ca="1" si="12"/>
        <v>382775.57142857142</v>
      </c>
      <c r="H191">
        <v>29</v>
      </c>
      <c r="I191">
        <v>0.10199999999999999</v>
      </c>
      <c r="J191">
        <v>67.507999999999996</v>
      </c>
      <c r="K191">
        <v>14</v>
      </c>
      <c r="L191">
        <v>110</v>
      </c>
      <c r="M191">
        <v>14.585000000000001</v>
      </c>
      <c r="N191">
        <v>6.4550000000000001</v>
      </c>
      <c r="O191">
        <v>0.32</v>
      </c>
      <c r="P191">
        <v>0.32</v>
      </c>
      <c r="Q191">
        <v>6.9130000000000003</v>
      </c>
      <c r="R191">
        <v>276513</v>
      </c>
    </row>
    <row r="192" spans="1:18" s="5" customFormat="1" x14ac:dyDescent="0.25">
      <c r="A192" s="5" t="s">
        <v>1400</v>
      </c>
      <c r="B192" s="5" t="s">
        <v>783</v>
      </c>
      <c r="C192" s="5" t="s">
        <v>159</v>
      </c>
      <c r="D192" s="5">
        <f t="shared" ca="1" si="15"/>
        <v>3.1890000000000001</v>
      </c>
      <c r="E192" s="7">
        <f t="shared" ca="1" si="16"/>
        <v>127576</v>
      </c>
      <c r="F192" s="11">
        <f t="shared" ca="1" si="12"/>
        <v>78276.57142857142</v>
      </c>
      <c r="H192" s="5">
        <v>30</v>
      </c>
      <c r="I192" s="5">
        <v>0.10199999999999999</v>
      </c>
      <c r="J192" s="5">
        <v>15.821</v>
      </c>
      <c r="K192" s="5">
        <v>10</v>
      </c>
      <c r="L192" s="5">
        <v>22</v>
      </c>
      <c r="M192" s="5">
        <v>15.035</v>
      </c>
      <c r="N192" s="5">
        <v>6.4550000000000001</v>
      </c>
      <c r="O192" s="5">
        <v>0.32</v>
      </c>
      <c r="P192" s="5">
        <v>0.32</v>
      </c>
      <c r="Q192" s="5">
        <v>1.62</v>
      </c>
      <c r="R192" s="5">
        <v>64804</v>
      </c>
    </row>
    <row r="193" spans="1:18" x14ac:dyDescent="0.25">
      <c r="A193" t="s">
        <v>1401</v>
      </c>
      <c r="B193" t="s">
        <v>784</v>
      </c>
      <c r="C193" t="s">
        <v>160</v>
      </c>
      <c r="D193">
        <f ca="1">OFFSET($Q$222,-(ROW(Q193)-193),0)</f>
        <v>3.0529999999999999</v>
      </c>
      <c r="E193" s="6">
        <f ca="1">OFFSET($R$222,-(ROW(R193)-193),0)</f>
        <v>122139</v>
      </c>
      <c r="F193" s="11">
        <f t="shared" ca="1" si="12"/>
        <v>72839.57142857142</v>
      </c>
      <c r="H193">
        <v>1</v>
      </c>
      <c r="I193">
        <v>0.10199999999999999</v>
      </c>
      <c r="J193">
        <v>71.608999999999995</v>
      </c>
      <c r="K193">
        <v>16</v>
      </c>
      <c r="L193">
        <v>115</v>
      </c>
      <c r="M193">
        <v>2.5249999999999999</v>
      </c>
      <c r="N193">
        <v>6.835</v>
      </c>
      <c r="O193">
        <v>0.32</v>
      </c>
      <c r="P193">
        <v>0.32</v>
      </c>
      <c r="Q193">
        <v>7.3330000000000002</v>
      </c>
      <c r="R193">
        <v>293311</v>
      </c>
    </row>
    <row r="194" spans="1:18" x14ac:dyDescent="0.25">
      <c r="A194" t="s">
        <v>1402</v>
      </c>
      <c r="B194" t="s">
        <v>785</v>
      </c>
      <c r="C194" t="s">
        <v>161</v>
      </c>
      <c r="D194">
        <f t="shared" ref="D194:D222" ca="1" si="17">OFFSET($Q$222,-(ROW(Q194)-193),0)</f>
        <v>18.030999999999999</v>
      </c>
      <c r="E194" s="6">
        <f t="shared" ref="E194:E222" ca="1" si="18">OFFSET($R$222,-(ROW(R194)-193),0)</f>
        <v>721223</v>
      </c>
      <c r="F194" s="11">
        <f t="shared" ca="1" si="12"/>
        <v>671923.57142857148</v>
      </c>
      <c r="H194">
        <v>2</v>
      </c>
      <c r="I194">
        <v>0.10199999999999999</v>
      </c>
      <c r="J194">
        <v>26.687000000000001</v>
      </c>
      <c r="K194">
        <v>13</v>
      </c>
      <c r="L194">
        <v>38</v>
      </c>
      <c r="M194">
        <v>2.9550000000000001</v>
      </c>
      <c r="N194">
        <v>6.835</v>
      </c>
      <c r="O194">
        <v>0.32</v>
      </c>
      <c r="P194">
        <v>0.32</v>
      </c>
      <c r="Q194">
        <v>2.7330000000000001</v>
      </c>
      <c r="R194">
        <v>109311</v>
      </c>
    </row>
    <row r="195" spans="1:18" x14ac:dyDescent="0.25">
      <c r="A195" t="s">
        <v>1403</v>
      </c>
      <c r="B195" t="s">
        <v>786</v>
      </c>
      <c r="C195" t="s">
        <v>162</v>
      </c>
      <c r="D195">
        <f t="shared" ca="1" si="17"/>
        <v>2.1419999999999999</v>
      </c>
      <c r="E195" s="6">
        <f t="shared" ca="1" si="18"/>
        <v>85674</v>
      </c>
      <c r="F195" s="11">
        <f t="shared" ca="1" si="12"/>
        <v>36374.571428571428</v>
      </c>
      <c r="H195">
        <v>3</v>
      </c>
      <c r="I195">
        <v>0.10199999999999999</v>
      </c>
      <c r="J195">
        <v>45.189</v>
      </c>
      <c r="K195">
        <v>15</v>
      </c>
      <c r="L195">
        <v>88</v>
      </c>
      <c r="M195">
        <v>3.395</v>
      </c>
      <c r="N195">
        <v>6.8550000000000004</v>
      </c>
      <c r="O195">
        <v>0.32</v>
      </c>
      <c r="P195">
        <v>0.32</v>
      </c>
      <c r="Q195">
        <v>4.6269999999999998</v>
      </c>
      <c r="R195">
        <v>185094</v>
      </c>
    </row>
    <row r="196" spans="1:18" x14ac:dyDescent="0.25">
      <c r="A196" t="s">
        <v>1404</v>
      </c>
      <c r="B196" t="s">
        <v>787</v>
      </c>
      <c r="C196" t="s">
        <v>163</v>
      </c>
      <c r="D196">
        <f t="shared" ca="1" si="17"/>
        <v>17.3</v>
      </c>
      <c r="E196" s="6">
        <f t="shared" ca="1" si="18"/>
        <v>692018</v>
      </c>
      <c r="F196" s="11">
        <f t="shared" ref="F196:F259" ca="1" si="19">E196-$G$1</f>
        <v>642718.57142857148</v>
      </c>
      <c r="H196">
        <v>4</v>
      </c>
      <c r="I196">
        <v>0.10199999999999999</v>
      </c>
      <c r="J196">
        <v>22.085999999999999</v>
      </c>
      <c r="K196">
        <v>16</v>
      </c>
      <c r="L196">
        <v>28</v>
      </c>
      <c r="M196">
        <v>3.8250000000000002</v>
      </c>
      <c r="N196">
        <v>6.8650000000000002</v>
      </c>
      <c r="O196">
        <v>0.32</v>
      </c>
      <c r="P196">
        <v>0.32</v>
      </c>
      <c r="Q196">
        <v>2.262</v>
      </c>
      <c r="R196">
        <v>90466</v>
      </c>
    </row>
    <row r="197" spans="1:18" x14ac:dyDescent="0.25">
      <c r="A197" t="s">
        <v>1405</v>
      </c>
      <c r="B197" t="s">
        <v>788</v>
      </c>
      <c r="C197" t="s">
        <v>164</v>
      </c>
      <c r="D197">
        <f t="shared" ca="1" si="17"/>
        <v>1.9810000000000001</v>
      </c>
      <c r="E197" s="6">
        <f t="shared" ca="1" si="18"/>
        <v>79244</v>
      </c>
      <c r="F197" s="11">
        <f t="shared" ca="1" si="19"/>
        <v>29944.571428571428</v>
      </c>
      <c r="H197">
        <v>5</v>
      </c>
      <c r="I197">
        <v>0.10199999999999999</v>
      </c>
      <c r="J197">
        <v>79.253</v>
      </c>
      <c r="K197">
        <v>13</v>
      </c>
      <c r="L197">
        <v>161</v>
      </c>
      <c r="M197">
        <v>4.2549999999999999</v>
      </c>
      <c r="N197">
        <v>6.835</v>
      </c>
      <c r="O197">
        <v>0.32</v>
      </c>
      <c r="P197">
        <v>0.32</v>
      </c>
      <c r="Q197">
        <v>8.1159999999999997</v>
      </c>
      <c r="R197">
        <v>324620</v>
      </c>
    </row>
    <row r="198" spans="1:18" x14ac:dyDescent="0.25">
      <c r="A198" t="s">
        <v>1406</v>
      </c>
      <c r="B198" t="s">
        <v>789</v>
      </c>
      <c r="C198" t="s">
        <v>165</v>
      </c>
      <c r="D198">
        <f t="shared" ca="1" si="17"/>
        <v>2.242</v>
      </c>
      <c r="E198" s="6">
        <f t="shared" ca="1" si="18"/>
        <v>89669</v>
      </c>
      <c r="F198" s="11">
        <f t="shared" ca="1" si="19"/>
        <v>40369.571428571428</v>
      </c>
      <c r="H198">
        <v>6</v>
      </c>
      <c r="I198">
        <v>0.10199999999999999</v>
      </c>
      <c r="J198">
        <v>89.625</v>
      </c>
      <c r="K198">
        <v>14</v>
      </c>
      <c r="L198">
        <v>158</v>
      </c>
      <c r="M198">
        <v>4.665</v>
      </c>
      <c r="N198">
        <v>6.835</v>
      </c>
      <c r="O198">
        <v>0.32</v>
      </c>
      <c r="P198">
        <v>0.32</v>
      </c>
      <c r="Q198">
        <v>9.1780000000000008</v>
      </c>
      <c r="R198">
        <v>367102</v>
      </c>
    </row>
    <row r="199" spans="1:18" x14ac:dyDescent="0.25">
      <c r="A199" t="s">
        <v>1407</v>
      </c>
      <c r="B199" t="s">
        <v>790</v>
      </c>
      <c r="C199" t="s">
        <v>166</v>
      </c>
      <c r="D199">
        <f t="shared" ca="1" si="17"/>
        <v>1.665</v>
      </c>
      <c r="E199" s="6">
        <f t="shared" ca="1" si="18"/>
        <v>66602</v>
      </c>
      <c r="F199" s="11">
        <f t="shared" ca="1" si="19"/>
        <v>17302.571428571428</v>
      </c>
      <c r="H199">
        <v>7</v>
      </c>
      <c r="I199">
        <v>0.10199999999999999</v>
      </c>
      <c r="J199">
        <v>29.957000000000001</v>
      </c>
      <c r="K199">
        <v>12</v>
      </c>
      <c r="L199">
        <v>45</v>
      </c>
      <c r="M199">
        <v>5.1150000000000002</v>
      </c>
      <c r="N199">
        <v>6.8150000000000004</v>
      </c>
      <c r="O199">
        <v>0.32</v>
      </c>
      <c r="P199">
        <v>0.32</v>
      </c>
      <c r="Q199">
        <v>3.0680000000000001</v>
      </c>
      <c r="R199">
        <v>122704</v>
      </c>
    </row>
    <row r="200" spans="1:18" x14ac:dyDescent="0.25">
      <c r="A200" t="s">
        <v>1408</v>
      </c>
      <c r="B200" t="s">
        <v>791</v>
      </c>
      <c r="C200" t="s">
        <v>167</v>
      </c>
      <c r="D200">
        <f t="shared" ca="1" si="17"/>
        <v>18.786999999999999</v>
      </c>
      <c r="E200" s="6">
        <f t="shared" ca="1" si="18"/>
        <v>751495</v>
      </c>
      <c r="F200" s="11">
        <f t="shared" ca="1" si="19"/>
        <v>702195.57142857148</v>
      </c>
      <c r="H200">
        <v>8</v>
      </c>
      <c r="I200">
        <v>0.10199999999999999</v>
      </c>
      <c r="J200">
        <v>21.204000000000001</v>
      </c>
      <c r="K200">
        <v>12</v>
      </c>
      <c r="L200">
        <v>32</v>
      </c>
      <c r="M200">
        <v>5.5350000000000001</v>
      </c>
      <c r="N200">
        <v>6.8150000000000004</v>
      </c>
      <c r="O200">
        <v>0.32</v>
      </c>
      <c r="P200">
        <v>0.32</v>
      </c>
      <c r="Q200">
        <v>2.1709999999999998</v>
      </c>
      <c r="R200">
        <v>86853</v>
      </c>
    </row>
    <row r="201" spans="1:18" x14ac:dyDescent="0.25">
      <c r="A201" t="s">
        <v>1409</v>
      </c>
      <c r="B201" t="s">
        <v>792</v>
      </c>
      <c r="C201" t="s">
        <v>168</v>
      </c>
      <c r="D201">
        <f t="shared" ca="1" si="17"/>
        <v>9.4979999999999993</v>
      </c>
      <c r="E201" s="6">
        <f t="shared" ca="1" si="18"/>
        <v>379930</v>
      </c>
      <c r="F201" s="11">
        <f t="shared" ca="1" si="19"/>
        <v>330630.57142857142</v>
      </c>
      <c r="H201">
        <v>9</v>
      </c>
      <c r="I201">
        <v>0.10199999999999999</v>
      </c>
      <c r="J201">
        <v>72.382000000000005</v>
      </c>
      <c r="K201">
        <v>13</v>
      </c>
      <c r="L201">
        <v>123</v>
      </c>
      <c r="M201">
        <v>5.9649999999999999</v>
      </c>
      <c r="N201">
        <v>6.8150000000000004</v>
      </c>
      <c r="O201">
        <v>0.32</v>
      </c>
      <c r="P201">
        <v>0.32</v>
      </c>
      <c r="Q201">
        <v>7.4119999999999999</v>
      </c>
      <c r="R201">
        <v>296476</v>
      </c>
    </row>
    <row r="202" spans="1:18" x14ac:dyDescent="0.25">
      <c r="A202" t="s">
        <v>1410</v>
      </c>
      <c r="B202" t="s">
        <v>793</v>
      </c>
      <c r="C202" t="s">
        <v>169</v>
      </c>
      <c r="D202">
        <f t="shared" ca="1" si="17"/>
        <v>1.65</v>
      </c>
      <c r="E202" s="6">
        <f t="shared" ca="1" si="18"/>
        <v>66002</v>
      </c>
      <c r="F202" s="11">
        <f t="shared" ca="1" si="19"/>
        <v>16702.571428571428</v>
      </c>
      <c r="H202">
        <v>10</v>
      </c>
      <c r="I202">
        <v>0.10199999999999999</v>
      </c>
      <c r="J202">
        <v>25.234000000000002</v>
      </c>
      <c r="K202">
        <v>13</v>
      </c>
      <c r="L202">
        <v>41</v>
      </c>
      <c r="M202">
        <v>6.375</v>
      </c>
      <c r="N202">
        <v>6.8250000000000002</v>
      </c>
      <c r="O202">
        <v>0.32</v>
      </c>
      <c r="P202">
        <v>0.32</v>
      </c>
      <c r="Q202">
        <v>2.5840000000000001</v>
      </c>
      <c r="R202">
        <v>103357</v>
      </c>
    </row>
    <row r="203" spans="1:18" x14ac:dyDescent="0.25">
      <c r="A203" t="s">
        <v>1411</v>
      </c>
      <c r="B203" t="s">
        <v>794</v>
      </c>
      <c r="C203" t="s">
        <v>170</v>
      </c>
      <c r="D203">
        <f t="shared" ca="1" si="17"/>
        <v>1.8160000000000001</v>
      </c>
      <c r="E203" s="6">
        <f t="shared" ca="1" si="18"/>
        <v>72642</v>
      </c>
      <c r="F203" s="11">
        <f t="shared" ca="1" si="19"/>
        <v>23342.571428571428</v>
      </c>
      <c r="H203">
        <v>11</v>
      </c>
      <c r="I203">
        <v>0.10199999999999999</v>
      </c>
      <c r="J203">
        <v>158.87799999999999</v>
      </c>
      <c r="K203">
        <v>18</v>
      </c>
      <c r="L203">
        <v>255</v>
      </c>
      <c r="M203">
        <v>6.8449999999999998</v>
      </c>
      <c r="N203">
        <v>6.835</v>
      </c>
      <c r="O203">
        <v>0.32</v>
      </c>
      <c r="P203">
        <v>0.32</v>
      </c>
      <c r="Q203">
        <v>16.268999999999998</v>
      </c>
      <c r="R203">
        <v>650763</v>
      </c>
    </row>
    <row r="204" spans="1:18" x14ac:dyDescent="0.25">
      <c r="A204" t="s">
        <v>1412</v>
      </c>
      <c r="B204" t="s">
        <v>795</v>
      </c>
      <c r="C204" t="s">
        <v>171</v>
      </c>
      <c r="D204">
        <f t="shared" ca="1" si="17"/>
        <v>1.9970000000000001</v>
      </c>
      <c r="E204" s="6">
        <f t="shared" ca="1" si="18"/>
        <v>79898</v>
      </c>
      <c r="F204" s="11">
        <f t="shared" ca="1" si="19"/>
        <v>30598.571428571428</v>
      </c>
      <c r="H204">
        <v>12</v>
      </c>
      <c r="I204">
        <v>0.10199999999999999</v>
      </c>
      <c r="J204">
        <v>132.16800000000001</v>
      </c>
      <c r="K204">
        <v>22</v>
      </c>
      <c r="L204">
        <v>208</v>
      </c>
      <c r="M204">
        <v>7.2649999999999997</v>
      </c>
      <c r="N204">
        <v>6.8150000000000004</v>
      </c>
      <c r="O204">
        <v>0.32</v>
      </c>
      <c r="P204">
        <v>0.32</v>
      </c>
      <c r="Q204">
        <v>13.534000000000001</v>
      </c>
      <c r="R204">
        <v>541362</v>
      </c>
    </row>
    <row r="205" spans="1:18" x14ac:dyDescent="0.25">
      <c r="A205" t="s">
        <v>1413</v>
      </c>
      <c r="B205" t="s">
        <v>796</v>
      </c>
      <c r="C205" t="s">
        <v>172</v>
      </c>
      <c r="D205">
        <f t="shared" ca="1" si="17"/>
        <v>3.39</v>
      </c>
      <c r="E205" s="6">
        <f t="shared" ca="1" si="18"/>
        <v>135587</v>
      </c>
      <c r="F205" s="11">
        <f t="shared" ca="1" si="19"/>
        <v>86287.57142857142</v>
      </c>
      <c r="H205">
        <v>13</v>
      </c>
      <c r="I205">
        <v>0.10199999999999999</v>
      </c>
      <c r="J205">
        <v>169.97399999999999</v>
      </c>
      <c r="K205">
        <v>14</v>
      </c>
      <c r="L205">
        <v>251</v>
      </c>
      <c r="M205">
        <v>7.6950000000000003</v>
      </c>
      <c r="N205">
        <v>6.835</v>
      </c>
      <c r="O205">
        <v>0.32</v>
      </c>
      <c r="P205">
        <v>0.32</v>
      </c>
      <c r="Q205">
        <v>17.405000000000001</v>
      </c>
      <c r="R205">
        <v>696212</v>
      </c>
    </row>
    <row r="206" spans="1:18" x14ac:dyDescent="0.25">
      <c r="A206" t="s">
        <v>1414</v>
      </c>
      <c r="B206" t="s">
        <v>797</v>
      </c>
      <c r="C206" t="s">
        <v>173</v>
      </c>
      <c r="D206">
        <f t="shared" ca="1" si="17"/>
        <v>2.379</v>
      </c>
      <c r="E206" s="6">
        <f t="shared" ca="1" si="18"/>
        <v>95172</v>
      </c>
      <c r="F206" s="11">
        <f t="shared" ca="1" si="19"/>
        <v>45872.571428571428</v>
      </c>
      <c r="H206">
        <v>14</v>
      </c>
      <c r="I206">
        <v>0.10199999999999999</v>
      </c>
      <c r="J206">
        <v>34.226999999999997</v>
      </c>
      <c r="K206">
        <v>11</v>
      </c>
      <c r="L206">
        <v>48</v>
      </c>
      <c r="M206">
        <v>8.1150000000000002</v>
      </c>
      <c r="N206">
        <v>6.835</v>
      </c>
      <c r="O206">
        <v>0.32</v>
      </c>
      <c r="P206">
        <v>0.32</v>
      </c>
      <c r="Q206">
        <v>3.5049999999999999</v>
      </c>
      <c r="R206">
        <v>140192</v>
      </c>
    </row>
    <row r="207" spans="1:18" x14ac:dyDescent="0.25">
      <c r="A207" t="s">
        <v>1415</v>
      </c>
      <c r="B207" t="s">
        <v>798</v>
      </c>
      <c r="C207" t="s">
        <v>174</v>
      </c>
      <c r="D207">
        <f t="shared" ca="1" si="17"/>
        <v>1.4450000000000001</v>
      </c>
      <c r="E207" s="6">
        <f t="shared" ca="1" si="18"/>
        <v>57790</v>
      </c>
      <c r="F207" s="11">
        <f t="shared" ca="1" si="19"/>
        <v>8490.5714285714275</v>
      </c>
      <c r="H207">
        <v>15</v>
      </c>
      <c r="I207">
        <v>0.10199999999999999</v>
      </c>
      <c r="J207">
        <v>17.53</v>
      </c>
      <c r="K207">
        <v>11</v>
      </c>
      <c r="L207">
        <v>25</v>
      </c>
      <c r="M207">
        <v>8.5649999999999995</v>
      </c>
      <c r="N207">
        <v>6.8250000000000002</v>
      </c>
      <c r="O207">
        <v>0.32</v>
      </c>
      <c r="P207">
        <v>0.32</v>
      </c>
      <c r="Q207">
        <v>1.7949999999999999</v>
      </c>
      <c r="R207">
        <v>71803</v>
      </c>
    </row>
    <row r="208" spans="1:18" x14ac:dyDescent="0.25">
      <c r="A208" t="s">
        <v>1416</v>
      </c>
      <c r="B208" t="s">
        <v>799</v>
      </c>
      <c r="C208" t="s">
        <v>175</v>
      </c>
      <c r="D208">
        <f t="shared" ca="1" si="17"/>
        <v>1.7949999999999999</v>
      </c>
      <c r="E208" s="6">
        <f t="shared" ca="1" si="18"/>
        <v>71803</v>
      </c>
      <c r="F208" s="11">
        <f t="shared" ca="1" si="19"/>
        <v>22503.571428571428</v>
      </c>
      <c r="H208">
        <v>16</v>
      </c>
      <c r="I208">
        <v>0.10199999999999999</v>
      </c>
      <c r="J208">
        <v>14.109</v>
      </c>
      <c r="K208">
        <v>11</v>
      </c>
      <c r="L208">
        <v>17</v>
      </c>
      <c r="M208">
        <v>9.0050000000000008</v>
      </c>
      <c r="N208">
        <v>6.8449999999999998</v>
      </c>
      <c r="O208">
        <v>0.32</v>
      </c>
      <c r="P208">
        <v>0.32</v>
      </c>
      <c r="Q208">
        <v>1.4450000000000001</v>
      </c>
      <c r="R208">
        <v>57790</v>
      </c>
    </row>
    <row r="209" spans="1:18" x14ac:dyDescent="0.25">
      <c r="A209" t="s">
        <v>1417</v>
      </c>
      <c r="B209" t="s">
        <v>800</v>
      </c>
      <c r="C209" t="s">
        <v>176</v>
      </c>
      <c r="D209">
        <f t="shared" ca="1" si="17"/>
        <v>3.5049999999999999</v>
      </c>
      <c r="E209" s="6">
        <f t="shared" ca="1" si="18"/>
        <v>140192</v>
      </c>
      <c r="F209" s="11">
        <f t="shared" ca="1" si="19"/>
        <v>90892.57142857142</v>
      </c>
      <c r="H209">
        <v>17</v>
      </c>
      <c r="I209">
        <v>0.10199999999999999</v>
      </c>
      <c r="J209">
        <v>23.234999999999999</v>
      </c>
      <c r="K209">
        <v>11</v>
      </c>
      <c r="L209">
        <v>42</v>
      </c>
      <c r="M209">
        <v>9.4250000000000007</v>
      </c>
      <c r="N209">
        <v>6.8449999999999998</v>
      </c>
      <c r="O209">
        <v>0.32</v>
      </c>
      <c r="P209">
        <v>0.32</v>
      </c>
      <c r="Q209">
        <v>2.379</v>
      </c>
      <c r="R209">
        <v>95172</v>
      </c>
    </row>
    <row r="210" spans="1:18" x14ac:dyDescent="0.25">
      <c r="A210" t="s">
        <v>1418</v>
      </c>
      <c r="B210" t="s">
        <v>801</v>
      </c>
      <c r="C210" t="s">
        <v>177</v>
      </c>
      <c r="D210">
        <f t="shared" ca="1" si="17"/>
        <v>17.405000000000001</v>
      </c>
      <c r="E210" s="6">
        <f t="shared" ca="1" si="18"/>
        <v>696212</v>
      </c>
      <c r="F210" s="11">
        <f t="shared" ca="1" si="19"/>
        <v>646912.57142857148</v>
      </c>
      <c r="H210">
        <v>18</v>
      </c>
      <c r="I210">
        <v>0.10199999999999999</v>
      </c>
      <c r="J210">
        <v>33.101999999999997</v>
      </c>
      <c r="K210">
        <v>11</v>
      </c>
      <c r="L210">
        <v>71</v>
      </c>
      <c r="M210">
        <v>9.8650000000000002</v>
      </c>
      <c r="N210">
        <v>6.835</v>
      </c>
      <c r="O210">
        <v>0.32</v>
      </c>
      <c r="P210">
        <v>0.32</v>
      </c>
      <c r="Q210">
        <v>3.39</v>
      </c>
      <c r="R210">
        <v>135587</v>
      </c>
    </row>
    <row r="211" spans="1:18" x14ac:dyDescent="0.25">
      <c r="A211" t="s">
        <v>1419</v>
      </c>
      <c r="B211" t="s">
        <v>802</v>
      </c>
      <c r="C211" t="s">
        <v>178</v>
      </c>
      <c r="D211">
        <f t="shared" ca="1" si="17"/>
        <v>13.534000000000001</v>
      </c>
      <c r="E211" s="6">
        <f t="shared" ca="1" si="18"/>
        <v>541362</v>
      </c>
      <c r="F211" s="11">
        <f t="shared" ca="1" si="19"/>
        <v>492062.57142857142</v>
      </c>
      <c r="H211">
        <v>19</v>
      </c>
      <c r="I211">
        <v>0.10199999999999999</v>
      </c>
      <c r="J211">
        <v>19.506</v>
      </c>
      <c r="K211">
        <v>10</v>
      </c>
      <c r="L211">
        <v>39</v>
      </c>
      <c r="M211">
        <v>10.285</v>
      </c>
      <c r="N211">
        <v>6.835</v>
      </c>
      <c r="O211">
        <v>0.32</v>
      </c>
      <c r="P211">
        <v>0.32</v>
      </c>
      <c r="Q211">
        <v>1.9970000000000001</v>
      </c>
      <c r="R211">
        <v>79898</v>
      </c>
    </row>
    <row r="212" spans="1:18" x14ac:dyDescent="0.25">
      <c r="A212" t="s">
        <v>1420</v>
      </c>
      <c r="B212" t="s">
        <v>803</v>
      </c>
      <c r="C212" t="s">
        <v>179</v>
      </c>
      <c r="D212">
        <f t="shared" ca="1" si="17"/>
        <v>16.268999999999998</v>
      </c>
      <c r="E212" s="6">
        <f t="shared" ca="1" si="18"/>
        <v>650763</v>
      </c>
      <c r="F212" s="11">
        <f t="shared" ca="1" si="19"/>
        <v>601463.57142857148</v>
      </c>
      <c r="H212">
        <v>20</v>
      </c>
      <c r="I212">
        <v>0.10199999999999999</v>
      </c>
      <c r="J212">
        <v>17.734999999999999</v>
      </c>
      <c r="K212">
        <v>10</v>
      </c>
      <c r="L212">
        <v>27</v>
      </c>
      <c r="M212">
        <v>10.715</v>
      </c>
      <c r="N212">
        <v>6.8550000000000004</v>
      </c>
      <c r="O212">
        <v>0.32</v>
      </c>
      <c r="P212">
        <v>0.32</v>
      </c>
      <c r="Q212">
        <v>1.8160000000000001</v>
      </c>
      <c r="R212">
        <v>72642</v>
      </c>
    </row>
    <row r="213" spans="1:18" x14ac:dyDescent="0.25">
      <c r="A213" t="s">
        <v>1421</v>
      </c>
      <c r="B213" t="s">
        <v>804</v>
      </c>
      <c r="C213" t="s">
        <v>180</v>
      </c>
      <c r="D213">
        <f t="shared" ca="1" si="17"/>
        <v>2.5840000000000001</v>
      </c>
      <c r="E213" s="6">
        <f t="shared" ca="1" si="18"/>
        <v>103357</v>
      </c>
      <c r="F213" s="11">
        <f t="shared" ca="1" si="19"/>
        <v>54057.571428571428</v>
      </c>
      <c r="H213">
        <v>21</v>
      </c>
      <c r="I213">
        <v>0.10199999999999999</v>
      </c>
      <c r="J213">
        <v>16.114000000000001</v>
      </c>
      <c r="K213">
        <v>11</v>
      </c>
      <c r="L213">
        <v>38</v>
      </c>
      <c r="M213">
        <v>11.125</v>
      </c>
      <c r="N213">
        <v>6.8650000000000002</v>
      </c>
      <c r="O213">
        <v>0.32</v>
      </c>
      <c r="P213">
        <v>0.32</v>
      </c>
      <c r="Q213">
        <v>1.65</v>
      </c>
      <c r="R213">
        <v>66002</v>
      </c>
    </row>
    <row r="214" spans="1:18" x14ac:dyDescent="0.25">
      <c r="A214" t="s">
        <v>1422</v>
      </c>
      <c r="B214" t="s">
        <v>805</v>
      </c>
      <c r="C214" t="s">
        <v>181</v>
      </c>
      <c r="D214">
        <f t="shared" ca="1" si="17"/>
        <v>7.4119999999999999</v>
      </c>
      <c r="E214" s="6">
        <f t="shared" ca="1" si="18"/>
        <v>296476</v>
      </c>
      <c r="F214" s="11">
        <f t="shared" ca="1" si="19"/>
        <v>247176.57142857142</v>
      </c>
      <c r="H214">
        <v>22</v>
      </c>
      <c r="I214">
        <v>0.10199999999999999</v>
      </c>
      <c r="J214">
        <v>92.756</v>
      </c>
      <c r="K214">
        <v>15</v>
      </c>
      <c r="L214">
        <v>175</v>
      </c>
      <c r="M214">
        <v>11.574999999999999</v>
      </c>
      <c r="N214">
        <v>6.8550000000000004</v>
      </c>
      <c r="O214">
        <v>0.32</v>
      </c>
      <c r="P214">
        <v>0.32</v>
      </c>
      <c r="Q214">
        <v>9.4979999999999993</v>
      </c>
      <c r="R214">
        <v>379930</v>
      </c>
    </row>
    <row r="215" spans="1:18" x14ac:dyDescent="0.25">
      <c r="A215" t="s">
        <v>1423</v>
      </c>
      <c r="B215" t="s">
        <v>806</v>
      </c>
      <c r="C215" t="s">
        <v>182</v>
      </c>
      <c r="D215">
        <f t="shared" ca="1" si="17"/>
        <v>2.1709999999999998</v>
      </c>
      <c r="E215" s="6">
        <f t="shared" ca="1" si="18"/>
        <v>86853</v>
      </c>
      <c r="F215" s="11">
        <f t="shared" ca="1" si="19"/>
        <v>37553.571428571428</v>
      </c>
      <c r="H215">
        <v>23</v>
      </c>
      <c r="I215">
        <v>0.10199999999999999</v>
      </c>
      <c r="J215">
        <v>183.47</v>
      </c>
      <c r="K215">
        <v>15</v>
      </c>
      <c r="L215">
        <v>255</v>
      </c>
      <c r="M215">
        <v>11.994999999999999</v>
      </c>
      <c r="N215">
        <v>6.8650000000000002</v>
      </c>
      <c r="O215">
        <v>0.32</v>
      </c>
      <c r="P215">
        <v>0.32</v>
      </c>
      <c r="Q215">
        <v>18.786999999999999</v>
      </c>
      <c r="R215">
        <v>751495</v>
      </c>
    </row>
    <row r="216" spans="1:18" x14ac:dyDescent="0.25">
      <c r="A216" t="s">
        <v>1424</v>
      </c>
      <c r="B216" t="s">
        <v>807</v>
      </c>
      <c r="C216" t="s">
        <v>183</v>
      </c>
      <c r="D216">
        <f t="shared" ca="1" si="17"/>
        <v>3.0680000000000001</v>
      </c>
      <c r="E216" s="6">
        <f t="shared" ca="1" si="18"/>
        <v>122704</v>
      </c>
      <c r="F216" s="11">
        <f t="shared" ca="1" si="19"/>
        <v>73404.57142857142</v>
      </c>
      <c r="H216">
        <v>24</v>
      </c>
      <c r="I216">
        <v>0.10199999999999999</v>
      </c>
      <c r="J216">
        <v>16.260000000000002</v>
      </c>
      <c r="K216">
        <v>12</v>
      </c>
      <c r="L216">
        <v>21</v>
      </c>
      <c r="M216">
        <v>12.445</v>
      </c>
      <c r="N216">
        <v>6.8550000000000004</v>
      </c>
      <c r="O216">
        <v>0.32</v>
      </c>
      <c r="P216">
        <v>0.32</v>
      </c>
      <c r="Q216">
        <v>1.665</v>
      </c>
      <c r="R216">
        <v>66602</v>
      </c>
    </row>
    <row r="217" spans="1:18" x14ac:dyDescent="0.25">
      <c r="A217" t="s">
        <v>1425</v>
      </c>
      <c r="B217" t="s">
        <v>808</v>
      </c>
      <c r="C217" t="s">
        <v>184</v>
      </c>
      <c r="D217">
        <f t="shared" ca="1" si="17"/>
        <v>9.1780000000000008</v>
      </c>
      <c r="E217" s="6">
        <f t="shared" ca="1" si="18"/>
        <v>367102</v>
      </c>
      <c r="F217" s="11">
        <f t="shared" ca="1" si="19"/>
        <v>317802.57142857142</v>
      </c>
      <c r="H217">
        <v>25</v>
      </c>
      <c r="I217">
        <v>0.10199999999999999</v>
      </c>
      <c r="J217">
        <v>21.891999999999999</v>
      </c>
      <c r="K217">
        <v>11</v>
      </c>
      <c r="L217">
        <v>29</v>
      </c>
      <c r="M217">
        <v>12.865</v>
      </c>
      <c r="N217">
        <v>6.8650000000000002</v>
      </c>
      <c r="O217">
        <v>0.32</v>
      </c>
      <c r="P217">
        <v>0.32</v>
      </c>
      <c r="Q217">
        <v>2.242</v>
      </c>
      <c r="R217">
        <v>89669</v>
      </c>
    </row>
    <row r="218" spans="1:18" x14ac:dyDescent="0.25">
      <c r="A218" t="s">
        <v>1426</v>
      </c>
      <c r="B218" t="s">
        <v>809</v>
      </c>
      <c r="C218" t="s">
        <v>185</v>
      </c>
      <c r="D218">
        <f t="shared" ca="1" si="17"/>
        <v>8.1159999999999997</v>
      </c>
      <c r="E218" s="6">
        <f t="shared" ca="1" si="18"/>
        <v>324620</v>
      </c>
      <c r="F218" s="11">
        <f t="shared" ca="1" si="19"/>
        <v>275320.57142857142</v>
      </c>
      <c r="H218">
        <v>26</v>
      </c>
      <c r="I218">
        <v>0.10199999999999999</v>
      </c>
      <c r="J218">
        <v>19.347000000000001</v>
      </c>
      <c r="K218">
        <v>10</v>
      </c>
      <c r="L218">
        <v>30</v>
      </c>
      <c r="M218">
        <v>13.275</v>
      </c>
      <c r="N218">
        <v>6.8449999999999998</v>
      </c>
      <c r="O218">
        <v>0.32</v>
      </c>
      <c r="P218">
        <v>0.32</v>
      </c>
      <c r="Q218">
        <v>1.9810000000000001</v>
      </c>
      <c r="R218">
        <v>79244</v>
      </c>
    </row>
    <row r="219" spans="1:18" x14ac:dyDescent="0.25">
      <c r="A219" t="s">
        <v>1427</v>
      </c>
      <c r="B219" t="s">
        <v>810</v>
      </c>
      <c r="C219" t="s">
        <v>186</v>
      </c>
      <c r="D219">
        <f t="shared" ca="1" si="17"/>
        <v>2.262</v>
      </c>
      <c r="E219" s="6">
        <f t="shared" ca="1" si="18"/>
        <v>90466</v>
      </c>
      <c r="F219" s="11">
        <f t="shared" ca="1" si="19"/>
        <v>41166.571428571428</v>
      </c>
      <c r="H219">
        <v>27</v>
      </c>
      <c r="I219">
        <v>0.10199999999999999</v>
      </c>
      <c r="J219">
        <v>168.95</v>
      </c>
      <c r="K219">
        <v>18</v>
      </c>
      <c r="L219">
        <v>255</v>
      </c>
      <c r="M219">
        <v>13.734999999999999</v>
      </c>
      <c r="N219">
        <v>6.8449999999999998</v>
      </c>
      <c r="O219">
        <v>0.32</v>
      </c>
      <c r="P219">
        <v>0.32</v>
      </c>
      <c r="Q219">
        <v>17.3</v>
      </c>
      <c r="R219">
        <v>692018</v>
      </c>
    </row>
    <row r="220" spans="1:18" x14ac:dyDescent="0.25">
      <c r="A220" t="s">
        <v>1428</v>
      </c>
      <c r="B220" t="s">
        <v>811</v>
      </c>
      <c r="C220" t="s">
        <v>187</v>
      </c>
      <c r="D220">
        <f t="shared" ca="1" si="17"/>
        <v>4.6269999999999998</v>
      </c>
      <c r="E220" s="6">
        <f t="shared" ca="1" si="18"/>
        <v>185094</v>
      </c>
      <c r="F220" s="11">
        <f t="shared" ca="1" si="19"/>
        <v>135794.57142857142</v>
      </c>
      <c r="H220">
        <v>28</v>
      </c>
      <c r="I220">
        <v>0.10199999999999999</v>
      </c>
      <c r="J220">
        <v>20.917000000000002</v>
      </c>
      <c r="K220">
        <v>15</v>
      </c>
      <c r="L220">
        <v>34</v>
      </c>
      <c r="M220">
        <v>14.154999999999999</v>
      </c>
      <c r="N220">
        <v>6.8550000000000004</v>
      </c>
      <c r="O220">
        <v>0.32</v>
      </c>
      <c r="P220">
        <v>0.32</v>
      </c>
      <c r="Q220">
        <v>2.1419999999999999</v>
      </c>
      <c r="R220">
        <v>85674</v>
      </c>
    </row>
    <row r="221" spans="1:18" x14ac:dyDescent="0.25">
      <c r="A221" t="s">
        <v>1429</v>
      </c>
      <c r="B221" t="s">
        <v>812</v>
      </c>
      <c r="C221" t="s">
        <v>188</v>
      </c>
      <c r="D221">
        <f t="shared" ca="1" si="17"/>
        <v>2.7330000000000001</v>
      </c>
      <c r="E221" s="6">
        <f t="shared" ca="1" si="18"/>
        <v>109311</v>
      </c>
      <c r="F221" s="11">
        <f t="shared" ca="1" si="19"/>
        <v>60011.571428571428</v>
      </c>
      <c r="H221">
        <v>29</v>
      </c>
      <c r="I221">
        <v>0.10199999999999999</v>
      </c>
      <c r="J221">
        <v>176.08</v>
      </c>
      <c r="K221">
        <v>31</v>
      </c>
      <c r="L221">
        <v>255</v>
      </c>
      <c r="M221">
        <v>14.565</v>
      </c>
      <c r="N221">
        <v>6.8650000000000002</v>
      </c>
      <c r="O221">
        <v>0.32</v>
      </c>
      <c r="P221">
        <v>0.32</v>
      </c>
      <c r="Q221">
        <v>18.030999999999999</v>
      </c>
      <c r="R221">
        <v>721223</v>
      </c>
    </row>
    <row r="222" spans="1:18" s="5" customFormat="1" x14ac:dyDescent="0.25">
      <c r="A222" s="5" t="s">
        <v>1430</v>
      </c>
      <c r="B222" s="5" t="s">
        <v>813</v>
      </c>
      <c r="C222" s="5" t="s">
        <v>189</v>
      </c>
      <c r="D222" s="5">
        <f t="shared" ca="1" si="17"/>
        <v>7.3330000000000002</v>
      </c>
      <c r="E222" s="7">
        <f t="shared" ca="1" si="18"/>
        <v>293311</v>
      </c>
      <c r="F222" s="11">
        <f t="shared" ca="1" si="19"/>
        <v>244011.57142857142</v>
      </c>
      <c r="H222" s="5">
        <v>30</v>
      </c>
      <c r="I222" s="5">
        <v>0.10199999999999999</v>
      </c>
      <c r="J222" s="5">
        <v>29.818999999999999</v>
      </c>
      <c r="K222" s="5">
        <v>10</v>
      </c>
      <c r="L222" s="5">
        <v>55</v>
      </c>
      <c r="M222" s="5">
        <v>15.005000000000001</v>
      </c>
      <c r="N222" s="5">
        <v>6.8849999999999998</v>
      </c>
      <c r="O222" s="5">
        <v>0.32</v>
      </c>
      <c r="P222" s="5">
        <v>0.32</v>
      </c>
      <c r="Q222" s="5">
        <v>3.0529999999999999</v>
      </c>
      <c r="R222" s="5">
        <v>122139</v>
      </c>
    </row>
    <row r="223" spans="1:18" x14ac:dyDescent="0.25">
      <c r="A223" t="s">
        <v>1431</v>
      </c>
      <c r="B223" t="s">
        <v>814</v>
      </c>
      <c r="C223" t="s">
        <v>190</v>
      </c>
      <c r="D223">
        <f ca="1">OFFSET($Q$252,-(ROW(Q223)-223),0)</f>
        <v>2.2949999999999999</v>
      </c>
      <c r="E223" s="6">
        <f ca="1">OFFSET($R$252,-(ROW(R223)-223),0)</f>
        <v>91816</v>
      </c>
      <c r="F223" s="11">
        <f t="shared" ca="1" si="19"/>
        <v>42516.571428571428</v>
      </c>
      <c r="H223">
        <v>1</v>
      </c>
      <c r="I223">
        <v>0.10199999999999999</v>
      </c>
      <c r="J223">
        <v>43.463000000000001</v>
      </c>
      <c r="K223">
        <v>14</v>
      </c>
      <c r="L223">
        <v>82</v>
      </c>
      <c r="M223">
        <v>2.5249999999999999</v>
      </c>
      <c r="N223">
        <v>7.2450000000000001</v>
      </c>
      <c r="O223">
        <v>0.32</v>
      </c>
      <c r="P223">
        <v>0.32</v>
      </c>
      <c r="Q223">
        <v>4.4509999999999996</v>
      </c>
      <c r="R223">
        <v>178026</v>
      </c>
    </row>
    <row r="224" spans="1:18" x14ac:dyDescent="0.25">
      <c r="A224" t="s">
        <v>1432</v>
      </c>
      <c r="B224" t="s">
        <v>815</v>
      </c>
      <c r="C224" t="s">
        <v>191</v>
      </c>
      <c r="D224">
        <f t="shared" ref="D224:D252" ca="1" si="20">OFFSET($Q$252,-(ROW(Q224)-223),0)</f>
        <v>16.933</v>
      </c>
      <c r="E224" s="6">
        <f t="shared" ref="E224:E252" ca="1" si="21">OFFSET($R$252,-(ROW(R224)-223),0)</f>
        <v>677320</v>
      </c>
      <c r="F224" s="11">
        <f t="shared" ca="1" si="19"/>
        <v>628020.57142857148</v>
      </c>
      <c r="H224">
        <v>2</v>
      </c>
      <c r="I224">
        <v>0.10199999999999999</v>
      </c>
      <c r="J224">
        <v>146.679</v>
      </c>
      <c r="K224">
        <v>15</v>
      </c>
      <c r="L224">
        <v>204</v>
      </c>
      <c r="M224">
        <v>2.9849999999999999</v>
      </c>
      <c r="N224">
        <v>7.2549999999999999</v>
      </c>
      <c r="O224">
        <v>0.32</v>
      </c>
      <c r="P224">
        <v>0.32</v>
      </c>
      <c r="Q224">
        <v>15.02</v>
      </c>
      <c r="R224">
        <v>600799</v>
      </c>
    </row>
    <row r="225" spans="1:18" x14ac:dyDescent="0.25">
      <c r="A225" t="s">
        <v>1433</v>
      </c>
      <c r="B225" t="s">
        <v>816</v>
      </c>
      <c r="C225" t="s">
        <v>192</v>
      </c>
      <c r="D225">
        <f t="shared" ca="1" si="20"/>
        <v>2.6339999999999999</v>
      </c>
      <c r="E225" s="6">
        <f t="shared" ca="1" si="21"/>
        <v>105350</v>
      </c>
      <c r="F225" s="11">
        <f t="shared" ca="1" si="19"/>
        <v>56050.571428571428</v>
      </c>
      <c r="H225">
        <v>3</v>
      </c>
      <c r="I225">
        <v>0.10199999999999999</v>
      </c>
      <c r="J225">
        <v>41.573</v>
      </c>
      <c r="K225">
        <v>13</v>
      </c>
      <c r="L225">
        <v>64</v>
      </c>
      <c r="M225">
        <v>3.375</v>
      </c>
      <c r="N225">
        <v>7.2450000000000001</v>
      </c>
      <c r="O225">
        <v>0.32</v>
      </c>
      <c r="P225">
        <v>0.32</v>
      </c>
      <c r="Q225">
        <v>4.2569999999999997</v>
      </c>
      <c r="R225">
        <v>170285</v>
      </c>
    </row>
    <row r="226" spans="1:18" x14ac:dyDescent="0.25">
      <c r="A226" t="s">
        <v>1434</v>
      </c>
      <c r="B226" t="s">
        <v>817</v>
      </c>
      <c r="C226" t="s">
        <v>193</v>
      </c>
      <c r="D226">
        <f t="shared" ca="1" si="20"/>
        <v>1.353</v>
      </c>
      <c r="E226" s="6">
        <f t="shared" ca="1" si="21"/>
        <v>54108</v>
      </c>
      <c r="F226" s="11">
        <f t="shared" ca="1" si="19"/>
        <v>4808.5714285714275</v>
      </c>
      <c r="H226">
        <v>4</v>
      </c>
      <c r="I226">
        <v>0.10199999999999999</v>
      </c>
      <c r="J226">
        <v>22.074999999999999</v>
      </c>
      <c r="K226">
        <v>13</v>
      </c>
      <c r="L226">
        <v>29</v>
      </c>
      <c r="M226">
        <v>3.8149999999999999</v>
      </c>
      <c r="N226">
        <v>7.2549999999999999</v>
      </c>
      <c r="O226">
        <v>0.32</v>
      </c>
      <c r="P226">
        <v>0.32</v>
      </c>
      <c r="Q226">
        <v>2.2599999999999998</v>
      </c>
      <c r="R226">
        <v>90419</v>
      </c>
    </row>
    <row r="227" spans="1:18" x14ac:dyDescent="0.25">
      <c r="A227" t="s">
        <v>1435</v>
      </c>
      <c r="B227" t="s">
        <v>818</v>
      </c>
      <c r="C227" t="s">
        <v>194</v>
      </c>
      <c r="D227">
        <f t="shared" ca="1" si="20"/>
        <v>1.768</v>
      </c>
      <c r="E227" s="6">
        <f t="shared" ca="1" si="21"/>
        <v>70702</v>
      </c>
      <c r="F227" s="11">
        <f t="shared" ca="1" si="19"/>
        <v>21402.571428571428</v>
      </c>
      <c r="H227">
        <v>5</v>
      </c>
      <c r="I227">
        <v>0.10199999999999999</v>
      </c>
      <c r="J227">
        <v>26.997</v>
      </c>
      <c r="K227">
        <v>14</v>
      </c>
      <c r="L227">
        <v>35</v>
      </c>
      <c r="M227">
        <v>4.2549999999999999</v>
      </c>
      <c r="N227">
        <v>7.2350000000000003</v>
      </c>
      <c r="O227">
        <v>0.32</v>
      </c>
      <c r="P227">
        <v>0.32</v>
      </c>
      <c r="Q227">
        <v>2.7639999999999998</v>
      </c>
      <c r="R227">
        <v>110578</v>
      </c>
    </row>
    <row r="228" spans="1:18" x14ac:dyDescent="0.25">
      <c r="A228" t="s">
        <v>1436</v>
      </c>
      <c r="B228" t="s">
        <v>819</v>
      </c>
      <c r="C228" t="s">
        <v>195</v>
      </c>
      <c r="D228">
        <f t="shared" ca="1" si="20"/>
        <v>1.893</v>
      </c>
      <c r="E228" s="6">
        <f t="shared" ca="1" si="21"/>
        <v>75710</v>
      </c>
      <c r="F228" s="11">
        <f t="shared" ca="1" si="19"/>
        <v>26410.571428571428</v>
      </c>
      <c r="H228">
        <v>6</v>
      </c>
      <c r="I228">
        <v>0.10199999999999999</v>
      </c>
      <c r="J228">
        <v>19.96</v>
      </c>
      <c r="K228">
        <v>13</v>
      </c>
      <c r="L228">
        <v>25</v>
      </c>
      <c r="M228">
        <v>4.665</v>
      </c>
      <c r="N228">
        <v>7.2350000000000003</v>
      </c>
      <c r="O228">
        <v>0.32</v>
      </c>
      <c r="P228">
        <v>0.32</v>
      </c>
      <c r="Q228">
        <v>2.044</v>
      </c>
      <c r="R228">
        <v>81757</v>
      </c>
    </row>
    <row r="229" spans="1:18" x14ac:dyDescent="0.25">
      <c r="A229" t="s">
        <v>1437</v>
      </c>
      <c r="B229" t="s">
        <v>820</v>
      </c>
      <c r="C229" t="s">
        <v>196</v>
      </c>
      <c r="D229">
        <f t="shared" ca="1" si="20"/>
        <v>2.6619999999999999</v>
      </c>
      <c r="E229" s="6">
        <f t="shared" ca="1" si="21"/>
        <v>106489</v>
      </c>
      <c r="F229" s="11">
        <f t="shared" ca="1" si="19"/>
        <v>57189.571428571428</v>
      </c>
      <c r="H229">
        <v>7</v>
      </c>
      <c r="I229">
        <v>0.10199999999999999</v>
      </c>
      <c r="J229">
        <v>49.292999999999999</v>
      </c>
      <c r="K229">
        <v>13</v>
      </c>
      <c r="L229">
        <v>94</v>
      </c>
      <c r="M229">
        <v>5.1050000000000004</v>
      </c>
      <c r="N229">
        <v>7.2350000000000003</v>
      </c>
      <c r="O229">
        <v>0.32</v>
      </c>
      <c r="P229">
        <v>0.32</v>
      </c>
      <c r="Q229">
        <v>5.048</v>
      </c>
      <c r="R229">
        <v>201905</v>
      </c>
    </row>
    <row r="230" spans="1:18" x14ac:dyDescent="0.25">
      <c r="A230" t="s">
        <v>1438</v>
      </c>
      <c r="B230" t="s">
        <v>821</v>
      </c>
      <c r="C230" t="s">
        <v>197</v>
      </c>
      <c r="D230">
        <f t="shared" ca="1" si="20"/>
        <v>5.9969999999999999</v>
      </c>
      <c r="E230" s="6">
        <f t="shared" ca="1" si="21"/>
        <v>239886</v>
      </c>
      <c r="F230" s="11">
        <f t="shared" ca="1" si="19"/>
        <v>190586.57142857142</v>
      </c>
      <c r="H230">
        <v>8</v>
      </c>
      <c r="I230">
        <v>0.10199999999999999</v>
      </c>
      <c r="J230">
        <v>141.50299999999999</v>
      </c>
      <c r="K230">
        <v>15</v>
      </c>
      <c r="L230">
        <v>201</v>
      </c>
      <c r="M230">
        <v>5.5449999999999999</v>
      </c>
      <c r="N230">
        <v>7.2249999999999996</v>
      </c>
      <c r="O230">
        <v>0.32</v>
      </c>
      <c r="P230">
        <v>0.32</v>
      </c>
      <c r="Q230">
        <v>14.49</v>
      </c>
      <c r="R230">
        <v>579595</v>
      </c>
    </row>
    <row r="231" spans="1:18" x14ac:dyDescent="0.25">
      <c r="A231" t="s">
        <v>1439</v>
      </c>
      <c r="B231" t="s">
        <v>822</v>
      </c>
      <c r="C231" t="s">
        <v>198</v>
      </c>
      <c r="D231">
        <f t="shared" ca="1" si="20"/>
        <v>1.7889999999999999</v>
      </c>
      <c r="E231" s="6">
        <f t="shared" ca="1" si="21"/>
        <v>71572</v>
      </c>
      <c r="F231" s="11">
        <f t="shared" ca="1" si="19"/>
        <v>22272.571428571428</v>
      </c>
      <c r="H231">
        <v>9</v>
      </c>
      <c r="I231">
        <v>0.10199999999999999</v>
      </c>
      <c r="J231">
        <v>17.213999999999999</v>
      </c>
      <c r="K231">
        <v>13</v>
      </c>
      <c r="L231">
        <v>24</v>
      </c>
      <c r="M231">
        <v>5.9649999999999999</v>
      </c>
      <c r="N231">
        <v>7.2350000000000003</v>
      </c>
      <c r="O231">
        <v>0.32</v>
      </c>
      <c r="P231">
        <v>0.32</v>
      </c>
      <c r="Q231">
        <v>1.7629999999999999</v>
      </c>
      <c r="R231">
        <v>70510</v>
      </c>
    </row>
    <row r="232" spans="1:18" x14ac:dyDescent="0.25">
      <c r="A232" t="s">
        <v>1440</v>
      </c>
      <c r="B232" t="s">
        <v>823</v>
      </c>
      <c r="C232" t="s">
        <v>199</v>
      </c>
      <c r="D232">
        <f t="shared" ca="1" si="20"/>
        <v>6.742</v>
      </c>
      <c r="E232" s="6">
        <f t="shared" ca="1" si="21"/>
        <v>269680</v>
      </c>
      <c r="F232" s="11">
        <f t="shared" ca="1" si="19"/>
        <v>220380.57142857142</v>
      </c>
      <c r="H232">
        <v>10</v>
      </c>
      <c r="I232">
        <v>0.10199999999999999</v>
      </c>
      <c r="J232">
        <v>24.873999999999999</v>
      </c>
      <c r="K232">
        <v>12</v>
      </c>
      <c r="L232">
        <v>52</v>
      </c>
      <c r="M232">
        <v>6.3949999999999996</v>
      </c>
      <c r="N232">
        <v>7.2350000000000003</v>
      </c>
      <c r="O232">
        <v>0.32</v>
      </c>
      <c r="P232">
        <v>0.32</v>
      </c>
      <c r="Q232">
        <v>2.5470000000000002</v>
      </c>
      <c r="R232">
        <v>101883</v>
      </c>
    </row>
    <row r="233" spans="1:18" x14ac:dyDescent="0.25">
      <c r="A233" t="s">
        <v>1441</v>
      </c>
      <c r="B233" t="s">
        <v>824</v>
      </c>
      <c r="C233" t="s">
        <v>200</v>
      </c>
      <c r="D233">
        <f t="shared" ca="1" si="20"/>
        <v>3.863</v>
      </c>
      <c r="E233" s="6">
        <f t="shared" ca="1" si="21"/>
        <v>154522</v>
      </c>
      <c r="F233" s="11">
        <f t="shared" ca="1" si="19"/>
        <v>105222.57142857142</v>
      </c>
      <c r="H233">
        <v>11</v>
      </c>
      <c r="I233">
        <v>0.10199999999999999</v>
      </c>
      <c r="J233">
        <v>28.975999999999999</v>
      </c>
      <c r="K233">
        <v>13</v>
      </c>
      <c r="L233">
        <v>48</v>
      </c>
      <c r="M233">
        <v>6.8250000000000002</v>
      </c>
      <c r="N233">
        <v>7.2249999999999996</v>
      </c>
      <c r="O233">
        <v>0.32</v>
      </c>
      <c r="P233">
        <v>0.32</v>
      </c>
      <c r="Q233">
        <v>2.9670000000000001</v>
      </c>
      <c r="R233">
        <v>118687</v>
      </c>
    </row>
    <row r="234" spans="1:18" x14ac:dyDescent="0.25">
      <c r="A234" t="s">
        <v>1442</v>
      </c>
      <c r="B234" t="s">
        <v>825</v>
      </c>
      <c r="C234" t="s">
        <v>201</v>
      </c>
      <c r="D234">
        <f t="shared" ca="1" si="20"/>
        <v>8.3030000000000008</v>
      </c>
      <c r="E234" s="6">
        <f t="shared" ca="1" si="21"/>
        <v>332129</v>
      </c>
      <c r="F234" s="11">
        <f t="shared" ca="1" si="19"/>
        <v>282829.57142857142</v>
      </c>
      <c r="H234">
        <v>12</v>
      </c>
      <c r="I234">
        <v>0.10199999999999999</v>
      </c>
      <c r="J234">
        <v>32.680999999999997</v>
      </c>
      <c r="K234">
        <v>14</v>
      </c>
      <c r="L234">
        <v>47</v>
      </c>
      <c r="M234">
        <v>7.2450000000000001</v>
      </c>
      <c r="N234">
        <v>7.2249999999999996</v>
      </c>
      <c r="O234">
        <v>0.32</v>
      </c>
      <c r="P234">
        <v>0.32</v>
      </c>
      <c r="Q234">
        <v>3.347</v>
      </c>
      <c r="R234">
        <v>133860</v>
      </c>
    </row>
    <row r="235" spans="1:18" x14ac:dyDescent="0.25">
      <c r="A235" t="s">
        <v>1443</v>
      </c>
      <c r="B235" t="s">
        <v>826</v>
      </c>
      <c r="C235" t="s">
        <v>202</v>
      </c>
      <c r="D235">
        <f t="shared" ca="1" si="20"/>
        <v>1.851</v>
      </c>
      <c r="E235" s="6">
        <f t="shared" ca="1" si="21"/>
        <v>74046</v>
      </c>
      <c r="F235" s="11">
        <f t="shared" ca="1" si="19"/>
        <v>24746.571428571428</v>
      </c>
      <c r="H235">
        <v>13</v>
      </c>
      <c r="I235">
        <v>0.10199999999999999</v>
      </c>
      <c r="J235">
        <v>126.294</v>
      </c>
      <c r="K235">
        <v>16</v>
      </c>
      <c r="L235">
        <v>213</v>
      </c>
      <c r="M235">
        <v>7.6950000000000003</v>
      </c>
      <c r="N235">
        <v>7.2350000000000003</v>
      </c>
      <c r="O235">
        <v>0.32</v>
      </c>
      <c r="P235">
        <v>0.32</v>
      </c>
      <c r="Q235">
        <v>12.932</v>
      </c>
      <c r="R235">
        <v>517299</v>
      </c>
    </row>
    <row r="236" spans="1:18" x14ac:dyDescent="0.25">
      <c r="A236" t="s">
        <v>1444</v>
      </c>
      <c r="B236" t="s">
        <v>827</v>
      </c>
      <c r="C236" t="s">
        <v>203</v>
      </c>
      <c r="D236">
        <f t="shared" ca="1" si="20"/>
        <v>2.0179999999999998</v>
      </c>
      <c r="E236" s="6">
        <f t="shared" ca="1" si="21"/>
        <v>80702</v>
      </c>
      <c r="F236" s="11">
        <f t="shared" ca="1" si="19"/>
        <v>31402.571428571428</v>
      </c>
      <c r="H236">
        <v>14</v>
      </c>
      <c r="I236">
        <v>0.10199999999999999</v>
      </c>
      <c r="J236">
        <v>16.986999999999998</v>
      </c>
      <c r="K236">
        <v>10</v>
      </c>
      <c r="L236">
        <v>28</v>
      </c>
      <c r="M236">
        <v>8.1150000000000002</v>
      </c>
      <c r="N236">
        <v>7.2249999999999996</v>
      </c>
      <c r="O236">
        <v>0.32</v>
      </c>
      <c r="P236">
        <v>0.32</v>
      </c>
      <c r="Q236">
        <v>1.74</v>
      </c>
      <c r="R236">
        <v>69580</v>
      </c>
    </row>
    <row r="237" spans="1:18" x14ac:dyDescent="0.25">
      <c r="A237" t="s">
        <v>1445</v>
      </c>
      <c r="B237" t="s">
        <v>828</v>
      </c>
      <c r="C237" t="s">
        <v>204</v>
      </c>
      <c r="D237">
        <f t="shared" ca="1" si="20"/>
        <v>2.0539999999999998</v>
      </c>
      <c r="E237" s="6">
        <f t="shared" ca="1" si="21"/>
        <v>82173</v>
      </c>
      <c r="F237" s="11">
        <f t="shared" ca="1" si="19"/>
        <v>32873.571428571428</v>
      </c>
      <c r="H237">
        <v>15</v>
      </c>
      <c r="I237">
        <v>0.10199999999999999</v>
      </c>
      <c r="J237">
        <v>13.291</v>
      </c>
      <c r="K237">
        <v>10</v>
      </c>
      <c r="L237">
        <v>17</v>
      </c>
      <c r="M237">
        <v>8.5350000000000001</v>
      </c>
      <c r="N237">
        <v>7.2649999999999997</v>
      </c>
      <c r="O237">
        <v>0.32</v>
      </c>
      <c r="P237">
        <v>0.32</v>
      </c>
      <c r="Q237">
        <v>1.361</v>
      </c>
      <c r="R237">
        <v>54440</v>
      </c>
    </row>
    <row r="238" spans="1:18" x14ac:dyDescent="0.25">
      <c r="A238" t="s">
        <v>1446</v>
      </c>
      <c r="B238" t="s">
        <v>829</v>
      </c>
      <c r="C238" t="s">
        <v>205</v>
      </c>
      <c r="D238">
        <f t="shared" ca="1" si="20"/>
        <v>1.361</v>
      </c>
      <c r="E238" s="6">
        <f t="shared" ca="1" si="21"/>
        <v>54440</v>
      </c>
      <c r="F238" s="11">
        <f t="shared" ca="1" si="19"/>
        <v>5140.5714285714275</v>
      </c>
      <c r="H238">
        <v>16</v>
      </c>
      <c r="I238">
        <v>0.10199999999999999</v>
      </c>
      <c r="J238">
        <v>20.062000000000001</v>
      </c>
      <c r="K238">
        <v>10</v>
      </c>
      <c r="L238">
        <v>30</v>
      </c>
      <c r="M238">
        <v>8.9849999999999994</v>
      </c>
      <c r="N238">
        <v>7.2649999999999997</v>
      </c>
      <c r="O238">
        <v>0.32</v>
      </c>
      <c r="P238">
        <v>0.32</v>
      </c>
      <c r="Q238">
        <v>2.0539999999999998</v>
      </c>
      <c r="R238">
        <v>82173</v>
      </c>
    </row>
    <row r="239" spans="1:18" x14ac:dyDescent="0.25">
      <c r="A239" t="s">
        <v>1447</v>
      </c>
      <c r="B239" t="s">
        <v>830</v>
      </c>
      <c r="C239" t="s">
        <v>206</v>
      </c>
      <c r="D239">
        <f t="shared" ca="1" si="20"/>
        <v>1.74</v>
      </c>
      <c r="E239" s="6">
        <f t="shared" ca="1" si="21"/>
        <v>69580</v>
      </c>
      <c r="F239" s="11">
        <f t="shared" ca="1" si="19"/>
        <v>20280.571428571428</v>
      </c>
      <c r="H239">
        <v>17</v>
      </c>
      <c r="I239">
        <v>0.10199999999999999</v>
      </c>
      <c r="J239">
        <v>19.702999999999999</v>
      </c>
      <c r="K239">
        <v>10</v>
      </c>
      <c r="L239">
        <v>29</v>
      </c>
      <c r="M239">
        <v>9.4250000000000007</v>
      </c>
      <c r="N239">
        <v>7.2450000000000001</v>
      </c>
      <c r="O239">
        <v>0.32</v>
      </c>
      <c r="P239">
        <v>0.32</v>
      </c>
      <c r="Q239">
        <v>2.0179999999999998</v>
      </c>
      <c r="R239">
        <v>80702</v>
      </c>
    </row>
    <row r="240" spans="1:18" x14ac:dyDescent="0.25">
      <c r="A240" t="s">
        <v>1448</v>
      </c>
      <c r="B240" t="s">
        <v>831</v>
      </c>
      <c r="C240" t="s">
        <v>207</v>
      </c>
      <c r="D240">
        <f t="shared" ca="1" si="20"/>
        <v>12.932</v>
      </c>
      <c r="E240" s="6">
        <f t="shared" ca="1" si="21"/>
        <v>517299</v>
      </c>
      <c r="F240" s="11">
        <f t="shared" ca="1" si="19"/>
        <v>467999.57142857142</v>
      </c>
      <c r="H240">
        <v>18</v>
      </c>
      <c r="I240">
        <v>0.10199999999999999</v>
      </c>
      <c r="J240">
        <v>18.077999999999999</v>
      </c>
      <c r="K240">
        <v>11</v>
      </c>
      <c r="L240">
        <v>25</v>
      </c>
      <c r="M240">
        <v>9.8450000000000006</v>
      </c>
      <c r="N240">
        <v>7.2450000000000001</v>
      </c>
      <c r="O240">
        <v>0.32</v>
      </c>
      <c r="P240">
        <v>0.32</v>
      </c>
      <c r="Q240">
        <v>1.851</v>
      </c>
      <c r="R240">
        <v>74046</v>
      </c>
    </row>
    <row r="241" spans="1:18" x14ac:dyDescent="0.25">
      <c r="A241" t="s">
        <v>1449</v>
      </c>
      <c r="B241" t="s">
        <v>832</v>
      </c>
      <c r="C241" t="s">
        <v>208</v>
      </c>
      <c r="D241">
        <f t="shared" ca="1" si="20"/>
        <v>3.347</v>
      </c>
      <c r="E241" s="6">
        <f t="shared" ca="1" si="21"/>
        <v>133860</v>
      </c>
      <c r="F241" s="11">
        <f t="shared" ca="1" si="19"/>
        <v>84560.57142857142</v>
      </c>
      <c r="H241">
        <v>19</v>
      </c>
      <c r="I241">
        <v>0.10199999999999999</v>
      </c>
      <c r="J241">
        <v>81.085999999999999</v>
      </c>
      <c r="K241">
        <v>14</v>
      </c>
      <c r="L241">
        <v>212</v>
      </c>
      <c r="M241">
        <v>10.275</v>
      </c>
      <c r="N241">
        <v>7.2450000000000001</v>
      </c>
      <c r="O241">
        <v>0.32</v>
      </c>
      <c r="P241">
        <v>0.32</v>
      </c>
      <c r="Q241">
        <v>8.3030000000000008</v>
      </c>
      <c r="R241">
        <v>332129</v>
      </c>
    </row>
    <row r="242" spans="1:18" x14ac:dyDescent="0.25">
      <c r="A242" t="s">
        <v>1450</v>
      </c>
      <c r="B242" t="s">
        <v>833</v>
      </c>
      <c r="C242" t="s">
        <v>209</v>
      </c>
      <c r="D242">
        <f t="shared" ca="1" si="20"/>
        <v>2.9670000000000001</v>
      </c>
      <c r="E242" s="6">
        <f t="shared" ca="1" si="21"/>
        <v>118687</v>
      </c>
      <c r="F242" s="11">
        <f t="shared" ca="1" si="19"/>
        <v>69387.57142857142</v>
      </c>
      <c r="H242">
        <v>20</v>
      </c>
      <c r="I242">
        <v>0.10199999999999999</v>
      </c>
      <c r="J242">
        <v>37.725000000000001</v>
      </c>
      <c r="K242">
        <v>13</v>
      </c>
      <c r="L242">
        <v>81</v>
      </c>
      <c r="M242">
        <v>10.695</v>
      </c>
      <c r="N242">
        <v>7.2549999999999999</v>
      </c>
      <c r="O242">
        <v>0.32</v>
      </c>
      <c r="P242">
        <v>0.32</v>
      </c>
      <c r="Q242">
        <v>3.863</v>
      </c>
      <c r="R242">
        <v>154522</v>
      </c>
    </row>
    <row r="243" spans="1:18" x14ac:dyDescent="0.25">
      <c r="A243" t="s">
        <v>1451</v>
      </c>
      <c r="B243" t="s">
        <v>834</v>
      </c>
      <c r="C243" t="s">
        <v>210</v>
      </c>
      <c r="D243">
        <f t="shared" ca="1" si="20"/>
        <v>2.5470000000000002</v>
      </c>
      <c r="E243" s="6">
        <f t="shared" ca="1" si="21"/>
        <v>101883</v>
      </c>
      <c r="F243" s="11">
        <f t="shared" ca="1" si="19"/>
        <v>52583.571428571428</v>
      </c>
      <c r="H243">
        <v>21</v>
      </c>
      <c r="I243">
        <v>0.10199999999999999</v>
      </c>
      <c r="J243">
        <v>65.84</v>
      </c>
      <c r="K243">
        <v>14</v>
      </c>
      <c r="L243">
        <v>122</v>
      </c>
      <c r="M243">
        <v>11.115</v>
      </c>
      <c r="N243">
        <v>7.2549999999999999</v>
      </c>
      <c r="O243">
        <v>0.32</v>
      </c>
      <c r="P243">
        <v>0.32</v>
      </c>
      <c r="Q243">
        <v>6.742</v>
      </c>
      <c r="R243">
        <v>269680</v>
      </c>
    </row>
    <row r="244" spans="1:18" x14ac:dyDescent="0.25">
      <c r="A244" t="s">
        <v>1452</v>
      </c>
      <c r="B244" t="s">
        <v>835</v>
      </c>
      <c r="C244" t="s">
        <v>211</v>
      </c>
      <c r="D244">
        <f t="shared" ca="1" si="20"/>
        <v>1.7629999999999999</v>
      </c>
      <c r="E244" s="6">
        <f t="shared" ca="1" si="21"/>
        <v>70510</v>
      </c>
      <c r="F244" s="11">
        <f t="shared" ca="1" si="19"/>
        <v>21210.571428571428</v>
      </c>
      <c r="H244">
        <v>22</v>
      </c>
      <c r="I244">
        <v>0.10199999999999999</v>
      </c>
      <c r="J244">
        <v>17.474</v>
      </c>
      <c r="K244">
        <v>11</v>
      </c>
      <c r="L244">
        <v>27</v>
      </c>
      <c r="M244">
        <v>11.565</v>
      </c>
      <c r="N244">
        <v>7.2549999999999999</v>
      </c>
      <c r="O244">
        <v>0.32</v>
      </c>
      <c r="P244">
        <v>0.32</v>
      </c>
      <c r="Q244">
        <v>1.7889999999999999</v>
      </c>
      <c r="R244">
        <v>71572</v>
      </c>
    </row>
    <row r="245" spans="1:18" x14ac:dyDescent="0.25">
      <c r="A245" t="s">
        <v>1453</v>
      </c>
      <c r="B245" t="s">
        <v>836</v>
      </c>
      <c r="C245" t="s">
        <v>212</v>
      </c>
      <c r="D245">
        <f t="shared" ca="1" si="20"/>
        <v>14.49</v>
      </c>
      <c r="E245" s="6">
        <f t="shared" ca="1" si="21"/>
        <v>579595</v>
      </c>
      <c r="F245" s="11">
        <f t="shared" ca="1" si="19"/>
        <v>530295.57142857148</v>
      </c>
      <c r="H245">
        <v>23</v>
      </c>
      <c r="I245">
        <v>0.10199999999999999</v>
      </c>
      <c r="J245">
        <v>58.566000000000003</v>
      </c>
      <c r="K245">
        <v>12</v>
      </c>
      <c r="L245">
        <v>127</v>
      </c>
      <c r="M245">
        <v>11.984999999999999</v>
      </c>
      <c r="N245">
        <v>7.2649999999999997</v>
      </c>
      <c r="O245">
        <v>0.32</v>
      </c>
      <c r="P245">
        <v>0.32</v>
      </c>
      <c r="Q245">
        <v>5.9969999999999999</v>
      </c>
      <c r="R245">
        <v>239886</v>
      </c>
    </row>
    <row r="246" spans="1:18" x14ac:dyDescent="0.25">
      <c r="A246" t="s">
        <v>1454</v>
      </c>
      <c r="B246" t="s">
        <v>837</v>
      </c>
      <c r="C246" t="s">
        <v>213</v>
      </c>
      <c r="D246">
        <f t="shared" ca="1" si="20"/>
        <v>5.048</v>
      </c>
      <c r="E246" s="6">
        <f t="shared" ca="1" si="21"/>
        <v>201905</v>
      </c>
      <c r="F246" s="11">
        <f t="shared" ca="1" si="19"/>
        <v>152605.57142857142</v>
      </c>
      <c r="H246">
        <v>24</v>
      </c>
      <c r="I246">
        <v>0.10199999999999999</v>
      </c>
      <c r="J246">
        <v>25.998000000000001</v>
      </c>
      <c r="K246">
        <v>12</v>
      </c>
      <c r="L246">
        <v>40</v>
      </c>
      <c r="M246">
        <v>12.435</v>
      </c>
      <c r="N246">
        <v>7.2549999999999999</v>
      </c>
      <c r="O246">
        <v>0.32</v>
      </c>
      <c r="P246">
        <v>0.32</v>
      </c>
      <c r="Q246">
        <v>2.6619999999999999</v>
      </c>
      <c r="R246">
        <v>106489</v>
      </c>
    </row>
    <row r="247" spans="1:18" x14ac:dyDescent="0.25">
      <c r="A247" t="s">
        <v>1455</v>
      </c>
      <c r="B247" t="s">
        <v>838</v>
      </c>
      <c r="C247" t="s">
        <v>214</v>
      </c>
      <c r="D247">
        <f t="shared" ca="1" si="20"/>
        <v>2.044</v>
      </c>
      <c r="E247" s="6">
        <f t="shared" ca="1" si="21"/>
        <v>81757</v>
      </c>
      <c r="F247" s="11">
        <f t="shared" ca="1" si="19"/>
        <v>32457.571428571428</v>
      </c>
      <c r="H247">
        <v>25</v>
      </c>
      <c r="I247">
        <v>0.10199999999999999</v>
      </c>
      <c r="J247">
        <v>18.484000000000002</v>
      </c>
      <c r="K247">
        <v>12</v>
      </c>
      <c r="L247">
        <v>25</v>
      </c>
      <c r="M247">
        <v>12.865</v>
      </c>
      <c r="N247">
        <v>7.2549999999999999</v>
      </c>
      <c r="O247">
        <v>0.32</v>
      </c>
      <c r="P247">
        <v>0.32</v>
      </c>
      <c r="Q247">
        <v>1.893</v>
      </c>
      <c r="R247">
        <v>75710</v>
      </c>
    </row>
    <row r="248" spans="1:18" x14ac:dyDescent="0.25">
      <c r="A248" t="s">
        <v>1456</v>
      </c>
      <c r="B248" t="s">
        <v>839</v>
      </c>
      <c r="C248" t="s">
        <v>215</v>
      </c>
      <c r="D248">
        <f t="shared" ca="1" si="20"/>
        <v>2.7639999999999998</v>
      </c>
      <c r="E248" s="6">
        <f t="shared" ca="1" si="21"/>
        <v>110578</v>
      </c>
      <c r="F248" s="11">
        <f t="shared" ca="1" si="19"/>
        <v>61278.571428571428</v>
      </c>
      <c r="H248">
        <v>26</v>
      </c>
      <c r="I248">
        <v>0.10199999999999999</v>
      </c>
      <c r="J248">
        <v>17.260999999999999</v>
      </c>
      <c r="K248">
        <v>11</v>
      </c>
      <c r="L248">
        <v>23</v>
      </c>
      <c r="M248">
        <v>13.285</v>
      </c>
      <c r="N248">
        <v>7.2450000000000001</v>
      </c>
      <c r="O248">
        <v>0.32</v>
      </c>
      <c r="P248">
        <v>0.32</v>
      </c>
      <c r="Q248">
        <v>1.768</v>
      </c>
      <c r="R248">
        <v>70702</v>
      </c>
    </row>
    <row r="249" spans="1:18" x14ac:dyDescent="0.25">
      <c r="A249" t="s">
        <v>1457</v>
      </c>
      <c r="B249" t="s">
        <v>840</v>
      </c>
      <c r="C249" t="s">
        <v>216</v>
      </c>
      <c r="D249">
        <f t="shared" ca="1" si="20"/>
        <v>2.2599999999999998</v>
      </c>
      <c r="E249" s="6">
        <f t="shared" ca="1" si="21"/>
        <v>90419</v>
      </c>
      <c r="F249" s="11">
        <f t="shared" ca="1" si="19"/>
        <v>41119.571428571428</v>
      </c>
      <c r="H249">
        <v>27</v>
      </c>
      <c r="I249">
        <v>0.10199999999999999</v>
      </c>
      <c r="J249">
        <v>13.21</v>
      </c>
      <c r="K249">
        <v>11</v>
      </c>
      <c r="L249">
        <v>16</v>
      </c>
      <c r="M249">
        <v>13.725</v>
      </c>
      <c r="N249">
        <v>7.2850000000000001</v>
      </c>
      <c r="O249">
        <v>0.32</v>
      </c>
      <c r="P249">
        <v>0.32</v>
      </c>
      <c r="Q249">
        <v>1.353</v>
      </c>
      <c r="R249">
        <v>54108</v>
      </c>
    </row>
    <row r="250" spans="1:18" x14ac:dyDescent="0.25">
      <c r="A250" t="s">
        <v>1458</v>
      </c>
      <c r="B250" t="s">
        <v>841</v>
      </c>
      <c r="C250" t="s">
        <v>217</v>
      </c>
      <c r="D250">
        <f t="shared" ca="1" si="20"/>
        <v>4.2569999999999997</v>
      </c>
      <c r="E250" s="6">
        <f t="shared" ca="1" si="21"/>
        <v>170285</v>
      </c>
      <c r="F250" s="11">
        <f t="shared" ca="1" si="19"/>
        <v>120985.57142857142</v>
      </c>
      <c r="H250">
        <v>28</v>
      </c>
      <c r="I250">
        <v>0.10199999999999999</v>
      </c>
      <c r="J250">
        <v>25.72</v>
      </c>
      <c r="K250">
        <v>12</v>
      </c>
      <c r="L250">
        <v>38</v>
      </c>
      <c r="M250">
        <v>14.154999999999999</v>
      </c>
      <c r="N250">
        <v>7.2750000000000004</v>
      </c>
      <c r="O250">
        <v>0.32</v>
      </c>
      <c r="P250">
        <v>0.32</v>
      </c>
      <c r="Q250">
        <v>2.6339999999999999</v>
      </c>
      <c r="R250">
        <v>105350</v>
      </c>
    </row>
    <row r="251" spans="1:18" x14ac:dyDescent="0.25">
      <c r="A251" t="s">
        <v>1459</v>
      </c>
      <c r="B251" t="s">
        <v>842</v>
      </c>
      <c r="C251" t="s">
        <v>218</v>
      </c>
      <c r="D251">
        <f t="shared" ca="1" si="20"/>
        <v>15.02</v>
      </c>
      <c r="E251" s="6">
        <f t="shared" ca="1" si="21"/>
        <v>600799</v>
      </c>
      <c r="F251" s="11">
        <f t="shared" ca="1" si="19"/>
        <v>551499.57142857148</v>
      </c>
      <c r="H251">
        <v>29</v>
      </c>
      <c r="I251">
        <v>0.10199999999999999</v>
      </c>
      <c r="J251">
        <v>165.36099999999999</v>
      </c>
      <c r="K251">
        <v>22</v>
      </c>
      <c r="L251">
        <v>249</v>
      </c>
      <c r="M251">
        <v>14.595000000000001</v>
      </c>
      <c r="N251">
        <v>7.2750000000000004</v>
      </c>
      <c r="O251">
        <v>0.32</v>
      </c>
      <c r="P251">
        <v>0.32</v>
      </c>
      <c r="Q251">
        <v>16.933</v>
      </c>
      <c r="R251">
        <v>677320</v>
      </c>
    </row>
    <row r="252" spans="1:18" s="5" customFormat="1" x14ac:dyDescent="0.25">
      <c r="A252" s="5" t="s">
        <v>1460</v>
      </c>
      <c r="B252" s="5" t="s">
        <v>843</v>
      </c>
      <c r="C252" s="5" t="s">
        <v>219</v>
      </c>
      <c r="D252" s="5">
        <f t="shared" ca="1" si="20"/>
        <v>4.4509999999999996</v>
      </c>
      <c r="E252" s="7">
        <f t="shared" ca="1" si="21"/>
        <v>178026</v>
      </c>
      <c r="F252" s="11">
        <f t="shared" ca="1" si="19"/>
        <v>128726.57142857142</v>
      </c>
      <c r="H252" s="5">
        <v>30</v>
      </c>
      <c r="I252" s="5">
        <v>0.10199999999999999</v>
      </c>
      <c r="J252" s="5">
        <v>22.416</v>
      </c>
      <c r="K252" s="5">
        <v>11</v>
      </c>
      <c r="L252" s="5">
        <v>34</v>
      </c>
      <c r="M252" s="5">
        <v>15.005000000000001</v>
      </c>
      <c r="N252" s="5">
        <v>7.2750000000000004</v>
      </c>
      <c r="O252" s="5">
        <v>0.32</v>
      </c>
      <c r="P252" s="5">
        <v>0.32</v>
      </c>
      <c r="Q252" s="5">
        <v>2.2949999999999999</v>
      </c>
      <c r="R252" s="5">
        <v>91816</v>
      </c>
    </row>
    <row r="253" spans="1:18" x14ac:dyDescent="0.25">
      <c r="A253" t="s">
        <v>1461</v>
      </c>
      <c r="B253" t="s">
        <v>844</v>
      </c>
      <c r="C253" t="s">
        <v>220</v>
      </c>
      <c r="D253">
        <f ca="1">OFFSET($Q$282,-(ROW(Q253)-253),0)</f>
        <v>3.26</v>
      </c>
      <c r="E253" s="6">
        <f ca="1">OFFSET($R$282,-(ROW(R253)-253),0)</f>
        <v>130411</v>
      </c>
      <c r="F253" s="11">
        <f t="shared" ca="1" si="19"/>
        <v>81111.57142857142</v>
      </c>
      <c r="H253">
        <v>1</v>
      </c>
      <c r="I253">
        <v>0.10199999999999999</v>
      </c>
      <c r="J253">
        <v>14.602</v>
      </c>
      <c r="K253">
        <v>12</v>
      </c>
      <c r="L253">
        <v>22</v>
      </c>
      <c r="M253">
        <v>2.5249999999999999</v>
      </c>
      <c r="N253">
        <v>7.6449999999999996</v>
      </c>
      <c r="O253">
        <v>0.32</v>
      </c>
      <c r="P253">
        <v>0.32</v>
      </c>
      <c r="Q253">
        <v>1.4950000000000001</v>
      </c>
      <c r="R253">
        <v>59809</v>
      </c>
    </row>
    <row r="254" spans="1:18" x14ac:dyDescent="0.25">
      <c r="A254" t="s">
        <v>1462</v>
      </c>
      <c r="B254" t="s">
        <v>845</v>
      </c>
      <c r="C254" t="s">
        <v>221</v>
      </c>
      <c r="D254">
        <f t="shared" ref="D254:D282" ca="1" si="22">OFFSET($Q$282,-(ROW(Q254)-253),0)</f>
        <v>4.3630000000000004</v>
      </c>
      <c r="E254" s="6">
        <f t="shared" ref="E254:E282" ca="1" si="23">OFFSET($R$282,-(ROW(R254)-253),0)</f>
        <v>174521</v>
      </c>
      <c r="F254" s="11">
        <f t="shared" ca="1" si="19"/>
        <v>125221.57142857142</v>
      </c>
      <c r="H254">
        <v>2</v>
      </c>
      <c r="I254">
        <v>0.10199999999999999</v>
      </c>
      <c r="J254">
        <v>19.052</v>
      </c>
      <c r="K254">
        <v>12</v>
      </c>
      <c r="L254">
        <v>25</v>
      </c>
      <c r="M254">
        <v>2.9649999999999999</v>
      </c>
      <c r="N254">
        <v>7.665</v>
      </c>
      <c r="O254">
        <v>0.32</v>
      </c>
      <c r="P254">
        <v>0.32</v>
      </c>
      <c r="Q254">
        <v>1.9510000000000001</v>
      </c>
      <c r="R254">
        <v>78036</v>
      </c>
    </row>
    <row r="255" spans="1:18" x14ac:dyDescent="0.25">
      <c r="A255" t="s">
        <v>1463</v>
      </c>
      <c r="B255" t="s">
        <v>846</v>
      </c>
      <c r="C255" t="s">
        <v>222</v>
      </c>
      <c r="D255">
        <f t="shared" ca="1" si="22"/>
        <v>1.694</v>
      </c>
      <c r="E255" s="6">
        <f t="shared" ca="1" si="23"/>
        <v>67778</v>
      </c>
      <c r="F255" s="11">
        <f t="shared" ca="1" si="19"/>
        <v>18478.571428571428</v>
      </c>
      <c r="H255">
        <v>3</v>
      </c>
      <c r="I255">
        <v>0.10199999999999999</v>
      </c>
      <c r="J255">
        <v>16.827999999999999</v>
      </c>
      <c r="K255">
        <v>12</v>
      </c>
      <c r="L255">
        <v>21</v>
      </c>
      <c r="M255">
        <v>3.395</v>
      </c>
      <c r="N255">
        <v>7.665</v>
      </c>
      <c r="O255">
        <v>0.32</v>
      </c>
      <c r="P255">
        <v>0.32</v>
      </c>
      <c r="Q255">
        <v>1.7230000000000001</v>
      </c>
      <c r="R255">
        <v>68927</v>
      </c>
    </row>
    <row r="256" spans="1:18" x14ac:dyDescent="0.25">
      <c r="A256" t="s">
        <v>1464</v>
      </c>
      <c r="B256" t="s">
        <v>847</v>
      </c>
      <c r="C256" t="s">
        <v>223</v>
      </c>
      <c r="D256">
        <f t="shared" ca="1" si="22"/>
        <v>1.6559999999999999</v>
      </c>
      <c r="E256" s="6">
        <f t="shared" ca="1" si="23"/>
        <v>66248</v>
      </c>
      <c r="F256" s="11">
        <f t="shared" ca="1" si="19"/>
        <v>16948.571428571428</v>
      </c>
      <c r="H256">
        <v>4</v>
      </c>
      <c r="I256">
        <v>0.10199999999999999</v>
      </c>
      <c r="J256">
        <v>45.866999999999997</v>
      </c>
      <c r="K256">
        <v>13</v>
      </c>
      <c r="L256">
        <v>90</v>
      </c>
      <c r="M256">
        <v>3.835</v>
      </c>
      <c r="N256">
        <v>7.6449999999999996</v>
      </c>
      <c r="O256">
        <v>0.32</v>
      </c>
      <c r="P256">
        <v>0.32</v>
      </c>
      <c r="Q256">
        <v>4.6970000000000001</v>
      </c>
      <c r="R256">
        <v>187872</v>
      </c>
    </row>
    <row r="257" spans="1:18" x14ac:dyDescent="0.25">
      <c r="A257" t="s">
        <v>1465</v>
      </c>
      <c r="B257" t="s">
        <v>848</v>
      </c>
      <c r="C257" t="s">
        <v>224</v>
      </c>
      <c r="D257">
        <f t="shared" ca="1" si="22"/>
        <v>7.7249999999999996</v>
      </c>
      <c r="E257" s="6">
        <f t="shared" ca="1" si="23"/>
        <v>308991</v>
      </c>
      <c r="F257" s="11">
        <f t="shared" ca="1" si="19"/>
        <v>259691.57142857142</v>
      </c>
      <c r="H257">
        <v>5</v>
      </c>
      <c r="I257">
        <v>0.10199999999999999</v>
      </c>
      <c r="J257">
        <v>23.463000000000001</v>
      </c>
      <c r="K257">
        <v>13</v>
      </c>
      <c r="L257">
        <v>31</v>
      </c>
      <c r="M257">
        <v>4.2450000000000001</v>
      </c>
      <c r="N257">
        <v>7.6349999999999998</v>
      </c>
      <c r="O257">
        <v>0.32</v>
      </c>
      <c r="P257">
        <v>0.32</v>
      </c>
      <c r="Q257">
        <v>2.403</v>
      </c>
      <c r="R257">
        <v>96105</v>
      </c>
    </row>
    <row r="258" spans="1:18" x14ac:dyDescent="0.25">
      <c r="A258" t="s">
        <v>1466</v>
      </c>
      <c r="B258" t="s">
        <v>849</v>
      </c>
      <c r="C258" t="s">
        <v>225</v>
      </c>
      <c r="D258">
        <f t="shared" ca="1" si="22"/>
        <v>2.5</v>
      </c>
      <c r="E258" s="6">
        <f t="shared" ca="1" si="23"/>
        <v>99994</v>
      </c>
      <c r="F258" s="11">
        <f t="shared" ca="1" si="19"/>
        <v>50694.571428571428</v>
      </c>
      <c r="H258">
        <v>6</v>
      </c>
      <c r="I258">
        <v>0.10199999999999999</v>
      </c>
      <c r="J258">
        <v>19.809999999999999</v>
      </c>
      <c r="K258">
        <v>7</v>
      </c>
      <c r="L258">
        <v>27</v>
      </c>
      <c r="M258">
        <v>4.665</v>
      </c>
      <c r="N258">
        <v>7.625</v>
      </c>
      <c r="O258">
        <v>0.32</v>
      </c>
      <c r="P258">
        <v>0.32</v>
      </c>
      <c r="Q258">
        <v>2.0289999999999999</v>
      </c>
      <c r="R258">
        <v>81143</v>
      </c>
    </row>
    <row r="259" spans="1:18" x14ac:dyDescent="0.25">
      <c r="A259" t="s">
        <v>1467</v>
      </c>
      <c r="B259" t="s">
        <v>850</v>
      </c>
      <c r="C259" t="s">
        <v>226</v>
      </c>
      <c r="D259">
        <f t="shared" ca="1" si="22"/>
        <v>2.6440000000000001</v>
      </c>
      <c r="E259" s="6">
        <f t="shared" ca="1" si="23"/>
        <v>105761</v>
      </c>
      <c r="F259" s="11">
        <f t="shared" ca="1" si="19"/>
        <v>56461.571428571428</v>
      </c>
      <c r="H259">
        <v>7</v>
      </c>
      <c r="I259">
        <v>0.10199999999999999</v>
      </c>
      <c r="J259">
        <v>23.478000000000002</v>
      </c>
      <c r="K259">
        <v>16</v>
      </c>
      <c r="L259">
        <v>39</v>
      </c>
      <c r="M259">
        <v>5.085</v>
      </c>
      <c r="N259">
        <v>7.6349999999999998</v>
      </c>
      <c r="O259">
        <v>0.32</v>
      </c>
      <c r="P259">
        <v>0.32</v>
      </c>
      <c r="Q259">
        <v>2.4039999999999999</v>
      </c>
      <c r="R259">
        <v>96166</v>
      </c>
    </row>
    <row r="260" spans="1:18" x14ac:dyDescent="0.25">
      <c r="A260" t="s">
        <v>1468</v>
      </c>
      <c r="B260" t="s">
        <v>851</v>
      </c>
      <c r="C260" t="s">
        <v>227</v>
      </c>
      <c r="D260">
        <f t="shared" ca="1" si="22"/>
        <v>2.2690000000000001</v>
      </c>
      <c r="E260" s="6">
        <f t="shared" ca="1" si="23"/>
        <v>90779</v>
      </c>
      <c r="F260" s="11">
        <f t="shared" ref="F260:F323" ca="1" si="24">E260-$G$1</f>
        <v>41479.571428571428</v>
      </c>
      <c r="H260">
        <v>8</v>
      </c>
      <c r="I260">
        <v>0.10199999999999999</v>
      </c>
      <c r="J260">
        <v>122.30800000000001</v>
      </c>
      <c r="K260">
        <v>15</v>
      </c>
      <c r="L260">
        <v>192</v>
      </c>
      <c r="M260">
        <v>5.5350000000000001</v>
      </c>
      <c r="N260">
        <v>7.6550000000000002</v>
      </c>
      <c r="O260">
        <v>0.32</v>
      </c>
      <c r="P260">
        <v>0.32</v>
      </c>
      <c r="Q260">
        <v>12.523999999999999</v>
      </c>
      <c r="R260">
        <v>500972</v>
      </c>
    </row>
    <row r="261" spans="1:18" x14ac:dyDescent="0.25">
      <c r="A261" t="s">
        <v>1469</v>
      </c>
      <c r="B261" t="s">
        <v>852</v>
      </c>
      <c r="C261" t="s">
        <v>228</v>
      </c>
      <c r="D261">
        <f t="shared" ca="1" si="22"/>
        <v>1.4019999999999999</v>
      </c>
      <c r="E261" s="6">
        <f t="shared" ca="1" si="23"/>
        <v>56072</v>
      </c>
      <c r="F261" s="11">
        <f t="shared" ca="1" si="24"/>
        <v>6772.5714285714275</v>
      </c>
      <c r="H261">
        <v>9</v>
      </c>
      <c r="I261">
        <v>0.10199999999999999</v>
      </c>
      <c r="J261">
        <v>68.105000000000004</v>
      </c>
      <c r="K261">
        <v>14</v>
      </c>
      <c r="L261">
        <v>124</v>
      </c>
      <c r="M261">
        <v>5.9749999999999996</v>
      </c>
      <c r="N261">
        <v>7.6550000000000002</v>
      </c>
      <c r="O261">
        <v>0.32</v>
      </c>
      <c r="P261">
        <v>0.32</v>
      </c>
      <c r="Q261">
        <v>6.9740000000000002</v>
      </c>
      <c r="R261">
        <v>278958</v>
      </c>
    </row>
    <row r="262" spans="1:18" x14ac:dyDescent="0.25">
      <c r="A262" t="s">
        <v>1470</v>
      </c>
      <c r="B262" t="s">
        <v>853</v>
      </c>
      <c r="C262" t="s">
        <v>229</v>
      </c>
      <c r="D262">
        <f t="shared" ca="1" si="22"/>
        <v>1.8089999999999999</v>
      </c>
      <c r="E262" s="6">
        <f t="shared" ca="1" si="23"/>
        <v>72350</v>
      </c>
      <c r="F262" s="11">
        <f t="shared" ca="1" si="24"/>
        <v>23050.571428571428</v>
      </c>
      <c r="H262">
        <v>10</v>
      </c>
      <c r="I262">
        <v>0.10199999999999999</v>
      </c>
      <c r="J262">
        <v>31.4</v>
      </c>
      <c r="K262">
        <v>13</v>
      </c>
      <c r="L262">
        <v>43</v>
      </c>
      <c r="M262">
        <v>6.4050000000000002</v>
      </c>
      <c r="N262">
        <v>7.6349999999999998</v>
      </c>
      <c r="O262">
        <v>0.32</v>
      </c>
      <c r="P262">
        <v>0.32</v>
      </c>
      <c r="Q262">
        <v>3.2149999999999999</v>
      </c>
      <c r="R262">
        <v>128615</v>
      </c>
    </row>
    <row r="263" spans="1:18" x14ac:dyDescent="0.25">
      <c r="A263" t="s">
        <v>1471</v>
      </c>
      <c r="B263" t="s">
        <v>854</v>
      </c>
      <c r="C263" t="s">
        <v>230</v>
      </c>
      <c r="D263">
        <f t="shared" ca="1" si="22"/>
        <v>9.5150000000000006</v>
      </c>
      <c r="E263" s="6">
        <f t="shared" ca="1" si="23"/>
        <v>380610</v>
      </c>
      <c r="F263" s="11">
        <f t="shared" ca="1" si="24"/>
        <v>331310.57142857142</v>
      </c>
      <c r="H263">
        <v>11</v>
      </c>
      <c r="I263">
        <v>0.10199999999999999</v>
      </c>
      <c r="J263">
        <v>107.54900000000001</v>
      </c>
      <c r="K263">
        <v>13</v>
      </c>
      <c r="L263">
        <v>217</v>
      </c>
      <c r="M263">
        <v>6.8250000000000002</v>
      </c>
      <c r="N263">
        <v>7.6449999999999996</v>
      </c>
      <c r="O263">
        <v>0.32</v>
      </c>
      <c r="P263">
        <v>0.32</v>
      </c>
      <c r="Q263">
        <v>11.013</v>
      </c>
      <c r="R263">
        <v>440519</v>
      </c>
    </row>
    <row r="264" spans="1:18" x14ac:dyDescent="0.25">
      <c r="A264" t="s">
        <v>1472</v>
      </c>
      <c r="B264" t="s">
        <v>855</v>
      </c>
      <c r="C264" t="s">
        <v>231</v>
      </c>
      <c r="D264">
        <f t="shared" ca="1" si="22"/>
        <v>2.137</v>
      </c>
      <c r="E264" s="6">
        <f t="shared" ca="1" si="23"/>
        <v>85475</v>
      </c>
      <c r="F264" s="11">
        <f t="shared" ca="1" si="24"/>
        <v>36175.571428571428</v>
      </c>
      <c r="H264">
        <v>12</v>
      </c>
      <c r="I264">
        <v>0.10199999999999999</v>
      </c>
      <c r="J264">
        <v>41.451999999999998</v>
      </c>
      <c r="K264">
        <v>13</v>
      </c>
      <c r="L264">
        <v>62</v>
      </c>
      <c r="M264">
        <v>7.2450000000000001</v>
      </c>
      <c r="N264">
        <v>7.6550000000000002</v>
      </c>
      <c r="O264">
        <v>0.32</v>
      </c>
      <c r="P264">
        <v>0.32</v>
      </c>
      <c r="Q264">
        <v>4.2450000000000001</v>
      </c>
      <c r="R264">
        <v>169787</v>
      </c>
    </row>
    <row r="265" spans="1:18" x14ac:dyDescent="0.25">
      <c r="A265" t="s">
        <v>1473</v>
      </c>
      <c r="B265" t="s">
        <v>856</v>
      </c>
      <c r="C265" t="s">
        <v>232</v>
      </c>
      <c r="D265">
        <f t="shared" ca="1" si="22"/>
        <v>2.0259999999999998</v>
      </c>
      <c r="E265" s="6">
        <f t="shared" ca="1" si="23"/>
        <v>81039</v>
      </c>
      <c r="F265" s="11">
        <f t="shared" ca="1" si="24"/>
        <v>31739.571428571428</v>
      </c>
      <c r="H265">
        <v>13</v>
      </c>
      <c r="I265">
        <v>0.10199999999999999</v>
      </c>
      <c r="J265">
        <v>22.266999999999999</v>
      </c>
      <c r="K265">
        <v>15</v>
      </c>
      <c r="L265">
        <v>29</v>
      </c>
      <c r="M265">
        <v>7.6749999999999998</v>
      </c>
      <c r="N265">
        <v>7.665</v>
      </c>
      <c r="O265">
        <v>0.32</v>
      </c>
      <c r="P265">
        <v>0.32</v>
      </c>
      <c r="Q265">
        <v>2.2799999999999998</v>
      </c>
      <c r="R265">
        <v>91206</v>
      </c>
    </row>
    <row r="266" spans="1:18" x14ac:dyDescent="0.25">
      <c r="A266" t="s">
        <v>1474</v>
      </c>
      <c r="B266" t="s">
        <v>857</v>
      </c>
      <c r="C266" t="s">
        <v>233</v>
      </c>
      <c r="D266">
        <f t="shared" ca="1" si="22"/>
        <v>2.3530000000000002</v>
      </c>
      <c r="E266" s="6">
        <f t="shared" ca="1" si="23"/>
        <v>94108</v>
      </c>
      <c r="F266" s="11">
        <f t="shared" ca="1" si="24"/>
        <v>44808.571428571428</v>
      </c>
      <c r="H266">
        <v>14</v>
      </c>
      <c r="I266">
        <v>0.10199999999999999</v>
      </c>
      <c r="J266">
        <v>129.101</v>
      </c>
      <c r="K266">
        <v>12</v>
      </c>
      <c r="L266">
        <v>239</v>
      </c>
      <c r="M266">
        <v>8.0950000000000006</v>
      </c>
      <c r="N266">
        <v>7.6550000000000002</v>
      </c>
      <c r="O266">
        <v>0.32</v>
      </c>
      <c r="P266">
        <v>0.32</v>
      </c>
      <c r="Q266">
        <v>13.22</v>
      </c>
      <c r="R266">
        <v>528796</v>
      </c>
    </row>
    <row r="267" spans="1:18" x14ac:dyDescent="0.25">
      <c r="A267" t="s">
        <v>1475</v>
      </c>
      <c r="B267" t="s">
        <v>858</v>
      </c>
      <c r="C267" t="s">
        <v>234</v>
      </c>
      <c r="D267">
        <f t="shared" ca="1" si="22"/>
        <v>1.7390000000000001</v>
      </c>
      <c r="E267" s="6">
        <f t="shared" ca="1" si="23"/>
        <v>69578</v>
      </c>
      <c r="F267" s="11">
        <f t="shared" ca="1" si="24"/>
        <v>20278.571428571428</v>
      </c>
      <c r="H267">
        <v>15</v>
      </c>
      <c r="I267">
        <v>0.10199999999999999</v>
      </c>
      <c r="J267">
        <v>15.61</v>
      </c>
      <c r="K267">
        <v>11</v>
      </c>
      <c r="L267">
        <v>20</v>
      </c>
      <c r="M267">
        <v>8.5449999999999999</v>
      </c>
      <c r="N267">
        <v>7.6449999999999996</v>
      </c>
      <c r="O267">
        <v>0.32</v>
      </c>
      <c r="P267">
        <v>0.32</v>
      </c>
      <c r="Q267">
        <v>1.5980000000000001</v>
      </c>
      <c r="R267">
        <v>63937</v>
      </c>
    </row>
    <row r="268" spans="1:18" x14ac:dyDescent="0.25">
      <c r="A268" t="s">
        <v>1476</v>
      </c>
      <c r="B268" t="s">
        <v>859</v>
      </c>
      <c r="C268" t="s">
        <v>235</v>
      </c>
      <c r="D268">
        <f t="shared" ca="1" si="22"/>
        <v>1.5980000000000001</v>
      </c>
      <c r="E268" s="6">
        <f t="shared" ca="1" si="23"/>
        <v>63937</v>
      </c>
      <c r="F268" s="11">
        <f t="shared" ca="1" si="24"/>
        <v>14637.571428571428</v>
      </c>
      <c r="H268">
        <v>16</v>
      </c>
      <c r="I268">
        <v>0.10199999999999999</v>
      </c>
      <c r="J268">
        <v>16.986999999999998</v>
      </c>
      <c r="K268">
        <v>11</v>
      </c>
      <c r="L268">
        <v>32</v>
      </c>
      <c r="M268">
        <v>8.9849999999999994</v>
      </c>
      <c r="N268">
        <v>7.665</v>
      </c>
      <c r="O268">
        <v>0.32</v>
      </c>
      <c r="P268">
        <v>0.32</v>
      </c>
      <c r="Q268">
        <v>1.7390000000000001</v>
      </c>
      <c r="R268">
        <v>69578</v>
      </c>
    </row>
    <row r="269" spans="1:18" x14ac:dyDescent="0.25">
      <c r="A269" t="s">
        <v>1477</v>
      </c>
      <c r="B269" t="s">
        <v>860</v>
      </c>
      <c r="C269" t="s">
        <v>236</v>
      </c>
      <c r="D269">
        <f t="shared" ca="1" si="22"/>
        <v>13.22</v>
      </c>
      <c r="E269" s="6">
        <f t="shared" ca="1" si="23"/>
        <v>528796</v>
      </c>
      <c r="F269" s="11">
        <f t="shared" ca="1" si="24"/>
        <v>479496.57142857142</v>
      </c>
      <c r="H269">
        <v>17</v>
      </c>
      <c r="I269">
        <v>0.10199999999999999</v>
      </c>
      <c r="J269">
        <v>22.975999999999999</v>
      </c>
      <c r="K269">
        <v>12</v>
      </c>
      <c r="L269">
        <v>34</v>
      </c>
      <c r="M269">
        <v>9.4049999999999994</v>
      </c>
      <c r="N269">
        <v>7.665</v>
      </c>
      <c r="O269">
        <v>0.32</v>
      </c>
      <c r="P269">
        <v>0.32</v>
      </c>
      <c r="Q269">
        <v>2.3530000000000002</v>
      </c>
      <c r="R269">
        <v>94108</v>
      </c>
    </row>
    <row r="270" spans="1:18" x14ac:dyDescent="0.25">
      <c r="A270" t="s">
        <v>1478</v>
      </c>
      <c r="B270" t="s">
        <v>861</v>
      </c>
      <c r="C270" t="s">
        <v>237</v>
      </c>
      <c r="D270">
        <f t="shared" ca="1" si="22"/>
        <v>2.2799999999999998</v>
      </c>
      <c r="E270" s="6">
        <f t="shared" ca="1" si="23"/>
        <v>91206</v>
      </c>
      <c r="F270" s="11">
        <f t="shared" ca="1" si="24"/>
        <v>41906.571428571428</v>
      </c>
      <c r="H270">
        <v>18</v>
      </c>
      <c r="I270">
        <v>0.10199999999999999</v>
      </c>
      <c r="J270">
        <v>19.785</v>
      </c>
      <c r="K270">
        <v>11</v>
      </c>
      <c r="L270">
        <v>32</v>
      </c>
      <c r="M270">
        <v>9.8350000000000009</v>
      </c>
      <c r="N270">
        <v>7.665</v>
      </c>
      <c r="O270">
        <v>0.32</v>
      </c>
      <c r="P270">
        <v>0.32</v>
      </c>
      <c r="Q270">
        <v>2.0259999999999998</v>
      </c>
      <c r="R270">
        <v>81039</v>
      </c>
    </row>
    <row r="271" spans="1:18" x14ac:dyDescent="0.25">
      <c r="A271" t="s">
        <v>1479</v>
      </c>
      <c r="B271" t="s">
        <v>862</v>
      </c>
      <c r="C271" t="s">
        <v>238</v>
      </c>
      <c r="D271">
        <f t="shared" ca="1" si="22"/>
        <v>4.2450000000000001</v>
      </c>
      <c r="E271" s="6">
        <f t="shared" ca="1" si="23"/>
        <v>169787</v>
      </c>
      <c r="F271" s="11">
        <f t="shared" ca="1" si="24"/>
        <v>120487.57142857142</v>
      </c>
      <c r="H271">
        <v>19</v>
      </c>
      <c r="I271">
        <v>0.10199999999999999</v>
      </c>
      <c r="J271">
        <v>20.867999999999999</v>
      </c>
      <c r="K271">
        <v>14</v>
      </c>
      <c r="L271">
        <v>37</v>
      </c>
      <c r="M271">
        <v>10.275</v>
      </c>
      <c r="N271">
        <v>7.6550000000000002</v>
      </c>
      <c r="O271">
        <v>0.32</v>
      </c>
      <c r="P271">
        <v>0.32</v>
      </c>
      <c r="Q271">
        <v>2.137</v>
      </c>
      <c r="R271">
        <v>85475</v>
      </c>
    </row>
    <row r="272" spans="1:18" x14ac:dyDescent="0.25">
      <c r="A272" t="s">
        <v>1480</v>
      </c>
      <c r="B272" t="s">
        <v>863</v>
      </c>
      <c r="C272" t="s">
        <v>239</v>
      </c>
      <c r="D272">
        <f t="shared" ca="1" si="22"/>
        <v>11.013</v>
      </c>
      <c r="E272" s="6">
        <f t="shared" ca="1" si="23"/>
        <v>440519</v>
      </c>
      <c r="F272" s="11">
        <f t="shared" ca="1" si="24"/>
        <v>391219.57142857142</v>
      </c>
      <c r="H272">
        <v>20</v>
      </c>
      <c r="I272">
        <v>0.10199999999999999</v>
      </c>
      <c r="J272">
        <v>92.921999999999997</v>
      </c>
      <c r="K272">
        <v>18</v>
      </c>
      <c r="L272">
        <v>167</v>
      </c>
      <c r="M272">
        <v>10.705</v>
      </c>
      <c r="N272">
        <v>7.6749999999999998</v>
      </c>
      <c r="O272">
        <v>0.32</v>
      </c>
      <c r="P272">
        <v>0.32</v>
      </c>
      <c r="Q272">
        <v>9.5150000000000006</v>
      </c>
      <c r="R272">
        <v>380610</v>
      </c>
    </row>
    <row r="273" spans="1:18" x14ac:dyDescent="0.25">
      <c r="A273" t="s">
        <v>1481</v>
      </c>
      <c r="B273" t="s">
        <v>864</v>
      </c>
      <c r="C273" t="s">
        <v>240</v>
      </c>
      <c r="D273">
        <f t="shared" ca="1" si="22"/>
        <v>3.2149999999999999</v>
      </c>
      <c r="E273" s="6">
        <f t="shared" ca="1" si="23"/>
        <v>128615</v>
      </c>
      <c r="F273" s="11">
        <f t="shared" ca="1" si="24"/>
        <v>79315.57142857142</v>
      </c>
      <c r="H273">
        <v>21</v>
      </c>
      <c r="I273">
        <v>0.10199999999999999</v>
      </c>
      <c r="J273">
        <v>17.664000000000001</v>
      </c>
      <c r="K273">
        <v>13</v>
      </c>
      <c r="L273">
        <v>21</v>
      </c>
      <c r="M273">
        <v>11.125</v>
      </c>
      <c r="N273">
        <v>7.6749999999999998</v>
      </c>
      <c r="O273">
        <v>0.32</v>
      </c>
      <c r="P273">
        <v>0.32</v>
      </c>
      <c r="Q273">
        <v>1.8089999999999999</v>
      </c>
      <c r="R273">
        <v>72350</v>
      </c>
    </row>
    <row r="274" spans="1:18" x14ac:dyDescent="0.25">
      <c r="A274" t="s">
        <v>1482</v>
      </c>
      <c r="B274" t="s">
        <v>865</v>
      </c>
      <c r="C274" t="s">
        <v>241</v>
      </c>
      <c r="D274">
        <f t="shared" ca="1" si="22"/>
        <v>6.9740000000000002</v>
      </c>
      <c r="E274" s="6">
        <f t="shared" ca="1" si="23"/>
        <v>278958</v>
      </c>
      <c r="F274" s="11">
        <f t="shared" ca="1" si="24"/>
        <v>229658.57142857142</v>
      </c>
      <c r="H274">
        <v>22</v>
      </c>
      <c r="I274">
        <v>0.10199999999999999</v>
      </c>
      <c r="J274">
        <v>13.689</v>
      </c>
      <c r="K274">
        <v>11</v>
      </c>
      <c r="L274">
        <v>16</v>
      </c>
      <c r="M274">
        <v>11.545</v>
      </c>
      <c r="N274">
        <v>7.6550000000000002</v>
      </c>
      <c r="O274">
        <v>0.32</v>
      </c>
      <c r="P274">
        <v>0.32</v>
      </c>
      <c r="Q274">
        <v>1.4019999999999999</v>
      </c>
      <c r="R274">
        <v>56072</v>
      </c>
    </row>
    <row r="275" spans="1:18" x14ac:dyDescent="0.25">
      <c r="A275" t="s">
        <v>1483</v>
      </c>
      <c r="B275" t="s">
        <v>866</v>
      </c>
      <c r="C275" t="s">
        <v>242</v>
      </c>
      <c r="D275">
        <f t="shared" ca="1" si="22"/>
        <v>12.523999999999999</v>
      </c>
      <c r="E275" s="6">
        <f t="shared" ca="1" si="23"/>
        <v>500972</v>
      </c>
      <c r="F275" s="11">
        <f t="shared" ca="1" si="24"/>
        <v>451672.57142857142</v>
      </c>
      <c r="H275">
        <v>23</v>
      </c>
      <c r="I275">
        <v>0.10199999999999999</v>
      </c>
      <c r="J275">
        <v>22.163</v>
      </c>
      <c r="K275">
        <v>12</v>
      </c>
      <c r="L275">
        <v>30</v>
      </c>
      <c r="M275">
        <v>11.984999999999999</v>
      </c>
      <c r="N275">
        <v>7.6550000000000002</v>
      </c>
      <c r="O275">
        <v>0.32</v>
      </c>
      <c r="P275">
        <v>0.32</v>
      </c>
      <c r="Q275">
        <v>2.2690000000000001</v>
      </c>
      <c r="R275">
        <v>90779</v>
      </c>
    </row>
    <row r="276" spans="1:18" x14ac:dyDescent="0.25">
      <c r="A276" t="s">
        <v>1484</v>
      </c>
      <c r="B276" t="s">
        <v>867</v>
      </c>
      <c r="C276" t="s">
        <v>243</v>
      </c>
      <c r="D276">
        <f t="shared" ca="1" si="22"/>
        <v>2.4039999999999999</v>
      </c>
      <c r="E276" s="6">
        <f t="shared" ca="1" si="23"/>
        <v>96166</v>
      </c>
      <c r="F276" s="11">
        <f t="shared" ca="1" si="24"/>
        <v>46866.571428571428</v>
      </c>
      <c r="H276">
        <v>24</v>
      </c>
      <c r="I276">
        <v>0.10199999999999999</v>
      </c>
      <c r="J276">
        <v>25.821000000000002</v>
      </c>
      <c r="K276">
        <v>13</v>
      </c>
      <c r="L276">
        <v>41</v>
      </c>
      <c r="M276">
        <v>12.414999999999999</v>
      </c>
      <c r="N276">
        <v>7.6749999999999998</v>
      </c>
      <c r="O276">
        <v>0.32</v>
      </c>
      <c r="P276">
        <v>0.32</v>
      </c>
      <c r="Q276">
        <v>2.6440000000000001</v>
      </c>
      <c r="R276">
        <v>105761</v>
      </c>
    </row>
    <row r="277" spans="1:18" x14ac:dyDescent="0.25">
      <c r="A277" t="s">
        <v>1485</v>
      </c>
      <c r="B277" t="s">
        <v>868</v>
      </c>
      <c r="C277" t="s">
        <v>244</v>
      </c>
      <c r="D277">
        <f t="shared" ca="1" si="22"/>
        <v>2.0289999999999999</v>
      </c>
      <c r="E277" s="6">
        <f t="shared" ca="1" si="23"/>
        <v>81143</v>
      </c>
      <c r="F277" s="11">
        <f t="shared" ca="1" si="24"/>
        <v>31843.571428571428</v>
      </c>
      <c r="H277">
        <v>25</v>
      </c>
      <c r="I277">
        <v>0.10199999999999999</v>
      </c>
      <c r="J277">
        <v>24.413</v>
      </c>
      <c r="K277">
        <v>11</v>
      </c>
      <c r="L277">
        <v>37</v>
      </c>
      <c r="M277">
        <v>12.845000000000001</v>
      </c>
      <c r="N277">
        <v>7.6749999999999998</v>
      </c>
      <c r="O277">
        <v>0.32</v>
      </c>
      <c r="P277">
        <v>0.32</v>
      </c>
      <c r="Q277">
        <v>2.5</v>
      </c>
      <c r="R277">
        <v>99994</v>
      </c>
    </row>
    <row r="278" spans="1:18" x14ac:dyDescent="0.25">
      <c r="A278" t="s">
        <v>1486</v>
      </c>
      <c r="B278" t="s">
        <v>869</v>
      </c>
      <c r="C278" t="s">
        <v>245</v>
      </c>
      <c r="D278">
        <f t="shared" ca="1" si="22"/>
        <v>2.403</v>
      </c>
      <c r="E278" s="6">
        <f t="shared" ca="1" si="23"/>
        <v>96105</v>
      </c>
      <c r="F278" s="11">
        <f t="shared" ca="1" si="24"/>
        <v>46805.571428571428</v>
      </c>
      <c r="H278">
        <v>26</v>
      </c>
      <c r="I278">
        <v>0.10199999999999999</v>
      </c>
      <c r="J278">
        <v>75.436999999999998</v>
      </c>
      <c r="K278">
        <v>13</v>
      </c>
      <c r="L278">
        <v>163</v>
      </c>
      <c r="M278">
        <v>13.275</v>
      </c>
      <c r="N278">
        <v>7.6749999999999998</v>
      </c>
      <c r="O278">
        <v>0.32</v>
      </c>
      <c r="P278">
        <v>0.32</v>
      </c>
      <c r="Q278">
        <v>7.7249999999999996</v>
      </c>
      <c r="R278">
        <v>308991</v>
      </c>
    </row>
    <row r="279" spans="1:18" x14ac:dyDescent="0.25">
      <c r="A279" t="s">
        <v>1487</v>
      </c>
      <c r="B279" t="s">
        <v>870</v>
      </c>
      <c r="C279" t="s">
        <v>246</v>
      </c>
      <c r="D279">
        <f t="shared" ca="1" si="22"/>
        <v>4.6970000000000001</v>
      </c>
      <c r="E279" s="6">
        <f t="shared" ca="1" si="23"/>
        <v>187872</v>
      </c>
      <c r="F279" s="11">
        <f t="shared" ca="1" si="24"/>
        <v>138572.57142857142</v>
      </c>
      <c r="H279">
        <v>27</v>
      </c>
      <c r="I279">
        <v>0.10199999999999999</v>
      </c>
      <c r="J279">
        <v>16.173999999999999</v>
      </c>
      <c r="K279">
        <v>11</v>
      </c>
      <c r="L279">
        <v>26</v>
      </c>
      <c r="M279">
        <v>13.705</v>
      </c>
      <c r="N279">
        <v>7.6749999999999998</v>
      </c>
      <c r="O279">
        <v>0.32</v>
      </c>
      <c r="P279">
        <v>0.32</v>
      </c>
      <c r="Q279">
        <v>1.6559999999999999</v>
      </c>
      <c r="R279">
        <v>66248</v>
      </c>
    </row>
    <row r="280" spans="1:18" x14ac:dyDescent="0.25">
      <c r="A280" t="s">
        <v>1488</v>
      </c>
      <c r="B280" t="s">
        <v>871</v>
      </c>
      <c r="C280" t="s">
        <v>247</v>
      </c>
      <c r="D280">
        <f t="shared" ca="1" si="22"/>
        <v>1.7230000000000001</v>
      </c>
      <c r="E280" s="6">
        <f t="shared" ca="1" si="23"/>
        <v>68927</v>
      </c>
      <c r="F280" s="11">
        <f t="shared" ca="1" si="24"/>
        <v>19627.571428571428</v>
      </c>
      <c r="H280">
        <v>28</v>
      </c>
      <c r="I280">
        <v>0.10199999999999999</v>
      </c>
      <c r="J280">
        <v>16.547000000000001</v>
      </c>
      <c r="K280">
        <v>10</v>
      </c>
      <c r="L280">
        <v>21</v>
      </c>
      <c r="M280">
        <v>14.135</v>
      </c>
      <c r="N280">
        <v>7.6749999999999998</v>
      </c>
      <c r="O280">
        <v>0.32</v>
      </c>
      <c r="P280">
        <v>0.32</v>
      </c>
      <c r="Q280">
        <v>1.694</v>
      </c>
      <c r="R280">
        <v>67778</v>
      </c>
    </row>
    <row r="281" spans="1:18" x14ac:dyDescent="0.25">
      <c r="A281" t="s">
        <v>1489</v>
      </c>
      <c r="B281" t="s">
        <v>872</v>
      </c>
      <c r="C281" t="s">
        <v>248</v>
      </c>
      <c r="D281">
        <f t="shared" ca="1" si="22"/>
        <v>1.9510000000000001</v>
      </c>
      <c r="E281" s="6">
        <f t="shared" ca="1" si="23"/>
        <v>78036</v>
      </c>
      <c r="F281" s="11">
        <f t="shared" ca="1" si="24"/>
        <v>28736.571428571428</v>
      </c>
      <c r="H281">
        <v>29</v>
      </c>
      <c r="I281">
        <v>0.10199999999999999</v>
      </c>
      <c r="J281">
        <v>42.607999999999997</v>
      </c>
      <c r="K281">
        <v>14</v>
      </c>
      <c r="L281">
        <v>68</v>
      </c>
      <c r="M281">
        <v>14.595000000000001</v>
      </c>
      <c r="N281">
        <v>7.6749999999999998</v>
      </c>
      <c r="O281">
        <v>0.32</v>
      </c>
      <c r="P281">
        <v>0.32</v>
      </c>
      <c r="Q281">
        <v>4.3630000000000004</v>
      </c>
      <c r="R281">
        <v>174521</v>
      </c>
    </row>
    <row r="282" spans="1:18" s="5" customFormat="1" x14ac:dyDescent="0.25">
      <c r="A282" s="5" t="s">
        <v>1490</v>
      </c>
      <c r="B282" s="5" t="s">
        <v>873</v>
      </c>
      <c r="C282" s="5" t="s">
        <v>249</v>
      </c>
      <c r="D282" s="5">
        <f t="shared" ca="1" si="22"/>
        <v>1.4950000000000001</v>
      </c>
      <c r="E282" s="7">
        <f t="shared" ca="1" si="23"/>
        <v>59809</v>
      </c>
      <c r="F282" s="11">
        <f t="shared" ca="1" si="24"/>
        <v>10509.571428571428</v>
      </c>
      <c r="H282" s="5">
        <v>30</v>
      </c>
      <c r="I282" s="5">
        <v>0.10199999999999999</v>
      </c>
      <c r="J282" s="5">
        <v>31.838999999999999</v>
      </c>
      <c r="K282" s="5">
        <v>14</v>
      </c>
      <c r="L282" s="5">
        <v>50</v>
      </c>
      <c r="M282" s="5">
        <v>15.005000000000001</v>
      </c>
      <c r="N282" s="5">
        <v>7.6849999999999996</v>
      </c>
      <c r="O282" s="5">
        <v>0.32</v>
      </c>
      <c r="P282" s="5">
        <v>0.32</v>
      </c>
      <c r="Q282" s="5">
        <v>3.26</v>
      </c>
      <c r="R282" s="5">
        <v>130411</v>
      </c>
    </row>
    <row r="283" spans="1:18" x14ac:dyDescent="0.25">
      <c r="A283" t="s">
        <v>1491</v>
      </c>
      <c r="B283" t="s">
        <v>874</v>
      </c>
      <c r="C283" t="s">
        <v>250</v>
      </c>
      <c r="D283">
        <f ca="1">OFFSET($Q$312,-(ROW(Q283)-283),0)</f>
        <v>8.4019999999999992</v>
      </c>
      <c r="E283" s="6">
        <f ca="1">OFFSET($R$312,-(ROW(R283)-283),0)</f>
        <v>336062</v>
      </c>
      <c r="F283" s="11">
        <f t="shared" ca="1" si="24"/>
        <v>286762.57142857142</v>
      </c>
      <c r="H283">
        <v>1</v>
      </c>
      <c r="I283">
        <v>0.10199999999999999</v>
      </c>
      <c r="J283">
        <v>37.082000000000001</v>
      </c>
      <c r="K283">
        <v>12</v>
      </c>
      <c r="L283">
        <v>64</v>
      </c>
      <c r="M283">
        <v>2.5249999999999999</v>
      </c>
      <c r="N283">
        <v>8.0649999999999995</v>
      </c>
      <c r="O283">
        <v>0.32</v>
      </c>
      <c r="P283">
        <v>0.32</v>
      </c>
      <c r="Q283">
        <v>3.7970000000000002</v>
      </c>
      <c r="R283">
        <v>151886</v>
      </c>
    </row>
    <row r="284" spans="1:18" x14ac:dyDescent="0.25">
      <c r="A284" t="s">
        <v>1492</v>
      </c>
      <c r="B284" t="s">
        <v>875</v>
      </c>
      <c r="C284" t="s">
        <v>251</v>
      </c>
      <c r="D284">
        <f t="shared" ref="D284:D312" ca="1" si="25">OFFSET($Q$312,-(ROW(Q284)-283),0)</f>
        <v>1.603</v>
      </c>
      <c r="E284" s="6">
        <f t="shared" ref="E284:E312" ca="1" si="26">OFFSET($R$312,-(ROW(R284)-283),0)</f>
        <v>64106</v>
      </c>
      <c r="F284" s="11">
        <f t="shared" ca="1" si="24"/>
        <v>14806.571428571428</v>
      </c>
      <c r="H284">
        <v>2</v>
      </c>
      <c r="I284">
        <v>0.10199999999999999</v>
      </c>
      <c r="J284">
        <v>148.459</v>
      </c>
      <c r="K284">
        <v>13</v>
      </c>
      <c r="L284">
        <v>255</v>
      </c>
      <c r="M284">
        <v>2.9750000000000001</v>
      </c>
      <c r="N284">
        <v>8.0649999999999995</v>
      </c>
      <c r="O284">
        <v>0.32</v>
      </c>
      <c r="P284">
        <v>0.32</v>
      </c>
      <c r="Q284">
        <v>15.202</v>
      </c>
      <c r="R284">
        <v>608090</v>
      </c>
    </row>
    <row r="285" spans="1:18" x14ac:dyDescent="0.25">
      <c r="A285" t="s">
        <v>1493</v>
      </c>
      <c r="B285" t="s">
        <v>876</v>
      </c>
      <c r="C285" t="s">
        <v>252</v>
      </c>
      <c r="D285">
        <f t="shared" ca="1" si="25"/>
        <v>1.577</v>
      </c>
      <c r="E285" s="6">
        <f t="shared" ca="1" si="26"/>
        <v>63065</v>
      </c>
      <c r="F285" s="11">
        <f t="shared" ca="1" si="24"/>
        <v>13765.571428571428</v>
      </c>
      <c r="H285">
        <v>3</v>
      </c>
      <c r="I285">
        <v>0.10199999999999999</v>
      </c>
      <c r="J285">
        <v>14.154</v>
      </c>
      <c r="K285">
        <v>12</v>
      </c>
      <c r="L285">
        <v>18</v>
      </c>
      <c r="M285">
        <v>3.3849999999999998</v>
      </c>
      <c r="N285">
        <v>8.0850000000000009</v>
      </c>
      <c r="O285">
        <v>0.32</v>
      </c>
      <c r="P285">
        <v>0.32</v>
      </c>
      <c r="Q285">
        <v>1.4490000000000001</v>
      </c>
      <c r="R285">
        <v>57974</v>
      </c>
    </row>
    <row r="286" spans="1:18" x14ac:dyDescent="0.25">
      <c r="A286" t="s">
        <v>1494</v>
      </c>
      <c r="B286" t="s">
        <v>877</v>
      </c>
      <c r="C286" t="s">
        <v>253</v>
      </c>
      <c r="D286">
        <f t="shared" ca="1" si="25"/>
        <v>2.2440000000000002</v>
      </c>
      <c r="E286" s="6">
        <f t="shared" ca="1" si="26"/>
        <v>89762</v>
      </c>
      <c r="F286" s="11">
        <f t="shared" ca="1" si="24"/>
        <v>40462.571428571428</v>
      </c>
      <c r="H286">
        <v>4</v>
      </c>
      <c r="I286">
        <v>0.10199999999999999</v>
      </c>
      <c r="J286">
        <v>26.164999999999999</v>
      </c>
      <c r="K286">
        <v>13</v>
      </c>
      <c r="L286">
        <v>39</v>
      </c>
      <c r="M286">
        <v>3.8149999999999999</v>
      </c>
      <c r="N286">
        <v>8.0749999999999993</v>
      </c>
      <c r="O286">
        <v>0.32</v>
      </c>
      <c r="P286">
        <v>0.32</v>
      </c>
      <c r="Q286">
        <v>2.6789999999999998</v>
      </c>
      <c r="R286">
        <v>107173</v>
      </c>
    </row>
    <row r="287" spans="1:18" x14ac:dyDescent="0.25">
      <c r="A287" t="s">
        <v>1495</v>
      </c>
      <c r="B287" t="s">
        <v>878</v>
      </c>
      <c r="C287" t="s">
        <v>254</v>
      </c>
      <c r="D287">
        <f t="shared" ca="1" si="25"/>
        <v>2.629</v>
      </c>
      <c r="E287" s="6">
        <f t="shared" ca="1" si="26"/>
        <v>105145</v>
      </c>
      <c r="F287" s="11">
        <f t="shared" ca="1" si="24"/>
        <v>55845.571428571428</v>
      </c>
      <c r="H287">
        <v>5</v>
      </c>
      <c r="I287">
        <v>0.10199999999999999</v>
      </c>
      <c r="J287">
        <v>107.78</v>
      </c>
      <c r="K287">
        <v>15</v>
      </c>
      <c r="L287">
        <v>176</v>
      </c>
      <c r="M287">
        <v>4.2549999999999999</v>
      </c>
      <c r="N287">
        <v>8.0749999999999993</v>
      </c>
      <c r="O287">
        <v>0.32</v>
      </c>
      <c r="P287">
        <v>0.32</v>
      </c>
      <c r="Q287">
        <v>11.037000000000001</v>
      </c>
      <c r="R287">
        <v>441465</v>
      </c>
    </row>
    <row r="288" spans="1:18" x14ac:dyDescent="0.25">
      <c r="A288" t="s">
        <v>1496</v>
      </c>
      <c r="B288" t="s">
        <v>879</v>
      </c>
      <c r="C288" t="s">
        <v>255</v>
      </c>
      <c r="D288">
        <f t="shared" ca="1" si="25"/>
        <v>1.4059999999999999</v>
      </c>
      <c r="E288" s="6">
        <f t="shared" ca="1" si="26"/>
        <v>56228</v>
      </c>
      <c r="F288" s="11">
        <f t="shared" ca="1" si="24"/>
        <v>6928.5714285714275</v>
      </c>
      <c r="H288">
        <v>6</v>
      </c>
      <c r="I288">
        <v>0.10199999999999999</v>
      </c>
      <c r="J288">
        <v>66.048000000000002</v>
      </c>
      <c r="K288">
        <v>16</v>
      </c>
      <c r="L288">
        <v>115</v>
      </c>
      <c r="M288">
        <v>4.665</v>
      </c>
      <c r="N288">
        <v>8.0549999999999997</v>
      </c>
      <c r="O288">
        <v>0.32</v>
      </c>
      <c r="P288">
        <v>0.32</v>
      </c>
      <c r="Q288">
        <v>6.7629999999999999</v>
      </c>
      <c r="R288">
        <v>270532</v>
      </c>
    </row>
    <row r="289" spans="1:18" x14ac:dyDescent="0.25">
      <c r="A289" t="s">
        <v>1497</v>
      </c>
      <c r="B289" t="s">
        <v>880</v>
      </c>
      <c r="C289" t="s">
        <v>256</v>
      </c>
      <c r="D289">
        <f t="shared" ca="1" si="25"/>
        <v>15.428000000000001</v>
      </c>
      <c r="E289" s="6">
        <f t="shared" ca="1" si="26"/>
        <v>617107</v>
      </c>
      <c r="F289" s="11">
        <f t="shared" ca="1" si="24"/>
        <v>567807.57142857148</v>
      </c>
      <c r="H289">
        <v>7</v>
      </c>
      <c r="I289">
        <v>0.10199999999999999</v>
      </c>
      <c r="J289">
        <v>107.28400000000001</v>
      </c>
      <c r="K289">
        <v>26</v>
      </c>
      <c r="L289">
        <v>168</v>
      </c>
      <c r="M289">
        <v>5.125</v>
      </c>
      <c r="N289">
        <v>8.0649999999999995</v>
      </c>
      <c r="O289">
        <v>0.32</v>
      </c>
      <c r="P289">
        <v>0.32</v>
      </c>
      <c r="Q289">
        <v>10.986000000000001</v>
      </c>
      <c r="R289">
        <v>439437</v>
      </c>
    </row>
    <row r="290" spans="1:18" x14ac:dyDescent="0.25">
      <c r="A290" t="s">
        <v>1498</v>
      </c>
      <c r="B290" t="s">
        <v>881</v>
      </c>
      <c r="C290" t="s">
        <v>257</v>
      </c>
      <c r="D290">
        <f t="shared" ca="1" si="25"/>
        <v>4.548</v>
      </c>
      <c r="E290" s="6">
        <f t="shared" ca="1" si="26"/>
        <v>181931</v>
      </c>
      <c r="F290" s="11">
        <f t="shared" ca="1" si="24"/>
        <v>132631.57142857142</v>
      </c>
      <c r="H290">
        <v>8</v>
      </c>
      <c r="I290">
        <v>0.10199999999999999</v>
      </c>
      <c r="J290">
        <v>173.846</v>
      </c>
      <c r="K290">
        <v>24</v>
      </c>
      <c r="L290">
        <v>244</v>
      </c>
      <c r="M290">
        <v>5.5449999999999999</v>
      </c>
      <c r="N290">
        <v>8.0549999999999997</v>
      </c>
      <c r="O290">
        <v>0.32</v>
      </c>
      <c r="P290">
        <v>0.32</v>
      </c>
      <c r="Q290">
        <v>17.802</v>
      </c>
      <c r="R290">
        <v>712074</v>
      </c>
    </row>
    <row r="291" spans="1:18" x14ac:dyDescent="0.25">
      <c r="A291" t="s">
        <v>1499</v>
      </c>
      <c r="B291" t="s">
        <v>882</v>
      </c>
      <c r="C291" t="s">
        <v>258</v>
      </c>
      <c r="D291">
        <f t="shared" ca="1" si="25"/>
        <v>6.9960000000000004</v>
      </c>
      <c r="E291" s="6">
        <f t="shared" ca="1" si="26"/>
        <v>279855</v>
      </c>
      <c r="F291" s="11">
        <f t="shared" ca="1" si="24"/>
        <v>230555.57142857142</v>
      </c>
      <c r="H291">
        <v>9</v>
      </c>
      <c r="I291">
        <v>0.10199999999999999</v>
      </c>
      <c r="J291">
        <v>94.356999999999999</v>
      </c>
      <c r="K291">
        <v>13</v>
      </c>
      <c r="L291">
        <v>170</v>
      </c>
      <c r="M291">
        <v>5.9550000000000001</v>
      </c>
      <c r="N291">
        <v>8.0449999999999999</v>
      </c>
      <c r="O291">
        <v>0.32</v>
      </c>
      <c r="P291">
        <v>0.32</v>
      </c>
      <c r="Q291">
        <v>9.6620000000000008</v>
      </c>
      <c r="R291">
        <v>386487</v>
      </c>
    </row>
    <row r="292" spans="1:18" x14ac:dyDescent="0.25">
      <c r="A292" t="s">
        <v>1500</v>
      </c>
      <c r="B292" t="s">
        <v>883</v>
      </c>
      <c r="C292" t="s">
        <v>259</v>
      </c>
      <c r="D292">
        <f t="shared" ca="1" si="25"/>
        <v>4.0190000000000001</v>
      </c>
      <c r="E292" s="6">
        <f t="shared" ca="1" si="26"/>
        <v>160749</v>
      </c>
      <c r="F292" s="11">
        <f t="shared" ca="1" si="24"/>
        <v>111449.57142857142</v>
      </c>
      <c r="H292">
        <v>10</v>
      </c>
      <c r="I292">
        <v>0.10199999999999999</v>
      </c>
      <c r="J292">
        <v>19.850000000000001</v>
      </c>
      <c r="K292">
        <v>12</v>
      </c>
      <c r="L292">
        <v>27</v>
      </c>
      <c r="M292">
        <v>6.3849999999999998</v>
      </c>
      <c r="N292">
        <v>8.0549999999999997</v>
      </c>
      <c r="O292">
        <v>0.32</v>
      </c>
      <c r="P292">
        <v>0.32</v>
      </c>
      <c r="Q292">
        <v>2.0329999999999999</v>
      </c>
      <c r="R292">
        <v>81304</v>
      </c>
    </row>
    <row r="293" spans="1:18" x14ac:dyDescent="0.25">
      <c r="A293" t="s">
        <v>1501</v>
      </c>
      <c r="B293" t="s">
        <v>884</v>
      </c>
      <c r="C293" t="s">
        <v>260</v>
      </c>
      <c r="D293">
        <f t="shared" ca="1" si="25"/>
        <v>14.545999999999999</v>
      </c>
      <c r="E293" s="6">
        <f t="shared" ca="1" si="26"/>
        <v>581845</v>
      </c>
      <c r="F293" s="11">
        <f t="shared" ca="1" si="24"/>
        <v>532545.57142857148</v>
      </c>
      <c r="H293">
        <v>11</v>
      </c>
      <c r="I293">
        <v>0.10199999999999999</v>
      </c>
      <c r="J293">
        <v>15.404999999999999</v>
      </c>
      <c r="K293">
        <v>11</v>
      </c>
      <c r="L293">
        <v>21</v>
      </c>
      <c r="M293">
        <v>6.8250000000000002</v>
      </c>
      <c r="N293">
        <v>8.0649999999999995</v>
      </c>
      <c r="O293">
        <v>0.32</v>
      </c>
      <c r="P293">
        <v>0.32</v>
      </c>
      <c r="Q293">
        <v>1.577</v>
      </c>
      <c r="R293">
        <v>63097</v>
      </c>
    </row>
    <row r="294" spans="1:18" x14ac:dyDescent="0.25">
      <c r="A294" t="s">
        <v>1502</v>
      </c>
      <c r="B294" t="s">
        <v>885</v>
      </c>
      <c r="C294" t="s">
        <v>261</v>
      </c>
      <c r="D294">
        <f t="shared" ca="1" si="25"/>
        <v>9.5909999999999993</v>
      </c>
      <c r="E294" s="6">
        <f t="shared" ca="1" si="26"/>
        <v>383630</v>
      </c>
      <c r="F294" s="11">
        <f t="shared" ca="1" si="24"/>
        <v>334330.57142857142</v>
      </c>
      <c r="H294">
        <v>12</v>
      </c>
      <c r="I294">
        <v>0.10199999999999999</v>
      </c>
      <c r="J294">
        <v>16.073</v>
      </c>
      <c r="K294">
        <v>12</v>
      </c>
      <c r="L294">
        <v>20</v>
      </c>
      <c r="M294">
        <v>7.2450000000000001</v>
      </c>
      <c r="N294">
        <v>8.0549999999999997</v>
      </c>
      <c r="O294">
        <v>0.32</v>
      </c>
      <c r="P294">
        <v>0.32</v>
      </c>
      <c r="Q294">
        <v>1.6459999999999999</v>
      </c>
      <c r="R294">
        <v>65836</v>
      </c>
    </row>
    <row r="295" spans="1:18" x14ac:dyDescent="0.25">
      <c r="A295" t="s">
        <v>1503</v>
      </c>
      <c r="B295" t="s">
        <v>886</v>
      </c>
      <c r="C295" t="s">
        <v>262</v>
      </c>
      <c r="D295">
        <f t="shared" ca="1" si="25"/>
        <v>2.4889999999999999</v>
      </c>
      <c r="E295" s="6">
        <f t="shared" ca="1" si="26"/>
        <v>99561</v>
      </c>
      <c r="F295" s="11">
        <f t="shared" ca="1" si="24"/>
        <v>50261.571428571428</v>
      </c>
      <c r="H295">
        <v>13</v>
      </c>
      <c r="I295">
        <v>0.10199999999999999</v>
      </c>
      <c r="J295">
        <v>25.699000000000002</v>
      </c>
      <c r="K295">
        <v>17</v>
      </c>
      <c r="L295">
        <v>32</v>
      </c>
      <c r="M295">
        <v>7.6749999999999998</v>
      </c>
      <c r="N295">
        <v>8.0649999999999995</v>
      </c>
      <c r="O295">
        <v>0.32</v>
      </c>
      <c r="P295">
        <v>0.32</v>
      </c>
      <c r="Q295">
        <v>2.6320000000000001</v>
      </c>
      <c r="R295">
        <v>105262</v>
      </c>
    </row>
    <row r="296" spans="1:18" x14ac:dyDescent="0.25">
      <c r="A296" t="s">
        <v>1504</v>
      </c>
      <c r="B296" t="s">
        <v>887</v>
      </c>
      <c r="C296" t="s">
        <v>263</v>
      </c>
      <c r="D296">
        <f t="shared" ca="1" si="25"/>
        <v>6.2850000000000001</v>
      </c>
      <c r="E296" s="6">
        <f t="shared" ca="1" si="26"/>
        <v>251388</v>
      </c>
      <c r="F296" s="11">
        <f t="shared" ca="1" si="24"/>
        <v>202088.57142857142</v>
      </c>
      <c r="H296">
        <v>14</v>
      </c>
      <c r="I296">
        <v>0.10199999999999999</v>
      </c>
      <c r="J296">
        <v>110.45699999999999</v>
      </c>
      <c r="K296">
        <v>19</v>
      </c>
      <c r="L296">
        <v>210</v>
      </c>
      <c r="M296">
        <v>8.125</v>
      </c>
      <c r="N296">
        <v>8.0649999999999995</v>
      </c>
      <c r="O296">
        <v>0.32</v>
      </c>
      <c r="P296">
        <v>0.32</v>
      </c>
      <c r="Q296">
        <v>11.311</v>
      </c>
      <c r="R296">
        <v>452433</v>
      </c>
    </row>
    <row r="297" spans="1:18" x14ac:dyDescent="0.25">
      <c r="A297" t="s">
        <v>1505</v>
      </c>
      <c r="B297" t="s">
        <v>888</v>
      </c>
      <c r="C297" t="s">
        <v>264</v>
      </c>
      <c r="D297">
        <f t="shared" ca="1" si="25"/>
        <v>1.9179999999999999</v>
      </c>
      <c r="E297" s="6">
        <f t="shared" ca="1" si="26"/>
        <v>76739</v>
      </c>
      <c r="F297" s="11">
        <f t="shared" ca="1" si="24"/>
        <v>27439.571428571428</v>
      </c>
      <c r="H297">
        <v>15</v>
      </c>
      <c r="I297">
        <v>0.10199999999999999</v>
      </c>
      <c r="J297">
        <v>99.051000000000002</v>
      </c>
      <c r="K297">
        <v>13</v>
      </c>
      <c r="L297">
        <v>154</v>
      </c>
      <c r="M297">
        <v>8.5749999999999993</v>
      </c>
      <c r="N297">
        <v>8.0649999999999995</v>
      </c>
      <c r="O297">
        <v>0.32</v>
      </c>
      <c r="P297">
        <v>0.32</v>
      </c>
      <c r="Q297">
        <v>10.143000000000001</v>
      </c>
      <c r="R297">
        <v>405714</v>
      </c>
    </row>
    <row r="298" spans="1:18" x14ac:dyDescent="0.25">
      <c r="A298" t="s">
        <v>1506</v>
      </c>
      <c r="B298" t="s">
        <v>889</v>
      </c>
      <c r="C298" t="s">
        <v>265</v>
      </c>
      <c r="D298">
        <f t="shared" ca="1" si="25"/>
        <v>10.143000000000001</v>
      </c>
      <c r="E298" s="6">
        <f t="shared" ca="1" si="26"/>
        <v>405714</v>
      </c>
      <c r="F298" s="11">
        <f t="shared" ca="1" si="24"/>
        <v>356414.57142857142</v>
      </c>
      <c r="H298">
        <v>16</v>
      </c>
      <c r="I298">
        <v>0.10199999999999999</v>
      </c>
      <c r="J298">
        <v>18.734999999999999</v>
      </c>
      <c r="K298">
        <v>11</v>
      </c>
      <c r="L298">
        <v>26</v>
      </c>
      <c r="M298">
        <v>8.9949999999999992</v>
      </c>
      <c r="N298">
        <v>8.0649999999999995</v>
      </c>
      <c r="O298">
        <v>0.32</v>
      </c>
      <c r="P298">
        <v>0.32</v>
      </c>
      <c r="Q298">
        <v>1.9179999999999999</v>
      </c>
      <c r="R298">
        <v>76739</v>
      </c>
    </row>
    <row r="299" spans="1:18" x14ac:dyDescent="0.25">
      <c r="A299" t="s">
        <v>1507</v>
      </c>
      <c r="B299" t="s">
        <v>890</v>
      </c>
      <c r="C299" t="s">
        <v>266</v>
      </c>
      <c r="D299">
        <f t="shared" ca="1" si="25"/>
        <v>11.311</v>
      </c>
      <c r="E299" s="6">
        <f t="shared" ca="1" si="26"/>
        <v>452433</v>
      </c>
      <c r="F299" s="11">
        <f t="shared" ca="1" si="24"/>
        <v>403133.57142857142</v>
      </c>
      <c r="H299">
        <v>17</v>
      </c>
      <c r="I299">
        <v>0.10199999999999999</v>
      </c>
      <c r="J299">
        <v>61.374000000000002</v>
      </c>
      <c r="K299">
        <v>11</v>
      </c>
      <c r="L299">
        <v>117</v>
      </c>
      <c r="M299">
        <v>9.4149999999999991</v>
      </c>
      <c r="N299">
        <v>8.0649999999999995</v>
      </c>
      <c r="O299">
        <v>0.32</v>
      </c>
      <c r="P299">
        <v>0.32</v>
      </c>
      <c r="Q299">
        <v>6.2850000000000001</v>
      </c>
      <c r="R299">
        <v>251388</v>
      </c>
    </row>
    <row r="300" spans="1:18" x14ac:dyDescent="0.25">
      <c r="A300" t="s">
        <v>1508</v>
      </c>
      <c r="B300" t="s">
        <v>891</v>
      </c>
      <c r="C300" t="s">
        <v>267</v>
      </c>
      <c r="D300">
        <f t="shared" ca="1" si="25"/>
        <v>2.6320000000000001</v>
      </c>
      <c r="E300" s="6">
        <f t="shared" ca="1" si="26"/>
        <v>105262</v>
      </c>
      <c r="F300" s="11">
        <f t="shared" ca="1" si="24"/>
        <v>55962.571428571428</v>
      </c>
      <c r="H300">
        <v>18</v>
      </c>
      <c r="I300">
        <v>0.10199999999999999</v>
      </c>
      <c r="J300">
        <v>24.306999999999999</v>
      </c>
      <c r="K300">
        <v>12</v>
      </c>
      <c r="L300">
        <v>37</v>
      </c>
      <c r="M300">
        <v>9.8350000000000009</v>
      </c>
      <c r="N300">
        <v>8.0649999999999995</v>
      </c>
      <c r="O300">
        <v>0.32</v>
      </c>
      <c r="P300">
        <v>0.32</v>
      </c>
      <c r="Q300">
        <v>2.4889999999999999</v>
      </c>
      <c r="R300">
        <v>99561</v>
      </c>
    </row>
    <row r="301" spans="1:18" x14ac:dyDescent="0.25">
      <c r="A301" t="s">
        <v>1509</v>
      </c>
      <c r="B301" t="s">
        <v>892</v>
      </c>
      <c r="C301" t="s">
        <v>268</v>
      </c>
      <c r="D301">
        <f t="shared" ca="1" si="25"/>
        <v>1.6459999999999999</v>
      </c>
      <c r="E301" s="6">
        <f t="shared" ca="1" si="26"/>
        <v>65836</v>
      </c>
      <c r="F301" s="11">
        <f t="shared" ca="1" si="24"/>
        <v>16536.571428571428</v>
      </c>
      <c r="H301">
        <v>19</v>
      </c>
      <c r="I301">
        <v>0.10199999999999999</v>
      </c>
      <c r="J301">
        <v>93.66</v>
      </c>
      <c r="K301">
        <v>16</v>
      </c>
      <c r="L301">
        <v>151</v>
      </c>
      <c r="M301">
        <v>10.275</v>
      </c>
      <c r="N301">
        <v>8.0749999999999993</v>
      </c>
      <c r="O301">
        <v>0.32</v>
      </c>
      <c r="P301">
        <v>0.32</v>
      </c>
      <c r="Q301">
        <v>9.5909999999999993</v>
      </c>
      <c r="R301">
        <v>383630</v>
      </c>
    </row>
    <row r="302" spans="1:18" x14ac:dyDescent="0.25">
      <c r="A302" t="s">
        <v>1510</v>
      </c>
      <c r="B302" t="s">
        <v>893</v>
      </c>
      <c r="C302" t="s">
        <v>269</v>
      </c>
      <c r="D302">
        <f t="shared" ca="1" si="25"/>
        <v>1.577</v>
      </c>
      <c r="E302" s="6">
        <f t="shared" ca="1" si="26"/>
        <v>63097</v>
      </c>
      <c r="F302" s="11">
        <f t="shared" ca="1" si="24"/>
        <v>13797.571428571428</v>
      </c>
      <c r="H302">
        <v>20</v>
      </c>
      <c r="I302">
        <v>0.10199999999999999</v>
      </c>
      <c r="J302">
        <v>142.05199999999999</v>
      </c>
      <c r="K302">
        <v>23</v>
      </c>
      <c r="L302">
        <v>204</v>
      </c>
      <c r="M302">
        <v>10.705</v>
      </c>
      <c r="N302">
        <v>8.0749999999999993</v>
      </c>
      <c r="O302">
        <v>0.32</v>
      </c>
      <c r="P302">
        <v>0.32</v>
      </c>
      <c r="Q302">
        <v>14.545999999999999</v>
      </c>
      <c r="R302">
        <v>581845</v>
      </c>
    </row>
    <row r="303" spans="1:18" x14ac:dyDescent="0.25">
      <c r="A303" t="s">
        <v>1511</v>
      </c>
      <c r="B303" t="s">
        <v>894</v>
      </c>
      <c r="C303" t="s">
        <v>270</v>
      </c>
      <c r="D303">
        <f t="shared" ca="1" si="25"/>
        <v>2.0329999999999999</v>
      </c>
      <c r="E303" s="6">
        <f t="shared" ca="1" si="26"/>
        <v>81304</v>
      </c>
      <c r="F303" s="11">
        <f t="shared" ca="1" si="24"/>
        <v>32004.571428571428</v>
      </c>
      <c r="H303">
        <v>21</v>
      </c>
      <c r="I303">
        <v>0.10199999999999999</v>
      </c>
      <c r="J303">
        <v>39.244999999999997</v>
      </c>
      <c r="K303">
        <v>13</v>
      </c>
      <c r="L303">
        <v>65</v>
      </c>
      <c r="M303">
        <v>11.125</v>
      </c>
      <c r="N303">
        <v>8.0749999999999993</v>
      </c>
      <c r="O303">
        <v>0.32</v>
      </c>
      <c r="P303">
        <v>0.32</v>
      </c>
      <c r="Q303">
        <v>4.0190000000000001</v>
      </c>
      <c r="R303">
        <v>160749</v>
      </c>
    </row>
    <row r="304" spans="1:18" x14ac:dyDescent="0.25">
      <c r="A304" t="s">
        <v>1512</v>
      </c>
      <c r="B304" t="s">
        <v>895</v>
      </c>
      <c r="C304" t="s">
        <v>271</v>
      </c>
      <c r="D304">
        <f t="shared" ca="1" si="25"/>
        <v>9.6620000000000008</v>
      </c>
      <c r="E304" s="6">
        <f t="shared" ca="1" si="26"/>
        <v>386487</v>
      </c>
      <c r="F304" s="11">
        <f t="shared" ca="1" si="24"/>
        <v>337187.57142857142</v>
      </c>
      <c r="H304">
        <v>22</v>
      </c>
      <c r="I304">
        <v>0.10199999999999999</v>
      </c>
      <c r="J304">
        <v>68.323999999999998</v>
      </c>
      <c r="K304">
        <v>15</v>
      </c>
      <c r="L304">
        <v>126</v>
      </c>
      <c r="M304">
        <v>11.555</v>
      </c>
      <c r="N304">
        <v>8.0749999999999993</v>
      </c>
      <c r="O304">
        <v>0.32</v>
      </c>
      <c r="P304">
        <v>0.32</v>
      </c>
      <c r="Q304">
        <v>6.9960000000000004</v>
      </c>
      <c r="R304">
        <v>279855</v>
      </c>
    </row>
    <row r="305" spans="1:18" x14ac:dyDescent="0.25">
      <c r="A305" t="s">
        <v>1513</v>
      </c>
      <c r="B305" t="s">
        <v>896</v>
      </c>
      <c r="C305" t="s">
        <v>272</v>
      </c>
      <c r="D305">
        <f t="shared" ca="1" si="25"/>
        <v>17.802</v>
      </c>
      <c r="E305" s="6">
        <f t="shared" ca="1" si="26"/>
        <v>712074</v>
      </c>
      <c r="F305" s="11">
        <f t="shared" ca="1" si="24"/>
        <v>662774.57142857148</v>
      </c>
      <c r="H305">
        <v>23</v>
      </c>
      <c r="I305">
        <v>0.10199999999999999</v>
      </c>
      <c r="J305">
        <v>44.417000000000002</v>
      </c>
      <c r="K305">
        <v>13</v>
      </c>
      <c r="L305">
        <v>70</v>
      </c>
      <c r="M305">
        <v>11.984999999999999</v>
      </c>
      <c r="N305">
        <v>8.0749999999999993</v>
      </c>
      <c r="O305">
        <v>0.32</v>
      </c>
      <c r="P305">
        <v>0.32</v>
      </c>
      <c r="Q305">
        <v>4.548</v>
      </c>
      <c r="R305">
        <v>181931</v>
      </c>
    </row>
    <row r="306" spans="1:18" x14ac:dyDescent="0.25">
      <c r="A306" t="s">
        <v>1514</v>
      </c>
      <c r="B306" t="s">
        <v>897</v>
      </c>
      <c r="C306" t="s">
        <v>273</v>
      </c>
      <c r="D306">
        <f t="shared" ca="1" si="25"/>
        <v>10.986000000000001</v>
      </c>
      <c r="E306" s="6">
        <f t="shared" ca="1" si="26"/>
        <v>439437</v>
      </c>
      <c r="F306" s="11">
        <f t="shared" ca="1" si="24"/>
        <v>390137.57142857142</v>
      </c>
      <c r="H306">
        <v>24</v>
      </c>
      <c r="I306">
        <v>0.10199999999999999</v>
      </c>
      <c r="J306">
        <v>150.661</v>
      </c>
      <c r="K306">
        <v>16</v>
      </c>
      <c r="L306">
        <v>255</v>
      </c>
      <c r="M306">
        <v>12.425000000000001</v>
      </c>
      <c r="N306">
        <v>8.1050000000000004</v>
      </c>
      <c r="O306">
        <v>0.32</v>
      </c>
      <c r="P306">
        <v>0.32</v>
      </c>
      <c r="Q306">
        <v>15.428000000000001</v>
      </c>
      <c r="R306">
        <v>617107</v>
      </c>
    </row>
    <row r="307" spans="1:18" x14ac:dyDescent="0.25">
      <c r="A307" t="s">
        <v>1515</v>
      </c>
      <c r="B307" t="s">
        <v>898</v>
      </c>
      <c r="C307" t="s">
        <v>274</v>
      </c>
      <c r="D307">
        <f t="shared" ca="1" si="25"/>
        <v>6.7629999999999999</v>
      </c>
      <c r="E307" s="6">
        <f t="shared" ca="1" si="26"/>
        <v>270532</v>
      </c>
      <c r="F307" s="11">
        <f t="shared" ca="1" si="24"/>
        <v>221232.57142857142</v>
      </c>
      <c r="H307">
        <v>25</v>
      </c>
      <c r="I307">
        <v>0.10199999999999999</v>
      </c>
      <c r="J307">
        <v>13.728</v>
      </c>
      <c r="K307">
        <v>11</v>
      </c>
      <c r="L307">
        <v>20</v>
      </c>
      <c r="M307">
        <v>12.835000000000001</v>
      </c>
      <c r="N307">
        <v>8.0950000000000006</v>
      </c>
      <c r="O307">
        <v>0.32</v>
      </c>
      <c r="P307">
        <v>0.32</v>
      </c>
      <c r="Q307">
        <v>1.4059999999999999</v>
      </c>
      <c r="R307">
        <v>56228</v>
      </c>
    </row>
    <row r="308" spans="1:18" x14ac:dyDescent="0.25">
      <c r="A308" t="s">
        <v>1516</v>
      </c>
      <c r="B308" t="s">
        <v>899</v>
      </c>
      <c r="C308" t="s">
        <v>275</v>
      </c>
      <c r="D308">
        <f t="shared" ca="1" si="25"/>
        <v>11.037000000000001</v>
      </c>
      <c r="E308" s="6">
        <f t="shared" ca="1" si="26"/>
        <v>441465</v>
      </c>
      <c r="F308" s="11">
        <f t="shared" ca="1" si="24"/>
        <v>392165.57142857142</v>
      </c>
      <c r="H308">
        <v>26</v>
      </c>
      <c r="I308">
        <v>0.10199999999999999</v>
      </c>
      <c r="J308">
        <v>25.67</v>
      </c>
      <c r="K308">
        <v>11</v>
      </c>
      <c r="L308">
        <v>43</v>
      </c>
      <c r="M308">
        <v>13.265000000000001</v>
      </c>
      <c r="N308">
        <v>8.0850000000000009</v>
      </c>
      <c r="O308">
        <v>0.32</v>
      </c>
      <c r="P308">
        <v>0.32</v>
      </c>
      <c r="Q308">
        <v>2.629</v>
      </c>
      <c r="R308">
        <v>105145</v>
      </c>
    </row>
    <row r="309" spans="1:18" x14ac:dyDescent="0.25">
      <c r="A309" t="s">
        <v>1517</v>
      </c>
      <c r="B309" t="s">
        <v>900</v>
      </c>
      <c r="C309" t="s">
        <v>276</v>
      </c>
      <c r="D309">
        <f t="shared" ca="1" si="25"/>
        <v>2.6789999999999998</v>
      </c>
      <c r="E309" s="6">
        <f t="shared" ca="1" si="26"/>
        <v>107173</v>
      </c>
      <c r="F309" s="11">
        <f t="shared" ca="1" si="24"/>
        <v>57873.571428571428</v>
      </c>
      <c r="H309">
        <v>27</v>
      </c>
      <c r="I309">
        <v>0.10199999999999999</v>
      </c>
      <c r="J309">
        <v>21.914999999999999</v>
      </c>
      <c r="K309">
        <v>11</v>
      </c>
      <c r="L309">
        <v>39</v>
      </c>
      <c r="M309">
        <v>13.715</v>
      </c>
      <c r="N309">
        <v>8.0950000000000006</v>
      </c>
      <c r="O309">
        <v>0.32</v>
      </c>
      <c r="P309">
        <v>0.32</v>
      </c>
      <c r="Q309">
        <v>2.2440000000000002</v>
      </c>
      <c r="R309">
        <v>89762</v>
      </c>
    </row>
    <row r="310" spans="1:18" x14ac:dyDescent="0.25">
      <c r="A310" t="s">
        <v>1518</v>
      </c>
      <c r="B310" t="s">
        <v>901</v>
      </c>
      <c r="C310" t="s">
        <v>277</v>
      </c>
      <c r="D310">
        <f t="shared" ca="1" si="25"/>
        <v>1.4490000000000001</v>
      </c>
      <c r="E310" s="6">
        <f t="shared" ca="1" si="26"/>
        <v>57974</v>
      </c>
      <c r="F310" s="11">
        <f t="shared" ca="1" si="24"/>
        <v>8674.5714285714275</v>
      </c>
      <c r="H310">
        <v>28</v>
      </c>
      <c r="I310">
        <v>0.10199999999999999</v>
      </c>
      <c r="J310">
        <v>15.397</v>
      </c>
      <c r="K310">
        <v>10</v>
      </c>
      <c r="L310">
        <v>26</v>
      </c>
      <c r="M310">
        <v>14.105</v>
      </c>
      <c r="N310">
        <v>8.0850000000000009</v>
      </c>
      <c r="O310">
        <v>0.32</v>
      </c>
      <c r="P310">
        <v>0.32</v>
      </c>
      <c r="Q310">
        <v>1.577</v>
      </c>
      <c r="R310">
        <v>63065</v>
      </c>
    </row>
    <row r="311" spans="1:18" x14ac:dyDescent="0.25">
      <c r="A311" t="s">
        <v>1519</v>
      </c>
      <c r="B311" t="s">
        <v>902</v>
      </c>
      <c r="C311" t="s">
        <v>278</v>
      </c>
      <c r="D311">
        <f t="shared" ca="1" si="25"/>
        <v>15.202</v>
      </c>
      <c r="E311" s="6">
        <f t="shared" ca="1" si="26"/>
        <v>608090</v>
      </c>
      <c r="F311" s="11">
        <f t="shared" ca="1" si="24"/>
        <v>558790.57142857148</v>
      </c>
      <c r="H311">
        <v>29</v>
      </c>
      <c r="I311">
        <v>0.10199999999999999</v>
      </c>
      <c r="J311">
        <v>15.651</v>
      </c>
      <c r="K311">
        <v>11</v>
      </c>
      <c r="L311">
        <v>20</v>
      </c>
      <c r="M311">
        <v>14.545</v>
      </c>
      <c r="N311">
        <v>8.0950000000000006</v>
      </c>
      <c r="O311">
        <v>0.32</v>
      </c>
      <c r="P311">
        <v>0.32</v>
      </c>
      <c r="Q311">
        <v>1.603</v>
      </c>
      <c r="R311">
        <v>64106</v>
      </c>
    </row>
    <row r="312" spans="1:18" s="5" customFormat="1" x14ac:dyDescent="0.25">
      <c r="A312" s="5" t="s">
        <v>1520</v>
      </c>
      <c r="B312" s="5" t="s">
        <v>903</v>
      </c>
      <c r="C312" s="5" t="s">
        <v>279</v>
      </c>
      <c r="D312" s="5">
        <f t="shared" ca="1" si="25"/>
        <v>3.7970000000000002</v>
      </c>
      <c r="E312" s="7">
        <f t="shared" ca="1" si="26"/>
        <v>151886</v>
      </c>
      <c r="F312" s="11">
        <f t="shared" ca="1" si="24"/>
        <v>102586.57142857142</v>
      </c>
      <c r="H312" s="5">
        <v>30</v>
      </c>
      <c r="I312" s="5">
        <v>0.10199999999999999</v>
      </c>
      <c r="J312" s="5">
        <v>82.046000000000006</v>
      </c>
      <c r="K312" s="5">
        <v>21</v>
      </c>
      <c r="L312" s="5">
        <v>127</v>
      </c>
      <c r="M312" s="5">
        <v>14.994999999999999</v>
      </c>
      <c r="N312" s="5">
        <v>8.0950000000000006</v>
      </c>
      <c r="O312" s="5">
        <v>0.32</v>
      </c>
      <c r="P312" s="5">
        <v>0.32</v>
      </c>
      <c r="Q312" s="5">
        <v>8.4019999999999992</v>
      </c>
      <c r="R312" s="5">
        <v>336062</v>
      </c>
    </row>
    <row r="313" spans="1:18" x14ac:dyDescent="0.25">
      <c r="A313" t="s">
        <v>1521</v>
      </c>
      <c r="B313" t="s">
        <v>904</v>
      </c>
      <c r="C313" t="s">
        <v>280</v>
      </c>
      <c r="D313">
        <f ca="1">OFFSET($Q$342,-(ROW(Q313)-313),0)</f>
        <v>1.49</v>
      </c>
      <c r="E313" s="6">
        <f ca="1">OFFSET($R$342,-(ROW(R313)-313),0)</f>
        <v>59594</v>
      </c>
      <c r="F313" s="11">
        <f t="shared" ca="1" si="24"/>
        <v>10294.571428571428</v>
      </c>
      <c r="H313">
        <v>1</v>
      </c>
      <c r="I313">
        <v>0.10199999999999999</v>
      </c>
      <c r="J313">
        <v>19.562999999999999</v>
      </c>
      <c r="K313">
        <v>12</v>
      </c>
      <c r="L313">
        <v>27</v>
      </c>
      <c r="M313">
        <v>2.5449999999999999</v>
      </c>
      <c r="N313">
        <v>8.4849999999999994</v>
      </c>
      <c r="O313">
        <v>0.32</v>
      </c>
      <c r="P313">
        <v>0.32</v>
      </c>
      <c r="Q313">
        <v>2.0030000000000001</v>
      </c>
      <c r="R313">
        <v>80129</v>
      </c>
    </row>
    <row r="314" spans="1:18" x14ac:dyDescent="0.25">
      <c r="A314" t="s">
        <v>1522</v>
      </c>
      <c r="B314" t="s">
        <v>905</v>
      </c>
      <c r="C314" t="s">
        <v>281</v>
      </c>
      <c r="D314">
        <f t="shared" ref="D314:D342" ca="1" si="27">OFFSET($Q$342,-(ROW(Q314)-313),0)</f>
        <v>2.13</v>
      </c>
      <c r="E314" s="6">
        <f t="shared" ref="E314:E342" ca="1" si="28">OFFSET($R$342,-(ROW(R314)-313),0)</f>
        <v>85206</v>
      </c>
      <c r="F314" s="11">
        <f t="shared" ca="1" si="24"/>
        <v>35906.571428571428</v>
      </c>
      <c r="H314">
        <v>2</v>
      </c>
      <c r="I314">
        <v>0.10199999999999999</v>
      </c>
      <c r="J314">
        <v>17.138000000000002</v>
      </c>
      <c r="K314">
        <v>12</v>
      </c>
      <c r="L314">
        <v>22</v>
      </c>
      <c r="M314">
        <v>2.9550000000000001</v>
      </c>
      <c r="N314">
        <v>8.4849999999999994</v>
      </c>
      <c r="O314">
        <v>0.32</v>
      </c>
      <c r="P314">
        <v>0.32</v>
      </c>
      <c r="Q314">
        <v>1.7549999999999999</v>
      </c>
      <c r="R314">
        <v>70196</v>
      </c>
    </row>
    <row r="315" spans="1:18" x14ac:dyDescent="0.25">
      <c r="A315" t="s">
        <v>1523</v>
      </c>
      <c r="B315" t="s">
        <v>906</v>
      </c>
      <c r="C315" t="s">
        <v>282</v>
      </c>
      <c r="D315">
        <f t="shared" ca="1" si="27"/>
        <v>3.6749999999999998</v>
      </c>
      <c r="E315" s="6">
        <f t="shared" ca="1" si="28"/>
        <v>146982</v>
      </c>
      <c r="F315" s="11">
        <f t="shared" ca="1" si="24"/>
        <v>97682.57142857142</v>
      </c>
      <c r="H315">
        <v>3</v>
      </c>
      <c r="I315">
        <v>0.10199999999999999</v>
      </c>
      <c r="J315">
        <v>13.672000000000001</v>
      </c>
      <c r="K315">
        <v>11</v>
      </c>
      <c r="L315">
        <v>16</v>
      </c>
      <c r="M315">
        <v>3.375</v>
      </c>
      <c r="N315">
        <v>8.4649999999999999</v>
      </c>
      <c r="O315">
        <v>0.32</v>
      </c>
      <c r="P315">
        <v>0.32</v>
      </c>
      <c r="Q315">
        <v>1.4</v>
      </c>
      <c r="R315">
        <v>56000</v>
      </c>
    </row>
    <row r="316" spans="1:18" x14ac:dyDescent="0.25">
      <c r="A316" t="s">
        <v>1524</v>
      </c>
      <c r="B316" t="s">
        <v>907</v>
      </c>
      <c r="C316" t="s">
        <v>283</v>
      </c>
      <c r="D316">
        <f t="shared" ca="1" si="27"/>
        <v>1.4550000000000001</v>
      </c>
      <c r="E316" s="6">
        <f t="shared" ca="1" si="28"/>
        <v>58201</v>
      </c>
      <c r="F316" s="11">
        <f t="shared" ca="1" si="24"/>
        <v>8901.5714285714275</v>
      </c>
      <c r="H316">
        <v>4</v>
      </c>
      <c r="I316">
        <v>0.10199999999999999</v>
      </c>
      <c r="J316">
        <v>28.997</v>
      </c>
      <c r="K316">
        <v>13</v>
      </c>
      <c r="L316">
        <v>41</v>
      </c>
      <c r="M316">
        <v>3.835</v>
      </c>
      <c r="N316">
        <v>8.4749999999999996</v>
      </c>
      <c r="O316">
        <v>0.32</v>
      </c>
      <c r="P316">
        <v>0.32</v>
      </c>
      <c r="Q316">
        <v>2.9689999999999999</v>
      </c>
      <c r="R316">
        <v>118770</v>
      </c>
    </row>
    <row r="317" spans="1:18" x14ac:dyDescent="0.25">
      <c r="A317" t="s">
        <v>1525</v>
      </c>
      <c r="B317" t="s">
        <v>908</v>
      </c>
      <c r="C317" t="s">
        <v>284</v>
      </c>
      <c r="D317">
        <f t="shared" ca="1" si="27"/>
        <v>2.6869999999999998</v>
      </c>
      <c r="E317" s="6">
        <f t="shared" ca="1" si="28"/>
        <v>107473</v>
      </c>
      <c r="F317" s="11">
        <f t="shared" ca="1" si="24"/>
        <v>58173.571428571428</v>
      </c>
      <c r="H317">
        <v>5</v>
      </c>
      <c r="I317">
        <v>0.10199999999999999</v>
      </c>
      <c r="J317">
        <v>16.355</v>
      </c>
      <c r="K317">
        <v>11</v>
      </c>
      <c r="L317">
        <v>20</v>
      </c>
      <c r="M317">
        <v>4.2549999999999999</v>
      </c>
      <c r="N317">
        <v>8.4749999999999996</v>
      </c>
      <c r="O317">
        <v>0.32</v>
      </c>
      <c r="P317">
        <v>0.32</v>
      </c>
      <c r="Q317">
        <v>1.675</v>
      </c>
      <c r="R317">
        <v>66990</v>
      </c>
    </row>
    <row r="318" spans="1:18" x14ac:dyDescent="0.25">
      <c r="A318" t="s">
        <v>1526</v>
      </c>
      <c r="B318" t="s">
        <v>909</v>
      </c>
      <c r="C318" t="s">
        <v>285</v>
      </c>
      <c r="D318">
        <f t="shared" ca="1" si="27"/>
        <v>1.4970000000000001</v>
      </c>
      <c r="E318" s="6">
        <f t="shared" ca="1" si="28"/>
        <v>59877</v>
      </c>
      <c r="F318" s="11">
        <f t="shared" ca="1" si="24"/>
        <v>10577.571428571428</v>
      </c>
      <c r="H318">
        <v>6</v>
      </c>
      <c r="I318">
        <v>0.10199999999999999</v>
      </c>
      <c r="J318">
        <v>17.245999999999999</v>
      </c>
      <c r="K318">
        <v>12</v>
      </c>
      <c r="L318">
        <v>21</v>
      </c>
      <c r="M318">
        <v>4.665</v>
      </c>
      <c r="N318">
        <v>8.4749999999999996</v>
      </c>
      <c r="O318">
        <v>0.32</v>
      </c>
      <c r="P318">
        <v>0.32</v>
      </c>
      <c r="Q318">
        <v>1.766</v>
      </c>
      <c r="R318">
        <v>70641</v>
      </c>
    </row>
    <row r="319" spans="1:18" x14ac:dyDescent="0.25">
      <c r="A319" t="s">
        <v>1527</v>
      </c>
      <c r="B319" t="s">
        <v>910</v>
      </c>
      <c r="C319" t="s">
        <v>286</v>
      </c>
      <c r="D319">
        <f t="shared" ca="1" si="27"/>
        <v>1.6259999999999999</v>
      </c>
      <c r="E319" s="6">
        <f t="shared" ca="1" si="28"/>
        <v>65046</v>
      </c>
      <c r="F319" s="11">
        <f t="shared" ca="1" si="24"/>
        <v>15746.571428571428</v>
      </c>
      <c r="H319">
        <v>7</v>
      </c>
      <c r="I319">
        <v>0.10199999999999999</v>
      </c>
      <c r="J319">
        <v>20.812999999999999</v>
      </c>
      <c r="K319">
        <v>12</v>
      </c>
      <c r="L319">
        <v>28</v>
      </c>
      <c r="M319">
        <v>5.125</v>
      </c>
      <c r="N319">
        <v>8.4649999999999999</v>
      </c>
      <c r="O319">
        <v>0.32</v>
      </c>
      <c r="P319">
        <v>0.32</v>
      </c>
      <c r="Q319">
        <v>2.1309999999999998</v>
      </c>
      <c r="R319">
        <v>85250</v>
      </c>
    </row>
    <row r="320" spans="1:18" x14ac:dyDescent="0.25">
      <c r="A320" t="s">
        <v>1528</v>
      </c>
      <c r="B320" t="s">
        <v>911</v>
      </c>
      <c r="C320" t="s">
        <v>287</v>
      </c>
      <c r="D320">
        <f t="shared" ca="1" si="27"/>
        <v>2.601</v>
      </c>
      <c r="E320" s="6">
        <f t="shared" ca="1" si="28"/>
        <v>104026</v>
      </c>
      <c r="F320" s="11">
        <f t="shared" ca="1" si="24"/>
        <v>54726.571428571428</v>
      </c>
      <c r="H320">
        <v>8</v>
      </c>
      <c r="I320">
        <v>0.10199999999999999</v>
      </c>
      <c r="J320">
        <v>17.347999999999999</v>
      </c>
      <c r="K320">
        <v>12</v>
      </c>
      <c r="L320">
        <v>21</v>
      </c>
      <c r="M320">
        <v>5.5549999999999997</v>
      </c>
      <c r="N320">
        <v>8.4649999999999999</v>
      </c>
      <c r="O320">
        <v>0.32</v>
      </c>
      <c r="P320">
        <v>0.32</v>
      </c>
      <c r="Q320">
        <v>1.776</v>
      </c>
      <c r="R320">
        <v>71057</v>
      </c>
    </row>
    <row r="321" spans="1:18" x14ac:dyDescent="0.25">
      <c r="A321" t="s">
        <v>1529</v>
      </c>
      <c r="B321" t="s">
        <v>912</v>
      </c>
      <c r="C321" t="s">
        <v>288</v>
      </c>
      <c r="D321">
        <f t="shared" ca="1" si="27"/>
        <v>1.831</v>
      </c>
      <c r="E321" s="6">
        <f t="shared" ca="1" si="28"/>
        <v>73246</v>
      </c>
      <c r="F321" s="11">
        <f t="shared" ca="1" si="24"/>
        <v>23946.571428571428</v>
      </c>
      <c r="H321">
        <v>9</v>
      </c>
      <c r="I321">
        <v>0.10199999999999999</v>
      </c>
      <c r="J321">
        <v>31.382000000000001</v>
      </c>
      <c r="K321">
        <v>12</v>
      </c>
      <c r="L321">
        <v>43</v>
      </c>
      <c r="M321">
        <v>5.9550000000000001</v>
      </c>
      <c r="N321">
        <v>8.4749999999999996</v>
      </c>
      <c r="O321">
        <v>0.32</v>
      </c>
      <c r="P321">
        <v>0.32</v>
      </c>
      <c r="Q321">
        <v>3.214</v>
      </c>
      <c r="R321">
        <v>128541</v>
      </c>
    </row>
    <row r="322" spans="1:18" x14ac:dyDescent="0.25">
      <c r="A322" t="s">
        <v>1530</v>
      </c>
      <c r="B322" t="s">
        <v>913</v>
      </c>
      <c r="C322" t="s">
        <v>289</v>
      </c>
      <c r="D322">
        <f t="shared" ca="1" si="27"/>
        <v>2.903</v>
      </c>
      <c r="E322" s="6">
        <f t="shared" ca="1" si="28"/>
        <v>116115</v>
      </c>
      <c r="F322" s="11">
        <f t="shared" ca="1" si="24"/>
        <v>66815.57142857142</v>
      </c>
      <c r="H322">
        <v>10</v>
      </c>
      <c r="I322">
        <v>0.10199999999999999</v>
      </c>
      <c r="J322">
        <v>60.633000000000003</v>
      </c>
      <c r="K322">
        <v>12</v>
      </c>
      <c r="L322">
        <v>98</v>
      </c>
      <c r="M322">
        <v>6.3849999999999998</v>
      </c>
      <c r="N322">
        <v>8.4749999999999996</v>
      </c>
      <c r="O322">
        <v>0.32</v>
      </c>
      <c r="P322">
        <v>0.32</v>
      </c>
      <c r="Q322">
        <v>6.2089999999999996</v>
      </c>
      <c r="R322">
        <v>248351</v>
      </c>
    </row>
    <row r="323" spans="1:18" x14ac:dyDescent="0.25">
      <c r="A323" t="s">
        <v>1531</v>
      </c>
      <c r="B323" t="s">
        <v>914</v>
      </c>
      <c r="C323" t="s">
        <v>290</v>
      </c>
      <c r="D323">
        <f t="shared" ca="1" si="27"/>
        <v>14.047000000000001</v>
      </c>
      <c r="E323" s="6">
        <f t="shared" ca="1" si="28"/>
        <v>561894</v>
      </c>
      <c r="F323" s="11">
        <f t="shared" ca="1" si="24"/>
        <v>512594.57142857142</v>
      </c>
      <c r="H323">
        <v>11</v>
      </c>
      <c r="I323">
        <v>0.10199999999999999</v>
      </c>
      <c r="J323">
        <v>22.460999999999999</v>
      </c>
      <c r="K323">
        <v>11</v>
      </c>
      <c r="L323">
        <v>38</v>
      </c>
      <c r="M323">
        <v>6.835</v>
      </c>
      <c r="N323">
        <v>8.4649999999999999</v>
      </c>
      <c r="O323">
        <v>0.32</v>
      </c>
      <c r="P323">
        <v>0.32</v>
      </c>
      <c r="Q323">
        <v>2.2999999999999998</v>
      </c>
      <c r="R323">
        <v>92002</v>
      </c>
    </row>
    <row r="324" spans="1:18" x14ac:dyDescent="0.25">
      <c r="A324" t="s">
        <v>1532</v>
      </c>
      <c r="B324" t="s">
        <v>915</v>
      </c>
      <c r="C324" t="s">
        <v>291</v>
      </c>
      <c r="D324">
        <f t="shared" ca="1" si="27"/>
        <v>3.7559999999999998</v>
      </c>
      <c r="E324" s="6">
        <f t="shared" ca="1" si="28"/>
        <v>150247</v>
      </c>
      <c r="F324" s="11">
        <f t="shared" ref="F324:F387" ca="1" si="29">E324-$G$1</f>
        <v>100947.57142857142</v>
      </c>
      <c r="H324">
        <v>12</v>
      </c>
      <c r="I324">
        <v>0.10199999999999999</v>
      </c>
      <c r="J324">
        <v>24.018000000000001</v>
      </c>
      <c r="K324">
        <v>12</v>
      </c>
      <c r="L324">
        <v>40</v>
      </c>
      <c r="M324">
        <v>7.2450000000000001</v>
      </c>
      <c r="N324">
        <v>8.4749999999999996</v>
      </c>
      <c r="O324">
        <v>0.32</v>
      </c>
      <c r="P324">
        <v>0.32</v>
      </c>
      <c r="Q324">
        <v>2.4590000000000001</v>
      </c>
      <c r="R324">
        <v>98376</v>
      </c>
    </row>
    <row r="325" spans="1:18" x14ac:dyDescent="0.25">
      <c r="A325" t="s">
        <v>1533</v>
      </c>
      <c r="B325" t="s">
        <v>916</v>
      </c>
      <c r="C325" t="s">
        <v>292</v>
      </c>
      <c r="D325">
        <f t="shared" ca="1" si="27"/>
        <v>2.1269999999999998</v>
      </c>
      <c r="E325" s="6">
        <f t="shared" ca="1" si="28"/>
        <v>85083</v>
      </c>
      <c r="F325" s="11">
        <f t="shared" ca="1" si="29"/>
        <v>35783.571428571428</v>
      </c>
      <c r="H325">
        <v>13</v>
      </c>
      <c r="I325">
        <v>0.10199999999999999</v>
      </c>
      <c r="J325">
        <v>16.628</v>
      </c>
      <c r="K325">
        <v>11</v>
      </c>
      <c r="L325">
        <v>22</v>
      </c>
      <c r="M325">
        <v>7.6849999999999996</v>
      </c>
      <c r="N325">
        <v>8.4949999999999992</v>
      </c>
      <c r="O325">
        <v>0.32</v>
      </c>
      <c r="P325">
        <v>0.32</v>
      </c>
      <c r="Q325">
        <v>1.7030000000000001</v>
      </c>
      <c r="R325">
        <v>68110</v>
      </c>
    </row>
    <row r="326" spans="1:18" x14ac:dyDescent="0.25">
      <c r="A326" t="s">
        <v>1534</v>
      </c>
      <c r="B326" t="s">
        <v>917</v>
      </c>
      <c r="C326" t="s">
        <v>293</v>
      </c>
      <c r="D326">
        <f t="shared" ca="1" si="27"/>
        <v>5.5060000000000002</v>
      </c>
      <c r="E326" s="6">
        <f t="shared" ca="1" si="28"/>
        <v>220234</v>
      </c>
      <c r="F326" s="11">
        <f t="shared" ca="1" si="29"/>
        <v>170934.57142857142</v>
      </c>
      <c r="H326">
        <v>14</v>
      </c>
      <c r="I326">
        <v>0.10199999999999999</v>
      </c>
      <c r="J326">
        <v>16.745000000000001</v>
      </c>
      <c r="K326">
        <v>11</v>
      </c>
      <c r="L326">
        <v>22</v>
      </c>
      <c r="M326">
        <v>8.0950000000000006</v>
      </c>
      <c r="N326">
        <v>8.5050000000000008</v>
      </c>
      <c r="O326">
        <v>0.32</v>
      </c>
      <c r="P326">
        <v>0.32</v>
      </c>
      <c r="Q326">
        <v>1.7150000000000001</v>
      </c>
      <c r="R326">
        <v>68587</v>
      </c>
    </row>
    <row r="327" spans="1:18" x14ac:dyDescent="0.25">
      <c r="A327" t="s">
        <v>1535</v>
      </c>
      <c r="B327" t="s">
        <v>918</v>
      </c>
      <c r="C327" t="s">
        <v>294</v>
      </c>
      <c r="D327">
        <f t="shared" ca="1" si="27"/>
        <v>1.651</v>
      </c>
      <c r="E327" s="6">
        <f t="shared" ca="1" si="28"/>
        <v>66032</v>
      </c>
      <c r="F327" s="11">
        <f t="shared" ca="1" si="29"/>
        <v>16732.571428571428</v>
      </c>
      <c r="H327">
        <v>15</v>
      </c>
      <c r="I327">
        <v>0.10199999999999999</v>
      </c>
      <c r="J327">
        <v>14.973000000000001</v>
      </c>
      <c r="K327">
        <v>11</v>
      </c>
      <c r="L327">
        <v>18</v>
      </c>
      <c r="M327">
        <v>8.5549999999999997</v>
      </c>
      <c r="N327">
        <v>8.4849999999999994</v>
      </c>
      <c r="O327">
        <v>0.32</v>
      </c>
      <c r="P327">
        <v>0.32</v>
      </c>
      <c r="Q327">
        <v>1.5329999999999999</v>
      </c>
      <c r="R327">
        <v>61328</v>
      </c>
    </row>
    <row r="328" spans="1:18" x14ac:dyDescent="0.25">
      <c r="A328" t="s">
        <v>1536</v>
      </c>
      <c r="B328" t="s">
        <v>919</v>
      </c>
      <c r="C328" t="s">
        <v>295</v>
      </c>
      <c r="D328">
        <f t="shared" ca="1" si="27"/>
        <v>1.5329999999999999</v>
      </c>
      <c r="E328" s="6">
        <f t="shared" ca="1" si="28"/>
        <v>61328</v>
      </c>
      <c r="F328" s="11">
        <f t="shared" ca="1" si="29"/>
        <v>12028.571428571428</v>
      </c>
      <c r="H328">
        <v>16</v>
      </c>
      <c r="I328">
        <v>0.10199999999999999</v>
      </c>
      <c r="J328">
        <v>16.120999999999999</v>
      </c>
      <c r="K328">
        <v>11</v>
      </c>
      <c r="L328">
        <v>21</v>
      </c>
      <c r="M328">
        <v>8.9749999999999996</v>
      </c>
      <c r="N328">
        <v>8.4649999999999999</v>
      </c>
      <c r="O328">
        <v>0.32</v>
      </c>
      <c r="P328">
        <v>0.32</v>
      </c>
      <c r="Q328">
        <v>1.651</v>
      </c>
      <c r="R328">
        <v>66032</v>
      </c>
    </row>
    <row r="329" spans="1:18" x14ac:dyDescent="0.25">
      <c r="A329" t="s">
        <v>1537</v>
      </c>
      <c r="B329" t="s">
        <v>920</v>
      </c>
      <c r="C329" t="s">
        <v>296</v>
      </c>
      <c r="D329">
        <f t="shared" ca="1" si="27"/>
        <v>1.7150000000000001</v>
      </c>
      <c r="E329" s="6">
        <f t="shared" ca="1" si="28"/>
        <v>68587</v>
      </c>
      <c r="F329" s="11">
        <f t="shared" ca="1" si="29"/>
        <v>19287.571428571428</v>
      </c>
      <c r="H329">
        <v>17</v>
      </c>
      <c r="I329">
        <v>0.10199999999999999</v>
      </c>
      <c r="J329">
        <v>53.768000000000001</v>
      </c>
      <c r="K329">
        <v>13</v>
      </c>
      <c r="L329">
        <v>81</v>
      </c>
      <c r="M329">
        <v>9.4250000000000007</v>
      </c>
      <c r="N329">
        <v>8.4849999999999994</v>
      </c>
      <c r="O329">
        <v>0.32</v>
      </c>
      <c r="P329">
        <v>0.32</v>
      </c>
      <c r="Q329">
        <v>5.5060000000000002</v>
      </c>
      <c r="R329">
        <v>220234</v>
      </c>
    </row>
    <row r="330" spans="1:18" x14ac:dyDescent="0.25">
      <c r="A330" t="s">
        <v>1538</v>
      </c>
      <c r="B330" t="s">
        <v>921</v>
      </c>
      <c r="C330" t="s">
        <v>297</v>
      </c>
      <c r="D330">
        <f t="shared" ca="1" si="27"/>
        <v>1.7030000000000001</v>
      </c>
      <c r="E330" s="6">
        <f t="shared" ca="1" si="28"/>
        <v>68110</v>
      </c>
      <c r="F330" s="11">
        <f t="shared" ca="1" si="29"/>
        <v>18810.571428571428</v>
      </c>
      <c r="H330">
        <v>18</v>
      </c>
      <c r="I330">
        <v>0.10199999999999999</v>
      </c>
      <c r="J330">
        <v>20.771999999999998</v>
      </c>
      <c r="K330">
        <v>16</v>
      </c>
      <c r="L330">
        <v>24</v>
      </c>
      <c r="M330">
        <v>9.8450000000000006</v>
      </c>
      <c r="N330">
        <v>8.4849999999999994</v>
      </c>
      <c r="O330">
        <v>0.32</v>
      </c>
      <c r="P330">
        <v>0.32</v>
      </c>
      <c r="Q330">
        <v>2.1269999999999998</v>
      </c>
      <c r="R330">
        <v>85083</v>
      </c>
    </row>
    <row r="331" spans="1:18" x14ac:dyDescent="0.25">
      <c r="A331" t="s">
        <v>1539</v>
      </c>
      <c r="B331" t="s">
        <v>922</v>
      </c>
      <c r="C331" t="s">
        <v>298</v>
      </c>
      <c r="D331">
        <f t="shared" ca="1" si="27"/>
        <v>2.4590000000000001</v>
      </c>
      <c r="E331" s="6">
        <f t="shared" ca="1" si="28"/>
        <v>98376</v>
      </c>
      <c r="F331" s="11">
        <f t="shared" ca="1" si="29"/>
        <v>49076.571428571428</v>
      </c>
      <c r="H331">
        <v>19</v>
      </c>
      <c r="I331">
        <v>0.10199999999999999</v>
      </c>
      <c r="J331">
        <v>36.680999999999997</v>
      </c>
      <c r="K331">
        <v>25</v>
      </c>
      <c r="L331">
        <v>47</v>
      </c>
      <c r="M331">
        <v>10.285</v>
      </c>
      <c r="N331">
        <v>8.5150000000000006</v>
      </c>
      <c r="O331">
        <v>0.32</v>
      </c>
      <c r="P331">
        <v>0.32</v>
      </c>
      <c r="Q331">
        <v>3.7559999999999998</v>
      </c>
      <c r="R331">
        <v>150247</v>
      </c>
    </row>
    <row r="332" spans="1:18" x14ac:dyDescent="0.25">
      <c r="A332" t="s">
        <v>1540</v>
      </c>
      <c r="B332" t="s">
        <v>923</v>
      </c>
      <c r="C332" t="s">
        <v>299</v>
      </c>
      <c r="D332">
        <f t="shared" ca="1" si="27"/>
        <v>2.2999999999999998</v>
      </c>
      <c r="E332" s="6">
        <f t="shared" ca="1" si="28"/>
        <v>92002</v>
      </c>
      <c r="F332" s="11">
        <f t="shared" ca="1" si="29"/>
        <v>42702.571428571428</v>
      </c>
      <c r="H332">
        <v>20</v>
      </c>
      <c r="I332">
        <v>0.10199999999999999</v>
      </c>
      <c r="J332">
        <v>137.18100000000001</v>
      </c>
      <c r="K332">
        <v>20</v>
      </c>
      <c r="L332">
        <v>227</v>
      </c>
      <c r="M332">
        <v>10.695</v>
      </c>
      <c r="N332">
        <v>8.4849999999999994</v>
      </c>
      <c r="O332">
        <v>0.32</v>
      </c>
      <c r="P332">
        <v>0.32</v>
      </c>
      <c r="Q332">
        <v>14.047000000000001</v>
      </c>
      <c r="R332">
        <v>561894</v>
      </c>
    </row>
    <row r="333" spans="1:18" x14ac:dyDescent="0.25">
      <c r="A333" t="s">
        <v>1541</v>
      </c>
      <c r="B333" t="s">
        <v>924</v>
      </c>
      <c r="C333" t="s">
        <v>300</v>
      </c>
      <c r="D333">
        <f t="shared" ca="1" si="27"/>
        <v>6.2089999999999996</v>
      </c>
      <c r="E333" s="6">
        <f t="shared" ca="1" si="28"/>
        <v>248351</v>
      </c>
      <c r="F333" s="11">
        <f t="shared" ca="1" si="29"/>
        <v>199051.57142857142</v>
      </c>
      <c r="H333">
        <v>21</v>
      </c>
      <c r="I333">
        <v>0.10199999999999999</v>
      </c>
      <c r="J333">
        <v>28.347999999999999</v>
      </c>
      <c r="K333">
        <v>13</v>
      </c>
      <c r="L333">
        <v>46</v>
      </c>
      <c r="M333">
        <v>11.115</v>
      </c>
      <c r="N333">
        <v>8.4949999999999992</v>
      </c>
      <c r="O333">
        <v>0.32</v>
      </c>
      <c r="P333">
        <v>0.32</v>
      </c>
      <c r="Q333">
        <v>2.903</v>
      </c>
      <c r="R333">
        <v>116115</v>
      </c>
    </row>
    <row r="334" spans="1:18" x14ac:dyDescent="0.25">
      <c r="A334" t="s">
        <v>1542</v>
      </c>
      <c r="B334" t="s">
        <v>925</v>
      </c>
      <c r="C334" t="s">
        <v>301</v>
      </c>
      <c r="D334">
        <f t="shared" ca="1" si="27"/>
        <v>3.214</v>
      </c>
      <c r="E334" s="6">
        <f t="shared" ca="1" si="28"/>
        <v>128541</v>
      </c>
      <c r="F334" s="11">
        <f t="shared" ca="1" si="29"/>
        <v>79241.57142857142</v>
      </c>
      <c r="H334">
        <v>22</v>
      </c>
      <c r="I334">
        <v>0.10199999999999999</v>
      </c>
      <c r="J334">
        <v>17.882000000000001</v>
      </c>
      <c r="K334">
        <v>12</v>
      </c>
      <c r="L334">
        <v>24</v>
      </c>
      <c r="M334">
        <v>11.565</v>
      </c>
      <c r="N334">
        <v>8.4849999999999994</v>
      </c>
      <c r="O334">
        <v>0.32</v>
      </c>
      <c r="P334">
        <v>0.32</v>
      </c>
      <c r="Q334">
        <v>1.831</v>
      </c>
      <c r="R334">
        <v>73246</v>
      </c>
    </row>
    <row r="335" spans="1:18" x14ac:dyDescent="0.25">
      <c r="A335" t="s">
        <v>1543</v>
      </c>
      <c r="B335" t="s">
        <v>926</v>
      </c>
      <c r="C335" t="s">
        <v>302</v>
      </c>
      <c r="D335">
        <f t="shared" ca="1" si="27"/>
        <v>1.776</v>
      </c>
      <c r="E335" s="6">
        <f t="shared" ca="1" si="28"/>
        <v>71057</v>
      </c>
      <c r="F335" s="11">
        <f t="shared" ca="1" si="29"/>
        <v>21757.571428571428</v>
      </c>
      <c r="H335">
        <v>23</v>
      </c>
      <c r="I335">
        <v>0.10199999999999999</v>
      </c>
      <c r="J335">
        <v>25.396999999999998</v>
      </c>
      <c r="K335">
        <v>11</v>
      </c>
      <c r="L335">
        <v>43</v>
      </c>
      <c r="M335">
        <v>11.975</v>
      </c>
      <c r="N335">
        <v>8.4949999999999992</v>
      </c>
      <c r="O335">
        <v>0.32</v>
      </c>
      <c r="P335">
        <v>0.32</v>
      </c>
      <c r="Q335">
        <v>2.601</v>
      </c>
      <c r="R335">
        <v>104026</v>
      </c>
    </row>
    <row r="336" spans="1:18" x14ac:dyDescent="0.25">
      <c r="A336" t="s">
        <v>1544</v>
      </c>
      <c r="B336" t="s">
        <v>927</v>
      </c>
      <c r="C336" t="s">
        <v>303</v>
      </c>
      <c r="D336">
        <f t="shared" ca="1" si="27"/>
        <v>2.1309999999999998</v>
      </c>
      <c r="E336" s="6">
        <f t="shared" ca="1" si="28"/>
        <v>85250</v>
      </c>
      <c r="F336" s="11">
        <f t="shared" ca="1" si="29"/>
        <v>35950.571428571428</v>
      </c>
      <c r="H336">
        <v>24</v>
      </c>
      <c r="I336">
        <v>0.10199999999999999</v>
      </c>
      <c r="J336">
        <v>15.88</v>
      </c>
      <c r="K336">
        <v>11</v>
      </c>
      <c r="L336">
        <v>20</v>
      </c>
      <c r="M336">
        <v>12.395</v>
      </c>
      <c r="N336">
        <v>8.5050000000000008</v>
      </c>
      <c r="O336">
        <v>0.32</v>
      </c>
      <c r="P336">
        <v>0.32</v>
      </c>
      <c r="Q336">
        <v>1.6259999999999999</v>
      </c>
      <c r="R336">
        <v>65046</v>
      </c>
    </row>
    <row r="337" spans="1:18" x14ac:dyDescent="0.25">
      <c r="A337" t="s">
        <v>1545</v>
      </c>
      <c r="B337" t="s">
        <v>928</v>
      </c>
      <c r="C337" t="s">
        <v>304</v>
      </c>
      <c r="D337">
        <f t="shared" ca="1" si="27"/>
        <v>1.766</v>
      </c>
      <c r="E337" s="6">
        <f t="shared" ca="1" si="28"/>
        <v>70641</v>
      </c>
      <c r="F337" s="11">
        <f t="shared" ca="1" si="29"/>
        <v>21341.571428571428</v>
      </c>
      <c r="H337">
        <v>25</v>
      </c>
      <c r="I337">
        <v>0.10199999999999999</v>
      </c>
      <c r="J337">
        <v>14.618</v>
      </c>
      <c r="K337">
        <v>10</v>
      </c>
      <c r="L337">
        <v>19</v>
      </c>
      <c r="M337">
        <v>12.824999999999999</v>
      </c>
      <c r="N337">
        <v>8.5050000000000008</v>
      </c>
      <c r="O337">
        <v>0.32</v>
      </c>
      <c r="P337">
        <v>0.32</v>
      </c>
      <c r="Q337">
        <v>1.4970000000000001</v>
      </c>
      <c r="R337">
        <v>59877</v>
      </c>
    </row>
    <row r="338" spans="1:18" x14ac:dyDescent="0.25">
      <c r="A338" t="s">
        <v>1546</v>
      </c>
      <c r="B338" t="s">
        <v>929</v>
      </c>
      <c r="C338" t="s">
        <v>305</v>
      </c>
      <c r="D338">
        <f t="shared" ca="1" si="27"/>
        <v>1.675</v>
      </c>
      <c r="E338" s="6">
        <f t="shared" ca="1" si="28"/>
        <v>66990</v>
      </c>
      <c r="F338" s="11">
        <f t="shared" ca="1" si="29"/>
        <v>17690.571428571428</v>
      </c>
      <c r="H338">
        <v>26</v>
      </c>
      <c r="I338">
        <v>0.10199999999999999</v>
      </c>
      <c r="J338">
        <v>26.239000000000001</v>
      </c>
      <c r="K338">
        <v>10</v>
      </c>
      <c r="L338">
        <v>43</v>
      </c>
      <c r="M338">
        <v>13.275</v>
      </c>
      <c r="N338">
        <v>8.5050000000000008</v>
      </c>
      <c r="O338">
        <v>0.32</v>
      </c>
      <c r="P338">
        <v>0.32</v>
      </c>
      <c r="Q338">
        <v>2.6869999999999998</v>
      </c>
      <c r="R338">
        <v>107473</v>
      </c>
    </row>
    <row r="339" spans="1:18" x14ac:dyDescent="0.25">
      <c r="A339" t="s">
        <v>1547</v>
      </c>
      <c r="B339" t="s">
        <v>930</v>
      </c>
      <c r="C339" t="s">
        <v>306</v>
      </c>
      <c r="D339">
        <f t="shared" ca="1" si="27"/>
        <v>2.9689999999999999</v>
      </c>
      <c r="E339" s="6">
        <f t="shared" ca="1" si="28"/>
        <v>118770</v>
      </c>
      <c r="F339" s="11">
        <f t="shared" ca="1" si="29"/>
        <v>69470.57142857142</v>
      </c>
      <c r="H339">
        <v>27</v>
      </c>
      <c r="I339">
        <v>0.10199999999999999</v>
      </c>
      <c r="J339">
        <v>14.209</v>
      </c>
      <c r="K339">
        <v>11</v>
      </c>
      <c r="L339">
        <v>23</v>
      </c>
      <c r="M339">
        <v>13.695</v>
      </c>
      <c r="N339">
        <v>8.4849999999999994</v>
      </c>
      <c r="O339">
        <v>0.32</v>
      </c>
      <c r="P339">
        <v>0.32</v>
      </c>
      <c r="Q339">
        <v>1.4550000000000001</v>
      </c>
      <c r="R339">
        <v>58201</v>
      </c>
    </row>
    <row r="340" spans="1:18" x14ac:dyDescent="0.25">
      <c r="A340" t="s">
        <v>1548</v>
      </c>
      <c r="B340" t="s">
        <v>931</v>
      </c>
      <c r="C340" t="s">
        <v>307</v>
      </c>
      <c r="D340">
        <f t="shared" ca="1" si="27"/>
        <v>1.4</v>
      </c>
      <c r="E340" s="6">
        <f t="shared" ca="1" si="28"/>
        <v>56000</v>
      </c>
      <c r="F340" s="11">
        <f t="shared" ca="1" si="29"/>
        <v>6700.5714285714275</v>
      </c>
      <c r="H340">
        <v>28</v>
      </c>
      <c r="I340">
        <v>0.10199999999999999</v>
      </c>
      <c r="J340">
        <v>35.884</v>
      </c>
      <c r="K340">
        <v>11</v>
      </c>
      <c r="L340">
        <v>63</v>
      </c>
      <c r="M340">
        <v>14.135</v>
      </c>
      <c r="N340">
        <v>8.5050000000000008</v>
      </c>
      <c r="O340">
        <v>0.32</v>
      </c>
      <c r="P340">
        <v>0.32</v>
      </c>
      <c r="Q340">
        <v>3.6749999999999998</v>
      </c>
      <c r="R340">
        <v>146982</v>
      </c>
    </row>
    <row r="341" spans="1:18" x14ac:dyDescent="0.25">
      <c r="A341" t="s">
        <v>1549</v>
      </c>
      <c r="B341" t="s">
        <v>932</v>
      </c>
      <c r="C341" t="s">
        <v>308</v>
      </c>
      <c r="D341">
        <f t="shared" ca="1" si="27"/>
        <v>1.7549999999999999</v>
      </c>
      <c r="E341" s="6">
        <f t="shared" ca="1" si="28"/>
        <v>70196</v>
      </c>
      <c r="F341" s="11">
        <f t="shared" ca="1" si="29"/>
        <v>20896.571428571428</v>
      </c>
      <c r="H341">
        <v>29</v>
      </c>
      <c r="I341">
        <v>0.10199999999999999</v>
      </c>
      <c r="J341">
        <v>20.802</v>
      </c>
      <c r="K341">
        <v>12</v>
      </c>
      <c r="L341">
        <v>29</v>
      </c>
      <c r="M341">
        <v>14.545</v>
      </c>
      <c r="N341">
        <v>8.4849999999999994</v>
      </c>
      <c r="O341">
        <v>0.32</v>
      </c>
      <c r="P341">
        <v>0.32</v>
      </c>
      <c r="Q341">
        <v>2.13</v>
      </c>
      <c r="R341">
        <v>85206</v>
      </c>
    </row>
    <row r="342" spans="1:18" s="5" customFormat="1" x14ac:dyDescent="0.25">
      <c r="A342" s="5" t="s">
        <v>1550</v>
      </c>
      <c r="B342" s="5" t="s">
        <v>933</v>
      </c>
      <c r="C342" s="5" t="s">
        <v>309</v>
      </c>
      <c r="D342" s="5">
        <f t="shared" ca="1" si="27"/>
        <v>2.0030000000000001</v>
      </c>
      <c r="E342" s="7">
        <f t="shared" ca="1" si="28"/>
        <v>80129</v>
      </c>
      <c r="F342" s="11">
        <f t="shared" ca="1" si="29"/>
        <v>30829.571428571428</v>
      </c>
      <c r="H342" s="5">
        <v>30</v>
      </c>
      <c r="I342" s="5">
        <v>0.10199999999999999</v>
      </c>
      <c r="J342" s="5">
        <v>14.548999999999999</v>
      </c>
      <c r="K342" s="5">
        <v>10</v>
      </c>
      <c r="L342" s="5">
        <v>21</v>
      </c>
      <c r="M342" s="5">
        <v>14.975</v>
      </c>
      <c r="N342" s="5">
        <v>8.4949999999999992</v>
      </c>
      <c r="O342" s="5">
        <v>0.32</v>
      </c>
      <c r="P342" s="5">
        <v>0.32</v>
      </c>
      <c r="Q342" s="5">
        <v>1.49</v>
      </c>
      <c r="R342" s="5">
        <v>59594</v>
      </c>
    </row>
    <row r="343" spans="1:18" x14ac:dyDescent="0.25">
      <c r="A343" t="s">
        <v>1551</v>
      </c>
      <c r="B343" t="s">
        <v>934</v>
      </c>
      <c r="C343" t="s">
        <v>310</v>
      </c>
      <c r="D343">
        <f ca="1">OFFSET($Q$372,-(ROW(Q343)-343),0)</f>
        <v>1.407</v>
      </c>
      <c r="E343" s="6">
        <f ca="1">OFFSET($R$372,-(ROW(R343)-343),0)</f>
        <v>56278</v>
      </c>
      <c r="F343" s="11">
        <f t="shared" ca="1" si="29"/>
        <v>6978.5714285714275</v>
      </c>
      <c r="H343">
        <v>1</v>
      </c>
      <c r="I343">
        <v>0.10199999999999999</v>
      </c>
      <c r="J343">
        <v>27.792999999999999</v>
      </c>
      <c r="K343">
        <v>12</v>
      </c>
      <c r="L343">
        <v>45</v>
      </c>
      <c r="M343">
        <v>2.5249999999999999</v>
      </c>
      <c r="N343">
        <v>8.9049999999999994</v>
      </c>
      <c r="O343">
        <v>0.32</v>
      </c>
      <c r="P343">
        <v>0.32</v>
      </c>
      <c r="Q343">
        <v>2.8460000000000001</v>
      </c>
      <c r="R343">
        <v>113839</v>
      </c>
    </row>
    <row r="344" spans="1:18" x14ac:dyDescent="0.25">
      <c r="A344" t="s">
        <v>1552</v>
      </c>
      <c r="B344" t="s">
        <v>935</v>
      </c>
      <c r="C344" t="s">
        <v>311</v>
      </c>
      <c r="D344">
        <f t="shared" ref="D344:D372" ca="1" si="30">OFFSET($Q$372,-(ROW(Q344)-343),0)</f>
        <v>11.529</v>
      </c>
      <c r="E344" s="6">
        <f t="shared" ref="E344:E372" ca="1" si="31">OFFSET($R$372,-(ROW(R344)-343),0)</f>
        <v>461163</v>
      </c>
      <c r="F344" s="11">
        <f t="shared" ca="1" si="29"/>
        <v>411863.57142857142</v>
      </c>
      <c r="H344">
        <v>2</v>
      </c>
      <c r="I344">
        <v>0.10199999999999999</v>
      </c>
      <c r="J344">
        <v>29.544</v>
      </c>
      <c r="K344">
        <v>12</v>
      </c>
      <c r="L344">
        <v>47</v>
      </c>
      <c r="M344">
        <v>2.9750000000000001</v>
      </c>
      <c r="N344">
        <v>8.8949999999999996</v>
      </c>
      <c r="O344">
        <v>0.32</v>
      </c>
      <c r="P344">
        <v>0.32</v>
      </c>
      <c r="Q344">
        <v>3.0249999999999999</v>
      </c>
      <c r="R344">
        <v>121013</v>
      </c>
    </row>
    <row r="345" spans="1:18" x14ac:dyDescent="0.25">
      <c r="A345" t="s">
        <v>1553</v>
      </c>
      <c r="B345" t="s">
        <v>936</v>
      </c>
      <c r="C345" t="s">
        <v>312</v>
      </c>
      <c r="D345">
        <f t="shared" ca="1" si="30"/>
        <v>1.349</v>
      </c>
      <c r="E345" s="6">
        <f t="shared" ca="1" si="31"/>
        <v>53979</v>
      </c>
      <c r="F345" s="11">
        <f t="shared" ca="1" si="29"/>
        <v>4679.5714285714275</v>
      </c>
      <c r="H345">
        <v>3</v>
      </c>
      <c r="I345">
        <v>0.10199999999999999</v>
      </c>
      <c r="J345">
        <v>78.427999999999997</v>
      </c>
      <c r="K345">
        <v>13</v>
      </c>
      <c r="L345">
        <v>136</v>
      </c>
      <c r="M345">
        <v>3.3849999999999998</v>
      </c>
      <c r="N345">
        <v>8.8849999999999998</v>
      </c>
      <c r="O345">
        <v>0.32</v>
      </c>
      <c r="P345">
        <v>0.32</v>
      </c>
      <c r="Q345">
        <v>8.0310000000000006</v>
      </c>
      <c r="R345">
        <v>321240</v>
      </c>
    </row>
    <row r="346" spans="1:18" x14ac:dyDescent="0.25">
      <c r="A346" t="s">
        <v>1554</v>
      </c>
      <c r="B346" t="s">
        <v>937</v>
      </c>
      <c r="C346" t="s">
        <v>313</v>
      </c>
      <c r="D346">
        <f t="shared" ca="1" si="30"/>
        <v>1.7330000000000001</v>
      </c>
      <c r="E346" s="6">
        <f t="shared" ca="1" si="31"/>
        <v>69309</v>
      </c>
      <c r="F346" s="11">
        <f t="shared" ca="1" si="29"/>
        <v>20009.571428571428</v>
      </c>
      <c r="H346">
        <v>4</v>
      </c>
      <c r="I346">
        <v>0.10199999999999999</v>
      </c>
      <c r="J346">
        <v>16.353000000000002</v>
      </c>
      <c r="K346">
        <v>12</v>
      </c>
      <c r="L346">
        <v>28</v>
      </c>
      <c r="M346">
        <v>3.8250000000000002</v>
      </c>
      <c r="N346">
        <v>8.9049999999999994</v>
      </c>
      <c r="O346">
        <v>0.32</v>
      </c>
      <c r="P346">
        <v>0.32</v>
      </c>
      <c r="Q346">
        <v>1.675</v>
      </c>
      <c r="R346">
        <v>66981</v>
      </c>
    </row>
    <row r="347" spans="1:18" x14ac:dyDescent="0.25">
      <c r="A347" t="s">
        <v>1555</v>
      </c>
      <c r="B347" t="s">
        <v>938</v>
      </c>
      <c r="C347" t="s">
        <v>314</v>
      </c>
      <c r="D347">
        <f t="shared" ca="1" si="30"/>
        <v>1.7969999999999999</v>
      </c>
      <c r="E347" s="6">
        <f t="shared" ca="1" si="31"/>
        <v>71888</v>
      </c>
      <c r="F347" s="11">
        <f t="shared" ca="1" si="29"/>
        <v>22588.571428571428</v>
      </c>
      <c r="H347">
        <v>5</v>
      </c>
      <c r="I347">
        <v>0.10199999999999999</v>
      </c>
      <c r="J347">
        <v>31.434999999999999</v>
      </c>
      <c r="K347">
        <v>12</v>
      </c>
      <c r="L347">
        <v>51</v>
      </c>
      <c r="M347">
        <v>4.2450000000000001</v>
      </c>
      <c r="N347">
        <v>8.8849999999999998</v>
      </c>
      <c r="O347">
        <v>0.32</v>
      </c>
      <c r="P347">
        <v>0.32</v>
      </c>
      <c r="Q347">
        <v>3.2189999999999999</v>
      </c>
      <c r="R347">
        <v>128757</v>
      </c>
    </row>
    <row r="348" spans="1:18" x14ac:dyDescent="0.25">
      <c r="A348" t="s">
        <v>1556</v>
      </c>
      <c r="B348" t="s">
        <v>939</v>
      </c>
      <c r="C348" t="s">
        <v>315</v>
      </c>
      <c r="D348">
        <f t="shared" ca="1" si="30"/>
        <v>1.9870000000000001</v>
      </c>
      <c r="E348" s="6">
        <f t="shared" ca="1" si="31"/>
        <v>79468</v>
      </c>
      <c r="F348" s="11">
        <f t="shared" ca="1" si="29"/>
        <v>30168.571428571428</v>
      </c>
      <c r="H348">
        <v>6</v>
      </c>
      <c r="I348">
        <v>0.10199999999999999</v>
      </c>
      <c r="J348">
        <v>18.04</v>
      </c>
      <c r="K348">
        <v>11</v>
      </c>
      <c r="L348">
        <v>34</v>
      </c>
      <c r="M348">
        <v>4.6950000000000003</v>
      </c>
      <c r="N348">
        <v>8.8849999999999998</v>
      </c>
      <c r="O348">
        <v>0.32</v>
      </c>
      <c r="P348">
        <v>0.32</v>
      </c>
      <c r="Q348">
        <v>1.847</v>
      </c>
      <c r="R348">
        <v>73893</v>
      </c>
    </row>
    <row r="349" spans="1:18" x14ac:dyDescent="0.25">
      <c r="A349" t="s">
        <v>1557</v>
      </c>
      <c r="B349" t="s">
        <v>940</v>
      </c>
      <c r="C349" t="s">
        <v>316</v>
      </c>
      <c r="D349">
        <f t="shared" ca="1" si="30"/>
        <v>2.13</v>
      </c>
      <c r="E349" s="6">
        <f t="shared" ca="1" si="31"/>
        <v>85186</v>
      </c>
      <c r="F349" s="11">
        <f t="shared" ca="1" si="29"/>
        <v>35886.571428571428</v>
      </c>
      <c r="H349">
        <v>7</v>
      </c>
      <c r="I349">
        <v>0.10199999999999999</v>
      </c>
      <c r="J349">
        <v>23.19</v>
      </c>
      <c r="K349">
        <v>11</v>
      </c>
      <c r="L349">
        <v>33</v>
      </c>
      <c r="M349">
        <v>5.085</v>
      </c>
      <c r="N349">
        <v>8.8650000000000002</v>
      </c>
      <c r="O349">
        <v>0.32</v>
      </c>
      <c r="P349">
        <v>0.32</v>
      </c>
      <c r="Q349">
        <v>2.375</v>
      </c>
      <c r="R349">
        <v>94985</v>
      </c>
    </row>
    <row r="350" spans="1:18" x14ac:dyDescent="0.25">
      <c r="A350" t="s">
        <v>1558</v>
      </c>
      <c r="B350" t="s">
        <v>941</v>
      </c>
      <c r="C350" t="s">
        <v>317</v>
      </c>
      <c r="D350">
        <f t="shared" ca="1" si="30"/>
        <v>14.563000000000001</v>
      </c>
      <c r="E350" s="6">
        <f t="shared" ca="1" si="31"/>
        <v>582522</v>
      </c>
      <c r="F350" s="11">
        <f t="shared" ca="1" si="29"/>
        <v>533222.57142857148</v>
      </c>
      <c r="H350">
        <v>8</v>
      </c>
      <c r="I350">
        <v>0.10199999999999999</v>
      </c>
      <c r="J350">
        <v>20.649000000000001</v>
      </c>
      <c r="K350">
        <v>11</v>
      </c>
      <c r="L350">
        <v>27</v>
      </c>
      <c r="M350">
        <v>5.5250000000000004</v>
      </c>
      <c r="N350">
        <v>8.875</v>
      </c>
      <c r="O350">
        <v>0.32</v>
      </c>
      <c r="P350">
        <v>0.32</v>
      </c>
      <c r="Q350">
        <v>2.1139999999999999</v>
      </c>
      <c r="R350">
        <v>84578</v>
      </c>
    </row>
    <row r="351" spans="1:18" x14ac:dyDescent="0.25">
      <c r="A351" t="s">
        <v>1559</v>
      </c>
      <c r="B351" t="s">
        <v>942</v>
      </c>
      <c r="C351" t="s">
        <v>318</v>
      </c>
      <c r="D351">
        <f t="shared" ca="1" si="30"/>
        <v>2.4140000000000001</v>
      </c>
      <c r="E351" s="6">
        <f t="shared" ca="1" si="31"/>
        <v>96560</v>
      </c>
      <c r="F351" s="11">
        <f t="shared" ca="1" si="29"/>
        <v>47260.571428571428</v>
      </c>
      <c r="H351">
        <v>9</v>
      </c>
      <c r="I351">
        <v>0.10199999999999999</v>
      </c>
      <c r="J351">
        <v>27.977</v>
      </c>
      <c r="K351">
        <v>12</v>
      </c>
      <c r="L351">
        <v>51</v>
      </c>
      <c r="M351">
        <v>5.9749999999999996</v>
      </c>
      <c r="N351">
        <v>8.8949999999999996</v>
      </c>
      <c r="O351">
        <v>0.32</v>
      </c>
      <c r="P351">
        <v>0.32</v>
      </c>
      <c r="Q351">
        <v>2.8650000000000002</v>
      </c>
      <c r="R351">
        <v>114592</v>
      </c>
    </row>
    <row r="352" spans="1:18" x14ac:dyDescent="0.25">
      <c r="A352" t="s">
        <v>1560</v>
      </c>
      <c r="B352" t="s">
        <v>943</v>
      </c>
      <c r="C352" t="s">
        <v>319</v>
      </c>
      <c r="D352">
        <f t="shared" ca="1" si="30"/>
        <v>2.266</v>
      </c>
      <c r="E352" s="6">
        <f t="shared" ca="1" si="31"/>
        <v>90649</v>
      </c>
      <c r="F352" s="11">
        <f t="shared" ca="1" si="29"/>
        <v>41349.571428571428</v>
      </c>
      <c r="H352">
        <v>10</v>
      </c>
      <c r="I352">
        <v>0.10199999999999999</v>
      </c>
      <c r="J352">
        <v>13.8</v>
      </c>
      <c r="K352">
        <v>11</v>
      </c>
      <c r="L352">
        <v>23</v>
      </c>
      <c r="M352">
        <v>6.3849999999999998</v>
      </c>
      <c r="N352">
        <v>8.8949999999999996</v>
      </c>
      <c r="O352">
        <v>0.32</v>
      </c>
      <c r="P352">
        <v>0.32</v>
      </c>
      <c r="Q352">
        <v>1.413</v>
      </c>
      <c r="R352">
        <v>56524</v>
      </c>
    </row>
    <row r="353" spans="1:18" x14ac:dyDescent="0.25">
      <c r="A353" t="s">
        <v>1561</v>
      </c>
      <c r="B353" t="s">
        <v>944</v>
      </c>
      <c r="C353" t="s">
        <v>320</v>
      </c>
      <c r="D353">
        <f t="shared" ca="1" si="30"/>
        <v>4.6779999999999999</v>
      </c>
      <c r="E353" s="6">
        <f t="shared" ca="1" si="31"/>
        <v>187110</v>
      </c>
      <c r="F353" s="11">
        <f t="shared" ca="1" si="29"/>
        <v>137810.57142857142</v>
      </c>
      <c r="H353">
        <v>11</v>
      </c>
      <c r="I353">
        <v>0.10199999999999999</v>
      </c>
      <c r="J353">
        <v>17.233000000000001</v>
      </c>
      <c r="K353">
        <v>11</v>
      </c>
      <c r="L353">
        <v>24</v>
      </c>
      <c r="M353">
        <v>6.8150000000000004</v>
      </c>
      <c r="N353">
        <v>8.9149999999999991</v>
      </c>
      <c r="O353">
        <v>0.32</v>
      </c>
      <c r="P353">
        <v>0.32</v>
      </c>
      <c r="Q353">
        <v>1.7649999999999999</v>
      </c>
      <c r="R353">
        <v>70586</v>
      </c>
    </row>
    <row r="354" spans="1:18" x14ac:dyDescent="0.25">
      <c r="A354" t="s">
        <v>1562</v>
      </c>
      <c r="B354" t="s">
        <v>945</v>
      </c>
      <c r="C354" t="s">
        <v>321</v>
      </c>
      <c r="D354">
        <f t="shared" ca="1" si="30"/>
        <v>2.0609999999999999</v>
      </c>
      <c r="E354" s="6">
        <f t="shared" ca="1" si="31"/>
        <v>82438</v>
      </c>
      <c r="F354" s="11">
        <f t="shared" ca="1" si="29"/>
        <v>33138.571428571428</v>
      </c>
      <c r="H354">
        <v>12</v>
      </c>
      <c r="I354">
        <v>0.10199999999999999</v>
      </c>
      <c r="J354">
        <v>13.218999999999999</v>
      </c>
      <c r="K354">
        <v>11</v>
      </c>
      <c r="L354">
        <v>42</v>
      </c>
      <c r="M354">
        <v>7.2549999999999999</v>
      </c>
      <c r="N354">
        <v>8.9250000000000007</v>
      </c>
      <c r="O354">
        <v>0.32</v>
      </c>
      <c r="P354">
        <v>0.32</v>
      </c>
      <c r="Q354">
        <v>1.3540000000000001</v>
      </c>
      <c r="R354">
        <v>54144</v>
      </c>
    </row>
    <row r="355" spans="1:18" x14ac:dyDescent="0.25">
      <c r="A355" t="s">
        <v>1563</v>
      </c>
      <c r="B355" t="s">
        <v>946</v>
      </c>
      <c r="C355" t="s">
        <v>322</v>
      </c>
      <c r="D355">
        <f t="shared" ca="1" si="30"/>
        <v>6.218</v>
      </c>
      <c r="E355" s="6">
        <f t="shared" ca="1" si="31"/>
        <v>248722</v>
      </c>
      <c r="F355" s="11">
        <f t="shared" ca="1" si="29"/>
        <v>199422.57142857142</v>
      </c>
      <c r="H355">
        <v>13</v>
      </c>
      <c r="I355">
        <v>0.10199999999999999</v>
      </c>
      <c r="J355">
        <v>15.217000000000001</v>
      </c>
      <c r="K355">
        <v>11</v>
      </c>
      <c r="L355">
        <v>20</v>
      </c>
      <c r="M355">
        <v>7.6849999999999996</v>
      </c>
      <c r="N355">
        <v>8.8949999999999996</v>
      </c>
      <c r="O355">
        <v>0.32</v>
      </c>
      <c r="P355">
        <v>0.32</v>
      </c>
      <c r="Q355">
        <v>1.5580000000000001</v>
      </c>
      <c r="R355">
        <v>62330</v>
      </c>
    </row>
    <row r="356" spans="1:18" x14ac:dyDescent="0.25">
      <c r="A356" t="s">
        <v>1564</v>
      </c>
      <c r="B356" t="s">
        <v>947</v>
      </c>
      <c r="C356" t="s">
        <v>323</v>
      </c>
      <c r="D356">
        <f t="shared" ca="1" si="30"/>
        <v>4.2770000000000001</v>
      </c>
      <c r="E356" s="6">
        <f t="shared" ca="1" si="31"/>
        <v>171081</v>
      </c>
      <c r="F356" s="11">
        <f t="shared" ca="1" si="29"/>
        <v>121781.57142857142</v>
      </c>
      <c r="H356">
        <v>14</v>
      </c>
      <c r="I356">
        <v>0.10199999999999999</v>
      </c>
      <c r="J356">
        <v>18.552</v>
      </c>
      <c r="K356">
        <v>11</v>
      </c>
      <c r="L356">
        <v>31</v>
      </c>
      <c r="M356">
        <v>8.0950000000000006</v>
      </c>
      <c r="N356">
        <v>8.8849999999999998</v>
      </c>
      <c r="O356">
        <v>0.32</v>
      </c>
      <c r="P356">
        <v>0.32</v>
      </c>
      <c r="Q356">
        <v>1.9</v>
      </c>
      <c r="R356">
        <v>75988</v>
      </c>
    </row>
    <row r="357" spans="1:18" x14ac:dyDescent="0.25">
      <c r="A357" t="s">
        <v>1565</v>
      </c>
      <c r="B357" t="s">
        <v>948</v>
      </c>
      <c r="C357" t="s">
        <v>324</v>
      </c>
      <c r="D357">
        <f t="shared" ca="1" si="30"/>
        <v>4.367</v>
      </c>
      <c r="E357" s="6">
        <f t="shared" ca="1" si="31"/>
        <v>174676</v>
      </c>
      <c r="F357" s="11">
        <f t="shared" ca="1" si="29"/>
        <v>125376.57142857142</v>
      </c>
      <c r="H357">
        <v>15</v>
      </c>
      <c r="I357">
        <v>0.10199999999999999</v>
      </c>
      <c r="J357">
        <v>35.889000000000003</v>
      </c>
      <c r="K357">
        <v>12</v>
      </c>
      <c r="L357">
        <v>65</v>
      </c>
      <c r="M357">
        <v>8.5449999999999999</v>
      </c>
      <c r="N357">
        <v>8.8849999999999998</v>
      </c>
      <c r="O357">
        <v>0.32</v>
      </c>
      <c r="P357">
        <v>0.32</v>
      </c>
      <c r="Q357">
        <v>3.6749999999999998</v>
      </c>
      <c r="R357">
        <v>147000</v>
      </c>
    </row>
    <row r="358" spans="1:18" x14ac:dyDescent="0.25">
      <c r="A358" t="s">
        <v>1566</v>
      </c>
      <c r="B358" t="s">
        <v>949</v>
      </c>
      <c r="C358" t="s">
        <v>325</v>
      </c>
      <c r="D358">
        <f t="shared" ca="1" si="30"/>
        <v>3.6749999999999998</v>
      </c>
      <c r="E358" s="6">
        <f t="shared" ca="1" si="31"/>
        <v>147000</v>
      </c>
      <c r="F358" s="11">
        <f t="shared" ca="1" si="29"/>
        <v>97700.57142857142</v>
      </c>
      <c r="H358">
        <v>16</v>
      </c>
      <c r="I358">
        <v>0.10199999999999999</v>
      </c>
      <c r="J358">
        <v>42.646000000000001</v>
      </c>
      <c r="K358">
        <v>14</v>
      </c>
      <c r="L358">
        <v>74</v>
      </c>
      <c r="M358">
        <v>8.9849999999999994</v>
      </c>
      <c r="N358">
        <v>8.8949999999999996</v>
      </c>
      <c r="O358">
        <v>0.32</v>
      </c>
      <c r="P358">
        <v>0.32</v>
      </c>
      <c r="Q358">
        <v>4.367</v>
      </c>
      <c r="R358">
        <v>174676</v>
      </c>
    </row>
    <row r="359" spans="1:18" x14ac:dyDescent="0.25">
      <c r="A359" t="s">
        <v>1567</v>
      </c>
      <c r="B359" t="s">
        <v>950</v>
      </c>
      <c r="C359" t="s">
        <v>326</v>
      </c>
      <c r="D359">
        <f t="shared" ca="1" si="30"/>
        <v>1.9</v>
      </c>
      <c r="E359" s="6">
        <f t="shared" ca="1" si="31"/>
        <v>75988</v>
      </c>
      <c r="F359" s="11">
        <f t="shared" ca="1" si="29"/>
        <v>26688.571428571428</v>
      </c>
      <c r="H359">
        <v>17</v>
      </c>
      <c r="I359">
        <v>0.10199999999999999</v>
      </c>
      <c r="J359">
        <v>41.768000000000001</v>
      </c>
      <c r="K359">
        <v>14</v>
      </c>
      <c r="L359">
        <v>73</v>
      </c>
      <c r="M359">
        <v>9.3949999999999996</v>
      </c>
      <c r="N359">
        <v>8.8949999999999996</v>
      </c>
      <c r="O359">
        <v>0.32</v>
      </c>
      <c r="P359">
        <v>0.32</v>
      </c>
      <c r="Q359">
        <v>4.2770000000000001</v>
      </c>
      <c r="R359">
        <v>171081</v>
      </c>
    </row>
    <row r="360" spans="1:18" x14ac:dyDescent="0.25">
      <c r="A360" t="s">
        <v>1568</v>
      </c>
      <c r="B360" t="s">
        <v>951</v>
      </c>
      <c r="C360" t="s">
        <v>327</v>
      </c>
      <c r="D360">
        <f t="shared" ca="1" si="30"/>
        <v>1.5580000000000001</v>
      </c>
      <c r="E360" s="6">
        <f t="shared" ca="1" si="31"/>
        <v>62330</v>
      </c>
      <c r="F360" s="11">
        <f t="shared" ca="1" si="29"/>
        <v>13030.571428571428</v>
      </c>
      <c r="H360">
        <v>18</v>
      </c>
      <c r="I360">
        <v>0.10199999999999999</v>
      </c>
      <c r="J360">
        <v>60.722999999999999</v>
      </c>
      <c r="K360">
        <v>13</v>
      </c>
      <c r="L360">
        <v>112</v>
      </c>
      <c r="M360">
        <v>9.8450000000000006</v>
      </c>
      <c r="N360">
        <v>8.9049999999999994</v>
      </c>
      <c r="O360">
        <v>0.32</v>
      </c>
      <c r="P360">
        <v>0.32</v>
      </c>
      <c r="Q360">
        <v>6.218</v>
      </c>
      <c r="R360">
        <v>248722</v>
      </c>
    </row>
    <row r="361" spans="1:18" x14ac:dyDescent="0.25">
      <c r="A361" t="s">
        <v>1569</v>
      </c>
      <c r="B361" t="s">
        <v>952</v>
      </c>
      <c r="C361" t="s">
        <v>328</v>
      </c>
      <c r="D361">
        <f t="shared" ca="1" si="30"/>
        <v>1.3540000000000001</v>
      </c>
      <c r="E361" s="6">
        <f t="shared" ca="1" si="31"/>
        <v>54144</v>
      </c>
      <c r="F361" s="11">
        <f t="shared" ca="1" si="29"/>
        <v>4844.5714285714275</v>
      </c>
      <c r="H361">
        <v>19</v>
      </c>
      <c r="I361">
        <v>0.10199999999999999</v>
      </c>
      <c r="J361">
        <v>20.126000000000001</v>
      </c>
      <c r="K361">
        <v>11</v>
      </c>
      <c r="L361">
        <v>34</v>
      </c>
      <c r="M361">
        <v>10.265000000000001</v>
      </c>
      <c r="N361">
        <v>8.9049999999999994</v>
      </c>
      <c r="O361">
        <v>0.32</v>
      </c>
      <c r="P361">
        <v>0.32</v>
      </c>
      <c r="Q361">
        <v>2.0609999999999999</v>
      </c>
      <c r="R361">
        <v>82438</v>
      </c>
    </row>
    <row r="362" spans="1:18" x14ac:dyDescent="0.25">
      <c r="A362" t="s">
        <v>1570</v>
      </c>
      <c r="B362" t="s">
        <v>953</v>
      </c>
      <c r="C362" t="s">
        <v>329</v>
      </c>
      <c r="D362">
        <f t="shared" ca="1" si="30"/>
        <v>1.7649999999999999</v>
      </c>
      <c r="E362" s="6">
        <f t="shared" ca="1" si="31"/>
        <v>70586</v>
      </c>
      <c r="F362" s="11">
        <f t="shared" ca="1" si="29"/>
        <v>21286.571428571428</v>
      </c>
      <c r="H362">
        <v>20</v>
      </c>
      <c r="I362">
        <v>0.10199999999999999</v>
      </c>
      <c r="J362">
        <v>45.680999999999997</v>
      </c>
      <c r="K362">
        <v>11</v>
      </c>
      <c r="L362">
        <v>83</v>
      </c>
      <c r="M362">
        <v>10.685</v>
      </c>
      <c r="N362">
        <v>8.8949999999999996</v>
      </c>
      <c r="O362">
        <v>0.32</v>
      </c>
      <c r="P362">
        <v>0.32</v>
      </c>
      <c r="Q362">
        <v>4.6779999999999999</v>
      </c>
      <c r="R362">
        <v>187110</v>
      </c>
    </row>
    <row r="363" spans="1:18" x14ac:dyDescent="0.25">
      <c r="A363" t="s">
        <v>1571</v>
      </c>
      <c r="B363" t="s">
        <v>954</v>
      </c>
      <c r="C363" t="s">
        <v>330</v>
      </c>
      <c r="D363">
        <f t="shared" ca="1" si="30"/>
        <v>1.413</v>
      </c>
      <c r="E363" s="6">
        <f t="shared" ca="1" si="31"/>
        <v>56524</v>
      </c>
      <c r="F363" s="11">
        <f t="shared" ca="1" si="29"/>
        <v>7224.5714285714275</v>
      </c>
      <c r="H363">
        <v>21</v>
      </c>
      <c r="I363">
        <v>0.10199999999999999</v>
      </c>
      <c r="J363">
        <v>22.131</v>
      </c>
      <c r="K363">
        <v>12</v>
      </c>
      <c r="L363">
        <v>34</v>
      </c>
      <c r="M363">
        <v>11.145</v>
      </c>
      <c r="N363">
        <v>8.8849999999999998</v>
      </c>
      <c r="O363">
        <v>0.32</v>
      </c>
      <c r="P363">
        <v>0.32</v>
      </c>
      <c r="Q363">
        <v>2.266</v>
      </c>
      <c r="R363">
        <v>90649</v>
      </c>
    </row>
    <row r="364" spans="1:18" x14ac:dyDescent="0.25">
      <c r="A364" t="s">
        <v>1572</v>
      </c>
      <c r="B364" t="s">
        <v>955</v>
      </c>
      <c r="C364" t="s">
        <v>331</v>
      </c>
      <c r="D364">
        <f t="shared" ca="1" si="30"/>
        <v>2.8650000000000002</v>
      </c>
      <c r="E364" s="6">
        <f t="shared" ca="1" si="31"/>
        <v>114592</v>
      </c>
      <c r="F364" s="11">
        <f t="shared" ca="1" si="29"/>
        <v>65292.571428571428</v>
      </c>
      <c r="H364">
        <v>22</v>
      </c>
      <c r="I364">
        <v>0.10199999999999999</v>
      </c>
      <c r="J364">
        <v>23.574000000000002</v>
      </c>
      <c r="K364">
        <v>11</v>
      </c>
      <c r="L364">
        <v>34</v>
      </c>
      <c r="M364">
        <v>11.525</v>
      </c>
      <c r="N364">
        <v>8.8949999999999996</v>
      </c>
      <c r="O364">
        <v>0.32</v>
      </c>
      <c r="P364">
        <v>0.32</v>
      </c>
      <c r="Q364">
        <v>2.4140000000000001</v>
      </c>
      <c r="R364">
        <v>96560</v>
      </c>
    </row>
    <row r="365" spans="1:18" x14ac:dyDescent="0.25">
      <c r="A365" t="s">
        <v>1573</v>
      </c>
      <c r="B365" t="s">
        <v>956</v>
      </c>
      <c r="C365" t="s">
        <v>332</v>
      </c>
      <c r="D365">
        <f t="shared" ca="1" si="30"/>
        <v>2.1139999999999999</v>
      </c>
      <c r="E365" s="6">
        <f t="shared" ca="1" si="31"/>
        <v>84578</v>
      </c>
      <c r="F365" s="11">
        <f t="shared" ca="1" si="29"/>
        <v>35278.571428571428</v>
      </c>
      <c r="H365">
        <v>23</v>
      </c>
      <c r="I365">
        <v>0.10199999999999999</v>
      </c>
      <c r="J365">
        <v>142.21700000000001</v>
      </c>
      <c r="K365">
        <v>21</v>
      </c>
      <c r="L365">
        <v>195</v>
      </c>
      <c r="M365">
        <v>11.965</v>
      </c>
      <c r="N365">
        <v>8.9149999999999991</v>
      </c>
      <c r="O365">
        <v>0.32</v>
      </c>
      <c r="P365">
        <v>0.32</v>
      </c>
      <c r="Q365">
        <v>14.563000000000001</v>
      </c>
      <c r="R365">
        <v>582522</v>
      </c>
    </row>
    <row r="366" spans="1:18" x14ac:dyDescent="0.25">
      <c r="A366" t="s">
        <v>1574</v>
      </c>
      <c r="B366" t="s">
        <v>957</v>
      </c>
      <c r="C366" t="s">
        <v>333</v>
      </c>
      <c r="D366">
        <f t="shared" ca="1" si="30"/>
        <v>2.375</v>
      </c>
      <c r="E366" s="6">
        <f t="shared" ca="1" si="31"/>
        <v>94985</v>
      </c>
      <c r="F366" s="11">
        <f t="shared" ca="1" si="29"/>
        <v>45685.571428571428</v>
      </c>
      <c r="H366">
        <v>24</v>
      </c>
      <c r="I366">
        <v>0.10199999999999999</v>
      </c>
      <c r="J366">
        <v>20.797000000000001</v>
      </c>
      <c r="K366">
        <v>11</v>
      </c>
      <c r="L366">
        <v>28</v>
      </c>
      <c r="M366">
        <v>12.414999999999999</v>
      </c>
      <c r="N366">
        <v>8.8949999999999996</v>
      </c>
      <c r="O366">
        <v>0.32</v>
      </c>
      <c r="P366">
        <v>0.32</v>
      </c>
      <c r="Q366">
        <v>2.13</v>
      </c>
      <c r="R366">
        <v>85186</v>
      </c>
    </row>
    <row r="367" spans="1:18" x14ac:dyDescent="0.25">
      <c r="A367" t="s">
        <v>1575</v>
      </c>
      <c r="B367" t="s">
        <v>958</v>
      </c>
      <c r="C367" t="s">
        <v>334</v>
      </c>
      <c r="D367">
        <f t="shared" ca="1" si="30"/>
        <v>1.847</v>
      </c>
      <c r="E367" s="6">
        <f t="shared" ca="1" si="31"/>
        <v>73893</v>
      </c>
      <c r="F367" s="11">
        <f t="shared" ca="1" si="29"/>
        <v>24593.571428571428</v>
      </c>
      <c r="H367">
        <v>25</v>
      </c>
      <c r="I367">
        <v>0.10199999999999999</v>
      </c>
      <c r="J367">
        <v>19.401</v>
      </c>
      <c r="K367">
        <v>11</v>
      </c>
      <c r="L367">
        <v>27</v>
      </c>
      <c r="M367">
        <v>12.845000000000001</v>
      </c>
      <c r="N367">
        <v>8.9149999999999991</v>
      </c>
      <c r="O367">
        <v>0.32</v>
      </c>
      <c r="P367">
        <v>0.32</v>
      </c>
      <c r="Q367">
        <v>1.9870000000000001</v>
      </c>
      <c r="R367">
        <v>79468</v>
      </c>
    </row>
    <row r="368" spans="1:18" x14ac:dyDescent="0.25">
      <c r="A368" t="s">
        <v>1576</v>
      </c>
      <c r="B368" t="s">
        <v>959</v>
      </c>
      <c r="C368" t="s">
        <v>335</v>
      </c>
      <c r="D368">
        <f t="shared" ca="1" si="30"/>
        <v>3.2189999999999999</v>
      </c>
      <c r="E368" s="6">
        <f t="shared" ca="1" si="31"/>
        <v>128757</v>
      </c>
      <c r="F368" s="11">
        <f t="shared" ca="1" si="29"/>
        <v>79457.57142857142</v>
      </c>
      <c r="H368">
        <v>26</v>
      </c>
      <c r="I368">
        <v>0.10199999999999999</v>
      </c>
      <c r="J368">
        <v>17.550999999999998</v>
      </c>
      <c r="K368">
        <v>10</v>
      </c>
      <c r="L368">
        <v>27</v>
      </c>
      <c r="M368">
        <v>13.285</v>
      </c>
      <c r="N368">
        <v>8.8949999999999996</v>
      </c>
      <c r="O368">
        <v>0.32</v>
      </c>
      <c r="P368">
        <v>0.32</v>
      </c>
      <c r="Q368">
        <v>1.7969999999999999</v>
      </c>
      <c r="R368">
        <v>71888</v>
      </c>
    </row>
    <row r="369" spans="1:18" x14ac:dyDescent="0.25">
      <c r="A369" t="s">
        <v>1577</v>
      </c>
      <c r="B369" t="s">
        <v>960</v>
      </c>
      <c r="C369" t="s">
        <v>336</v>
      </c>
      <c r="D369">
        <f t="shared" ca="1" si="30"/>
        <v>1.675</v>
      </c>
      <c r="E369" s="6">
        <f t="shared" ca="1" si="31"/>
        <v>66981</v>
      </c>
      <c r="F369" s="11">
        <f t="shared" ca="1" si="29"/>
        <v>17681.571428571428</v>
      </c>
      <c r="H369">
        <v>27</v>
      </c>
      <c r="I369">
        <v>0.10199999999999999</v>
      </c>
      <c r="J369">
        <v>16.920999999999999</v>
      </c>
      <c r="K369">
        <v>11</v>
      </c>
      <c r="L369">
        <v>25</v>
      </c>
      <c r="M369">
        <v>13.695</v>
      </c>
      <c r="N369">
        <v>8.8949999999999996</v>
      </c>
      <c r="O369">
        <v>0.32</v>
      </c>
      <c r="P369">
        <v>0.32</v>
      </c>
      <c r="Q369">
        <v>1.7330000000000001</v>
      </c>
      <c r="R369">
        <v>69309</v>
      </c>
    </row>
    <row r="370" spans="1:18" x14ac:dyDescent="0.25">
      <c r="A370" t="s">
        <v>1578</v>
      </c>
      <c r="B370" t="s">
        <v>961</v>
      </c>
      <c r="C370" t="s">
        <v>337</v>
      </c>
      <c r="D370">
        <f t="shared" ca="1" si="30"/>
        <v>8.0310000000000006</v>
      </c>
      <c r="E370" s="6">
        <f t="shared" ca="1" si="31"/>
        <v>321240</v>
      </c>
      <c r="F370" s="11">
        <f t="shared" ca="1" si="29"/>
        <v>271940.57142857142</v>
      </c>
      <c r="H370">
        <v>28</v>
      </c>
      <c r="I370">
        <v>0.10199999999999999</v>
      </c>
      <c r="J370">
        <v>13.178000000000001</v>
      </c>
      <c r="K370">
        <v>10</v>
      </c>
      <c r="L370">
        <v>21</v>
      </c>
      <c r="M370">
        <v>14.115</v>
      </c>
      <c r="N370">
        <v>8.9049999999999994</v>
      </c>
      <c r="O370">
        <v>0.32</v>
      </c>
      <c r="P370">
        <v>0.32</v>
      </c>
      <c r="Q370">
        <v>1.349</v>
      </c>
      <c r="R370">
        <v>53979</v>
      </c>
    </row>
    <row r="371" spans="1:18" x14ac:dyDescent="0.25">
      <c r="A371" t="s">
        <v>1579</v>
      </c>
      <c r="B371" t="s">
        <v>962</v>
      </c>
      <c r="C371" t="s">
        <v>338</v>
      </c>
      <c r="D371">
        <f t="shared" ca="1" si="30"/>
        <v>3.0249999999999999</v>
      </c>
      <c r="E371" s="6">
        <f t="shared" ca="1" si="31"/>
        <v>121013</v>
      </c>
      <c r="F371" s="11">
        <f t="shared" ca="1" si="29"/>
        <v>71713.57142857142</v>
      </c>
      <c r="H371">
        <v>29</v>
      </c>
      <c r="I371">
        <v>0.10199999999999999</v>
      </c>
      <c r="J371">
        <v>112.589</v>
      </c>
      <c r="K371">
        <v>24</v>
      </c>
      <c r="L371">
        <v>172</v>
      </c>
      <c r="M371">
        <v>14.565</v>
      </c>
      <c r="N371">
        <v>8.9149999999999991</v>
      </c>
      <c r="O371">
        <v>0.32</v>
      </c>
      <c r="P371">
        <v>0.32</v>
      </c>
      <c r="Q371">
        <v>11.529</v>
      </c>
      <c r="R371">
        <v>461163</v>
      </c>
    </row>
    <row r="372" spans="1:18" s="5" customFormat="1" x14ac:dyDescent="0.25">
      <c r="A372" s="5" t="s">
        <v>1580</v>
      </c>
      <c r="B372" s="5" t="s">
        <v>963</v>
      </c>
      <c r="C372" s="5" t="s">
        <v>339</v>
      </c>
      <c r="D372" s="5">
        <f t="shared" ca="1" si="30"/>
        <v>2.8460000000000001</v>
      </c>
      <c r="E372" s="7">
        <f t="shared" ca="1" si="31"/>
        <v>113839</v>
      </c>
      <c r="F372" s="11">
        <f t="shared" ca="1" si="29"/>
        <v>64539.571428571428</v>
      </c>
      <c r="H372" s="5">
        <v>30</v>
      </c>
      <c r="I372" s="5">
        <v>0.10199999999999999</v>
      </c>
      <c r="J372" s="5">
        <v>13.74</v>
      </c>
      <c r="K372" s="5">
        <v>10</v>
      </c>
      <c r="L372" s="5">
        <v>19</v>
      </c>
      <c r="M372" s="5">
        <v>14.994999999999999</v>
      </c>
      <c r="N372" s="5">
        <v>8.9149999999999991</v>
      </c>
      <c r="O372" s="5">
        <v>0.32</v>
      </c>
      <c r="P372" s="5">
        <v>0.32</v>
      </c>
      <c r="Q372" s="5">
        <v>1.407</v>
      </c>
      <c r="R372" s="5">
        <v>56278</v>
      </c>
    </row>
    <row r="373" spans="1:18" x14ac:dyDescent="0.25">
      <c r="A373" t="s">
        <v>1581</v>
      </c>
      <c r="B373" t="s">
        <v>964</v>
      </c>
      <c r="C373" t="s">
        <v>340</v>
      </c>
      <c r="D373">
        <f ca="1">OFFSET($Q$402,-(ROW(Q373)-373),0)</f>
        <v>1.4670000000000001</v>
      </c>
      <c r="E373" s="6">
        <f ca="1">OFFSET($R$402,-(ROW(R373)-373),0)</f>
        <v>58699</v>
      </c>
      <c r="F373" s="11">
        <f t="shared" ca="1" si="29"/>
        <v>9399.5714285714275</v>
      </c>
      <c r="H373">
        <v>1</v>
      </c>
      <c r="I373">
        <v>0.10199999999999999</v>
      </c>
      <c r="J373">
        <v>24.504999999999999</v>
      </c>
      <c r="K373">
        <v>12</v>
      </c>
      <c r="L373">
        <v>41</v>
      </c>
      <c r="M373">
        <v>2.5049999999999999</v>
      </c>
      <c r="N373">
        <v>9.2949999999999999</v>
      </c>
      <c r="O373">
        <v>0.32</v>
      </c>
      <c r="P373">
        <v>0.32</v>
      </c>
      <c r="Q373">
        <v>2.5089999999999999</v>
      </c>
      <c r="R373">
        <v>100372</v>
      </c>
    </row>
    <row r="374" spans="1:18" x14ac:dyDescent="0.25">
      <c r="A374" t="s">
        <v>1582</v>
      </c>
      <c r="B374" t="s">
        <v>965</v>
      </c>
      <c r="C374" t="s">
        <v>341</v>
      </c>
      <c r="D374">
        <f t="shared" ref="D374:D402" ca="1" si="32">OFFSET($Q$402,-(ROW(Q374)-373),0)</f>
        <v>8.8930000000000007</v>
      </c>
      <c r="E374" s="6">
        <f t="shared" ref="E374:E402" ca="1" si="33">OFFSET($R$402,-(ROW(R374)-373),0)</f>
        <v>355730</v>
      </c>
      <c r="F374" s="11">
        <f t="shared" ca="1" si="29"/>
        <v>306430.57142857142</v>
      </c>
      <c r="H374">
        <v>2</v>
      </c>
      <c r="I374">
        <v>0.10199999999999999</v>
      </c>
      <c r="J374">
        <v>23.788</v>
      </c>
      <c r="K374">
        <v>14</v>
      </c>
      <c r="L374">
        <v>34</v>
      </c>
      <c r="M374">
        <v>2.9649999999999999</v>
      </c>
      <c r="N374">
        <v>9.3049999999999997</v>
      </c>
      <c r="O374">
        <v>0.32</v>
      </c>
      <c r="P374">
        <v>0.32</v>
      </c>
      <c r="Q374">
        <v>2.4359999999999999</v>
      </c>
      <c r="R374">
        <v>97434</v>
      </c>
    </row>
    <row r="375" spans="1:18" x14ac:dyDescent="0.25">
      <c r="A375" t="s">
        <v>1583</v>
      </c>
      <c r="B375" t="s">
        <v>966</v>
      </c>
      <c r="C375" t="s">
        <v>342</v>
      </c>
      <c r="D375">
        <f t="shared" ca="1" si="32"/>
        <v>1.5269999999999999</v>
      </c>
      <c r="E375" s="6">
        <f t="shared" ca="1" si="33"/>
        <v>61092</v>
      </c>
      <c r="F375" s="11">
        <f t="shared" ca="1" si="29"/>
        <v>11792.571428571428</v>
      </c>
      <c r="H375">
        <v>3</v>
      </c>
      <c r="I375">
        <v>0.10199999999999999</v>
      </c>
      <c r="J375">
        <v>19.344000000000001</v>
      </c>
      <c r="K375">
        <v>13</v>
      </c>
      <c r="L375">
        <v>25</v>
      </c>
      <c r="M375">
        <v>3.395</v>
      </c>
      <c r="N375">
        <v>9.3049999999999997</v>
      </c>
      <c r="O375">
        <v>0.32</v>
      </c>
      <c r="P375">
        <v>0.32</v>
      </c>
      <c r="Q375">
        <v>1.9810000000000001</v>
      </c>
      <c r="R375">
        <v>79233</v>
      </c>
    </row>
    <row r="376" spans="1:18" x14ac:dyDescent="0.25">
      <c r="A376" t="s">
        <v>1584</v>
      </c>
      <c r="B376" t="s">
        <v>967</v>
      </c>
      <c r="C376" t="s">
        <v>343</v>
      </c>
      <c r="D376">
        <f t="shared" ca="1" si="32"/>
        <v>2.0840000000000001</v>
      </c>
      <c r="E376" s="6">
        <f t="shared" ca="1" si="33"/>
        <v>83358</v>
      </c>
      <c r="F376" s="11">
        <f t="shared" ca="1" si="29"/>
        <v>34058.571428571428</v>
      </c>
      <c r="H376">
        <v>4</v>
      </c>
      <c r="I376">
        <v>0.10199999999999999</v>
      </c>
      <c r="J376">
        <v>30.251000000000001</v>
      </c>
      <c r="K376">
        <v>16</v>
      </c>
      <c r="L376">
        <v>40</v>
      </c>
      <c r="M376">
        <v>3.8250000000000002</v>
      </c>
      <c r="N376">
        <v>9.3249999999999993</v>
      </c>
      <c r="O376">
        <v>0.32</v>
      </c>
      <c r="P376">
        <v>0.32</v>
      </c>
      <c r="Q376">
        <v>3.0979999999999999</v>
      </c>
      <c r="R376">
        <v>123908</v>
      </c>
    </row>
    <row r="377" spans="1:18" x14ac:dyDescent="0.25">
      <c r="A377" t="s">
        <v>1585</v>
      </c>
      <c r="B377" t="s">
        <v>968</v>
      </c>
      <c r="C377" t="s">
        <v>344</v>
      </c>
      <c r="D377">
        <f t="shared" ca="1" si="32"/>
        <v>2.1320000000000001</v>
      </c>
      <c r="E377" s="6">
        <f t="shared" ca="1" si="33"/>
        <v>85284</v>
      </c>
      <c r="F377" s="11">
        <f t="shared" ca="1" si="29"/>
        <v>35984.571428571428</v>
      </c>
      <c r="H377">
        <v>5</v>
      </c>
      <c r="I377">
        <v>0.10199999999999999</v>
      </c>
      <c r="J377">
        <v>122.68</v>
      </c>
      <c r="K377">
        <v>14</v>
      </c>
      <c r="L377">
        <v>242</v>
      </c>
      <c r="M377">
        <v>4.2649999999999997</v>
      </c>
      <c r="N377">
        <v>9.3149999999999995</v>
      </c>
      <c r="O377">
        <v>0.32</v>
      </c>
      <c r="P377">
        <v>0.32</v>
      </c>
      <c r="Q377">
        <v>12.561999999999999</v>
      </c>
      <c r="R377">
        <v>502498</v>
      </c>
    </row>
    <row r="378" spans="1:18" x14ac:dyDescent="0.25">
      <c r="A378" t="s">
        <v>1586</v>
      </c>
      <c r="B378" t="s">
        <v>969</v>
      </c>
      <c r="C378" t="s">
        <v>345</v>
      </c>
      <c r="D378">
        <f t="shared" ca="1" si="32"/>
        <v>1.694</v>
      </c>
      <c r="E378" s="6">
        <f t="shared" ca="1" si="33"/>
        <v>67764</v>
      </c>
      <c r="F378" s="11">
        <f t="shared" ca="1" si="29"/>
        <v>18464.571428571428</v>
      </c>
      <c r="H378">
        <v>6</v>
      </c>
      <c r="I378">
        <v>0.10199999999999999</v>
      </c>
      <c r="J378">
        <v>17.54</v>
      </c>
      <c r="K378">
        <v>11</v>
      </c>
      <c r="L378">
        <v>23</v>
      </c>
      <c r="M378">
        <v>4.7050000000000001</v>
      </c>
      <c r="N378">
        <v>9.3049999999999997</v>
      </c>
      <c r="O378">
        <v>0.32</v>
      </c>
      <c r="P378">
        <v>0.32</v>
      </c>
      <c r="Q378">
        <v>1.796</v>
      </c>
      <c r="R378">
        <v>71844</v>
      </c>
    </row>
    <row r="379" spans="1:18" x14ac:dyDescent="0.25">
      <c r="A379" t="s">
        <v>1587</v>
      </c>
      <c r="B379" t="s">
        <v>970</v>
      </c>
      <c r="C379" t="s">
        <v>346</v>
      </c>
      <c r="D379">
        <f t="shared" ca="1" si="32"/>
        <v>1.74</v>
      </c>
      <c r="E379" s="6">
        <f t="shared" ca="1" si="33"/>
        <v>69603</v>
      </c>
      <c r="F379" s="11">
        <f t="shared" ca="1" si="29"/>
        <v>20303.571428571428</v>
      </c>
      <c r="H379">
        <v>7</v>
      </c>
      <c r="I379">
        <v>0.10199999999999999</v>
      </c>
      <c r="J379">
        <v>23.289000000000001</v>
      </c>
      <c r="K379">
        <v>11</v>
      </c>
      <c r="L379">
        <v>29</v>
      </c>
      <c r="M379">
        <v>5.0949999999999998</v>
      </c>
      <c r="N379">
        <v>9.2850000000000001</v>
      </c>
      <c r="O379">
        <v>0.32</v>
      </c>
      <c r="P379">
        <v>0.32</v>
      </c>
      <c r="Q379">
        <v>2.3849999999999998</v>
      </c>
      <c r="R379">
        <v>95392</v>
      </c>
    </row>
    <row r="380" spans="1:18" x14ac:dyDescent="0.25">
      <c r="A380" t="s">
        <v>1588</v>
      </c>
      <c r="B380" t="s">
        <v>971</v>
      </c>
      <c r="C380" t="s">
        <v>347</v>
      </c>
      <c r="D380">
        <f t="shared" ca="1" si="32"/>
        <v>2.867</v>
      </c>
      <c r="E380" s="6">
        <f t="shared" ca="1" si="33"/>
        <v>114663</v>
      </c>
      <c r="F380" s="11">
        <f t="shared" ca="1" si="29"/>
        <v>65363.571428571428</v>
      </c>
      <c r="H380">
        <v>8</v>
      </c>
      <c r="I380">
        <v>0.10199999999999999</v>
      </c>
      <c r="J380">
        <v>35.707000000000001</v>
      </c>
      <c r="K380">
        <v>13</v>
      </c>
      <c r="L380">
        <v>53</v>
      </c>
      <c r="M380">
        <v>5.5350000000000001</v>
      </c>
      <c r="N380">
        <v>9.2850000000000001</v>
      </c>
      <c r="O380">
        <v>0.32</v>
      </c>
      <c r="P380">
        <v>0.32</v>
      </c>
      <c r="Q380">
        <v>3.6560000000000001</v>
      </c>
      <c r="R380">
        <v>146254</v>
      </c>
    </row>
    <row r="381" spans="1:18" x14ac:dyDescent="0.25">
      <c r="A381" t="s">
        <v>1589</v>
      </c>
      <c r="B381" t="s">
        <v>972</v>
      </c>
      <c r="C381" t="s">
        <v>348</v>
      </c>
      <c r="D381">
        <f t="shared" ca="1" si="32"/>
        <v>1.7470000000000001</v>
      </c>
      <c r="E381" s="6">
        <f t="shared" ca="1" si="33"/>
        <v>69887</v>
      </c>
      <c r="F381" s="11">
        <f t="shared" ca="1" si="29"/>
        <v>20587.571428571428</v>
      </c>
      <c r="H381">
        <v>9</v>
      </c>
      <c r="I381">
        <v>0.10199999999999999</v>
      </c>
      <c r="J381">
        <v>117.783</v>
      </c>
      <c r="K381">
        <v>13</v>
      </c>
      <c r="L381">
        <v>169</v>
      </c>
      <c r="M381">
        <v>5.9749999999999996</v>
      </c>
      <c r="N381">
        <v>9.3249999999999993</v>
      </c>
      <c r="O381">
        <v>0.32</v>
      </c>
      <c r="P381">
        <v>0.32</v>
      </c>
      <c r="Q381">
        <v>12.061</v>
      </c>
      <c r="R381">
        <v>482439</v>
      </c>
    </row>
    <row r="382" spans="1:18" x14ac:dyDescent="0.25">
      <c r="A382" t="s">
        <v>1590</v>
      </c>
      <c r="B382" t="s">
        <v>973</v>
      </c>
      <c r="C382" t="s">
        <v>349</v>
      </c>
      <c r="D382">
        <f t="shared" ca="1" si="32"/>
        <v>2.7850000000000001</v>
      </c>
      <c r="E382" s="6">
        <f t="shared" ca="1" si="33"/>
        <v>111397</v>
      </c>
      <c r="F382" s="11">
        <f t="shared" ca="1" si="29"/>
        <v>62097.571428571428</v>
      </c>
      <c r="H382">
        <v>10</v>
      </c>
      <c r="I382">
        <v>0.10199999999999999</v>
      </c>
      <c r="J382">
        <v>15.776999999999999</v>
      </c>
      <c r="K382">
        <v>11</v>
      </c>
      <c r="L382">
        <v>21</v>
      </c>
      <c r="M382">
        <v>6.3849999999999998</v>
      </c>
      <c r="N382">
        <v>9.3249999999999993</v>
      </c>
      <c r="O382">
        <v>0.32</v>
      </c>
      <c r="P382">
        <v>0.32</v>
      </c>
      <c r="Q382">
        <v>1.6160000000000001</v>
      </c>
      <c r="R382">
        <v>64623</v>
      </c>
    </row>
    <row r="383" spans="1:18" x14ac:dyDescent="0.25">
      <c r="A383" t="s">
        <v>1591</v>
      </c>
      <c r="B383" t="s">
        <v>974</v>
      </c>
      <c r="C383" t="s">
        <v>350</v>
      </c>
      <c r="D383">
        <f t="shared" ca="1" si="32"/>
        <v>2.335</v>
      </c>
      <c r="E383" s="6">
        <f t="shared" ca="1" si="33"/>
        <v>93401</v>
      </c>
      <c r="F383" s="11">
        <f t="shared" ca="1" si="29"/>
        <v>44101.571428571428</v>
      </c>
      <c r="H383">
        <v>11</v>
      </c>
      <c r="I383">
        <v>0.10199999999999999</v>
      </c>
      <c r="J383">
        <v>18.073</v>
      </c>
      <c r="K383">
        <v>11</v>
      </c>
      <c r="L383">
        <v>27</v>
      </c>
      <c r="M383">
        <v>6.8150000000000004</v>
      </c>
      <c r="N383">
        <v>9.3049999999999997</v>
      </c>
      <c r="O383">
        <v>0.32</v>
      </c>
      <c r="P383">
        <v>0.32</v>
      </c>
      <c r="Q383">
        <v>1.851</v>
      </c>
      <c r="R383">
        <v>74025</v>
      </c>
    </row>
    <row r="384" spans="1:18" x14ac:dyDescent="0.25">
      <c r="A384" t="s">
        <v>1592</v>
      </c>
      <c r="B384" t="s">
        <v>975</v>
      </c>
      <c r="C384" t="s">
        <v>351</v>
      </c>
      <c r="D384">
        <f t="shared" ca="1" si="32"/>
        <v>3.2370000000000001</v>
      </c>
      <c r="E384" s="6">
        <f t="shared" ca="1" si="33"/>
        <v>129464</v>
      </c>
      <c r="F384" s="11">
        <f t="shared" ca="1" si="29"/>
        <v>80164.57142857142</v>
      </c>
      <c r="H384">
        <v>12</v>
      </c>
      <c r="I384">
        <v>0.10199999999999999</v>
      </c>
      <c r="J384">
        <v>18.547999999999998</v>
      </c>
      <c r="K384">
        <v>11</v>
      </c>
      <c r="L384">
        <v>26</v>
      </c>
      <c r="M384">
        <v>7.2750000000000004</v>
      </c>
      <c r="N384">
        <v>9.2750000000000004</v>
      </c>
      <c r="O384">
        <v>0.32</v>
      </c>
      <c r="P384">
        <v>0.32</v>
      </c>
      <c r="Q384">
        <v>1.899</v>
      </c>
      <c r="R384">
        <v>75971</v>
      </c>
    </row>
    <row r="385" spans="1:18" x14ac:dyDescent="0.25">
      <c r="A385" t="s">
        <v>1593</v>
      </c>
      <c r="B385" t="s">
        <v>976</v>
      </c>
      <c r="C385" t="s">
        <v>352</v>
      </c>
      <c r="D385">
        <f t="shared" ca="1" si="32"/>
        <v>11.332000000000001</v>
      </c>
      <c r="E385" s="6">
        <f t="shared" ca="1" si="33"/>
        <v>453298</v>
      </c>
      <c r="F385" s="11">
        <f t="shared" ca="1" si="29"/>
        <v>403998.57142857142</v>
      </c>
      <c r="H385">
        <v>13</v>
      </c>
      <c r="I385">
        <v>0.10199999999999999</v>
      </c>
      <c r="J385">
        <v>14.303000000000001</v>
      </c>
      <c r="K385">
        <v>10</v>
      </c>
      <c r="L385">
        <v>19</v>
      </c>
      <c r="M385">
        <v>7.6749999999999998</v>
      </c>
      <c r="N385">
        <v>9.2850000000000001</v>
      </c>
      <c r="O385">
        <v>0.32</v>
      </c>
      <c r="P385">
        <v>0.32</v>
      </c>
      <c r="Q385">
        <v>1.4650000000000001</v>
      </c>
      <c r="R385">
        <v>58584</v>
      </c>
    </row>
    <row r="386" spans="1:18" x14ac:dyDescent="0.25">
      <c r="A386" t="s">
        <v>1594</v>
      </c>
      <c r="B386" t="s">
        <v>977</v>
      </c>
      <c r="C386" t="s">
        <v>353</v>
      </c>
      <c r="D386">
        <f t="shared" ca="1" si="32"/>
        <v>2.5</v>
      </c>
      <c r="E386" s="6">
        <f t="shared" ca="1" si="33"/>
        <v>99990</v>
      </c>
      <c r="F386" s="11">
        <f t="shared" ca="1" si="29"/>
        <v>50690.571428571428</v>
      </c>
      <c r="H386">
        <v>14</v>
      </c>
      <c r="I386">
        <v>0.10199999999999999</v>
      </c>
      <c r="J386">
        <v>21.195</v>
      </c>
      <c r="K386">
        <v>11</v>
      </c>
      <c r="L386">
        <v>31</v>
      </c>
      <c r="M386">
        <v>8.1050000000000004</v>
      </c>
      <c r="N386">
        <v>9.2850000000000001</v>
      </c>
      <c r="O386">
        <v>0.32</v>
      </c>
      <c r="P386">
        <v>0.32</v>
      </c>
      <c r="Q386">
        <v>2.17</v>
      </c>
      <c r="R386">
        <v>86815</v>
      </c>
    </row>
    <row r="387" spans="1:18" x14ac:dyDescent="0.25">
      <c r="A387" t="s">
        <v>1595</v>
      </c>
      <c r="B387" t="s">
        <v>978</v>
      </c>
      <c r="C387" t="s">
        <v>354</v>
      </c>
      <c r="D387">
        <f t="shared" ca="1" si="32"/>
        <v>1.5509999999999999</v>
      </c>
      <c r="E387" s="6">
        <f t="shared" ca="1" si="33"/>
        <v>62035</v>
      </c>
      <c r="F387" s="11">
        <f t="shared" ca="1" si="29"/>
        <v>12735.571428571428</v>
      </c>
      <c r="H387">
        <v>15</v>
      </c>
      <c r="I387">
        <v>0.10199999999999999</v>
      </c>
      <c r="J387">
        <v>15.228</v>
      </c>
      <c r="K387">
        <v>10</v>
      </c>
      <c r="L387">
        <v>21</v>
      </c>
      <c r="M387">
        <v>8.5549999999999997</v>
      </c>
      <c r="N387">
        <v>9.2949999999999999</v>
      </c>
      <c r="O387">
        <v>0.32</v>
      </c>
      <c r="P387">
        <v>0.32</v>
      </c>
      <c r="Q387">
        <v>1.5589999999999999</v>
      </c>
      <c r="R387">
        <v>62375</v>
      </c>
    </row>
    <row r="388" spans="1:18" x14ac:dyDescent="0.25">
      <c r="A388" t="s">
        <v>1596</v>
      </c>
      <c r="B388" t="s">
        <v>979</v>
      </c>
      <c r="C388" t="s">
        <v>355</v>
      </c>
      <c r="D388">
        <f t="shared" ca="1" si="32"/>
        <v>1.5589999999999999</v>
      </c>
      <c r="E388" s="6">
        <f t="shared" ca="1" si="33"/>
        <v>62375</v>
      </c>
      <c r="F388" s="11">
        <f t="shared" ref="F388:F451" ca="1" si="34">E388-$G$1</f>
        <v>13075.571428571428</v>
      </c>
      <c r="H388">
        <v>16</v>
      </c>
      <c r="I388">
        <v>0.10199999999999999</v>
      </c>
      <c r="J388">
        <v>15.145</v>
      </c>
      <c r="K388">
        <v>12</v>
      </c>
      <c r="L388">
        <v>32</v>
      </c>
      <c r="M388">
        <v>8.9849999999999994</v>
      </c>
      <c r="N388">
        <v>9.3149999999999995</v>
      </c>
      <c r="O388">
        <v>0.32</v>
      </c>
      <c r="P388">
        <v>0.32</v>
      </c>
      <c r="Q388">
        <v>1.5509999999999999</v>
      </c>
      <c r="R388">
        <v>62035</v>
      </c>
    </row>
    <row r="389" spans="1:18" x14ac:dyDescent="0.25">
      <c r="A389" t="s">
        <v>1597</v>
      </c>
      <c r="B389" t="s">
        <v>980</v>
      </c>
      <c r="C389" t="s">
        <v>356</v>
      </c>
      <c r="D389">
        <f t="shared" ca="1" si="32"/>
        <v>2.17</v>
      </c>
      <c r="E389" s="6">
        <f t="shared" ca="1" si="33"/>
        <v>86815</v>
      </c>
      <c r="F389" s="11">
        <f t="shared" ca="1" si="34"/>
        <v>37515.571428571428</v>
      </c>
      <c r="H389">
        <v>17</v>
      </c>
      <c r="I389">
        <v>0.10199999999999999</v>
      </c>
      <c r="J389">
        <v>24.411999999999999</v>
      </c>
      <c r="K389">
        <v>15</v>
      </c>
      <c r="L389">
        <v>35</v>
      </c>
      <c r="M389">
        <v>9.3849999999999998</v>
      </c>
      <c r="N389">
        <v>9.2850000000000001</v>
      </c>
      <c r="O389">
        <v>0.32</v>
      </c>
      <c r="P389">
        <v>0.32</v>
      </c>
      <c r="Q389">
        <v>2.5</v>
      </c>
      <c r="R389">
        <v>99990</v>
      </c>
    </row>
    <row r="390" spans="1:18" x14ac:dyDescent="0.25">
      <c r="A390" t="s">
        <v>1598</v>
      </c>
      <c r="B390" t="s">
        <v>981</v>
      </c>
      <c r="C390" t="s">
        <v>357</v>
      </c>
      <c r="D390">
        <f t="shared" ca="1" si="32"/>
        <v>1.4650000000000001</v>
      </c>
      <c r="E390" s="6">
        <f t="shared" ca="1" si="33"/>
        <v>58584</v>
      </c>
      <c r="F390" s="11">
        <f t="shared" ca="1" si="34"/>
        <v>9284.5714285714275</v>
      </c>
      <c r="H390">
        <v>18</v>
      </c>
      <c r="I390">
        <v>0.10199999999999999</v>
      </c>
      <c r="J390">
        <v>110.66800000000001</v>
      </c>
      <c r="K390">
        <v>17</v>
      </c>
      <c r="L390">
        <v>206</v>
      </c>
      <c r="M390">
        <v>9.8249999999999993</v>
      </c>
      <c r="N390">
        <v>9.3149999999999995</v>
      </c>
      <c r="O390">
        <v>0.32</v>
      </c>
      <c r="P390">
        <v>0.32</v>
      </c>
      <c r="Q390">
        <v>11.332000000000001</v>
      </c>
      <c r="R390">
        <v>453298</v>
      </c>
    </row>
    <row r="391" spans="1:18" x14ac:dyDescent="0.25">
      <c r="A391" t="s">
        <v>1599</v>
      </c>
      <c r="B391" t="s">
        <v>982</v>
      </c>
      <c r="C391" t="s">
        <v>358</v>
      </c>
      <c r="D391">
        <f t="shared" ca="1" si="32"/>
        <v>1.899</v>
      </c>
      <c r="E391" s="6">
        <f t="shared" ca="1" si="33"/>
        <v>75971</v>
      </c>
      <c r="F391" s="11">
        <f t="shared" ca="1" si="34"/>
        <v>26671.571428571428</v>
      </c>
      <c r="H391">
        <v>19</v>
      </c>
      <c r="I391">
        <v>0.10199999999999999</v>
      </c>
      <c r="J391">
        <v>31.606999999999999</v>
      </c>
      <c r="K391">
        <v>12</v>
      </c>
      <c r="L391">
        <v>50</v>
      </c>
      <c r="M391">
        <v>10.255000000000001</v>
      </c>
      <c r="N391">
        <v>9.3149999999999995</v>
      </c>
      <c r="O391">
        <v>0.32</v>
      </c>
      <c r="P391">
        <v>0.32</v>
      </c>
      <c r="Q391">
        <v>3.2370000000000001</v>
      </c>
      <c r="R391">
        <v>129464</v>
      </c>
    </row>
    <row r="392" spans="1:18" x14ac:dyDescent="0.25">
      <c r="A392" t="s">
        <v>1600</v>
      </c>
      <c r="B392" t="s">
        <v>983</v>
      </c>
      <c r="C392" t="s">
        <v>359</v>
      </c>
      <c r="D392">
        <f t="shared" ca="1" si="32"/>
        <v>1.851</v>
      </c>
      <c r="E392" s="6">
        <f t="shared" ca="1" si="33"/>
        <v>74025</v>
      </c>
      <c r="F392" s="11">
        <f t="shared" ca="1" si="34"/>
        <v>24725.571428571428</v>
      </c>
      <c r="H392">
        <v>20</v>
      </c>
      <c r="I392">
        <v>0.10199999999999999</v>
      </c>
      <c r="J392">
        <v>22.803000000000001</v>
      </c>
      <c r="K392">
        <v>11</v>
      </c>
      <c r="L392">
        <v>33</v>
      </c>
      <c r="M392">
        <v>10.695</v>
      </c>
      <c r="N392">
        <v>9.3149999999999995</v>
      </c>
      <c r="O392">
        <v>0.32</v>
      </c>
      <c r="P392">
        <v>0.32</v>
      </c>
      <c r="Q392">
        <v>2.335</v>
      </c>
      <c r="R392">
        <v>93401</v>
      </c>
    </row>
    <row r="393" spans="1:18" x14ac:dyDescent="0.25">
      <c r="A393" t="s">
        <v>1601</v>
      </c>
      <c r="B393" t="s">
        <v>984</v>
      </c>
      <c r="C393" t="s">
        <v>360</v>
      </c>
      <c r="D393">
        <f t="shared" ca="1" si="32"/>
        <v>1.6160000000000001</v>
      </c>
      <c r="E393" s="6">
        <f t="shared" ca="1" si="33"/>
        <v>64623</v>
      </c>
      <c r="F393" s="11">
        <f t="shared" ca="1" si="34"/>
        <v>15323.571428571428</v>
      </c>
      <c r="H393">
        <v>21</v>
      </c>
      <c r="I393">
        <v>0.10199999999999999</v>
      </c>
      <c r="J393">
        <v>27.196999999999999</v>
      </c>
      <c r="K393">
        <v>11</v>
      </c>
      <c r="L393">
        <v>42</v>
      </c>
      <c r="M393">
        <v>11.115</v>
      </c>
      <c r="N393">
        <v>9.2949999999999999</v>
      </c>
      <c r="O393">
        <v>0.32</v>
      </c>
      <c r="P393">
        <v>0.32</v>
      </c>
      <c r="Q393">
        <v>2.7850000000000001</v>
      </c>
      <c r="R393">
        <v>111397</v>
      </c>
    </row>
    <row r="394" spans="1:18" x14ac:dyDescent="0.25">
      <c r="A394" t="s">
        <v>1602</v>
      </c>
      <c r="B394" t="s">
        <v>985</v>
      </c>
      <c r="C394" t="s">
        <v>361</v>
      </c>
      <c r="D394">
        <f t="shared" ca="1" si="32"/>
        <v>12.061</v>
      </c>
      <c r="E394" s="6">
        <f t="shared" ca="1" si="33"/>
        <v>482439</v>
      </c>
      <c r="F394" s="11">
        <f t="shared" ca="1" si="34"/>
        <v>433139.57142857142</v>
      </c>
      <c r="H394">
        <v>22</v>
      </c>
      <c r="I394">
        <v>0.10199999999999999</v>
      </c>
      <c r="J394">
        <v>17.062000000000001</v>
      </c>
      <c r="K394">
        <v>11</v>
      </c>
      <c r="L394">
        <v>22</v>
      </c>
      <c r="M394">
        <v>11.525</v>
      </c>
      <c r="N394">
        <v>9.3049999999999997</v>
      </c>
      <c r="O394">
        <v>0.32</v>
      </c>
      <c r="P394">
        <v>0.32</v>
      </c>
      <c r="Q394">
        <v>1.7470000000000001</v>
      </c>
      <c r="R394">
        <v>69887</v>
      </c>
    </row>
    <row r="395" spans="1:18" x14ac:dyDescent="0.25">
      <c r="A395" t="s">
        <v>1603</v>
      </c>
      <c r="B395" t="s">
        <v>986</v>
      </c>
      <c r="C395" t="s">
        <v>362</v>
      </c>
      <c r="D395">
        <f t="shared" ca="1" si="32"/>
        <v>3.6560000000000001</v>
      </c>
      <c r="E395" s="6">
        <f t="shared" ca="1" si="33"/>
        <v>146254</v>
      </c>
      <c r="F395" s="11">
        <f t="shared" ca="1" si="34"/>
        <v>96954.57142857142</v>
      </c>
      <c r="H395">
        <v>23</v>
      </c>
      <c r="I395">
        <v>0.10199999999999999</v>
      </c>
      <c r="J395">
        <v>27.994</v>
      </c>
      <c r="K395">
        <v>12</v>
      </c>
      <c r="L395">
        <v>40</v>
      </c>
      <c r="M395">
        <v>11.984999999999999</v>
      </c>
      <c r="N395">
        <v>9.3049999999999997</v>
      </c>
      <c r="O395">
        <v>0.32</v>
      </c>
      <c r="P395">
        <v>0.32</v>
      </c>
      <c r="Q395">
        <v>2.867</v>
      </c>
      <c r="R395">
        <v>114663</v>
      </c>
    </row>
    <row r="396" spans="1:18" x14ac:dyDescent="0.25">
      <c r="A396" t="s">
        <v>1604</v>
      </c>
      <c r="B396" t="s">
        <v>987</v>
      </c>
      <c r="C396" t="s">
        <v>363</v>
      </c>
      <c r="D396">
        <f t="shared" ca="1" si="32"/>
        <v>2.3849999999999998</v>
      </c>
      <c r="E396" s="6">
        <f t="shared" ca="1" si="33"/>
        <v>95392</v>
      </c>
      <c r="F396" s="11">
        <f t="shared" ca="1" si="34"/>
        <v>46092.571428571428</v>
      </c>
      <c r="H396">
        <v>24</v>
      </c>
      <c r="I396">
        <v>0.10199999999999999</v>
      </c>
      <c r="J396">
        <v>16.992999999999999</v>
      </c>
      <c r="K396">
        <v>10</v>
      </c>
      <c r="L396">
        <v>25</v>
      </c>
      <c r="M396">
        <v>12.465</v>
      </c>
      <c r="N396">
        <v>9.3249999999999993</v>
      </c>
      <c r="O396">
        <v>0.32</v>
      </c>
      <c r="P396">
        <v>0.32</v>
      </c>
      <c r="Q396">
        <v>1.74</v>
      </c>
      <c r="R396">
        <v>69603</v>
      </c>
    </row>
    <row r="397" spans="1:18" x14ac:dyDescent="0.25">
      <c r="A397" t="s">
        <v>1605</v>
      </c>
      <c r="B397" t="s">
        <v>988</v>
      </c>
      <c r="C397" t="s">
        <v>364</v>
      </c>
      <c r="D397">
        <f t="shared" ca="1" si="32"/>
        <v>1.796</v>
      </c>
      <c r="E397" s="6">
        <f t="shared" ca="1" si="33"/>
        <v>71844</v>
      </c>
      <c r="F397" s="11">
        <f t="shared" ca="1" si="34"/>
        <v>22544.571428571428</v>
      </c>
      <c r="H397">
        <v>25</v>
      </c>
      <c r="I397">
        <v>0.10199999999999999</v>
      </c>
      <c r="J397">
        <v>16.544</v>
      </c>
      <c r="K397">
        <v>10</v>
      </c>
      <c r="L397">
        <v>21</v>
      </c>
      <c r="M397">
        <v>12.845000000000001</v>
      </c>
      <c r="N397">
        <v>9.3149999999999995</v>
      </c>
      <c r="O397">
        <v>0.32</v>
      </c>
      <c r="P397">
        <v>0.32</v>
      </c>
      <c r="Q397">
        <v>1.694</v>
      </c>
      <c r="R397">
        <v>67764</v>
      </c>
    </row>
    <row r="398" spans="1:18" x14ac:dyDescent="0.25">
      <c r="A398" t="s">
        <v>1606</v>
      </c>
      <c r="B398" t="s">
        <v>989</v>
      </c>
      <c r="C398" t="s">
        <v>365</v>
      </c>
      <c r="D398">
        <f t="shared" ca="1" si="32"/>
        <v>12.561999999999999</v>
      </c>
      <c r="E398" s="6">
        <f t="shared" ca="1" si="33"/>
        <v>502498</v>
      </c>
      <c r="F398" s="11">
        <f t="shared" ca="1" si="34"/>
        <v>453198.57142857142</v>
      </c>
      <c r="H398">
        <v>26</v>
      </c>
      <c r="I398">
        <v>0.10199999999999999</v>
      </c>
      <c r="J398">
        <v>20.821000000000002</v>
      </c>
      <c r="K398">
        <v>11</v>
      </c>
      <c r="L398">
        <v>29</v>
      </c>
      <c r="M398">
        <v>13.265000000000001</v>
      </c>
      <c r="N398">
        <v>9.3249999999999993</v>
      </c>
      <c r="O398">
        <v>0.32</v>
      </c>
      <c r="P398">
        <v>0.32</v>
      </c>
      <c r="Q398">
        <v>2.1320000000000001</v>
      </c>
      <c r="R398">
        <v>85284</v>
      </c>
    </row>
    <row r="399" spans="1:18" x14ac:dyDescent="0.25">
      <c r="A399" t="s">
        <v>1607</v>
      </c>
      <c r="B399" t="s">
        <v>990</v>
      </c>
      <c r="C399" t="s">
        <v>366</v>
      </c>
      <c r="D399">
        <f t="shared" ca="1" si="32"/>
        <v>3.0979999999999999</v>
      </c>
      <c r="E399" s="6">
        <f t="shared" ca="1" si="33"/>
        <v>123908</v>
      </c>
      <c r="F399" s="11">
        <f t="shared" ca="1" si="34"/>
        <v>74608.57142857142</v>
      </c>
      <c r="H399">
        <v>27</v>
      </c>
      <c r="I399">
        <v>0.10199999999999999</v>
      </c>
      <c r="J399">
        <v>20.350999999999999</v>
      </c>
      <c r="K399">
        <v>10</v>
      </c>
      <c r="L399">
        <v>31</v>
      </c>
      <c r="M399">
        <v>13.715</v>
      </c>
      <c r="N399">
        <v>9.3049999999999997</v>
      </c>
      <c r="O399">
        <v>0.32</v>
      </c>
      <c r="P399">
        <v>0.32</v>
      </c>
      <c r="Q399">
        <v>2.0840000000000001</v>
      </c>
      <c r="R399">
        <v>83358</v>
      </c>
    </row>
    <row r="400" spans="1:18" x14ac:dyDescent="0.25">
      <c r="A400" t="s">
        <v>1608</v>
      </c>
      <c r="B400" t="s">
        <v>991</v>
      </c>
      <c r="C400" t="s">
        <v>367</v>
      </c>
      <c r="D400">
        <f t="shared" ca="1" si="32"/>
        <v>1.9810000000000001</v>
      </c>
      <c r="E400" s="6">
        <f t="shared" ca="1" si="33"/>
        <v>79233</v>
      </c>
      <c r="F400" s="11">
        <f t="shared" ca="1" si="34"/>
        <v>29933.571428571428</v>
      </c>
      <c r="H400">
        <v>28</v>
      </c>
      <c r="I400">
        <v>0.10199999999999999</v>
      </c>
      <c r="J400">
        <v>14.914999999999999</v>
      </c>
      <c r="K400">
        <v>10</v>
      </c>
      <c r="L400">
        <v>24</v>
      </c>
      <c r="M400">
        <v>14.105</v>
      </c>
      <c r="N400">
        <v>9.3249999999999993</v>
      </c>
      <c r="O400">
        <v>0.32</v>
      </c>
      <c r="P400">
        <v>0.32</v>
      </c>
      <c r="Q400">
        <v>1.5269999999999999</v>
      </c>
      <c r="R400">
        <v>61092</v>
      </c>
    </row>
    <row r="401" spans="1:18" x14ac:dyDescent="0.25">
      <c r="A401" t="s">
        <v>1609</v>
      </c>
      <c r="B401" t="s">
        <v>992</v>
      </c>
      <c r="C401" t="s">
        <v>368</v>
      </c>
      <c r="D401">
        <f t="shared" ca="1" si="32"/>
        <v>2.4359999999999999</v>
      </c>
      <c r="E401" s="6">
        <f t="shared" ca="1" si="33"/>
        <v>97434</v>
      </c>
      <c r="F401" s="11">
        <f t="shared" ca="1" si="34"/>
        <v>48134.571428571428</v>
      </c>
      <c r="H401">
        <v>29</v>
      </c>
      <c r="I401">
        <v>0.10199999999999999</v>
      </c>
      <c r="J401">
        <v>86.847999999999999</v>
      </c>
      <c r="K401">
        <v>17</v>
      </c>
      <c r="L401">
        <v>135</v>
      </c>
      <c r="M401">
        <v>14.545</v>
      </c>
      <c r="N401">
        <v>9.3249999999999993</v>
      </c>
      <c r="O401">
        <v>0.32</v>
      </c>
      <c r="P401">
        <v>0.32</v>
      </c>
      <c r="Q401">
        <v>8.8930000000000007</v>
      </c>
      <c r="R401">
        <v>355730</v>
      </c>
    </row>
    <row r="402" spans="1:18" s="5" customFormat="1" x14ac:dyDescent="0.25">
      <c r="A402" s="5" t="s">
        <v>1610</v>
      </c>
      <c r="B402" s="5" t="s">
        <v>993</v>
      </c>
      <c r="C402" s="5" t="s">
        <v>369</v>
      </c>
      <c r="D402" s="5">
        <f t="shared" ca="1" si="32"/>
        <v>2.5089999999999999</v>
      </c>
      <c r="E402" s="7">
        <f t="shared" ca="1" si="33"/>
        <v>100372</v>
      </c>
      <c r="F402" s="11">
        <f t="shared" ca="1" si="34"/>
        <v>51072.571428571428</v>
      </c>
      <c r="H402" s="5">
        <v>30</v>
      </c>
      <c r="I402" s="5">
        <v>0.10199999999999999</v>
      </c>
      <c r="J402" s="5">
        <v>14.331</v>
      </c>
      <c r="K402" s="5">
        <v>9</v>
      </c>
      <c r="L402" s="5">
        <v>17</v>
      </c>
      <c r="M402" s="5">
        <v>14.975</v>
      </c>
      <c r="N402" s="5">
        <v>9.3249999999999993</v>
      </c>
      <c r="O402" s="5">
        <v>0.32</v>
      </c>
      <c r="P402" s="5">
        <v>0.32</v>
      </c>
      <c r="Q402" s="5">
        <v>1.4670000000000001</v>
      </c>
      <c r="R402" s="5">
        <v>58699</v>
      </c>
    </row>
    <row r="403" spans="1:18" x14ac:dyDescent="0.25">
      <c r="A403" t="s">
        <v>1611</v>
      </c>
      <c r="B403" t="s">
        <v>994</v>
      </c>
      <c r="C403" t="s">
        <v>370</v>
      </c>
      <c r="D403">
        <f ca="1">OFFSET($Q$432,-(ROW(Q403)-403),0)</f>
        <v>1.387</v>
      </c>
      <c r="E403" s="6">
        <f ca="1">OFFSET($R$432,-(ROW(R403)-403),0)</f>
        <v>55474</v>
      </c>
      <c r="F403" s="11">
        <f t="shared" ca="1" si="34"/>
        <v>6174.5714285714275</v>
      </c>
      <c r="H403">
        <v>1</v>
      </c>
      <c r="I403">
        <v>0.10199999999999999</v>
      </c>
      <c r="J403">
        <v>23.896000000000001</v>
      </c>
      <c r="K403">
        <v>16</v>
      </c>
      <c r="L403">
        <v>33</v>
      </c>
      <c r="M403">
        <v>2.5150000000000001</v>
      </c>
      <c r="N403">
        <v>9.6750000000000007</v>
      </c>
      <c r="O403">
        <v>0.32</v>
      </c>
      <c r="P403">
        <v>0.32</v>
      </c>
      <c r="Q403">
        <v>2.4470000000000001</v>
      </c>
      <c r="R403">
        <v>97879</v>
      </c>
    </row>
    <row r="404" spans="1:18" x14ac:dyDescent="0.25">
      <c r="A404" t="s">
        <v>1612</v>
      </c>
      <c r="B404" t="s">
        <v>995</v>
      </c>
      <c r="C404" t="s">
        <v>371</v>
      </c>
      <c r="D404">
        <f t="shared" ref="D404:D432" ca="1" si="35">OFFSET($Q$432,-(ROW(Q404)-403),0)</f>
        <v>2.085</v>
      </c>
      <c r="E404" s="6">
        <f t="shared" ref="E404:E432" ca="1" si="36">OFFSET($R$432,-(ROW(R404)-403),0)</f>
        <v>83386</v>
      </c>
      <c r="F404" s="11">
        <f t="shared" ca="1" si="34"/>
        <v>34086.571428571428</v>
      </c>
      <c r="H404">
        <v>2</v>
      </c>
      <c r="I404">
        <v>0.10199999999999999</v>
      </c>
      <c r="J404">
        <v>158.35</v>
      </c>
      <c r="K404">
        <v>19</v>
      </c>
      <c r="L404">
        <v>245</v>
      </c>
      <c r="M404">
        <v>2.9750000000000001</v>
      </c>
      <c r="N404">
        <v>9.7050000000000001</v>
      </c>
      <c r="O404">
        <v>0.32</v>
      </c>
      <c r="P404">
        <v>0.32</v>
      </c>
      <c r="Q404">
        <v>16.215</v>
      </c>
      <c r="R404">
        <v>648601</v>
      </c>
    </row>
    <row r="405" spans="1:18" x14ac:dyDescent="0.25">
      <c r="A405" t="s">
        <v>1613</v>
      </c>
      <c r="B405" t="s">
        <v>996</v>
      </c>
      <c r="C405" t="s">
        <v>372</v>
      </c>
      <c r="D405">
        <f t="shared" ca="1" si="35"/>
        <v>1.37</v>
      </c>
      <c r="E405" s="6">
        <f t="shared" ca="1" si="36"/>
        <v>54782</v>
      </c>
      <c r="F405" s="11">
        <f t="shared" ca="1" si="34"/>
        <v>5482.5714285714275</v>
      </c>
      <c r="H405">
        <v>3</v>
      </c>
      <c r="I405">
        <v>0.10199999999999999</v>
      </c>
      <c r="J405">
        <v>102.03</v>
      </c>
      <c r="K405">
        <v>14</v>
      </c>
      <c r="L405">
        <v>153</v>
      </c>
      <c r="M405">
        <v>3.3849999999999998</v>
      </c>
      <c r="N405">
        <v>9.7149999999999999</v>
      </c>
      <c r="O405">
        <v>0.32</v>
      </c>
      <c r="P405">
        <v>0.32</v>
      </c>
      <c r="Q405">
        <v>10.448</v>
      </c>
      <c r="R405">
        <v>417915</v>
      </c>
    </row>
    <row r="406" spans="1:18" x14ac:dyDescent="0.25">
      <c r="A406" t="s">
        <v>1614</v>
      </c>
      <c r="B406" t="s">
        <v>997</v>
      </c>
      <c r="C406" t="s">
        <v>373</v>
      </c>
      <c r="D406">
        <f t="shared" ca="1" si="35"/>
        <v>3.9350000000000001</v>
      </c>
      <c r="E406" s="6">
        <f t="shared" ca="1" si="36"/>
        <v>157383</v>
      </c>
      <c r="F406" s="11">
        <f t="shared" ca="1" si="34"/>
        <v>108083.57142857142</v>
      </c>
      <c r="H406">
        <v>4</v>
      </c>
      <c r="I406">
        <v>0.10199999999999999</v>
      </c>
      <c r="J406">
        <v>16.013999999999999</v>
      </c>
      <c r="K406">
        <v>12</v>
      </c>
      <c r="L406">
        <v>19</v>
      </c>
      <c r="M406">
        <v>3.8050000000000002</v>
      </c>
      <c r="N406">
        <v>9.7050000000000001</v>
      </c>
      <c r="O406">
        <v>0.32</v>
      </c>
      <c r="P406">
        <v>0.32</v>
      </c>
      <c r="Q406">
        <v>1.64</v>
      </c>
      <c r="R406">
        <v>65595</v>
      </c>
    </row>
    <row r="407" spans="1:18" x14ac:dyDescent="0.25">
      <c r="A407" t="s">
        <v>1615</v>
      </c>
      <c r="B407" t="s">
        <v>998</v>
      </c>
      <c r="C407" t="s">
        <v>374</v>
      </c>
      <c r="D407">
        <f t="shared" ca="1" si="35"/>
        <v>2.0539999999999998</v>
      </c>
      <c r="E407" s="6">
        <f t="shared" ca="1" si="36"/>
        <v>82164</v>
      </c>
      <c r="F407" s="11">
        <f t="shared" ca="1" si="34"/>
        <v>32864.571428571428</v>
      </c>
      <c r="H407">
        <v>5</v>
      </c>
      <c r="I407">
        <v>0.10199999999999999</v>
      </c>
      <c r="J407">
        <v>26.161000000000001</v>
      </c>
      <c r="K407">
        <v>14</v>
      </c>
      <c r="L407">
        <v>37</v>
      </c>
      <c r="M407">
        <v>4.2450000000000001</v>
      </c>
      <c r="N407">
        <v>9.7149999999999999</v>
      </c>
      <c r="O407">
        <v>0.32</v>
      </c>
      <c r="P407">
        <v>0.32</v>
      </c>
      <c r="Q407">
        <v>2.6789999999999998</v>
      </c>
      <c r="R407">
        <v>107157</v>
      </c>
    </row>
    <row r="408" spans="1:18" x14ac:dyDescent="0.25">
      <c r="A408" t="s">
        <v>1616</v>
      </c>
      <c r="B408" t="s">
        <v>999</v>
      </c>
      <c r="C408" t="s">
        <v>375</v>
      </c>
      <c r="D408">
        <f t="shared" ca="1" si="35"/>
        <v>2.44</v>
      </c>
      <c r="E408" s="6">
        <f t="shared" ca="1" si="36"/>
        <v>97581</v>
      </c>
      <c r="F408" s="11">
        <f t="shared" ca="1" si="34"/>
        <v>48281.571428571428</v>
      </c>
      <c r="H408">
        <v>6</v>
      </c>
      <c r="I408">
        <v>0.10199999999999999</v>
      </c>
      <c r="J408">
        <v>95.798000000000002</v>
      </c>
      <c r="K408">
        <v>14</v>
      </c>
      <c r="L408">
        <v>182</v>
      </c>
      <c r="M408">
        <v>4.6950000000000003</v>
      </c>
      <c r="N408">
        <v>9.7050000000000001</v>
      </c>
      <c r="O408">
        <v>0.32</v>
      </c>
      <c r="P408">
        <v>0.32</v>
      </c>
      <c r="Q408">
        <v>9.81</v>
      </c>
      <c r="R408">
        <v>392389</v>
      </c>
    </row>
    <row r="409" spans="1:18" x14ac:dyDescent="0.25">
      <c r="A409" t="s">
        <v>1617</v>
      </c>
      <c r="B409" t="s">
        <v>1000</v>
      </c>
      <c r="C409" t="s">
        <v>376</v>
      </c>
      <c r="D409">
        <f t="shared" ca="1" si="35"/>
        <v>2.0219999999999998</v>
      </c>
      <c r="E409" s="6">
        <f t="shared" ca="1" si="36"/>
        <v>80891</v>
      </c>
      <c r="F409" s="11">
        <f t="shared" ca="1" si="34"/>
        <v>31591.571428571428</v>
      </c>
      <c r="H409">
        <v>7</v>
      </c>
      <c r="I409">
        <v>0.10199999999999999</v>
      </c>
      <c r="J409">
        <v>19.373000000000001</v>
      </c>
      <c r="K409">
        <v>13</v>
      </c>
      <c r="L409">
        <v>24</v>
      </c>
      <c r="M409">
        <v>5.1150000000000002</v>
      </c>
      <c r="N409">
        <v>9.6950000000000003</v>
      </c>
      <c r="O409">
        <v>0.32</v>
      </c>
      <c r="P409">
        <v>0.32</v>
      </c>
      <c r="Q409">
        <v>1.984</v>
      </c>
      <c r="R409">
        <v>79351</v>
      </c>
    </row>
    <row r="410" spans="1:18" x14ac:dyDescent="0.25">
      <c r="A410" t="s">
        <v>1618</v>
      </c>
      <c r="B410" t="s">
        <v>1001</v>
      </c>
      <c r="C410" t="s">
        <v>377</v>
      </c>
      <c r="D410">
        <f t="shared" ca="1" si="35"/>
        <v>1.9390000000000001</v>
      </c>
      <c r="E410" s="6">
        <f t="shared" ca="1" si="36"/>
        <v>77556</v>
      </c>
      <c r="F410" s="11">
        <f t="shared" ca="1" si="34"/>
        <v>28256.571428571428</v>
      </c>
      <c r="H410">
        <v>8</v>
      </c>
      <c r="I410">
        <v>0.10199999999999999</v>
      </c>
      <c r="J410">
        <v>83.207999999999998</v>
      </c>
      <c r="K410">
        <v>13</v>
      </c>
      <c r="L410">
        <v>177</v>
      </c>
      <c r="M410">
        <v>5.5250000000000004</v>
      </c>
      <c r="N410">
        <v>9.7050000000000001</v>
      </c>
      <c r="O410">
        <v>0.32</v>
      </c>
      <c r="P410">
        <v>0.32</v>
      </c>
      <c r="Q410">
        <v>8.5210000000000008</v>
      </c>
      <c r="R410">
        <v>340822</v>
      </c>
    </row>
    <row r="411" spans="1:18" x14ac:dyDescent="0.25">
      <c r="A411" t="s">
        <v>1619</v>
      </c>
      <c r="B411" t="s">
        <v>1002</v>
      </c>
      <c r="C411" t="s">
        <v>378</v>
      </c>
      <c r="D411">
        <f t="shared" ca="1" si="35"/>
        <v>1.4890000000000001</v>
      </c>
      <c r="E411" s="6">
        <f t="shared" ca="1" si="36"/>
        <v>59562</v>
      </c>
      <c r="F411" s="11">
        <f t="shared" ca="1" si="34"/>
        <v>10262.571428571428</v>
      </c>
      <c r="H411">
        <v>9</v>
      </c>
      <c r="I411">
        <v>0.10199999999999999</v>
      </c>
      <c r="J411">
        <v>19.638000000000002</v>
      </c>
      <c r="K411">
        <v>11</v>
      </c>
      <c r="L411">
        <v>28</v>
      </c>
      <c r="M411">
        <v>5.9349999999999996</v>
      </c>
      <c r="N411">
        <v>9.7249999999999996</v>
      </c>
      <c r="O411">
        <v>0.32</v>
      </c>
      <c r="P411">
        <v>0.32</v>
      </c>
      <c r="Q411">
        <v>2.0110000000000001</v>
      </c>
      <c r="R411">
        <v>80437</v>
      </c>
    </row>
    <row r="412" spans="1:18" x14ac:dyDescent="0.25">
      <c r="A412" t="s">
        <v>1620</v>
      </c>
      <c r="B412" t="s">
        <v>1003</v>
      </c>
      <c r="C412" t="s">
        <v>379</v>
      </c>
      <c r="D412">
        <f t="shared" ca="1" si="35"/>
        <v>1.9219999999999999</v>
      </c>
      <c r="E412" s="6">
        <f t="shared" ca="1" si="36"/>
        <v>76867</v>
      </c>
      <c r="F412" s="11">
        <f t="shared" ca="1" si="34"/>
        <v>27567.571428571428</v>
      </c>
      <c r="H412">
        <v>10</v>
      </c>
      <c r="I412">
        <v>0.10199999999999999</v>
      </c>
      <c r="J412">
        <v>14.69</v>
      </c>
      <c r="K412">
        <v>11</v>
      </c>
      <c r="L412">
        <v>19</v>
      </c>
      <c r="M412">
        <v>6.3849999999999998</v>
      </c>
      <c r="N412">
        <v>9.6850000000000005</v>
      </c>
      <c r="O412">
        <v>0.32</v>
      </c>
      <c r="P412">
        <v>0.32</v>
      </c>
      <c r="Q412">
        <v>1.504</v>
      </c>
      <c r="R412">
        <v>60172</v>
      </c>
    </row>
    <row r="413" spans="1:18" x14ac:dyDescent="0.25">
      <c r="A413" t="s">
        <v>1621</v>
      </c>
      <c r="B413" t="s">
        <v>1004</v>
      </c>
      <c r="C413" t="s">
        <v>380</v>
      </c>
      <c r="D413">
        <f t="shared" ca="1" si="35"/>
        <v>2.4249999999999998</v>
      </c>
      <c r="E413" s="6">
        <f t="shared" ca="1" si="36"/>
        <v>96984</v>
      </c>
      <c r="F413" s="11">
        <f t="shared" ca="1" si="34"/>
        <v>47684.571428571428</v>
      </c>
      <c r="H413">
        <v>11</v>
      </c>
      <c r="I413">
        <v>0.10199999999999999</v>
      </c>
      <c r="J413">
        <v>85.411000000000001</v>
      </c>
      <c r="K413">
        <v>12</v>
      </c>
      <c r="L413">
        <v>161</v>
      </c>
      <c r="M413">
        <v>6.835</v>
      </c>
      <c r="N413">
        <v>9.6950000000000003</v>
      </c>
      <c r="O413">
        <v>0.32</v>
      </c>
      <c r="P413">
        <v>0.32</v>
      </c>
      <c r="Q413">
        <v>8.7460000000000004</v>
      </c>
      <c r="R413">
        <v>349843</v>
      </c>
    </row>
    <row r="414" spans="1:18" x14ac:dyDescent="0.25">
      <c r="A414" t="s">
        <v>1622</v>
      </c>
      <c r="B414" t="s">
        <v>1005</v>
      </c>
      <c r="C414" t="s">
        <v>381</v>
      </c>
      <c r="D414">
        <f t="shared" ca="1" si="35"/>
        <v>1.861</v>
      </c>
      <c r="E414" s="6">
        <f t="shared" ca="1" si="36"/>
        <v>74422</v>
      </c>
      <c r="F414" s="11">
        <f t="shared" ca="1" si="34"/>
        <v>25122.571428571428</v>
      </c>
      <c r="H414">
        <v>12</v>
      </c>
      <c r="I414">
        <v>0.10199999999999999</v>
      </c>
      <c r="J414">
        <v>44.183999999999997</v>
      </c>
      <c r="K414">
        <v>11</v>
      </c>
      <c r="L414">
        <v>75</v>
      </c>
      <c r="M414">
        <v>7.2649999999999997</v>
      </c>
      <c r="N414">
        <v>9.6850000000000005</v>
      </c>
      <c r="O414">
        <v>0.32</v>
      </c>
      <c r="P414">
        <v>0.32</v>
      </c>
      <c r="Q414">
        <v>4.524</v>
      </c>
      <c r="R414">
        <v>180977</v>
      </c>
    </row>
    <row r="415" spans="1:18" x14ac:dyDescent="0.25">
      <c r="A415" t="s">
        <v>1623</v>
      </c>
      <c r="B415" t="s">
        <v>1006</v>
      </c>
      <c r="C415" t="s">
        <v>382</v>
      </c>
      <c r="D415">
        <f t="shared" ca="1" si="35"/>
        <v>1.931</v>
      </c>
      <c r="E415" s="6">
        <f t="shared" ca="1" si="36"/>
        <v>77231</v>
      </c>
      <c r="F415" s="11">
        <f t="shared" ca="1" si="34"/>
        <v>27931.571428571428</v>
      </c>
      <c r="H415">
        <v>13</v>
      </c>
      <c r="I415">
        <v>0.10199999999999999</v>
      </c>
      <c r="J415">
        <v>19.286000000000001</v>
      </c>
      <c r="K415">
        <v>11</v>
      </c>
      <c r="L415">
        <v>33</v>
      </c>
      <c r="M415">
        <v>7.6749999999999998</v>
      </c>
      <c r="N415">
        <v>9.6750000000000007</v>
      </c>
      <c r="O415">
        <v>0.32</v>
      </c>
      <c r="P415">
        <v>0.32</v>
      </c>
      <c r="Q415">
        <v>1.9750000000000001</v>
      </c>
      <c r="R415">
        <v>78996</v>
      </c>
    </row>
    <row r="416" spans="1:18" x14ac:dyDescent="0.25">
      <c r="A416" t="s">
        <v>1624</v>
      </c>
      <c r="B416" t="s">
        <v>1007</v>
      </c>
      <c r="C416" t="s">
        <v>383</v>
      </c>
      <c r="D416">
        <f t="shared" ca="1" si="35"/>
        <v>7.8369999999999997</v>
      </c>
      <c r="E416" s="6">
        <f t="shared" ca="1" si="36"/>
        <v>313461</v>
      </c>
      <c r="F416" s="11">
        <f t="shared" ca="1" si="34"/>
        <v>264161.57142857142</v>
      </c>
      <c r="H416">
        <v>14</v>
      </c>
      <c r="I416">
        <v>0.10199999999999999</v>
      </c>
      <c r="J416">
        <v>19.106999999999999</v>
      </c>
      <c r="K416">
        <v>11</v>
      </c>
      <c r="L416">
        <v>30</v>
      </c>
      <c r="M416">
        <v>8.0850000000000009</v>
      </c>
      <c r="N416">
        <v>9.6850000000000005</v>
      </c>
      <c r="O416">
        <v>0.32</v>
      </c>
      <c r="P416">
        <v>0.32</v>
      </c>
      <c r="Q416">
        <v>1.9570000000000001</v>
      </c>
      <c r="R416">
        <v>78263</v>
      </c>
    </row>
    <row r="417" spans="1:18" x14ac:dyDescent="0.25">
      <c r="A417" t="s">
        <v>1625</v>
      </c>
      <c r="B417" t="s">
        <v>1008</v>
      </c>
      <c r="C417" t="s">
        <v>384</v>
      </c>
      <c r="D417">
        <f t="shared" ca="1" si="35"/>
        <v>2.165</v>
      </c>
      <c r="E417" s="6">
        <f t="shared" ca="1" si="36"/>
        <v>86602</v>
      </c>
      <c r="F417" s="11">
        <f t="shared" ca="1" si="34"/>
        <v>37302.571428571428</v>
      </c>
      <c r="H417">
        <v>15</v>
      </c>
      <c r="I417">
        <v>0.10199999999999999</v>
      </c>
      <c r="J417">
        <v>56.375</v>
      </c>
      <c r="K417">
        <v>12</v>
      </c>
      <c r="L417">
        <v>116</v>
      </c>
      <c r="M417">
        <v>8.5649999999999995</v>
      </c>
      <c r="N417">
        <v>9.7149999999999999</v>
      </c>
      <c r="O417">
        <v>0.32</v>
      </c>
      <c r="P417">
        <v>0.32</v>
      </c>
      <c r="Q417">
        <v>5.7729999999999997</v>
      </c>
      <c r="R417">
        <v>230912</v>
      </c>
    </row>
    <row r="418" spans="1:18" x14ac:dyDescent="0.25">
      <c r="A418" t="s">
        <v>1626</v>
      </c>
      <c r="B418" t="s">
        <v>1009</v>
      </c>
      <c r="C418" t="s">
        <v>385</v>
      </c>
      <c r="D418">
        <f t="shared" ca="1" si="35"/>
        <v>5.7729999999999997</v>
      </c>
      <c r="E418" s="6">
        <f t="shared" ca="1" si="36"/>
        <v>230912</v>
      </c>
      <c r="F418" s="11">
        <f t="shared" ca="1" si="34"/>
        <v>181612.57142857142</v>
      </c>
      <c r="H418">
        <v>16</v>
      </c>
      <c r="I418">
        <v>0.10199999999999999</v>
      </c>
      <c r="J418">
        <v>21.143000000000001</v>
      </c>
      <c r="K418">
        <v>12</v>
      </c>
      <c r="L418">
        <v>34</v>
      </c>
      <c r="M418">
        <v>8.9749999999999996</v>
      </c>
      <c r="N418">
        <v>9.7149999999999999</v>
      </c>
      <c r="O418">
        <v>0.32</v>
      </c>
      <c r="P418">
        <v>0.32</v>
      </c>
      <c r="Q418">
        <v>2.165</v>
      </c>
      <c r="R418">
        <v>86602</v>
      </c>
    </row>
    <row r="419" spans="1:18" x14ac:dyDescent="0.25">
      <c r="A419" t="s">
        <v>1627</v>
      </c>
      <c r="B419" t="s">
        <v>1010</v>
      </c>
      <c r="C419" t="s">
        <v>386</v>
      </c>
      <c r="D419">
        <f t="shared" ca="1" si="35"/>
        <v>1.9570000000000001</v>
      </c>
      <c r="E419" s="6">
        <f t="shared" ca="1" si="36"/>
        <v>78263</v>
      </c>
      <c r="F419" s="11">
        <f t="shared" ca="1" si="34"/>
        <v>28963.571428571428</v>
      </c>
      <c r="H419">
        <v>17</v>
      </c>
      <c r="I419">
        <v>0.10199999999999999</v>
      </c>
      <c r="J419">
        <v>76.528999999999996</v>
      </c>
      <c r="K419">
        <v>15</v>
      </c>
      <c r="L419">
        <v>127</v>
      </c>
      <c r="M419">
        <v>9.4149999999999991</v>
      </c>
      <c r="N419">
        <v>9.7149999999999999</v>
      </c>
      <c r="O419">
        <v>0.32</v>
      </c>
      <c r="P419">
        <v>0.32</v>
      </c>
      <c r="Q419">
        <v>7.8369999999999997</v>
      </c>
      <c r="R419">
        <v>313461</v>
      </c>
    </row>
    <row r="420" spans="1:18" x14ac:dyDescent="0.25">
      <c r="A420" t="s">
        <v>1628</v>
      </c>
      <c r="B420" t="s">
        <v>1011</v>
      </c>
      <c r="C420" t="s">
        <v>387</v>
      </c>
      <c r="D420">
        <f t="shared" ca="1" si="35"/>
        <v>1.9750000000000001</v>
      </c>
      <c r="E420" s="6">
        <f t="shared" ca="1" si="36"/>
        <v>78996</v>
      </c>
      <c r="F420" s="11">
        <f t="shared" ca="1" si="34"/>
        <v>29696.571428571428</v>
      </c>
      <c r="H420">
        <v>18</v>
      </c>
      <c r="I420">
        <v>0.10199999999999999</v>
      </c>
      <c r="J420">
        <v>18.855</v>
      </c>
      <c r="K420">
        <v>12</v>
      </c>
      <c r="L420">
        <v>26</v>
      </c>
      <c r="M420">
        <v>9.8350000000000009</v>
      </c>
      <c r="N420">
        <v>9.7149999999999999</v>
      </c>
      <c r="O420">
        <v>0.32</v>
      </c>
      <c r="P420">
        <v>0.32</v>
      </c>
      <c r="Q420">
        <v>1.931</v>
      </c>
      <c r="R420">
        <v>77231</v>
      </c>
    </row>
    <row r="421" spans="1:18" x14ac:dyDescent="0.25">
      <c r="A421" t="s">
        <v>1629</v>
      </c>
      <c r="B421" t="s">
        <v>1012</v>
      </c>
      <c r="C421" t="s">
        <v>388</v>
      </c>
      <c r="D421">
        <f t="shared" ca="1" si="35"/>
        <v>4.524</v>
      </c>
      <c r="E421" s="6">
        <f t="shared" ca="1" si="36"/>
        <v>180977</v>
      </c>
      <c r="F421" s="11">
        <f t="shared" ca="1" si="34"/>
        <v>131677.57142857142</v>
      </c>
      <c r="H421">
        <v>19</v>
      </c>
      <c r="I421">
        <v>0.10199999999999999</v>
      </c>
      <c r="J421">
        <v>18.169</v>
      </c>
      <c r="K421">
        <v>11</v>
      </c>
      <c r="L421">
        <v>23</v>
      </c>
      <c r="M421">
        <v>10.255000000000001</v>
      </c>
      <c r="N421">
        <v>9.6950000000000003</v>
      </c>
      <c r="O421">
        <v>0.32</v>
      </c>
      <c r="P421">
        <v>0.32</v>
      </c>
      <c r="Q421">
        <v>1.861</v>
      </c>
      <c r="R421">
        <v>74422</v>
      </c>
    </row>
    <row r="422" spans="1:18" x14ac:dyDescent="0.25">
      <c r="A422" t="s">
        <v>1630</v>
      </c>
      <c r="B422" t="s">
        <v>1013</v>
      </c>
      <c r="C422" t="s">
        <v>389</v>
      </c>
      <c r="D422">
        <f t="shared" ca="1" si="35"/>
        <v>8.7460000000000004</v>
      </c>
      <c r="E422" s="6">
        <f t="shared" ca="1" si="36"/>
        <v>349843</v>
      </c>
      <c r="F422" s="11">
        <f t="shared" ca="1" si="34"/>
        <v>300543.57142857142</v>
      </c>
      <c r="H422">
        <v>20</v>
      </c>
      <c r="I422">
        <v>0.10199999999999999</v>
      </c>
      <c r="J422">
        <v>23.678000000000001</v>
      </c>
      <c r="K422">
        <v>11</v>
      </c>
      <c r="L422">
        <v>35</v>
      </c>
      <c r="M422">
        <v>10.685</v>
      </c>
      <c r="N422">
        <v>9.7050000000000001</v>
      </c>
      <c r="O422">
        <v>0.32</v>
      </c>
      <c r="P422">
        <v>0.32</v>
      </c>
      <c r="Q422">
        <v>2.4249999999999998</v>
      </c>
      <c r="R422">
        <v>96984</v>
      </c>
    </row>
    <row r="423" spans="1:18" x14ac:dyDescent="0.25">
      <c r="A423" t="s">
        <v>1631</v>
      </c>
      <c r="B423" t="s">
        <v>1014</v>
      </c>
      <c r="C423" t="s">
        <v>390</v>
      </c>
      <c r="D423">
        <f t="shared" ca="1" si="35"/>
        <v>1.504</v>
      </c>
      <c r="E423" s="6">
        <f t="shared" ca="1" si="36"/>
        <v>60172</v>
      </c>
      <c r="F423" s="11">
        <f t="shared" ca="1" si="34"/>
        <v>10872.571428571428</v>
      </c>
      <c r="H423">
        <v>21</v>
      </c>
      <c r="I423">
        <v>0.10199999999999999</v>
      </c>
      <c r="J423">
        <v>18.765999999999998</v>
      </c>
      <c r="K423">
        <v>11</v>
      </c>
      <c r="L423">
        <v>30</v>
      </c>
      <c r="M423">
        <v>11.125</v>
      </c>
      <c r="N423">
        <v>9.7149999999999999</v>
      </c>
      <c r="O423">
        <v>0.32</v>
      </c>
      <c r="P423">
        <v>0.32</v>
      </c>
      <c r="Q423">
        <v>1.9219999999999999</v>
      </c>
      <c r="R423">
        <v>76867</v>
      </c>
    </row>
    <row r="424" spans="1:18" x14ac:dyDescent="0.25">
      <c r="A424" t="s">
        <v>1632</v>
      </c>
      <c r="B424" t="s">
        <v>1015</v>
      </c>
      <c r="C424" t="s">
        <v>391</v>
      </c>
      <c r="D424">
        <f t="shared" ca="1" si="35"/>
        <v>2.0110000000000001</v>
      </c>
      <c r="E424" s="6">
        <f t="shared" ca="1" si="36"/>
        <v>80437</v>
      </c>
      <c r="F424" s="11">
        <f t="shared" ca="1" si="34"/>
        <v>31137.571428571428</v>
      </c>
      <c r="H424">
        <v>22</v>
      </c>
      <c r="I424">
        <v>0.10199999999999999</v>
      </c>
      <c r="J424">
        <v>14.542</v>
      </c>
      <c r="K424">
        <v>10</v>
      </c>
      <c r="L424">
        <v>26</v>
      </c>
      <c r="M424">
        <v>11.494999999999999</v>
      </c>
      <c r="N424">
        <v>9.7050000000000001</v>
      </c>
      <c r="O424">
        <v>0.32</v>
      </c>
      <c r="P424">
        <v>0.32</v>
      </c>
      <c r="Q424">
        <v>1.4890000000000001</v>
      </c>
      <c r="R424">
        <v>59562</v>
      </c>
    </row>
    <row r="425" spans="1:18" x14ac:dyDescent="0.25">
      <c r="A425" t="s">
        <v>1633</v>
      </c>
      <c r="B425" t="s">
        <v>1016</v>
      </c>
      <c r="C425" t="s">
        <v>392</v>
      </c>
      <c r="D425">
        <f t="shared" ca="1" si="35"/>
        <v>8.5210000000000008</v>
      </c>
      <c r="E425" s="6">
        <f t="shared" ca="1" si="36"/>
        <v>340822</v>
      </c>
      <c r="F425" s="11">
        <f t="shared" ca="1" si="34"/>
        <v>291522.57142857142</v>
      </c>
      <c r="H425">
        <v>23</v>
      </c>
      <c r="I425">
        <v>0.10199999999999999</v>
      </c>
      <c r="J425">
        <v>18.934999999999999</v>
      </c>
      <c r="K425">
        <v>11</v>
      </c>
      <c r="L425">
        <v>26</v>
      </c>
      <c r="M425">
        <v>11.984999999999999</v>
      </c>
      <c r="N425">
        <v>9.7149999999999999</v>
      </c>
      <c r="O425">
        <v>0.32</v>
      </c>
      <c r="P425">
        <v>0.32</v>
      </c>
      <c r="Q425">
        <v>1.9390000000000001</v>
      </c>
      <c r="R425">
        <v>77556</v>
      </c>
    </row>
    <row r="426" spans="1:18" x14ac:dyDescent="0.25">
      <c r="A426" t="s">
        <v>1634</v>
      </c>
      <c r="B426" t="s">
        <v>1017</v>
      </c>
      <c r="C426" t="s">
        <v>393</v>
      </c>
      <c r="D426">
        <f t="shared" ca="1" si="35"/>
        <v>1.984</v>
      </c>
      <c r="E426" s="6">
        <f t="shared" ca="1" si="36"/>
        <v>79351</v>
      </c>
      <c r="F426" s="11">
        <f t="shared" ca="1" si="34"/>
        <v>30051.571428571428</v>
      </c>
      <c r="H426">
        <v>24</v>
      </c>
      <c r="I426">
        <v>0.10199999999999999</v>
      </c>
      <c r="J426">
        <v>19.748999999999999</v>
      </c>
      <c r="K426">
        <v>11</v>
      </c>
      <c r="L426">
        <v>28</v>
      </c>
      <c r="M426">
        <v>12.425000000000001</v>
      </c>
      <c r="N426">
        <v>9.7349999999999994</v>
      </c>
      <c r="O426">
        <v>0.32</v>
      </c>
      <c r="P426">
        <v>0.32</v>
      </c>
      <c r="Q426">
        <v>2.0219999999999998</v>
      </c>
      <c r="R426">
        <v>80891</v>
      </c>
    </row>
    <row r="427" spans="1:18" x14ac:dyDescent="0.25">
      <c r="A427" t="s">
        <v>1635</v>
      </c>
      <c r="B427" t="s">
        <v>1018</v>
      </c>
      <c r="C427" t="s">
        <v>394</v>
      </c>
      <c r="D427">
        <f t="shared" ca="1" si="35"/>
        <v>9.81</v>
      </c>
      <c r="E427" s="6">
        <f t="shared" ca="1" si="36"/>
        <v>392389</v>
      </c>
      <c r="F427" s="11">
        <f t="shared" ca="1" si="34"/>
        <v>343089.57142857142</v>
      </c>
      <c r="H427">
        <v>25</v>
      </c>
      <c r="I427">
        <v>0.10199999999999999</v>
      </c>
      <c r="J427">
        <v>23.823</v>
      </c>
      <c r="K427">
        <v>11</v>
      </c>
      <c r="L427">
        <v>37</v>
      </c>
      <c r="M427">
        <v>12.835000000000001</v>
      </c>
      <c r="N427">
        <v>9.7249999999999996</v>
      </c>
      <c r="O427">
        <v>0.32</v>
      </c>
      <c r="P427">
        <v>0.32</v>
      </c>
      <c r="Q427">
        <v>2.44</v>
      </c>
      <c r="R427">
        <v>97581</v>
      </c>
    </row>
    <row r="428" spans="1:18" x14ac:dyDescent="0.25">
      <c r="A428" t="s">
        <v>1636</v>
      </c>
      <c r="B428" t="s">
        <v>1019</v>
      </c>
      <c r="C428" t="s">
        <v>395</v>
      </c>
      <c r="D428">
        <f t="shared" ca="1" si="35"/>
        <v>2.6789999999999998</v>
      </c>
      <c r="E428" s="6">
        <f t="shared" ca="1" si="36"/>
        <v>107157</v>
      </c>
      <c r="F428" s="11">
        <f t="shared" ca="1" si="34"/>
        <v>57857.571428571428</v>
      </c>
      <c r="H428">
        <v>26</v>
      </c>
      <c r="I428">
        <v>0.10199999999999999</v>
      </c>
      <c r="J428">
        <v>20.059999999999999</v>
      </c>
      <c r="K428">
        <v>11</v>
      </c>
      <c r="L428">
        <v>29</v>
      </c>
      <c r="M428">
        <v>13.244999999999999</v>
      </c>
      <c r="N428">
        <v>9.7249999999999996</v>
      </c>
      <c r="O428">
        <v>0.32</v>
      </c>
      <c r="P428">
        <v>0.32</v>
      </c>
      <c r="Q428">
        <v>2.0539999999999998</v>
      </c>
      <c r="R428">
        <v>82164</v>
      </c>
    </row>
    <row r="429" spans="1:18" x14ac:dyDescent="0.25">
      <c r="A429" t="s">
        <v>1637</v>
      </c>
      <c r="B429" t="s">
        <v>1020</v>
      </c>
      <c r="C429" t="s">
        <v>396</v>
      </c>
      <c r="D429">
        <f t="shared" ca="1" si="35"/>
        <v>1.64</v>
      </c>
      <c r="E429" s="6">
        <f t="shared" ca="1" si="36"/>
        <v>65595</v>
      </c>
      <c r="F429" s="11">
        <f t="shared" ca="1" si="34"/>
        <v>16295.571428571428</v>
      </c>
      <c r="H429">
        <v>27</v>
      </c>
      <c r="I429">
        <v>0.10199999999999999</v>
      </c>
      <c r="J429">
        <v>38.423999999999999</v>
      </c>
      <c r="K429">
        <v>11</v>
      </c>
      <c r="L429">
        <v>58</v>
      </c>
      <c r="M429">
        <v>13.715</v>
      </c>
      <c r="N429">
        <v>9.7149999999999999</v>
      </c>
      <c r="O429">
        <v>0.32</v>
      </c>
      <c r="P429">
        <v>0.32</v>
      </c>
      <c r="Q429">
        <v>3.9350000000000001</v>
      </c>
      <c r="R429">
        <v>157383</v>
      </c>
    </row>
    <row r="430" spans="1:18" x14ac:dyDescent="0.25">
      <c r="A430" t="s">
        <v>1638</v>
      </c>
      <c r="B430" t="s">
        <v>1021</v>
      </c>
      <c r="C430" t="s">
        <v>397</v>
      </c>
      <c r="D430">
        <f t="shared" ca="1" si="35"/>
        <v>10.448</v>
      </c>
      <c r="E430" s="6">
        <f t="shared" ca="1" si="36"/>
        <v>417915</v>
      </c>
      <c r="F430" s="11">
        <f t="shared" ca="1" si="34"/>
        <v>368615.57142857142</v>
      </c>
      <c r="H430">
        <v>28</v>
      </c>
      <c r="I430">
        <v>0.10199999999999999</v>
      </c>
      <c r="J430">
        <v>13.375</v>
      </c>
      <c r="K430">
        <v>10</v>
      </c>
      <c r="L430">
        <v>19</v>
      </c>
      <c r="M430">
        <v>14.135</v>
      </c>
      <c r="N430">
        <v>9.7149999999999999</v>
      </c>
      <c r="O430">
        <v>0.32</v>
      </c>
      <c r="P430">
        <v>0.32</v>
      </c>
      <c r="Q430">
        <v>1.37</v>
      </c>
      <c r="R430">
        <v>54782</v>
      </c>
    </row>
    <row r="431" spans="1:18" x14ac:dyDescent="0.25">
      <c r="A431" t="s">
        <v>1639</v>
      </c>
      <c r="B431" t="s">
        <v>1022</v>
      </c>
      <c r="C431" t="s">
        <v>398</v>
      </c>
      <c r="D431">
        <f t="shared" ca="1" si="35"/>
        <v>16.215</v>
      </c>
      <c r="E431" s="6">
        <f t="shared" ca="1" si="36"/>
        <v>648601</v>
      </c>
      <c r="F431" s="11">
        <f t="shared" ca="1" si="34"/>
        <v>599301.57142857148</v>
      </c>
      <c r="H431">
        <v>29</v>
      </c>
      <c r="I431">
        <v>0.10199999999999999</v>
      </c>
      <c r="J431">
        <v>20.358000000000001</v>
      </c>
      <c r="K431">
        <v>11</v>
      </c>
      <c r="L431">
        <v>29</v>
      </c>
      <c r="M431">
        <v>14.545</v>
      </c>
      <c r="N431">
        <v>9.7149999999999999</v>
      </c>
      <c r="O431">
        <v>0.32</v>
      </c>
      <c r="P431">
        <v>0.32</v>
      </c>
      <c r="Q431">
        <v>2.085</v>
      </c>
      <c r="R431">
        <v>83386</v>
      </c>
    </row>
    <row r="432" spans="1:18" s="5" customFormat="1" x14ac:dyDescent="0.25">
      <c r="A432" s="5" t="s">
        <v>1640</v>
      </c>
      <c r="B432" s="5" t="s">
        <v>1023</v>
      </c>
      <c r="C432" s="5" t="s">
        <v>399</v>
      </c>
      <c r="D432" s="5">
        <f t="shared" ca="1" si="35"/>
        <v>2.4470000000000001</v>
      </c>
      <c r="E432" s="7">
        <f t="shared" ca="1" si="36"/>
        <v>97879</v>
      </c>
      <c r="F432" s="11">
        <f t="shared" ca="1" si="34"/>
        <v>48579.571428571428</v>
      </c>
      <c r="H432" s="5">
        <v>30</v>
      </c>
      <c r="I432" s="5">
        <v>0.10199999999999999</v>
      </c>
      <c r="J432" s="5">
        <v>13.542999999999999</v>
      </c>
      <c r="K432" s="5">
        <v>10</v>
      </c>
      <c r="L432" s="5">
        <v>17</v>
      </c>
      <c r="M432" s="5">
        <v>14.975</v>
      </c>
      <c r="N432" s="5">
        <v>9.7449999999999992</v>
      </c>
      <c r="O432" s="5">
        <v>0.32</v>
      </c>
      <c r="P432" s="5">
        <v>0.32</v>
      </c>
      <c r="Q432" s="5">
        <v>1.387</v>
      </c>
      <c r="R432" s="5">
        <v>55474</v>
      </c>
    </row>
    <row r="433" spans="1:18" x14ac:dyDescent="0.25">
      <c r="A433" t="s">
        <v>1641</v>
      </c>
      <c r="B433" t="s">
        <v>1024</v>
      </c>
      <c r="C433" t="s">
        <v>400</v>
      </c>
      <c r="D433">
        <f ca="1">OFFSET($Q$462,-(ROW(Q433)-433),0)</f>
        <v>2.3050000000000002</v>
      </c>
      <c r="E433" s="6">
        <f ca="1">OFFSET($R$462,-(ROW(R433)-433),0)</f>
        <v>92207</v>
      </c>
      <c r="F433" s="11">
        <f t="shared" ca="1" si="34"/>
        <v>42907.571428571428</v>
      </c>
      <c r="H433">
        <v>1</v>
      </c>
      <c r="I433">
        <v>0.10199999999999999</v>
      </c>
      <c r="J433">
        <v>20.763999999999999</v>
      </c>
      <c r="K433">
        <v>12</v>
      </c>
      <c r="L433">
        <v>37</v>
      </c>
      <c r="M433">
        <v>2.5049999999999999</v>
      </c>
      <c r="N433">
        <v>10.115</v>
      </c>
      <c r="O433">
        <v>0.32</v>
      </c>
      <c r="P433">
        <v>0.32</v>
      </c>
      <c r="Q433">
        <v>2.1259999999999999</v>
      </c>
      <c r="R433">
        <v>85048</v>
      </c>
    </row>
    <row r="434" spans="1:18" x14ac:dyDescent="0.25">
      <c r="A434" t="s">
        <v>1642</v>
      </c>
      <c r="B434" t="s">
        <v>1025</v>
      </c>
      <c r="C434" t="s">
        <v>401</v>
      </c>
      <c r="D434">
        <f t="shared" ref="D434:D462" ca="1" si="37">OFFSET($Q$462,-(ROW(Q434)-433),0)</f>
        <v>8.4979999999999993</v>
      </c>
      <c r="E434" s="6">
        <f t="shared" ref="E434:E462" ca="1" si="38">OFFSET($R$462,-(ROW(R434)-433),0)</f>
        <v>339914</v>
      </c>
      <c r="F434" s="11">
        <f t="shared" ca="1" si="34"/>
        <v>290614.57142857142</v>
      </c>
      <c r="H434">
        <v>2</v>
      </c>
      <c r="I434">
        <v>0.10199999999999999</v>
      </c>
      <c r="J434">
        <v>149.71799999999999</v>
      </c>
      <c r="K434">
        <v>17</v>
      </c>
      <c r="L434">
        <v>255</v>
      </c>
      <c r="M434">
        <v>2.9550000000000001</v>
      </c>
      <c r="N434">
        <v>10.125</v>
      </c>
      <c r="O434">
        <v>0.32</v>
      </c>
      <c r="P434">
        <v>0.32</v>
      </c>
      <c r="Q434">
        <v>15.331</v>
      </c>
      <c r="R434">
        <v>613244</v>
      </c>
    </row>
    <row r="435" spans="1:18" x14ac:dyDescent="0.25">
      <c r="A435" t="s">
        <v>1643</v>
      </c>
      <c r="B435" t="s">
        <v>1026</v>
      </c>
      <c r="C435" t="s">
        <v>402</v>
      </c>
      <c r="D435">
        <f t="shared" ca="1" si="37"/>
        <v>3.32</v>
      </c>
      <c r="E435" s="6">
        <f t="shared" ca="1" si="38"/>
        <v>132787</v>
      </c>
      <c r="F435" s="11">
        <f t="shared" ca="1" si="34"/>
        <v>83487.57142857142</v>
      </c>
      <c r="H435">
        <v>3</v>
      </c>
      <c r="I435">
        <v>0.10199999999999999</v>
      </c>
      <c r="J435">
        <v>23.297000000000001</v>
      </c>
      <c r="K435">
        <v>12</v>
      </c>
      <c r="L435">
        <v>32</v>
      </c>
      <c r="M435">
        <v>3.375</v>
      </c>
      <c r="N435">
        <v>10.125</v>
      </c>
      <c r="O435">
        <v>0.32</v>
      </c>
      <c r="P435">
        <v>0.32</v>
      </c>
      <c r="Q435">
        <v>2.3860000000000001</v>
      </c>
      <c r="R435">
        <v>95423</v>
      </c>
    </row>
    <row r="436" spans="1:18" x14ac:dyDescent="0.25">
      <c r="A436" t="s">
        <v>1644</v>
      </c>
      <c r="B436" t="s">
        <v>1027</v>
      </c>
      <c r="C436" t="s">
        <v>403</v>
      </c>
      <c r="D436">
        <f t="shared" ca="1" si="37"/>
        <v>1.5580000000000001</v>
      </c>
      <c r="E436" s="6">
        <f t="shared" ca="1" si="38"/>
        <v>62301</v>
      </c>
      <c r="F436" s="11">
        <f t="shared" ca="1" si="34"/>
        <v>13001.571428571428</v>
      </c>
      <c r="H436">
        <v>4</v>
      </c>
      <c r="I436">
        <v>0.10199999999999999</v>
      </c>
      <c r="J436">
        <v>47.009</v>
      </c>
      <c r="K436">
        <v>15</v>
      </c>
      <c r="L436">
        <v>101</v>
      </c>
      <c r="M436">
        <v>3.8149999999999999</v>
      </c>
      <c r="N436">
        <v>10.135</v>
      </c>
      <c r="O436">
        <v>0.32</v>
      </c>
      <c r="P436">
        <v>0.32</v>
      </c>
      <c r="Q436">
        <v>4.8140000000000001</v>
      </c>
      <c r="R436">
        <v>192549</v>
      </c>
    </row>
    <row r="437" spans="1:18" x14ac:dyDescent="0.25">
      <c r="A437" t="s">
        <v>1645</v>
      </c>
      <c r="B437" t="s">
        <v>1028</v>
      </c>
      <c r="C437" t="s">
        <v>404</v>
      </c>
      <c r="D437">
        <f t="shared" ca="1" si="37"/>
        <v>1.913</v>
      </c>
      <c r="E437" s="6">
        <f t="shared" ca="1" si="38"/>
        <v>76521</v>
      </c>
      <c r="F437" s="11">
        <f t="shared" ca="1" si="34"/>
        <v>27221.571428571428</v>
      </c>
      <c r="H437">
        <v>5</v>
      </c>
      <c r="I437">
        <v>0.10199999999999999</v>
      </c>
      <c r="J437">
        <v>116.194</v>
      </c>
      <c r="K437">
        <v>13</v>
      </c>
      <c r="L437">
        <v>225</v>
      </c>
      <c r="M437">
        <v>4.2649999999999997</v>
      </c>
      <c r="N437">
        <v>10.105</v>
      </c>
      <c r="O437">
        <v>0.32</v>
      </c>
      <c r="P437">
        <v>0.32</v>
      </c>
      <c r="Q437">
        <v>11.898</v>
      </c>
      <c r="R437">
        <v>475929</v>
      </c>
    </row>
    <row r="438" spans="1:18" x14ac:dyDescent="0.25">
      <c r="A438" t="s">
        <v>1646</v>
      </c>
      <c r="B438" t="s">
        <v>1029</v>
      </c>
      <c r="C438" t="s">
        <v>405</v>
      </c>
      <c r="D438">
        <f t="shared" ca="1" si="37"/>
        <v>1.8660000000000001</v>
      </c>
      <c r="E438" s="6">
        <f t="shared" ca="1" si="38"/>
        <v>74632</v>
      </c>
      <c r="F438" s="11">
        <f t="shared" ca="1" si="34"/>
        <v>25332.571428571428</v>
      </c>
      <c r="H438">
        <v>6</v>
      </c>
      <c r="I438">
        <v>0.10199999999999999</v>
      </c>
      <c r="J438">
        <v>24.035</v>
      </c>
      <c r="K438">
        <v>12</v>
      </c>
      <c r="L438">
        <v>37</v>
      </c>
      <c r="M438">
        <v>4.665</v>
      </c>
      <c r="N438">
        <v>10.085000000000001</v>
      </c>
      <c r="O438">
        <v>0.32</v>
      </c>
      <c r="P438">
        <v>0.32</v>
      </c>
      <c r="Q438">
        <v>2.4609999999999999</v>
      </c>
      <c r="R438">
        <v>98448</v>
      </c>
    </row>
    <row r="439" spans="1:18" x14ac:dyDescent="0.25">
      <c r="A439" t="s">
        <v>1647</v>
      </c>
      <c r="B439" t="s">
        <v>1030</v>
      </c>
      <c r="C439" t="s">
        <v>406</v>
      </c>
      <c r="D439">
        <f t="shared" ca="1" si="37"/>
        <v>1.71</v>
      </c>
      <c r="E439" s="6">
        <f t="shared" ca="1" si="38"/>
        <v>68414</v>
      </c>
      <c r="F439" s="11">
        <f t="shared" ca="1" si="34"/>
        <v>19114.571428571428</v>
      </c>
      <c r="H439">
        <v>7</v>
      </c>
      <c r="I439">
        <v>0.10199999999999999</v>
      </c>
      <c r="J439">
        <v>14.092000000000001</v>
      </c>
      <c r="K439">
        <v>11</v>
      </c>
      <c r="L439">
        <v>25</v>
      </c>
      <c r="M439">
        <v>5.1050000000000004</v>
      </c>
      <c r="N439">
        <v>10.085000000000001</v>
      </c>
      <c r="O439">
        <v>0.32</v>
      </c>
      <c r="P439">
        <v>0.32</v>
      </c>
      <c r="Q439">
        <v>1.4430000000000001</v>
      </c>
      <c r="R439">
        <v>57720</v>
      </c>
    </row>
    <row r="440" spans="1:18" x14ac:dyDescent="0.25">
      <c r="A440" t="s">
        <v>1648</v>
      </c>
      <c r="B440" t="s">
        <v>1031</v>
      </c>
      <c r="C440" t="s">
        <v>407</v>
      </c>
      <c r="D440">
        <f t="shared" ca="1" si="37"/>
        <v>1.524</v>
      </c>
      <c r="E440" s="6">
        <f t="shared" ca="1" si="38"/>
        <v>60951</v>
      </c>
      <c r="F440" s="11">
        <f t="shared" ca="1" si="34"/>
        <v>11651.571428571428</v>
      </c>
      <c r="H440">
        <v>8</v>
      </c>
      <c r="I440">
        <v>0.10199999999999999</v>
      </c>
      <c r="J440">
        <v>16.059999999999999</v>
      </c>
      <c r="K440">
        <v>12</v>
      </c>
      <c r="L440">
        <v>19</v>
      </c>
      <c r="M440">
        <v>5.5149999999999997</v>
      </c>
      <c r="N440">
        <v>10.095000000000001</v>
      </c>
      <c r="O440">
        <v>0.32</v>
      </c>
      <c r="P440">
        <v>0.32</v>
      </c>
      <c r="Q440">
        <v>1.6439999999999999</v>
      </c>
      <c r="R440">
        <v>65780</v>
      </c>
    </row>
    <row r="441" spans="1:18" x14ac:dyDescent="0.25">
      <c r="A441" t="s">
        <v>1649</v>
      </c>
      <c r="B441" t="s">
        <v>1032</v>
      </c>
      <c r="C441" t="s">
        <v>408</v>
      </c>
      <c r="D441">
        <f t="shared" ca="1" si="37"/>
        <v>1.2709999999999999</v>
      </c>
      <c r="E441" s="6">
        <f t="shared" ca="1" si="38"/>
        <v>50859</v>
      </c>
      <c r="F441" s="11">
        <f t="shared" ca="1" si="34"/>
        <v>1559.5714285714275</v>
      </c>
      <c r="H441">
        <v>9</v>
      </c>
      <c r="I441">
        <v>0.10199999999999999</v>
      </c>
      <c r="J441">
        <v>15.297000000000001</v>
      </c>
      <c r="K441">
        <v>11</v>
      </c>
      <c r="L441">
        <v>20</v>
      </c>
      <c r="M441">
        <v>5.9550000000000001</v>
      </c>
      <c r="N441">
        <v>10.085000000000001</v>
      </c>
      <c r="O441">
        <v>0.32</v>
      </c>
      <c r="P441">
        <v>0.32</v>
      </c>
      <c r="Q441">
        <v>1.5660000000000001</v>
      </c>
      <c r="R441">
        <v>62655</v>
      </c>
    </row>
    <row r="442" spans="1:18" x14ac:dyDescent="0.25">
      <c r="A442" t="s">
        <v>1650</v>
      </c>
      <c r="B442" t="s">
        <v>1033</v>
      </c>
      <c r="C442" t="s">
        <v>409</v>
      </c>
      <c r="D442">
        <f t="shared" ca="1" si="37"/>
        <v>5.7279999999999998</v>
      </c>
      <c r="E442" s="6">
        <f t="shared" ca="1" si="38"/>
        <v>229133</v>
      </c>
      <c r="F442" s="11">
        <f t="shared" ca="1" si="34"/>
        <v>179833.57142857142</v>
      </c>
      <c r="H442">
        <v>10</v>
      </c>
      <c r="I442">
        <v>0.10199999999999999</v>
      </c>
      <c r="J442">
        <v>21.126999999999999</v>
      </c>
      <c r="K442">
        <v>12</v>
      </c>
      <c r="L442">
        <v>30</v>
      </c>
      <c r="M442">
        <v>6.3550000000000004</v>
      </c>
      <c r="N442">
        <v>10.125</v>
      </c>
      <c r="O442">
        <v>0.32</v>
      </c>
      <c r="P442">
        <v>0.32</v>
      </c>
      <c r="Q442">
        <v>2.1629999999999998</v>
      </c>
      <c r="R442">
        <v>86538</v>
      </c>
    </row>
    <row r="443" spans="1:18" x14ac:dyDescent="0.25">
      <c r="A443" t="s">
        <v>1651</v>
      </c>
      <c r="B443" t="s">
        <v>1034</v>
      </c>
      <c r="C443" t="s">
        <v>410</v>
      </c>
      <c r="D443">
        <f t="shared" ca="1" si="37"/>
        <v>14.069000000000001</v>
      </c>
      <c r="E443" s="6">
        <f t="shared" ca="1" si="38"/>
        <v>562745</v>
      </c>
      <c r="F443" s="11">
        <f t="shared" ca="1" si="34"/>
        <v>513445.57142857142</v>
      </c>
      <c r="H443">
        <v>11</v>
      </c>
      <c r="I443">
        <v>0.10199999999999999</v>
      </c>
      <c r="J443">
        <v>110.378</v>
      </c>
      <c r="K443">
        <v>14</v>
      </c>
      <c r="L443">
        <v>162</v>
      </c>
      <c r="M443">
        <v>6.8150000000000004</v>
      </c>
      <c r="N443">
        <v>10.115</v>
      </c>
      <c r="O443">
        <v>0.32</v>
      </c>
      <c r="P443">
        <v>0.32</v>
      </c>
      <c r="Q443">
        <v>11.303000000000001</v>
      </c>
      <c r="R443">
        <v>452109</v>
      </c>
    </row>
    <row r="444" spans="1:18" x14ac:dyDescent="0.25">
      <c r="A444" t="s">
        <v>1652</v>
      </c>
      <c r="B444" t="s">
        <v>1035</v>
      </c>
      <c r="C444" t="s">
        <v>411</v>
      </c>
      <c r="D444">
        <f t="shared" ca="1" si="37"/>
        <v>5.9610000000000003</v>
      </c>
      <c r="E444" s="6">
        <f t="shared" ca="1" si="38"/>
        <v>238420</v>
      </c>
      <c r="F444" s="11">
        <f t="shared" ca="1" si="34"/>
        <v>189120.57142857142</v>
      </c>
      <c r="H444">
        <v>12</v>
      </c>
      <c r="I444">
        <v>0.10199999999999999</v>
      </c>
      <c r="J444">
        <v>26.401</v>
      </c>
      <c r="K444">
        <v>12</v>
      </c>
      <c r="L444">
        <v>45</v>
      </c>
      <c r="M444">
        <v>7.2450000000000001</v>
      </c>
      <c r="N444">
        <v>10.095000000000001</v>
      </c>
      <c r="O444">
        <v>0.32</v>
      </c>
      <c r="P444">
        <v>0.32</v>
      </c>
      <c r="Q444">
        <v>2.7040000000000002</v>
      </c>
      <c r="R444">
        <v>108140</v>
      </c>
    </row>
    <row r="445" spans="1:18" x14ac:dyDescent="0.25">
      <c r="A445" t="s">
        <v>1653</v>
      </c>
      <c r="B445" t="s">
        <v>1036</v>
      </c>
      <c r="C445" t="s">
        <v>412</v>
      </c>
      <c r="D445">
        <f t="shared" ca="1" si="37"/>
        <v>2.165</v>
      </c>
      <c r="E445" s="6">
        <f t="shared" ca="1" si="38"/>
        <v>86612</v>
      </c>
      <c r="F445" s="11">
        <f t="shared" ca="1" si="34"/>
        <v>37312.571428571428</v>
      </c>
      <c r="H445">
        <v>13</v>
      </c>
      <c r="I445">
        <v>0.10199999999999999</v>
      </c>
      <c r="J445">
        <v>29.949000000000002</v>
      </c>
      <c r="K445">
        <v>12</v>
      </c>
      <c r="L445">
        <v>44</v>
      </c>
      <c r="M445">
        <v>7.6950000000000003</v>
      </c>
      <c r="N445">
        <v>10.115</v>
      </c>
      <c r="O445">
        <v>0.32</v>
      </c>
      <c r="P445">
        <v>0.32</v>
      </c>
      <c r="Q445">
        <v>3.0670000000000002</v>
      </c>
      <c r="R445">
        <v>122671</v>
      </c>
    </row>
    <row r="446" spans="1:18" x14ac:dyDescent="0.25">
      <c r="A446" t="s">
        <v>1654</v>
      </c>
      <c r="B446" t="s">
        <v>1037</v>
      </c>
      <c r="C446" t="s">
        <v>413</v>
      </c>
      <c r="D446">
        <f t="shared" ca="1" si="37"/>
        <v>2.262</v>
      </c>
      <c r="E446" s="6">
        <f t="shared" ca="1" si="38"/>
        <v>90469</v>
      </c>
      <c r="F446" s="11">
        <f t="shared" ca="1" si="34"/>
        <v>41169.571428571428</v>
      </c>
      <c r="H446">
        <v>14</v>
      </c>
      <c r="I446">
        <v>0.10199999999999999</v>
      </c>
      <c r="J446">
        <v>24.196999999999999</v>
      </c>
      <c r="K446">
        <v>13</v>
      </c>
      <c r="L446">
        <v>34</v>
      </c>
      <c r="M446">
        <v>8.125</v>
      </c>
      <c r="N446">
        <v>10.105</v>
      </c>
      <c r="O446">
        <v>0.32</v>
      </c>
      <c r="P446">
        <v>0.32</v>
      </c>
      <c r="Q446">
        <v>2.4780000000000002</v>
      </c>
      <c r="R446">
        <v>99109</v>
      </c>
    </row>
    <row r="447" spans="1:18" x14ac:dyDescent="0.25">
      <c r="A447" t="s">
        <v>1655</v>
      </c>
      <c r="B447" t="s">
        <v>1038</v>
      </c>
      <c r="C447" t="s">
        <v>414</v>
      </c>
      <c r="D447">
        <f t="shared" ca="1" si="37"/>
        <v>1.8740000000000001</v>
      </c>
      <c r="E447" s="6">
        <f t="shared" ca="1" si="38"/>
        <v>74974</v>
      </c>
      <c r="F447" s="11">
        <f t="shared" ca="1" si="34"/>
        <v>25674.571428571428</v>
      </c>
      <c r="H447">
        <v>15</v>
      </c>
      <c r="I447">
        <v>0.10199999999999999</v>
      </c>
      <c r="J447">
        <v>23.224</v>
      </c>
      <c r="K447">
        <v>12</v>
      </c>
      <c r="L447">
        <v>32</v>
      </c>
      <c r="M447">
        <v>8.5449999999999999</v>
      </c>
      <c r="N447">
        <v>10.105</v>
      </c>
      <c r="O447">
        <v>0.32</v>
      </c>
      <c r="P447">
        <v>0.32</v>
      </c>
      <c r="Q447">
        <v>2.3780000000000001</v>
      </c>
      <c r="R447">
        <v>95126</v>
      </c>
    </row>
    <row r="448" spans="1:18" x14ac:dyDescent="0.25">
      <c r="A448" t="s">
        <v>1656</v>
      </c>
      <c r="B448" t="s">
        <v>1039</v>
      </c>
      <c r="C448" t="s">
        <v>415</v>
      </c>
      <c r="D448">
        <f t="shared" ca="1" si="37"/>
        <v>2.3780000000000001</v>
      </c>
      <c r="E448" s="6">
        <f t="shared" ca="1" si="38"/>
        <v>95126</v>
      </c>
      <c r="F448" s="11">
        <f t="shared" ca="1" si="34"/>
        <v>45826.571428571428</v>
      </c>
      <c r="H448">
        <v>16</v>
      </c>
      <c r="I448">
        <v>0.10199999999999999</v>
      </c>
      <c r="J448">
        <v>18.303999999999998</v>
      </c>
      <c r="K448">
        <v>13</v>
      </c>
      <c r="L448">
        <v>21</v>
      </c>
      <c r="M448">
        <v>8.9949999999999992</v>
      </c>
      <c r="N448">
        <v>10.115</v>
      </c>
      <c r="O448">
        <v>0.32</v>
      </c>
      <c r="P448">
        <v>0.32</v>
      </c>
      <c r="Q448">
        <v>1.8740000000000001</v>
      </c>
      <c r="R448">
        <v>74974</v>
      </c>
    </row>
    <row r="449" spans="1:18" x14ac:dyDescent="0.25">
      <c r="A449" t="s">
        <v>1657</v>
      </c>
      <c r="B449" t="s">
        <v>1040</v>
      </c>
      <c r="C449" t="s">
        <v>416</v>
      </c>
      <c r="D449">
        <f t="shared" ca="1" si="37"/>
        <v>2.4780000000000002</v>
      </c>
      <c r="E449" s="6">
        <f t="shared" ca="1" si="38"/>
        <v>99109</v>
      </c>
      <c r="F449" s="11">
        <f t="shared" ca="1" si="34"/>
        <v>49809.571428571428</v>
      </c>
      <c r="H449">
        <v>17</v>
      </c>
      <c r="I449">
        <v>0.10199999999999999</v>
      </c>
      <c r="J449">
        <v>22.087</v>
      </c>
      <c r="K449">
        <v>12</v>
      </c>
      <c r="L449">
        <v>29</v>
      </c>
      <c r="M449">
        <v>9.3849999999999998</v>
      </c>
      <c r="N449">
        <v>10.105</v>
      </c>
      <c r="O449">
        <v>0.32</v>
      </c>
      <c r="P449">
        <v>0.32</v>
      </c>
      <c r="Q449">
        <v>2.262</v>
      </c>
      <c r="R449">
        <v>90469</v>
      </c>
    </row>
    <row r="450" spans="1:18" x14ac:dyDescent="0.25">
      <c r="A450" t="s">
        <v>1658</v>
      </c>
      <c r="B450" t="s">
        <v>1041</v>
      </c>
      <c r="C450" t="s">
        <v>417</v>
      </c>
      <c r="D450">
        <f t="shared" ca="1" si="37"/>
        <v>3.0670000000000002</v>
      </c>
      <c r="E450" s="6">
        <f t="shared" ca="1" si="38"/>
        <v>122671</v>
      </c>
      <c r="F450" s="11">
        <f t="shared" ca="1" si="34"/>
        <v>73371.57142857142</v>
      </c>
      <c r="H450">
        <v>18</v>
      </c>
      <c r="I450">
        <v>0.10199999999999999</v>
      </c>
      <c r="J450">
        <v>21.146000000000001</v>
      </c>
      <c r="K450">
        <v>11</v>
      </c>
      <c r="L450">
        <v>35</v>
      </c>
      <c r="M450">
        <v>9.8249999999999993</v>
      </c>
      <c r="N450">
        <v>10.105</v>
      </c>
      <c r="O450">
        <v>0.32</v>
      </c>
      <c r="P450">
        <v>0.32</v>
      </c>
      <c r="Q450">
        <v>2.165</v>
      </c>
      <c r="R450">
        <v>86612</v>
      </c>
    </row>
    <row r="451" spans="1:18" x14ac:dyDescent="0.25">
      <c r="A451" t="s">
        <v>1659</v>
      </c>
      <c r="B451" t="s">
        <v>1042</v>
      </c>
      <c r="C451" t="s">
        <v>418</v>
      </c>
      <c r="D451">
        <f t="shared" ca="1" si="37"/>
        <v>2.7040000000000002</v>
      </c>
      <c r="E451" s="6">
        <f t="shared" ca="1" si="38"/>
        <v>108140</v>
      </c>
      <c r="F451" s="11">
        <f t="shared" ca="1" si="34"/>
        <v>58840.571428571428</v>
      </c>
      <c r="H451">
        <v>19</v>
      </c>
      <c r="I451">
        <v>0.10199999999999999</v>
      </c>
      <c r="J451">
        <v>58.207999999999998</v>
      </c>
      <c r="K451">
        <v>13</v>
      </c>
      <c r="L451">
        <v>81</v>
      </c>
      <c r="M451">
        <v>10.265000000000001</v>
      </c>
      <c r="N451">
        <v>10.125</v>
      </c>
      <c r="O451">
        <v>0.32</v>
      </c>
      <c r="P451">
        <v>0.32</v>
      </c>
      <c r="Q451">
        <v>5.9610000000000003</v>
      </c>
      <c r="R451">
        <v>238420</v>
      </c>
    </row>
    <row r="452" spans="1:18" x14ac:dyDescent="0.25">
      <c r="A452" t="s">
        <v>1660</v>
      </c>
      <c r="B452" t="s">
        <v>1043</v>
      </c>
      <c r="C452" t="s">
        <v>419</v>
      </c>
      <c r="D452">
        <f t="shared" ca="1" si="37"/>
        <v>11.303000000000001</v>
      </c>
      <c r="E452" s="6">
        <f t="shared" ca="1" si="38"/>
        <v>452109</v>
      </c>
      <c r="F452" s="11">
        <f t="shared" ref="F452:F515" ca="1" si="39">E452-$G$1</f>
        <v>402809.57142857142</v>
      </c>
      <c r="H452">
        <v>20</v>
      </c>
      <c r="I452">
        <v>0.10199999999999999</v>
      </c>
      <c r="J452">
        <v>137.38900000000001</v>
      </c>
      <c r="K452">
        <v>17</v>
      </c>
      <c r="L452">
        <v>233</v>
      </c>
      <c r="M452">
        <v>10.695</v>
      </c>
      <c r="N452">
        <v>10.135</v>
      </c>
      <c r="O452">
        <v>0.32</v>
      </c>
      <c r="P452">
        <v>0.32</v>
      </c>
      <c r="Q452">
        <v>14.069000000000001</v>
      </c>
      <c r="R452">
        <v>562745</v>
      </c>
    </row>
    <row r="453" spans="1:18" x14ac:dyDescent="0.25">
      <c r="A453" t="s">
        <v>1661</v>
      </c>
      <c r="B453" t="s">
        <v>1044</v>
      </c>
      <c r="C453" t="s">
        <v>420</v>
      </c>
      <c r="D453">
        <f t="shared" ca="1" si="37"/>
        <v>2.1629999999999998</v>
      </c>
      <c r="E453" s="6">
        <f t="shared" ca="1" si="38"/>
        <v>86538</v>
      </c>
      <c r="F453" s="11">
        <f t="shared" ca="1" si="39"/>
        <v>37238.571428571428</v>
      </c>
      <c r="H453">
        <v>21</v>
      </c>
      <c r="I453">
        <v>0.10199999999999999</v>
      </c>
      <c r="J453">
        <v>55.941000000000003</v>
      </c>
      <c r="K453">
        <v>12</v>
      </c>
      <c r="L453">
        <v>115</v>
      </c>
      <c r="M453">
        <v>11.115</v>
      </c>
      <c r="N453">
        <v>10.125</v>
      </c>
      <c r="O453">
        <v>0.32</v>
      </c>
      <c r="P453">
        <v>0.32</v>
      </c>
      <c r="Q453">
        <v>5.7279999999999998</v>
      </c>
      <c r="R453">
        <v>229133</v>
      </c>
    </row>
    <row r="454" spans="1:18" x14ac:dyDescent="0.25">
      <c r="A454" t="s">
        <v>1662</v>
      </c>
      <c r="B454" t="s">
        <v>1045</v>
      </c>
      <c r="C454" t="s">
        <v>421</v>
      </c>
      <c r="D454">
        <f t="shared" ca="1" si="37"/>
        <v>1.5660000000000001</v>
      </c>
      <c r="E454" s="6">
        <f t="shared" ca="1" si="38"/>
        <v>62655</v>
      </c>
      <c r="F454" s="11">
        <f t="shared" ca="1" si="39"/>
        <v>13355.571428571428</v>
      </c>
      <c r="H454">
        <v>22</v>
      </c>
      <c r="I454">
        <v>0.10199999999999999</v>
      </c>
      <c r="J454">
        <v>12.417</v>
      </c>
      <c r="K454">
        <v>10</v>
      </c>
      <c r="L454">
        <v>14</v>
      </c>
      <c r="M454">
        <v>11.535</v>
      </c>
      <c r="N454">
        <v>10.125</v>
      </c>
      <c r="O454">
        <v>0.32</v>
      </c>
      <c r="P454">
        <v>0.32</v>
      </c>
      <c r="Q454">
        <v>1.2709999999999999</v>
      </c>
      <c r="R454">
        <v>50859</v>
      </c>
    </row>
    <row r="455" spans="1:18" x14ac:dyDescent="0.25">
      <c r="A455" t="s">
        <v>1663</v>
      </c>
      <c r="B455" t="s">
        <v>1046</v>
      </c>
      <c r="C455" t="s">
        <v>422</v>
      </c>
      <c r="D455">
        <f t="shared" ca="1" si="37"/>
        <v>1.6439999999999999</v>
      </c>
      <c r="E455" s="6">
        <f t="shared" ca="1" si="38"/>
        <v>65780</v>
      </c>
      <c r="F455" s="11">
        <f t="shared" ca="1" si="39"/>
        <v>16480.571428571428</v>
      </c>
      <c r="H455">
        <v>23</v>
      </c>
      <c r="I455">
        <v>0.10199999999999999</v>
      </c>
      <c r="J455">
        <v>14.881</v>
      </c>
      <c r="K455">
        <v>10</v>
      </c>
      <c r="L455">
        <v>20</v>
      </c>
      <c r="M455">
        <v>11.965</v>
      </c>
      <c r="N455">
        <v>10.135</v>
      </c>
      <c r="O455">
        <v>0.32</v>
      </c>
      <c r="P455">
        <v>0.32</v>
      </c>
      <c r="Q455">
        <v>1.524</v>
      </c>
      <c r="R455">
        <v>60951</v>
      </c>
    </row>
    <row r="456" spans="1:18" x14ac:dyDescent="0.25">
      <c r="A456" t="s">
        <v>1664</v>
      </c>
      <c r="B456" t="s">
        <v>1047</v>
      </c>
      <c r="C456" t="s">
        <v>423</v>
      </c>
      <c r="D456">
        <f t="shared" ca="1" si="37"/>
        <v>1.4430000000000001</v>
      </c>
      <c r="E456" s="6">
        <f t="shared" ca="1" si="38"/>
        <v>57720</v>
      </c>
      <c r="F456" s="11">
        <f t="shared" ca="1" si="39"/>
        <v>8420.5714285714275</v>
      </c>
      <c r="H456">
        <v>24</v>
      </c>
      <c r="I456">
        <v>0.10199999999999999</v>
      </c>
      <c r="J456">
        <v>16.702999999999999</v>
      </c>
      <c r="K456">
        <v>11</v>
      </c>
      <c r="L456">
        <v>24</v>
      </c>
      <c r="M456">
        <v>12.365</v>
      </c>
      <c r="N456">
        <v>10.115</v>
      </c>
      <c r="O456">
        <v>0.32</v>
      </c>
      <c r="P456">
        <v>0.32</v>
      </c>
      <c r="Q456">
        <v>1.71</v>
      </c>
      <c r="R456">
        <v>68414</v>
      </c>
    </row>
    <row r="457" spans="1:18" x14ac:dyDescent="0.25">
      <c r="A457" t="s">
        <v>1665</v>
      </c>
      <c r="B457" t="s">
        <v>1048</v>
      </c>
      <c r="C457" t="s">
        <v>424</v>
      </c>
      <c r="D457">
        <f t="shared" ca="1" si="37"/>
        <v>2.4609999999999999</v>
      </c>
      <c r="E457" s="6">
        <f t="shared" ca="1" si="38"/>
        <v>98448</v>
      </c>
      <c r="F457" s="11">
        <f t="shared" ca="1" si="39"/>
        <v>49148.571428571428</v>
      </c>
      <c r="H457">
        <v>25</v>
      </c>
      <c r="I457">
        <v>0.10199999999999999</v>
      </c>
      <c r="J457">
        <v>18.221</v>
      </c>
      <c r="K457">
        <v>11</v>
      </c>
      <c r="L457">
        <v>26</v>
      </c>
      <c r="M457">
        <v>12.824999999999999</v>
      </c>
      <c r="N457">
        <v>10.115</v>
      </c>
      <c r="O457">
        <v>0.32</v>
      </c>
      <c r="P457">
        <v>0.32</v>
      </c>
      <c r="Q457">
        <v>1.8660000000000001</v>
      </c>
      <c r="R457">
        <v>74632</v>
      </c>
    </row>
    <row r="458" spans="1:18" x14ac:dyDescent="0.25">
      <c r="A458" t="s">
        <v>1666</v>
      </c>
      <c r="B458" t="s">
        <v>1049</v>
      </c>
      <c r="C458" t="s">
        <v>425</v>
      </c>
      <c r="D458">
        <f t="shared" ca="1" si="37"/>
        <v>11.898</v>
      </c>
      <c r="E458" s="6">
        <f t="shared" ca="1" si="38"/>
        <v>475929</v>
      </c>
      <c r="F458" s="11">
        <f t="shared" ca="1" si="39"/>
        <v>426629.57142857142</v>
      </c>
      <c r="H458">
        <v>26</v>
      </c>
      <c r="I458">
        <v>0.10199999999999999</v>
      </c>
      <c r="J458">
        <v>18.681999999999999</v>
      </c>
      <c r="K458">
        <v>11</v>
      </c>
      <c r="L458">
        <v>29</v>
      </c>
      <c r="M458">
        <v>13.265000000000001</v>
      </c>
      <c r="N458">
        <v>10.125</v>
      </c>
      <c r="O458">
        <v>0.32</v>
      </c>
      <c r="P458">
        <v>0.32</v>
      </c>
      <c r="Q458">
        <v>1.913</v>
      </c>
      <c r="R458">
        <v>76521</v>
      </c>
    </row>
    <row r="459" spans="1:18" x14ac:dyDescent="0.25">
      <c r="A459" t="s">
        <v>1667</v>
      </c>
      <c r="B459" t="s">
        <v>1050</v>
      </c>
      <c r="C459" t="s">
        <v>426</v>
      </c>
      <c r="D459">
        <f t="shared" ca="1" si="37"/>
        <v>4.8140000000000001</v>
      </c>
      <c r="E459" s="6">
        <f t="shared" ca="1" si="38"/>
        <v>192549</v>
      </c>
      <c r="F459" s="11">
        <f t="shared" ca="1" si="39"/>
        <v>143249.57142857142</v>
      </c>
      <c r="H459">
        <v>27</v>
      </c>
      <c r="I459">
        <v>0.10199999999999999</v>
      </c>
      <c r="J459">
        <v>15.21</v>
      </c>
      <c r="K459">
        <v>11</v>
      </c>
      <c r="L459">
        <v>36</v>
      </c>
      <c r="M459">
        <v>13.695</v>
      </c>
      <c r="N459">
        <v>10.135</v>
      </c>
      <c r="O459">
        <v>0.32</v>
      </c>
      <c r="P459">
        <v>0.32</v>
      </c>
      <c r="Q459">
        <v>1.5580000000000001</v>
      </c>
      <c r="R459">
        <v>62301</v>
      </c>
    </row>
    <row r="460" spans="1:18" x14ac:dyDescent="0.25">
      <c r="A460" t="s">
        <v>1668</v>
      </c>
      <c r="B460" t="s">
        <v>1051</v>
      </c>
      <c r="C460" t="s">
        <v>427</v>
      </c>
      <c r="D460">
        <f t="shared" ca="1" si="37"/>
        <v>2.3860000000000001</v>
      </c>
      <c r="E460" s="6">
        <f t="shared" ca="1" si="38"/>
        <v>95423</v>
      </c>
      <c r="F460" s="11">
        <f t="shared" ca="1" si="39"/>
        <v>46123.571428571428</v>
      </c>
      <c r="H460">
        <v>28</v>
      </c>
      <c r="I460">
        <v>0.10199999999999999</v>
      </c>
      <c r="J460">
        <v>32.418999999999997</v>
      </c>
      <c r="K460">
        <v>11</v>
      </c>
      <c r="L460">
        <v>52</v>
      </c>
      <c r="M460">
        <v>14.115</v>
      </c>
      <c r="N460">
        <v>10.135</v>
      </c>
      <c r="O460">
        <v>0.32</v>
      </c>
      <c r="P460">
        <v>0.32</v>
      </c>
      <c r="Q460">
        <v>3.32</v>
      </c>
      <c r="R460">
        <v>132787</v>
      </c>
    </row>
    <row r="461" spans="1:18" x14ac:dyDescent="0.25">
      <c r="A461" t="s">
        <v>1669</v>
      </c>
      <c r="B461" t="s">
        <v>1052</v>
      </c>
      <c r="C461" t="s">
        <v>428</v>
      </c>
      <c r="D461">
        <f t="shared" ca="1" si="37"/>
        <v>15.331</v>
      </c>
      <c r="E461" s="6">
        <f t="shared" ca="1" si="38"/>
        <v>613244</v>
      </c>
      <c r="F461" s="11">
        <f t="shared" ca="1" si="39"/>
        <v>563944.57142857148</v>
      </c>
      <c r="H461">
        <v>29</v>
      </c>
      <c r="I461">
        <v>0.10199999999999999</v>
      </c>
      <c r="J461">
        <v>82.986999999999995</v>
      </c>
      <c r="K461">
        <v>14</v>
      </c>
      <c r="L461">
        <v>178</v>
      </c>
      <c r="M461">
        <v>14.555</v>
      </c>
      <c r="N461">
        <v>10.154999999999999</v>
      </c>
      <c r="O461">
        <v>0.32</v>
      </c>
      <c r="P461">
        <v>0.32</v>
      </c>
      <c r="Q461">
        <v>8.4979999999999993</v>
      </c>
      <c r="R461">
        <v>339914</v>
      </c>
    </row>
    <row r="462" spans="1:18" s="5" customFormat="1" x14ac:dyDescent="0.25">
      <c r="A462" s="5" t="s">
        <v>1670</v>
      </c>
      <c r="B462" s="5" t="s">
        <v>1053</v>
      </c>
      <c r="C462" s="5" t="s">
        <v>429</v>
      </c>
      <c r="D462" s="5">
        <f t="shared" ca="1" si="37"/>
        <v>2.1259999999999999</v>
      </c>
      <c r="E462" s="7">
        <f t="shared" ca="1" si="38"/>
        <v>85048</v>
      </c>
      <c r="F462" s="11">
        <f t="shared" ca="1" si="39"/>
        <v>35748.571428571428</v>
      </c>
      <c r="H462" s="5">
        <v>30</v>
      </c>
      <c r="I462" s="5">
        <v>0.10199999999999999</v>
      </c>
      <c r="J462" s="5">
        <v>22.510999999999999</v>
      </c>
      <c r="K462" s="5">
        <v>11</v>
      </c>
      <c r="L462" s="5">
        <v>34</v>
      </c>
      <c r="M462" s="5">
        <v>14.965</v>
      </c>
      <c r="N462" s="5">
        <v>10.135</v>
      </c>
      <c r="O462" s="5">
        <v>0.32</v>
      </c>
      <c r="P462" s="5">
        <v>0.32</v>
      </c>
      <c r="Q462" s="5">
        <v>2.3050000000000002</v>
      </c>
      <c r="R462" s="5">
        <v>92207</v>
      </c>
    </row>
    <row r="463" spans="1:18" x14ac:dyDescent="0.25">
      <c r="A463" t="s">
        <v>1671</v>
      </c>
      <c r="B463" t="s">
        <v>1054</v>
      </c>
      <c r="C463" t="s">
        <v>430</v>
      </c>
      <c r="D463">
        <f ca="1">OFFSET($Q$492,-(ROW(Q463)-463),0)</f>
        <v>3.327</v>
      </c>
      <c r="E463" s="6">
        <f ca="1">OFFSET($R$492,-(ROW(R463)-463),0)</f>
        <v>133082</v>
      </c>
      <c r="F463" s="11">
        <f t="shared" ca="1" si="39"/>
        <v>83782.57142857142</v>
      </c>
      <c r="H463">
        <v>1</v>
      </c>
      <c r="I463">
        <v>0.10199999999999999</v>
      </c>
      <c r="J463">
        <v>20.635000000000002</v>
      </c>
      <c r="K463">
        <v>12</v>
      </c>
      <c r="L463">
        <v>30</v>
      </c>
      <c r="M463">
        <v>2.5049999999999999</v>
      </c>
      <c r="N463">
        <v>10.535</v>
      </c>
      <c r="O463">
        <v>0.32</v>
      </c>
      <c r="P463">
        <v>0.32</v>
      </c>
      <c r="Q463">
        <v>2.113</v>
      </c>
      <c r="R463">
        <v>84520</v>
      </c>
    </row>
    <row r="464" spans="1:18" x14ac:dyDescent="0.25">
      <c r="A464" t="s">
        <v>1672</v>
      </c>
      <c r="B464" t="s">
        <v>1055</v>
      </c>
      <c r="C464" t="s">
        <v>431</v>
      </c>
      <c r="D464">
        <f t="shared" ref="D464:D492" ca="1" si="40">OFFSET($Q$492,-(ROW(Q464)-463),0)</f>
        <v>2.85</v>
      </c>
      <c r="E464" s="6">
        <f t="shared" ref="E464:E492" ca="1" si="41">OFFSET($R$492,-(ROW(R464)-463),0)</f>
        <v>114013</v>
      </c>
      <c r="F464" s="11">
        <f t="shared" ca="1" si="39"/>
        <v>64713.571428571428</v>
      </c>
      <c r="H464">
        <v>2</v>
      </c>
      <c r="I464">
        <v>0.10199999999999999</v>
      </c>
      <c r="J464">
        <v>17.335000000000001</v>
      </c>
      <c r="K464">
        <v>12</v>
      </c>
      <c r="L464">
        <v>22</v>
      </c>
      <c r="M464">
        <v>2.9649999999999999</v>
      </c>
      <c r="N464">
        <v>10.555</v>
      </c>
      <c r="O464">
        <v>0.32</v>
      </c>
      <c r="P464">
        <v>0.32</v>
      </c>
      <c r="Q464">
        <v>1.7749999999999999</v>
      </c>
      <c r="R464">
        <v>71004</v>
      </c>
    </row>
    <row r="465" spans="1:18" x14ac:dyDescent="0.25">
      <c r="A465" t="s">
        <v>1673</v>
      </c>
      <c r="B465" t="s">
        <v>1056</v>
      </c>
      <c r="C465" t="s">
        <v>432</v>
      </c>
      <c r="D465">
        <f t="shared" ca="1" si="40"/>
        <v>1.579</v>
      </c>
      <c r="E465" s="6">
        <f t="shared" ca="1" si="41"/>
        <v>63152</v>
      </c>
      <c r="F465" s="11">
        <f t="shared" ca="1" si="39"/>
        <v>13852.571428571428</v>
      </c>
      <c r="H465">
        <v>3</v>
      </c>
      <c r="I465">
        <v>0.10199999999999999</v>
      </c>
      <c r="J465">
        <v>15.532999999999999</v>
      </c>
      <c r="K465">
        <v>11</v>
      </c>
      <c r="L465">
        <v>20</v>
      </c>
      <c r="M465">
        <v>3.3650000000000002</v>
      </c>
      <c r="N465">
        <v>10.545</v>
      </c>
      <c r="O465">
        <v>0.32</v>
      </c>
      <c r="P465">
        <v>0.32</v>
      </c>
      <c r="Q465">
        <v>1.591</v>
      </c>
      <c r="R465">
        <v>63625</v>
      </c>
    </row>
    <row r="466" spans="1:18" x14ac:dyDescent="0.25">
      <c r="A466" t="s">
        <v>1674</v>
      </c>
      <c r="B466" t="s">
        <v>1057</v>
      </c>
      <c r="C466" t="s">
        <v>433</v>
      </c>
      <c r="D466">
        <f t="shared" ca="1" si="40"/>
        <v>1.6279999999999999</v>
      </c>
      <c r="E466" s="6">
        <f t="shared" ca="1" si="41"/>
        <v>65127</v>
      </c>
      <c r="F466" s="11">
        <f t="shared" ca="1" si="39"/>
        <v>15827.571428571428</v>
      </c>
      <c r="H466">
        <v>4</v>
      </c>
      <c r="I466">
        <v>0.10199999999999999</v>
      </c>
      <c r="J466">
        <v>19.809999999999999</v>
      </c>
      <c r="K466">
        <v>12</v>
      </c>
      <c r="L466">
        <v>26</v>
      </c>
      <c r="M466">
        <v>3.835</v>
      </c>
      <c r="N466">
        <v>10.525</v>
      </c>
      <c r="O466">
        <v>0.32</v>
      </c>
      <c r="P466">
        <v>0.32</v>
      </c>
      <c r="Q466">
        <v>2.0289999999999999</v>
      </c>
      <c r="R466">
        <v>81142</v>
      </c>
    </row>
    <row r="467" spans="1:18" x14ac:dyDescent="0.25">
      <c r="A467" t="s">
        <v>1675</v>
      </c>
      <c r="B467" t="s">
        <v>1058</v>
      </c>
      <c r="C467" t="s">
        <v>434</v>
      </c>
      <c r="D467">
        <f t="shared" ca="1" si="40"/>
        <v>1.3759999999999999</v>
      </c>
      <c r="E467" s="6">
        <f t="shared" ca="1" si="41"/>
        <v>55057</v>
      </c>
      <c r="F467" s="11">
        <f t="shared" ca="1" si="39"/>
        <v>5757.5714285714275</v>
      </c>
      <c r="H467">
        <v>5</v>
      </c>
      <c r="I467">
        <v>0.10199999999999999</v>
      </c>
      <c r="J467">
        <v>56.384999999999998</v>
      </c>
      <c r="K467">
        <v>13</v>
      </c>
      <c r="L467">
        <v>104</v>
      </c>
      <c r="M467">
        <v>4.2750000000000004</v>
      </c>
      <c r="N467">
        <v>10.505000000000001</v>
      </c>
      <c r="O467">
        <v>0.32</v>
      </c>
      <c r="P467">
        <v>0.32</v>
      </c>
      <c r="Q467">
        <v>5.774</v>
      </c>
      <c r="R467">
        <v>230951</v>
      </c>
    </row>
    <row r="468" spans="1:18" x14ac:dyDescent="0.25">
      <c r="A468" t="s">
        <v>1676</v>
      </c>
      <c r="B468" t="s">
        <v>1059</v>
      </c>
      <c r="C468" t="s">
        <v>435</v>
      </c>
      <c r="D468">
        <f t="shared" ca="1" si="40"/>
        <v>1.4490000000000001</v>
      </c>
      <c r="E468" s="6">
        <f t="shared" ca="1" si="41"/>
        <v>57966</v>
      </c>
      <c r="F468" s="11">
        <f t="shared" ca="1" si="39"/>
        <v>8666.5714285714275</v>
      </c>
      <c r="H468">
        <v>6</v>
      </c>
      <c r="I468">
        <v>0.10199999999999999</v>
      </c>
      <c r="J468">
        <v>36.421999999999997</v>
      </c>
      <c r="K468">
        <v>11</v>
      </c>
      <c r="L468">
        <v>55</v>
      </c>
      <c r="M468">
        <v>4.6950000000000003</v>
      </c>
      <c r="N468">
        <v>10.515000000000001</v>
      </c>
      <c r="O468">
        <v>0.32</v>
      </c>
      <c r="P468">
        <v>0.32</v>
      </c>
      <c r="Q468">
        <v>3.73</v>
      </c>
      <c r="R468">
        <v>149186</v>
      </c>
    </row>
    <row r="469" spans="1:18" x14ac:dyDescent="0.25">
      <c r="A469" t="s">
        <v>1677</v>
      </c>
      <c r="B469" t="s">
        <v>1060</v>
      </c>
      <c r="C469" t="s">
        <v>436</v>
      </c>
      <c r="D469">
        <f t="shared" ca="1" si="40"/>
        <v>1.7250000000000001</v>
      </c>
      <c r="E469" s="6">
        <f t="shared" ca="1" si="41"/>
        <v>68988</v>
      </c>
      <c r="F469" s="11">
        <f t="shared" ca="1" si="39"/>
        <v>19688.571428571428</v>
      </c>
      <c r="H469">
        <v>7</v>
      </c>
      <c r="I469">
        <v>0.10199999999999999</v>
      </c>
      <c r="J469">
        <v>16.853999999999999</v>
      </c>
      <c r="K469">
        <v>11</v>
      </c>
      <c r="L469">
        <v>23</v>
      </c>
      <c r="M469">
        <v>5.125</v>
      </c>
      <c r="N469">
        <v>10.515000000000001</v>
      </c>
      <c r="O469">
        <v>0.32</v>
      </c>
      <c r="P469">
        <v>0.32</v>
      </c>
      <c r="Q469">
        <v>1.726</v>
      </c>
      <c r="R469">
        <v>69036</v>
      </c>
    </row>
    <row r="470" spans="1:18" x14ac:dyDescent="0.25">
      <c r="A470" t="s">
        <v>1678</v>
      </c>
      <c r="B470" t="s">
        <v>1061</v>
      </c>
      <c r="C470" t="s">
        <v>437</v>
      </c>
      <c r="D470">
        <f t="shared" ca="1" si="40"/>
        <v>1.7450000000000001</v>
      </c>
      <c r="E470" s="6">
        <f t="shared" ca="1" si="41"/>
        <v>69805</v>
      </c>
      <c r="F470" s="11">
        <f t="shared" ca="1" si="39"/>
        <v>20505.571428571428</v>
      </c>
      <c r="H470">
        <v>8</v>
      </c>
      <c r="I470">
        <v>0.10199999999999999</v>
      </c>
      <c r="J470">
        <v>30.786999999999999</v>
      </c>
      <c r="K470">
        <v>11</v>
      </c>
      <c r="L470">
        <v>55</v>
      </c>
      <c r="M470">
        <v>5.5549999999999997</v>
      </c>
      <c r="N470">
        <v>10.494999999999999</v>
      </c>
      <c r="O470">
        <v>0.32</v>
      </c>
      <c r="P470">
        <v>0.32</v>
      </c>
      <c r="Q470">
        <v>3.153</v>
      </c>
      <c r="R470">
        <v>126105</v>
      </c>
    </row>
    <row r="471" spans="1:18" x14ac:dyDescent="0.25">
      <c r="A471" t="s">
        <v>1679</v>
      </c>
      <c r="B471" t="s">
        <v>1062</v>
      </c>
      <c r="C471" t="s">
        <v>438</v>
      </c>
      <c r="D471">
        <f t="shared" ca="1" si="40"/>
        <v>1.6719999999999999</v>
      </c>
      <c r="E471" s="6">
        <f t="shared" ca="1" si="41"/>
        <v>66865</v>
      </c>
      <c r="F471" s="11">
        <f t="shared" ca="1" si="39"/>
        <v>17565.571428571428</v>
      </c>
      <c r="H471">
        <v>9</v>
      </c>
      <c r="I471">
        <v>0.10199999999999999</v>
      </c>
      <c r="J471">
        <v>19.797999999999998</v>
      </c>
      <c r="K471">
        <v>12</v>
      </c>
      <c r="L471">
        <v>29</v>
      </c>
      <c r="M471">
        <v>5.9749999999999996</v>
      </c>
      <c r="N471">
        <v>10.494999999999999</v>
      </c>
      <c r="O471">
        <v>0.32</v>
      </c>
      <c r="P471">
        <v>0.32</v>
      </c>
      <c r="Q471">
        <v>2.0270000000000001</v>
      </c>
      <c r="R471">
        <v>81093</v>
      </c>
    </row>
    <row r="472" spans="1:18" x14ac:dyDescent="0.25">
      <c r="A472" t="s">
        <v>1680</v>
      </c>
      <c r="B472" t="s">
        <v>1063</v>
      </c>
      <c r="C472" t="s">
        <v>439</v>
      </c>
      <c r="D472">
        <f t="shared" ca="1" si="40"/>
        <v>1.9870000000000001</v>
      </c>
      <c r="E472" s="6">
        <f t="shared" ca="1" si="41"/>
        <v>79494</v>
      </c>
      <c r="F472" s="11">
        <f t="shared" ca="1" si="39"/>
        <v>30194.571428571428</v>
      </c>
      <c r="H472">
        <v>10</v>
      </c>
      <c r="I472">
        <v>0.10199999999999999</v>
      </c>
      <c r="J472">
        <v>17.834</v>
      </c>
      <c r="K472">
        <v>11</v>
      </c>
      <c r="L472">
        <v>25</v>
      </c>
      <c r="M472">
        <v>6.4050000000000002</v>
      </c>
      <c r="N472">
        <v>10.525</v>
      </c>
      <c r="O472">
        <v>0.32</v>
      </c>
      <c r="P472">
        <v>0.32</v>
      </c>
      <c r="Q472">
        <v>1.8260000000000001</v>
      </c>
      <c r="R472">
        <v>73048</v>
      </c>
    </row>
    <row r="473" spans="1:18" x14ac:dyDescent="0.25">
      <c r="A473" t="s">
        <v>1681</v>
      </c>
      <c r="B473" t="s">
        <v>1064</v>
      </c>
      <c r="C473" t="s">
        <v>440</v>
      </c>
      <c r="D473">
        <f t="shared" ca="1" si="40"/>
        <v>2.488</v>
      </c>
      <c r="E473" s="6">
        <f t="shared" ca="1" si="41"/>
        <v>99531</v>
      </c>
      <c r="F473" s="11">
        <f t="shared" ca="1" si="39"/>
        <v>50231.571428571428</v>
      </c>
      <c r="H473">
        <v>11</v>
      </c>
      <c r="I473">
        <v>0.10199999999999999</v>
      </c>
      <c r="J473">
        <v>18.501999999999999</v>
      </c>
      <c r="K473">
        <v>13</v>
      </c>
      <c r="L473">
        <v>31</v>
      </c>
      <c r="M473">
        <v>6.835</v>
      </c>
      <c r="N473">
        <v>10.525</v>
      </c>
      <c r="O473">
        <v>0.32</v>
      </c>
      <c r="P473">
        <v>0.32</v>
      </c>
      <c r="Q473">
        <v>1.895</v>
      </c>
      <c r="R473">
        <v>75786</v>
      </c>
    </row>
    <row r="474" spans="1:18" x14ac:dyDescent="0.25">
      <c r="A474" t="s">
        <v>1682</v>
      </c>
      <c r="B474" t="s">
        <v>1065</v>
      </c>
      <c r="C474" t="s">
        <v>441</v>
      </c>
      <c r="D474">
        <f t="shared" ca="1" si="40"/>
        <v>1.657</v>
      </c>
      <c r="E474" s="6">
        <f t="shared" ca="1" si="41"/>
        <v>66262</v>
      </c>
      <c r="F474" s="11">
        <f t="shared" ca="1" si="39"/>
        <v>16962.571428571428</v>
      </c>
      <c r="H474">
        <v>12</v>
      </c>
      <c r="I474">
        <v>0.10199999999999999</v>
      </c>
      <c r="J474">
        <v>69.948999999999998</v>
      </c>
      <c r="K474">
        <v>13</v>
      </c>
      <c r="L474">
        <v>121</v>
      </c>
      <c r="M474">
        <v>7.2350000000000003</v>
      </c>
      <c r="N474">
        <v>10.505000000000001</v>
      </c>
      <c r="O474">
        <v>0.32</v>
      </c>
      <c r="P474">
        <v>0.32</v>
      </c>
      <c r="Q474">
        <v>7.1630000000000003</v>
      </c>
      <c r="R474">
        <v>286512</v>
      </c>
    </row>
    <row r="475" spans="1:18" x14ac:dyDescent="0.25">
      <c r="A475" t="s">
        <v>1683</v>
      </c>
      <c r="B475" t="s">
        <v>1066</v>
      </c>
      <c r="C475" t="s">
        <v>442</v>
      </c>
      <c r="D475">
        <f t="shared" ca="1" si="40"/>
        <v>1.6319999999999999</v>
      </c>
      <c r="E475" s="6">
        <f t="shared" ca="1" si="41"/>
        <v>65295</v>
      </c>
      <c r="F475" s="11">
        <f t="shared" ca="1" si="39"/>
        <v>15995.571428571428</v>
      </c>
      <c r="H475">
        <v>13</v>
      </c>
      <c r="I475">
        <v>0.10199999999999999</v>
      </c>
      <c r="J475">
        <v>17.998000000000001</v>
      </c>
      <c r="K475">
        <v>12</v>
      </c>
      <c r="L475">
        <v>24</v>
      </c>
      <c r="M475">
        <v>7.665</v>
      </c>
      <c r="N475">
        <v>10.505000000000001</v>
      </c>
      <c r="O475">
        <v>0.32</v>
      </c>
      <c r="P475">
        <v>0.32</v>
      </c>
      <c r="Q475">
        <v>1.843</v>
      </c>
      <c r="R475">
        <v>73719</v>
      </c>
    </row>
    <row r="476" spans="1:18" x14ac:dyDescent="0.25">
      <c r="A476" t="s">
        <v>1684</v>
      </c>
      <c r="B476" t="s">
        <v>1067</v>
      </c>
      <c r="C476" t="s">
        <v>443</v>
      </c>
      <c r="D476">
        <f t="shared" ca="1" si="40"/>
        <v>1.643</v>
      </c>
      <c r="E476" s="6">
        <f t="shared" ca="1" si="41"/>
        <v>65728</v>
      </c>
      <c r="F476" s="11">
        <f t="shared" ca="1" si="39"/>
        <v>16428.571428571428</v>
      </c>
      <c r="H476">
        <v>14</v>
      </c>
      <c r="I476">
        <v>0.10199999999999999</v>
      </c>
      <c r="J476">
        <v>29.207999999999998</v>
      </c>
      <c r="K476">
        <v>11</v>
      </c>
      <c r="L476">
        <v>45</v>
      </c>
      <c r="M476">
        <v>8.1050000000000004</v>
      </c>
      <c r="N476">
        <v>10.505000000000001</v>
      </c>
      <c r="O476">
        <v>0.32</v>
      </c>
      <c r="P476">
        <v>0.32</v>
      </c>
      <c r="Q476">
        <v>2.9910000000000001</v>
      </c>
      <c r="R476">
        <v>119634</v>
      </c>
    </row>
    <row r="477" spans="1:18" x14ac:dyDescent="0.25">
      <c r="A477" t="s">
        <v>1685</v>
      </c>
      <c r="B477" t="s">
        <v>1068</v>
      </c>
      <c r="C477" t="s">
        <v>444</v>
      </c>
      <c r="D477">
        <f t="shared" ca="1" si="40"/>
        <v>1.494</v>
      </c>
      <c r="E477" s="6">
        <f t="shared" ca="1" si="41"/>
        <v>59772</v>
      </c>
      <c r="F477" s="11">
        <f t="shared" ca="1" si="39"/>
        <v>10472.571428571428</v>
      </c>
      <c r="H477">
        <v>15</v>
      </c>
      <c r="I477">
        <v>0.10199999999999999</v>
      </c>
      <c r="J477">
        <v>15.762</v>
      </c>
      <c r="K477">
        <v>11</v>
      </c>
      <c r="L477">
        <v>20</v>
      </c>
      <c r="M477">
        <v>8.5649999999999995</v>
      </c>
      <c r="N477">
        <v>10.515000000000001</v>
      </c>
      <c r="O477">
        <v>0.32</v>
      </c>
      <c r="P477">
        <v>0.32</v>
      </c>
      <c r="Q477">
        <v>1.6140000000000001</v>
      </c>
      <c r="R477">
        <v>64563</v>
      </c>
    </row>
    <row r="478" spans="1:18" x14ac:dyDescent="0.25">
      <c r="A478" t="s">
        <v>1686</v>
      </c>
      <c r="B478" t="s">
        <v>1069</v>
      </c>
      <c r="C478" t="s">
        <v>445</v>
      </c>
      <c r="D478">
        <f t="shared" ca="1" si="40"/>
        <v>1.6140000000000001</v>
      </c>
      <c r="E478" s="6">
        <f t="shared" ca="1" si="41"/>
        <v>64563</v>
      </c>
      <c r="F478" s="11">
        <f t="shared" ca="1" si="39"/>
        <v>15263.571428571428</v>
      </c>
      <c r="H478">
        <v>16</v>
      </c>
      <c r="I478">
        <v>0.10199999999999999</v>
      </c>
      <c r="J478">
        <v>14.593</v>
      </c>
      <c r="K478">
        <v>11</v>
      </c>
      <c r="L478">
        <v>20</v>
      </c>
      <c r="M478">
        <v>8.9649999999999999</v>
      </c>
      <c r="N478">
        <v>10.545</v>
      </c>
      <c r="O478">
        <v>0.32</v>
      </c>
      <c r="P478">
        <v>0.32</v>
      </c>
      <c r="Q478">
        <v>1.494</v>
      </c>
      <c r="R478">
        <v>59772</v>
      </c>
    </row>
    <row r="479" spans="1:18" x14ac:dyDescent="0.25">
      <c r="A479" t="s">
        <v>1687</v>
      </c>
      <c r="B479" t="s">
        <v>1070</v>
      </c>
      <c r="C479" t="s">
        <v>446</v>
      </c>
      <c r="D479">
        <f t="shared" ca="1" si="40"/>
        <v>2.9910000000000001</v>
      </c>
      <c r="E479" s="6">
        <f t="shared" ca="1" si="41"/>
        <v>119634</v>
      </c>
      <c r="F479" s="11">
        <f t="shared" ca="1" si="39"/>
        <v>70334.57142857142</v>
      </c>
      <c r="H479">
        <v>17</v>
      </c>
      <c r="I479">
        <v>0.10199999999999999</v>
      </c>
      <c r="J479">
        <v>16.047000000000001</v>
      </c>
      <c r="K479">
        <v>11</v>
      </c>
      <c r="L479">
        <v>25</v>
      </c>
      <c r="M479">
        <v>9.3849999999999998</v>
      </c>
      <c r="N479">
        <v>10.535</v>
      </c>
      <c r="O479">
        <v>0.32</v>
      </c>
      <c r="P479">
        <v>0.32</v>
      </c>
      <c r="Q479">
        <v>1.643</v>
      </c>
      <c r="R479">
        <v>65728</v>
      </c>
    </row>
    <row r="480" spans="1:18" x14ac:dyDescent="0.25">
      <c r="A480" t="s">
        <v>1688</v>
      </c>
      <c r="B480" t="s">
        <v>1071</v>
      </c>
      <c r="C480" t="s">
        <v>447</v>
      </c>
      <c r="D480">
        <f t="shared" ca="1" si="40"/>
        <v>1.843</v>
      </c>
      <c r="E480" s="6">
        <f t="shared" ca="1" si="41"/>
        <v>73719</v>
      </c>
      <c r="F480" s="11">
        <f t="shared" ca="1" si="39"/>
        <v>24419.571428571428</v>
      </c>
      <c r="H480">
        <v>18</v>
      </c>
      <c r="I480">
        <v>0.10199999999999999</v>
      </c>
      <c r="J480">
        <v>15.941000000000001</v>
      </c>
      <c r="K480">
        <v>11</v>
      </c>
      <c r="L480">
        <v>20</v>
      </c>
      <c r="M480">
        <v>9.8149999999999995</v>
      </c>
      <c r="N480">
        <v>10.535</v>
      </c>
      <c r="O480">
        <v>0.32</v>
      </c>
      <c r="P480">
        <v>0.32</v>
      </c>
      <c r="Q480">
        <v>1.6319999999999999</v>
      </c>
      <c r="R480">
        <v>65295</v>
      </c>
    </row>
    <row r="481" spans="1:18" x14ac:dyDescent="0.25">
      <c r="A481" t="s">
        <v>1689</v>
      </c>
      <c r="B481" t="s">
        <v>1072</v>
      </c>
      <c r="C481" t="s">
        <v>448</v>
      </c>
      <c r="D481">
        <f t="shared" ca="1" si="40"/>
        <v>7.1630000000000003</v>
      </c>
      <c r="E481" s="6">
        <f t="shared" ca="1" si="41"/>
        <v>286512</v>
      </c>
      <c r="F481" s="11">
        <f t="shared" ca="1" si="39"/>
        <v>237212.57142857142</v>
      </c>
      <c r="H481">
        <v>19</v>
      </c>
      <c r="I481">
        <v>0.10199999999999999</v>
      </c>
      <c r="J481">
        <v>16.177</v>
      </c>
      <c r="K481">
        <v>11</v>
      </c>
      <c r="L481">
        <v>35</v>
      </c>
      <c r="M481">
        <v>10.255000000000001</v>
      </c>
      <c r="N481">
        <v>10.535</v>
      </c>
      <c r="O481">
        <v>0.32</v>
      </c>
      <c r="P481">
        <v>0.32</v>
      </c>
      <c r="Q481">
        <v>1.657</v>
      </c>
      <c r="R481">
        <v>66262</v>
      </c>
    </row>
    <row r="482" spans="1:18" x14ac:dyDescent="0.25">
      <c r="A482" t="s">
        <v>1690</v>
      </c>
      <c r="B482" t="s">
        <v>1073</v>
      </c>
      <c r="C482" t="s">
        <v>449</v>
      </c>
      <c r="D482">
        <f t="shared" ca="1" si="40"/>
        <v>1.895</v>
      </c>
      <c r="E482" s="6">
        <f t="shared" ca="1" si="41"/>
        <v>75786</v>
      </c>
      <c r="F482" s="11">
        <f t="shared" ca="1" si="39"/>
        <v>26486.571428571428</v>
      </c>
      <c r="H482">
        <v>20</v>
      </c>
      <c r="I482">
        <v>0.10199999999999999</v>
      </c>
      <c r="J482">
        <v>24.3</v>
      </c>
      <c r="K482">
        <v>11</v>
      </c>
      <c r="L482">
        <v>48</v>
      </c>
      <c r="M482">
        <v>10.695</v>
      </c>
      <c r="N482">
        <v>10.555</v>
      </c>
      <c r="O482">
        <v>0.32</v>
      </c>
      <c r="P482">
        <v>0.32</v>
      </c>
      <c r="Q482">
        <v>2.488</v>
      </c>
      <c r="R482">
        <v>99531</v>
      </c>
    </row>
    <row r="483" spans="1:18" x14ac:dyDescent="0.25">
      <c r="A483" t="s">
        <v>1691</v>
      </c>
      <c r="B483" t="s">
        <v>1074</v>
      </c>
      <c r="C483" t="s">
        <v>450</v>
      </c>
      <c r="D483">
        <f t="shared" ca="1" si="40"/>
        <v>1.8260000000000001</v>
      </c>
      <c r="E483" s="6">
        <f t="shared" ca="1" si="41"/>
        <v>73048</v>
      </c>
      <c r="F483" s="11">
        <f t="shared" ca="1" si="39"/>
        <v>23748.571428571428</v>
      </c>
      <c r="H483">
        <v>21</v>
      </c>
      <c r="I483">
        <v>0.10199999999999999</v>
      </c>
      <c r="J483">
        <v>19.408000000000001</v>
      </c>
      <c r="K483">
        <v>11</v>
      </c>
      <c r="L483">
        <v>30</v>
      </c>
      <c r="M483">
        <v>11.125</v>
      </c>
      <c r="N483">
        <v>10.555</v>
      </c>
      <c r="O483">
        <v>0.32</v>
      </c>
      <c r="P483">
        <v>0.32</v>
      </c>
      <c r="Q483">
        <v>1.9870000000000001</v>
      </c>
      <c r="R483">
        <v>79494</v>
      </c>
    </row>
    <row r="484" spans="1:18" x14ac:dyDescent="0.25">
      <c r="A484" t="s">
        <v>1692</v>
      </c>
      <c r="B484" t="s">
        <v>1075</v>
      </c>
      <c r="C484" t="s">
        <v>451</v>
      </c>
      <c r="D484">
        <f t="shared" ca="1" si="40"/>
        <v>2.0270000000000001</v>
      </c>
      <c r="E484" s="6">
        <f t="shared" ca="1" si="41"/>
        <v>81093</v>
      </c>
      <c r="F484" s="11">
        <f t="shared" ca="1" si="39"/>
        <v>31793.571428571428</v>
      </c>
      <c r="H484">
        <v>22</v>
      </c>
      <c r="I484">
        <v>0.10199999999999999</v>
      </c>
      <c r="J484">
        <v>16.324000000000002</v>
      </c>
      <c r="K484">
        <v>10</v>
      </c>
      <c r="L484">
        <v>22</v>
      </c>
      <c r="M484">
        <v>11.545</v>
      </c>
      <c r="N484">
        <v>10.525</v>
      </c>
      <c r="O484">
        <v>0.32</v>
      </c>
      <c r="P484">
        <v>0.32</v>
      </c>
      <c r="Q484">
        <v>1.6719999999999999</v>
      </c>
      <c r="R484">
        <v>66865</v>
      </c>
    </row>
    <row r="485" spans="1:18" x14ac:dyDescent="0.25">
      <c r="A485" t="s">
        <v>1693</v>
      </c>
      <c r="B485" t="s">
        <v>1076</v>
      </c>
      <c r="C485" t="s">
        <v>452</v>
      </c>
      <c r="D485">
        <f t="shared" ca="1" si="40"/>
        <v>3.153</v>
      </c>
      <c r="E485" s="6">
        <f t="shared" ca="1" si="41"/>
        <v>126105</v>
      </c>
      <c r="F485" s="11">
        <f t="shared" ca="1" si="39"/>
        <v>76805.57142857142</v>
      </c>
      <c r="H485">
        <v>23</v>
      </c>
      <c r="I485">
        <v>0.10199999999999999</v>
      </c>
      <c r="J485">
        <v>17.042000000000002</v>
      </c>
      <c r="K485">
        <v>10</v>
      </c>
      <c r="L485">
        <v>23</v>
      </c>
      <c r="M485">
        <v>11.965</v>
      </c>
      <c r="N485">
        <v>10.515000000000001</v>
      </c>
      <c r="O485">
        <v>0.32</v>
      </c>
      <c r="P485">
        <v>0.32</v>
      </c>
      <c r="Q485">
        <v>1.7450000000000001</v>
      </c>
      <c r="R485">
        <v>69805</v>
      </c>
    </row>
    <row r="486" spans="1:18" x14ac:dyDescent="0.25">
      <c r="A486" t="s">
        <v>1694</v>
      </c>
      <c r="B486" t="s">
        <v>1077</v>
      </c>
      <c r="C486" t="s">
        <v>453</v>
      </c>
      <c r="D486">
        <f t="shared" ca="1" si="40"/>
        <v>1.726</v>
      </c>
      <c r="E486" s="6">
        <f t="shared" ca="1" si="41"/>
        <v>69036</v>
      </c>
      <c r="F486" s="11">
        <f t="shared" ca="1" si="39"/>
        <v>19736.571428571428</v>
      </c>
      <c r="H486">
        <v>24</v>
      </c>
      <c r="I486">
        <v>0.10199999999999999</v>
      </c>
      <c r="J486">
        <v>16.843</v>
      </c>
      <c r="K486">
        <v>11</v>
      </c>
      <c r="L486">
        <v>21</v>
      </c>
      <c r="M486">
        <v>12.404999999999999</v>
      </c>
      <c r="N486">
        <v>10.515000000000001</v>
      </c>
      <c r="O486">
        <v>0.32</v>
      </c>
      <c r="P486">
        <v>0.32</v>
      </c>
      <c r="Q486">
        <v>1.7250000000000001</v>
      </c>
      <c r="R486">
        <v>68988</v>
      </c>
    </row>
    <row r="487" spans="1:18" x14ac:dyDescent="0.25">
      <c r="A487" t="s">
        <v>1695</v>
      </c>
      <c r="B487" t="s">
        <v>1078</v>
      </c>
      <c r="C487" t="s">
        <v>454</v>
      </c>
      <c r="D487">
        <f t="shared" ca="1" si="40"/>
        <v>3.73</v>
      </c>
      <c r="E487" s="6">
        <f t="shared" ca="1" si="41"/>
        <v>149186</v>
      </c>
      <c r="F487" s="11">
        <f t="shared" ca="1" si="39"/>
        <v>99886.57142857142</v>
      </c>
      <c r="H487">
        <v>25</v>
      </c>
      <c r="I487">
        <v>0.10199999999999999</v>
      </c>
      <c r="J487">
        <v>14.151999999999999</v>
      </c>
      <c r="K487">
        <v>10</v>
      </c>
      <c r="L487">
        <v>22</v>
      </c>
      <c r="M487">
        <v>12.835000000000001</v>
      </c>
      <c r="N487">
        <v>10.525</v>
      </c>
      <c r="O487">
        <v>0.32</v>
      </c>
      <c r="P487">
        <v>0.32</v>
      </c>
      <c r="Q487">
        <v>1.4490000000000001</v>
      </c>
      <c r="R487">
        <v>57966</v>
      </c>
    </row>
    <row r="488" spans="1:18" x14ac:dyDescent="0.25">
      <c r="A488" t="s">
        <v>1696</v>
      </c>
      <c r="B488" t="s">
        <v>1079</v>
      </c>
      <c r="C488" t="s">
        <v>455</v>
      </c>
      <c r="D488">
        <f t="shared" ca="1" si="40"/>
        <v>5.774</v>
      </c>
      <c r="E488" s="6">
        <f t="shared" ca="1" si="41"/>
        <v>230951</v>
      </c>
      <c r="F488" s="11">
        <f t="shared" ca="1" si="39"/>
        <v>181651.57142857142</v>
      </c>
      <c r="H488">
        <v>26</v>
      </c>
      <c r="I488">
        <v>0.10199999999999999</v>
      </c>
      <c r="J488">
        <v>13.442</v>
      </c>
      <c r="K488">
        <v>11</v>
      </c>
      <c r="L488">
        <v>16</v>
      </c>
      <c r="M488">
        <v>13.265000000000001</v>
      </c>
      <c r="N488">
        <v>10.515000000000001</v>
      </c>
      <c r="O488">
        <v>0.32</v>
      </c>
      <c r="P488">
        <v>0.32</v>
      </c>
      <c r="Q488">
        <v>1.3759999999999999</v>
      </c>
      <c r="R488">
        <v>55057</v>
      </c>
    </row>
    <row r="489" spans="1:18" x14ac:dyDescent="0.25">
      <c r="A489" t="s">
        <v>1697</v>
      </c>
      <c r="B489" t="s">
        <v>1080</v>
      </c>
      <c r="C489" t="s">
        <v>456</v>
      </c>
      <c r="D489">
        <f t="shared" ca="1" si="40"/>
        <v>2.0289999999999999</v>
      </c>
      <c r="E489" s="6">
        <f t="shared" ca="1" si="41"/>
        <v>81142</v>
      </c>
      <c r="F489" s="11">
        <f t="shared" ca="1" si="39"/>
        <v>31842.571428571428</v>
      </c>
      <c r="H489">
        <v>27</v>
      </c>
      <c r="I489">
        <v>0.10199999999999999</v>
      </c>
      <c r="J489">
        <v>15.9</v>
      </c>
      <c r="K489">
        <v>10</v>
      </c>
      <c r="L489">
        <v>28</v>
      </c>
      <c r="M489">
        <v>13.705</v>
      </c>
      <c r="N489">
        <v>10.535</v>
      </c>
      <c r="O489">
        <v>0.32</v>
      </c>
      <c r="P489">
        <v>0.32</v>
      </c>
      <c r="Q489">
        <v>1.6279999999999999</v>
      </c>
      <c r="R489">
        <v>65127</v>
      </c>
    </row>
    <row r="490" spans="1:18" x14ac:dyDescent="0.25">
      <c r="A490" t="s">
        <v>1698</v>
      </c>
      <c r="B490" t="s">
        <v>1081</v>
      </c>
      <c r="C490" t="s">
        <v>457</v>
      </c>
      <c r="D490">
        <f t="shared" ca="1" si="40"/>
        <v>1.591</v>
      </c>
      <c r="E490" s="6">
        <f t="shared" ca="1" si="41"/>
        <v>63625</v>
      </c>
      <c r="F490" s="11">
        <f t="shared" ca="1" si="39"/>
        <v>14325.571428571428</v>
      </c>
      <c r="H490">
        <v>28</v>
      </c>
      <c r="I490">
        <v>0.10199999999999999</v>
      </c>
      <c r="J490">
        <v>15.417999999999999</v>
      </c>
      <c r="K490">
        <v>10</v>
      </c>
      <c r="L490">
        <v>22</v>
      </c>
      <c r="M490">
        <v>14.115</v>
      </c>
      <c r="N490">
        <v>10.545</v>
      </c>
      <c r="O490">
        <v>0.32</v>
      </c>
      <c r="P490">
        <v>0.32</v>
      </c>
      <c r="Q490">
        <v>1.579</v>
      </c>
      <c r="R490">
        <v>63152</v>
      </c>
    </row>
    <row r="491" spans="1:18" x14ac:dyDescent="0.25">
      <c r="A491" t="s">
        <v>1699</v>
      </c>
      <c r="B491" t="s">
        <v>1082</v>
      </c>
      <c r="C491" t="s">
        <v>458</v>
      </c>
      <c r="D491">
        <f t="shared" ca="1" si="40"/>
        <v>1.7749999999999999</v>
      </c>
      <c r="E491" s="6">
        <f t="shared" ca="1" si="41"/>
        <v>71004</v>
      </c>
      <c r="F491" s="11">
        <f t="shared" ca="1" si="39"/>
        <v>21704.571428571428</v>
      </c>
      <c r="H491">
        <v>29</v>
      </c>
      <c r="I491">
        <v>0.10199999999999999</v>
      </c>
      <c r="J491">
        <v>27.835000000000001</v>
      </c>
      <c r="K491">
        <v>11</v>
      </c>
      <c r="L491">
        <v>41</v>
      </c>
      <c r="M491">
        <v>14.535</v>
      </c>
      <c r="N491">
        <v>10.545</v>
      </c>
      <c r="O491">
        <v>0.32</v>
      </c>
      <c r="P491">
        <v>0.32</v>
      </c>
      <c r="Q491">
        <v>2.85</v>
      </c>
      <c r="R491">
        <v>114013</v>
      </c>
    </row>
    <row r="492" spans="1:18" s="5" customFormat="1" x14ac:dyDescent="0.25">
      <c r="A492" s="5" t="s">
        <v>1700</v>
      </c>
      <c r="B492" s="5" t="s">
        <v>1083</v>
      </c>
      <c r="C492" s="5" t="s">
        <v>459</v>
      </c>
      <c r="D492" s="5">
        <f t="shared" ca="1" si="40"/>
        <v>2.113</v>
      </c>
      <c r="E492" s="7">
        <f t="shared" ca="1" si="41"/>
        <v>84520</v>
      </c>
      <c r="F492" s="11">
        <f t="shared" ca="1" si="39"/>
        <v>35220.571428571428</v>
      </c>
      <c r="H492" s="5">
        <v>30</v>
      </c>
      <c r="I492" s="5">
        <v>0.10199999999999999</v>
      </c>
      <c r="J492" s="5">
        <v>32.491</v>
      </c>
      <c r="K492" s="5">
        <v>11</v>
      </c>
      <c r="L492" s="5">
        <v>55</v>
      </c>
      <c r="M492" s="5">
        <v>14.955</v>
      </c>
      <c r="N492" s="5">
        <v>10.565</v>
      </c>
      <c r="O492" s="5">
        <v>0.32</v>
      </c>
      <c r="P492" s="5">
        <v>0.32</v>
      </c>
      <c r="Q492" s="5">
        <v>3.327</v>
      </c>
      <c r="R492" s="5">
        <v>133082</v>
      </c>
    </row>
    <row r="493" spans="1:18" x14ac:dyDescent="0.25">
      <c r="A493" t="s">
        <v>1701</v>
      </c>
      <c r="B493" t="s">
        <v>1084</v>
      </c>
      <c r="C493" t="s">
        <v>460</v>
      </c>
      <c r="D493">
        <f ca="1">OFFSET($Q$522,-(ROW(Q493)-493),0)</f>
        <v>1.32</v>
      </c>
      <c r="E493" s="6">
        <f ca="1">OFFSET($R$522,-(ROW(R493)-493),0)</f>
        <v>52788</v>
      </c>
      <c r="F493" s="11">
        <f t="shared" ca="1" si="39"/>
        <v>3488.5714285714275</v>
      </c>
      <c r="H493">
        <v>1</v>
      </c>
      <c r="I493">
        <v>0.10199999999999999</v>
      </c>
      <c r="J493">
        <v>13.71</v>
      </c>
      <c r="K493">
        <v>11</v>
      </c>
      <c r="L493">
        <v>17</v>
      </c>
      <c r="M493">
        <v>2.5150000000000001</v>
      </c>
      <c r="N493">
        <v>10.925000000000001</v>
      </c>
      <c r="O493">
        <v>0.32</v>
      </c>
      <c r="P493">
        <v>0.32</v>
      </c>
      <c r="Q493">
        <v>1.4039999999999999</v>
      </c>
      <c r="R493">
        <v>56157</v>
      </c>
    </row>
    <row r="494" spans="1:18" x14ac:dyDescent="0.25">
      <c r="A494" t="s">
        <v>1702</v>
      </c>
      <c r="B494" t="s">
        <v>1085</v>
      </c>
      <c r="C494" t="s">
        <v>461</v>
      </c>
      <c r="D494">
        <f t="shared" ref="D494:D522" ca="1" si="42">OFFSET($Q$522,-(ROW(Q494)-493),0)</f>
        <v>11.234</v>
      </c>
      <c r="E494" s="6">
        <f t="shared" ref="E494:E522" ca="1" si="43">OFFSET($R$522,-(ROW(R494)-493),0)</f>
        <v>449375</v>
      </c>
      <c r="F494" s="11">
        <f t="shared" ca="1" si="39"/>
        <v>400075.57142857142</v>
      </c>
      <c r="H494">
        <v>2</v>
      </c>
      <c r="I494">
        <v>0.10199999999999999</v>
      </c>
      <c r="J494">
        <v>28.553999999999998</v>
      </c>
      <c r="K494">
        <v>12</v>
      </c>
      <c r="L494">
        <v>47</v>
      </c>
      <c r="M494">
        <v>2.9449999999999998</v>
      </c>
      <c r="N494">
        <v>10.945</v>
      </c>
      <c r="O494">
        <v>0.32</v>
      </c>
      <c r="P494">
        <v>0.32</v>
      </c>
      <c r="Q494">
        <v>2.9239999999999999</v>
      </c>
      <c r="R494">
        <v>116956</v>
      </c>
    </row>
    <row r="495" spans="1:18" x14ac:dyDescent="0.25">
      <c r="A495" t="s">
        <v>1703</v>
      </c>
      <c r="B495" t="s">
        <v>1086</v>
      </c>
      <c r="C495" t="s">
        <v>462</v>
      </c>
      <c r="D495">
        <f t="shared" ca="1" si="42"/>
        <v>1.9019999999999999</v>
      </c>
      <c r="E495" s="6">
        <f t="shared" ca="1" si="43"/>
        <v>76074</v>
      </c>
      <c r="F495" s="11">
        <f t="shared" ca="1" si="39"/>
        <v>26774.571428571428</v>
      </c>
      <c r="H495">
        <v>3</v>
      </c>
      <c r="I495">
        <v>0.10199999999999999</v>
      </c>
      <c r="J495">
        <v>18.565000000000001</v>
      </c>
      <c r="K495">
        <v>11</v>
      </c>
      <c r="L495">
        <v>23</v>
      </c>
      <c r="M495">
        <v>3.395</v>
      </c>
      <c r="N495">
        <v>10.935</v>
      </c>
      <c r="O495">
        <v>0.32</v>
      </c>
      <c r="P495">
        <v>0.32</v>
      </c>
      <c r="Q495">
        <v>1.901</v>
      </c>
      <c r="R495">
        <v>76042</v>
      </c>
    </row>
    <row r="496" spans="1:18" x14ac:dyDescent="0.25">
      <c r="A496" t="s">
        <v>1704</v>
      </c>
      <c r="B496" t="s">
        <v>1087</v>
      </c>
      <c r="C496" t="s">
        <v>463</v>
      </c>
      <c r="D496">
        <f t="shared" ca="1" si="42"/>
        <v>1.4419999999999999</v>
      </c>
      <c r="E496" s="6">
        <f t="shared" ca="1" si="43"/>
        <v>57671</v>
      </c>
      <c r="F496" s="11">
        <f t="shared" ca="1" si="39"/>
        <v>8371.5714285714275</v>
      </c>
      <c r="H496">
        <v>4</v>
      </c>
      <c r="I496">
        <v>0.10199999999999999</v>
      </c>
      <c r="J496">
        <v>14.455</v>
      </c>
      <c r="K496">
        <v>11</v>
      </c>
      <c r="L496">
        <v>23</v>
      </c>
      <c r="M496">
        <v>3.8250000000000002</v>
      </c>
      <c r="N496">
        <v>10.925000000000001</v>
      </c>
      <c r="O496">
        <v>0.32</v>
      </c>
      <c r="P496">
        <v>0.32</v>
      </c>
      <c r="Q496">
        <v>1.48</v>
      </c>
      <c r="R496">
        <v>59208</v>
      </c>
    </row>
    <row r="497" spans="1:18" x14ac:dyDescent="0.25">
      <c r="A497" t="s">
        <v>1705</v>
      </c>
      <c r="B497" t="s">
        <v>1088</v>
      </c>
      <c r="C497" t="s">
        <v>464</v>
      </c>
      <c r="D497">
        <f t="shared" ca="1" si="42"/>
        <v>4.8929999999999998</v>
      </c>
      <c r="E497" s="6">
        <f t="shared" ca="1" si="43"/>
        <v>195730</v>
      </c>
      <c r="F497" s="11">
        <f t="shared" ca="1" si="39"/>
        <v>146430.57142857142</v>
      </c>
      <c r="H497">
        <v>5</v>
      </c>
      <c r="I497">
        <v>0.10199999999999999</v>
      </c>
      <c r="J497">
        <v>21.224</v>
      </c>
      <c r="K497">
        <v>12</v>
      </c>
      <c r="L497">
        <v>32</v>
      </c>
      <c r="M497">
        <v>4.2549999999999999</v>
      </c>
      <c r="N497">
        <v>10.914999999999999</v>
      </c>
      <c r="O497">
        <v>0.32</v>
      </c>
      <c r="P497">
        <v>0.32</v>
      </c>
      <c r="Q497">
        <v>2.173</v>
      </c>
      <c r="R497">
        <v>86933</v>
      </c>
    </row>
    <row r="498" spans="1:18" x14ac:dyDescent="0.25">
      <c r="A498" t="s">
        <v>1706</v>
      </c>
      <c r="B498" t="s">
        <v>1089</v>
      </c>
      <c r="C498" t="s">
        <v>465</v>
      </c>
      <c r="D498">
        <f t="shared" ca="1" si="42"/>
        <v>1.677</v>
      </c>
      <c r="E498" s="6">
        <f t="shared" ca="1" si="43"/>
        <v>67093</v>
      </c>
      <c r="F498" s="11">
        <f t="shared" ca="1" si="39"/>
        <v>17793.571428571428</v>
      </c>
      <c r="H498">
        <v>6</v>
      </c>
      <c r="I498">
        <v>0.10199999999999999</v>
      </c>
      <c r="J498">
        <v>17.465</v>
      </c>
      <c r="K498">
        <v>11</v>
      </c>
      <c r="L498">
        <v>24</v>
      </c>
      <c r="M498">
        <v>4.6849999999999996</v>
      </c>
      <c r="N498">
        <v>10.925000000000001</v>
      </c>
      <c r="O498">
        <v>0.32</v>
      </c>
      <c r="P498">
        <v>0.32</v>
      </c>
      <c r="Q498">
        <v>1.788</v>
      </c>
      <c r="R498">
        <v>71537</v>
      </c>
    </row>
    <row r="499" spans="1:18" x14ac:dyDescent="0.25">
      <c r="A499" t="s">
        <v>1707</v>
      </c>
      <c r="B499" t="s">
        <v>1090</v>
      </c>
      <c r="C499" t="s">
        <v>466</v>
      </c>
      <c r="D499">
        <f t="shared" ca="1" si="42"/>
        <v>1.829</v>
      </c>
      <c r="E499" s="6">
        <f t="shared" ca="1" si="43"/>
        <v>73172</v>
      </c>
      <c r="F499" s="11">
        <f t="shared" ca="1" si="39"/>
        <v>23872.571428571428</v>
      </c>
      <c r="H499">
        <v>7</v>
      </c>
      <c r="I499">
        <v>0.10199999999999999</v>
      </c>
      <c r="J499">
        <v>17.318999999999999</v>
      </c>
      <c r="K499">
        <v>11</v>
      </c>
      <c r="L499">
        <v>24</v>
      </c>
      <c r="M499">
        <v>5.1050000000000004</v>
      </c>
      <c r="N499">
        <v>10.914999999999999</v>
      </c>
      <c r="O499">
        <v>0.32</v>
      </c>
      <c r="P499">
        <v>0.32</v>
      </c>
      <c r="Q499">
        <v>1.7729999999999999</v>
      </c>
      <c r="R499">
        <v>70937</v>
      </c>
    </row>
    <row r="500" spans="1:18" x14ac:dyDescent="0.25">
      <c r="A500" t="s">
        <v>1708</v>
      </c>
      <c r="B500" t="s">
        <v>1091</v>
      </c>
      <c r="C500" t="s">
        <v>467</v>
      </c>
      <c r="D500">
        <f t="shared" ca="1" si="42"/>
        <v>10.336</v>
      </c>
      <c r="E500" s="6">
        <f t="shared" ca="1" si="43"/>
        <v>413437</v>
      </c>
      <c r="F500" s="11">
        <f t="shared" ca="1" si="39"/>
        <v>364137.57142857142</v>
      </c>
      <c r="H500">
        <v>8</v>
      </c>
      <c r="I500">
        <v>0.10199999999999999</v>
      </c>
      <c r="J500">
        <v>17.853999999999999</v>
      </c>
      <c r="K500">
        <v>12</v>
      </c>
      <c r="L500">
        <v>35</v>
      </c>
      <c r="M500">
        <v>5.5149999999999997</v>
      </c>
      <c r="N500">
        <v>10.925000000000001</v>
      </c>
      <c r="O500">
        <v>0.32</v>
      </c>
      <c r="P500">
        <v>0.32</v>
      </c>
      <c r="Q500">
        <v>1.8280000000000001</v>
      </c>
      <c r="R500">
        <v>73130</v>
      </c>
    </row>
    <row r="501" spans="1:18" x14ac:dyDescent="0.25">
      <c r="A501" t="s">
        <v>1709</v>
      </c>
      <c r="B501" t="s">
        <v>1092</v>
      </c>
      <c r="C501" t="s">
        <v>468</v>
      </c>
      <c r="D501">
        <f t="shared" ca="1" si="42"/>
        <v>1.5049999999999999</v>
      </c>
      <c r="E501" s="6">
        <f t="shared" ca="1" si="43"/>
        <v>60209</v>
      </c>
      <c r="F501" s="11">
        <f t="shared" ca="1" si="39"/>
        <v>10909.571428571428</v>
      </c>
      <c r="H501">
        <v>9</v>
      </c>
      <c r="I501">
        <v>0.10199999999999999</v>
      </c>
      <c r="J501">
        <v>29.829000000000001</v>
      </c>
      <c r="K501">
        <v>11</v>
      </c>
      <c r="L501">
        <v>46</v>
      </c>
      <c r="M501">
        <v>5.9649999999999999</v>
      </c>
      <c r="N501">
        <v>10.925000000000001</v>
      </c>
      <c r="O501">
        <v>0.32</v>
      </c>
      <c r="P501">
        <v>0.32</v>
      </c>
      <c r="Q501">
        <v>3.0550000000000002</v>
      </c>
      <c r="R501">
        <v>122181</v>
      </c>
    </row>
    <row r="502" spans="1:18" x14ac:dyDescent="0.25">
      <c r="A502" t="s">
        <v>1710</v>
      </c>
      <c r="B502" t="s">
        <v>1093</v>
      </c>
      <c r="C502" t="s">
        <v>469</v>
      </c>
      <c r="D502">
        <f t="shared" ca="1" si="42"/>
        <v>7.1639999999999997</v>
      </c>
      <c r="E502" s="6">
        <f t="shared" ca="1" si="43"/>
        <v>286553</v>
      </c>
      <c r="F502" s="11">
        <f t="shared" ca="1" si="39"/>
        <v>237253.57142857142</v>
      </c>
      <c r="H502">
        <v>10</v>
      </c>
      <c r="I502">
        <v>0.10199999999999999</v>
      </c>
      <c r="J502">
        <v>17.713000000000001</v>
      </c>
      <c r="K502">
        <v>10</v>
      </c>
      <c r="L502">
        <v>28</v>
      </c>
      <c r="M502">
        <v>6.3949999999999996</v>
      </c>
      <c r="N502">
        <v>10.925000000000001</v>
      </c>
      <c r="O502">
        <v>0.32</v>
      </c>
      <c r="P502">
        <v>0.32</v>
      </c>
      <c r="Q502">
        <v>1.8140000000000001</v>
      </c>
      <c r="R502">
        <v>72551</v>
      </c>
    </row>
    <row r="503" spans="1:18" x14ac:dyDescent="0.25">
      <c r="A503" t="s">
        <v>1711</v>
      </c>
      <c r="B503" t="s">
        <v>1094</v>
      </c>
      <c r="C503" t="s">
        <v>470</v>
      </c>
      <c r="D503">
        <f t="shared" ca="1" si="42"/>
        <v>2.2589999999999999</v>
      </c>
      <c r="E503" s="6">
        <f t="shared" ca="1" si="43"/>
        <v>90363</v>
      </c>
      <c r="F503" s="11">
        <f t="shared" ca="1" si="39"/>
        <v>41063.571428571428</v>
      </c>
      <c r="H503">
        <v>11</v>
      </c>
      <c r="I503">
        <v>0.10199999999999999</v>
      </c>
      <c r="J503">
        <v>19.548999999999999</v>
      </c>
      <c r="K503">
        <v>11</v>
      </c>
      <c r="L503">
        <v>30</v>
      </c>
      <c r="M503">
        <v>6.835</v>
      </c>
      <c r="N503">
        <v>10.925000000000001</v>
      </c>
      <c r="O503">
        <v>0.32</v>
      </c>
      <c r="P503">
        <v>0.32</v>
      </c>
      <c r="Q503">
        <v>2.0019999999999998</v>
      </c>
      <c r="R503">
        <v>80073</v>
      </c>
    </row>
    <row r="504" spans="1:18" x14ac:dyDescent="0.25">
      <c r="A504" t="s">
        <v>1712</v>
      </c>
      <c r="B504" t="s">
        <v>1095</v>
      </c>
      <c r="C504" t="s">
        <v>471</v>
      </c>
      <c r="D504">
        <f t="shared" ca="1" si="42"/>
        <v>1.4570000000000001</v>
      </c>
      <c r="E504" s="6">
        <f t="shared" ca="1" si="43"/>
        <v>58292</v>
      </c>
      <c r="F504" s="11">
        <f t="shared" ca="1" si="39"/>
        <v>8992.5714285714275</v>
      </c>
      <c r="H504">
        <v>12</v>
      </c>
      <c r="I504">
        <v>0.10199999999999999</v>
      </c>
      <c r="J504">
        <v>17.577999999999999</v>
      </c>
      <c r="K504">
        <v>11</v>
      </c>
      <c r="L504">
        <v>26</v>
      </c>
      <c r="M504">
        <v>7.2649999999999997</v>
      </c>
      <c r="N504">
        <v>10.904999999999999</v>
      </c>
      <c r="O504">
        <v>0.32</v>
      </c>
      <c r="P504">
        <v>0.32</v>
      </c>
      <c r="Q504">
        <v>1.8</v>
      </c>
      <c r="R504">
        <v>71999</v>
      </c>
    </row>
    <row r="505" spans="1:18" x14ac:dyDescent="0.25">
      <c r="A505" t="s">
        <v>1713</v>
      </c>
      <c r="B505" t="s">
        <v>1096</v>
      </c>
      <c r="C505" t="s">
        <v>472</v>
      </c>
      <c r="D505">
        <f t="shared" ca="1" si="42"/>
        <v>10.113</v>
      </c>
      <c r="E505" s="6">
        <f t="shared" ca="1" si="43"/>
        <v>404537</v>
      </c>
      <c r="F505" s="11">
        <f t="shared" ca="1" si="39"/>
        <v>355237.57142857142</v>
      </c>
      <c r="H505">
        <v>13</v>
      </c>
      <c r="I505">
        <v>0.10199999999999999</v>
      </c>
      <c r="J505">
        <v>38.962000000000003</v>
      </c>
      <c r="K505">
        <v>11</v>
      </c>
      <c r="L505">
        <v>60</v>
      </c>
      <c r="M505">
        <v>7.6749999999999998</v>
      </c>
      <c r="N505">
        <v>10.914999999999999</v>
      </c>
      <c r="O505">
        <v>0.32</v>
      </c>
      <c r="P505">
        <v>0.32</v>
      </c>
      <c r="Q505">
        <v>3.99</v>
      </c>
      <c r="R505">
        <v>159588</v>
      </c>
    </row>
    <row r="506" spans="1:18" x14ac:dyDescent="0.25">
      <c r="A506" t="s">
        <v>1714</v>
      </c>
      <c r="B506" t="s">
        <v>1097</v>
      </c>
      <c r="C506" t="s">
        <v>473</v>
      </c>
      <c r="D506">
        <f t="shared" ca="1" si="42"/>
        <v>9.2859999999999996</v>
      </c>
      <c r="E506" s="6">
        <f t="shared" ca="1" si="43"/>
        <v>371432</v>
      </c>
      <c r="F506" s="11">
        <f t="shared" ca="1" si="39"/>
        <v>322132.57142857142</v>
      </c>
      <c r="H506">
        <v>14</v>
      </c>
      <c r="I506">
        <v>0.10199999999999999</v>
      </c>
      <c r="J506">
        <v>20.297999999999998</v>
      </c>
      <c r="K506">
        <v>12</v>
      </c>
      <c r="L506">
        <v>26</v>
      </c>
      <c r="M506">
        <v>8.1150000000000002</v>
      </c>
      <c r="N506">
        <v>10.914999999999999</v>
      </c>
      <c r="O506">
        <v>0.32</v>
      </c>
      <c r="P506">
        <v>0.32</v>
      </c>
      <c r="Q506">
        <v>2.0779999999999998</v>
      </c>
      <c r="R506">
        <v>83140</v>
      </c>
    </row>
    <row r="507" spans="1:18" x14ac:dyDescent="0.25">
      <c r="A507" t="s">
        <v>1715</v>
      </c>
      <c r="B507" t="s">
        <v>1098</v>
      </c>
      <c r="C507" t="s">
        <v>474</v>
      </c>
      <c r="D507">
        <f t="shared" ca="1" si="42"/>
        <v>1.61</v>
      </c>
      <c r="E507" s="6">
        <f t="shared" ca="1" si="43"/>
        <v>64419</v>
      </c>
      <c r="F507" s="11">
        <f t="shared" ca="1" si="39"/>
        <v>15119.571428571428</v>
      </c>
      <c r="H507">
        <v>15</v>
      </c>
      <c r="I507">
        <v>0.10199999999999999</v>
      </c>
      <c r="J507">
        <v>13.22</v>
      </c>
      <c r="K507">
        <v>11</v>
      </c>
      <c r="L507">
        <v>15</v>
      </c>
      <c r="M507">
        <v>8.5449999999999999</v>
      </c>
      <c r="N507">
        <v>10.914999999999999</v>
      </c>
      <c r="O507">
        <v>0.32</v>
      </c>
      <c r="P507">
        <v>0.32</v>
      </c>
      <c r="Q507">
        <v>1.3540000000000001</v>
      </c>
      <c r="R507">
        <v>54151</v>
      </c>
    </row>
    <row r="508" spans="1:18" x14ac:dyDescent="0.25">
      <c r="A508" t="s">
        <v>1716</v>
      </c>
      <c r="B508" t="s">
        <v>1099</v>
      </c>
      <c r="C508" t="s">
        <v>475</v>
      </c>
      <c r="D508">
        <f t="shared" ca="1" si="42"/>
        <v>1.3540000000000001</v>
      </c>
      <c r="E508" s="6">
        <f t="shared" ca="1" si="43"/>
        <v>54151</v>
      </c>
      <c r="F508" s="11">
        <f t="shared" ca="1" si="39"/>
        <v>4851.5714285714275</v>
      </c>
      <c r="H508">
        <v>16</v>
      </c>
      <c r="I508">
        <v>0.10199999999999999</v>
      </c>
      <c r="J508">
        <v>15.727</v>
      </c>
      <c r="K508">
        <v>11</v>
      </c>
      <c r="L508">
        <v>21</v>
      </c>
      <c r="M508">
        <v>8.9649999999999999</v>
      </c>
      <c r="N508">
        <v>10.914999999999999</v>
      </c>
      <c r="O508">
        <v>0.32</v>
      </c>
      <c r="P508">
        <v>0.32</v>
      </c>
      <c r="Q508">
        <v>1.61</v>
      </c>
      <c r="R508">
        <v>64419</v>
      </c>
    </row>
    <row r="509" spans="1:18" x14ac:dyDescent="0.25">
      <c r="A509" t="s">
        <v>1717</v>
      </c>
      <c r="B509" t="s">
        <v>1100</v>
      </c>
      <c r="C509" t="s">
        <v>476</v>
      </c>
      <c r="D509">
        <f t="shared" ca="1" si="42"/>
        <v>2.0779999999999998</v>
      </c>
      <c r="E509" s="6">
        <f t="shared" ca="1" si="43"/>
        <v>83140</v>
      </c>
      <c r="F509" s="11">
        <f t="shared" ca="1" si="39"/>
        <v>33840.571428571428</v>
      </c>
      <c r="H509">
        <v>17</v>
      </c>
      <c r="I509">
        <v>0.10199999999999999</v>
      </c>
      <c r="J509">
        <v>90.682000000000002</v>
      </c>
      <c r="K509">
        <v>14</v>
      </c>
      <c r="L509">
        <v>156</v>
      </c>
      <c r="M509">
        <v>9.3949999999999996</v>
      </c>
      <c r="N509">
        <v>10.935</v>
      </c>
      <c r="O509">
        <v>0.32</v>
      </c>
      <c r="P509">
        <v>0.32</v>
      </c>
      <c r="Q509">
        <v>9.2859999999999996</v>
      </c>
      <c r="R509">
        <v>371432</v>
      </c>
    </row>
    <row r="510" spans="1:18" x14ac:dyDescent="0.25">
      <c r="A510" t="s">
        <v>1718</v>
      </c>
      <c r="B510" t="s">
        <v>1101</v>
      </c>
      <c r="C510" t="s">
        <v>477</v>
      </c>
      <c r="D510">
        <f t="shared" ca="1" si="42"/>
        <v>3.99</v>
      </c>
      <c r="E510" s="6">
        <f t="shared" ca="1" si="43"/>
        <v>159588</v>
      </c>
      <c r="F510" s="11">
        <f t="shared" ca="1" si="39"/>
        <v>110288.57142857142</v>
      </c>
      <c r="H510">
        <v>18</v>
      </c>
      <c r="I510">
        <v>0.10199999999999999</v>
      </c>
      <c r="J510">
        <v>98.763999999999996</v>
      </c>
      <c r="K510">
        <v>13</v>
      </c>
      <c r="L510">
        <v>179</v>
      </c>
      <c r="M510">
        <v>9.8249999999999993</v>
      </c>
      <c r="N510">
        <v>10.945</v>
      </c>
      <c r="O510">
        <v>0.32</v>
      </c>
      <c r="P510">
        <v>0.32</v>
      </c>
      <c r="Q510">
        <v>10.113</v>
      </c>
      <c r="R510">
        <v>404537</v>
      </c>
    </row>
    <row r="511" spans="1:18" x14ac:dyDescent="0.25">
      <c r="A511" t="s">
        <v>1719</v>
      </c>
      <c r="B511" t="s">
        <v>1102</v>
      </c>
      <c r="C511" t="s">
        <v>478</v>
      </c>
      <c r="D511">
        <f t="shared" ca="1" si="42"/>
        <v>1.8</v>
      </c>
      <c r="E511" s="6">
        <f t="shared" ca="1" si="43"/>
        <v>71999</v>
      </c>
      <c r="F511" s="11">
        <f t="shared" ca="1" si="39"/>
        <v>22699.571428571428</v>
      </c>
      <c r="H511">
        <v>19</v>
      </c>
      <c r="I511">
        <v>0.10199999999999999</v>
      </c>
      <c r="J511">
        <v>14.231</v>
      </c>
      <c r="K511">
        <v>11</v>
      </c>
      <c r="L511">
        <v>17</v>
      </c>
      <c r="M511">
        <v>10.265000000000001</v>
      </c>
      <c r="N511">
        <v>10.914999999999999</v>
      </c>
      <c r="O511">
        <v>0.32</v>
      </c>
      <c r="P511">
        <v>0.32</v>
      </c>
      <c r="Q511">
        <v>1.4570000000000001</v>
      </c>
      <c r="R511">
        <v>58292</v>
      </c>
    </row>
    <row r="512" spans="1:18" x14ac:dyDescent="0.25">
      <c r="A512" t="s">
        <v>1720</v>
      </c>
      <c r="B512" t="s">
        <v>1103</v>
      </c>
      <c r="C512" t="s">
        <v>479</v>
      </c>
      <c r="D512">
        <f t="shared" ca="1" si="42"/>
        <v>2.0019999999999998</v>
      </c>
      <c r="E512" s="6">
        <f t="shared" ca="1" si="43"/>
        <v>80073</v>
      </c>
      <c r="F512" s="11">
        <f t="shared" ca="1" si="39"/>
        <v>30773.571428571428</v>
      </c>
      <c r="H512">
        <v>20</v>
      </c>
      <c r="I512">
        <v>0.10199999999999999</v>
      </c>
      <c r="J512">
        <v>22.061</v>
      </c>
      <c r="K512">
        <v>12</v>
      </c>
      <c r="L512">
        <v>32</v>
      </c>
      <c r="M512">
        <v>10.685</v>
      </c>
      <c r="N512">
        <v>10.935</v>
      </c>
      <c r="O512">
        <v>0.32</v>
      </c>
      <c r="P512">
        <v>0.32</v>
      </c>
      <c r="Q512">
        <v>2.2589999999999999</v>
      </c>
      <c r="R512">
        <v>90363</v>
      </c>
    </row>
    <row r="513" spans="1:18" x14ac:dyDescent="0.25">
      <c r="A513" t="s">
        <v>1721</v>
      </c>
      <c r="B513" t="s">
        <v>1104</v>
      </c>
      <c r="C513" t="s">
        <v>480</v>
      </c>
      <c r="D513">
        <f t="shared" ca="1" si="42"/>
        <v>1.8140000000000001</v>
      </c>
      <c r="E513" s="6">
        <f t="shared" ca="1" si="43"/>
        <v>72551</v>
      </c>
      <c r="F513" s="11">
        <f t="shared" ca="1" si="39"/>
        <v>23251.571428571428</v>
      </c>
      <c r="H513">
        <v>21</v>
      </c>
      <c r="I513">
        <v>0.10199999999999999</v>
      </c>
      <c r="J513">
        <v>69.959000000000003</v>
      </c>
      <c r="K513">
        <v>12</v>
      </c>
      <c r="L513">
        <v>106</v>
      </c>
      <c r="M513">
        <v>11.115</v>
      </c>
      <c r="N513">
        <v>10.955</v>
      </c>
      <c r="O513">
        <v>0.32</v>
      </c>
      <c r="P513">
        <v>0.32</v>
      </c>
      <c r="Q513">
        <v>7.1639999999999997</v>
      </c>
      <c r="R513">
        <v>286553</v>
      </c>
    </row>
    <row r="514" spans="1:18" x14ac:dyDescent="0.25">
      <c r="A514" t="s">
        <v>1722</v>
      </c>
      <c r="B514" t="s">
        <v>1105</v>
      </c>
      <c r="C514" t="s">
        <v>481</v>
      </c>
      <c r="D514">
        <f t="shared" ca="1" si="42"/>
        <v>3.0550000000000002</v>
      </c>
      <c r="E514" s="6">
        <f t="shared" ca="1" si="43"/>
        <v>122181</v>
      </c>
      <c r="F514" s="11">
        <f t="shared" ca="1" si="39"/>
        <v>72881.57142857142</v>
      </c>
      <c r="H514">
        <v>22</v>
      </c>
      <c r="I514">
        <v>0.10199999999999999</v>
      </c>
      <c r="J514">
        <v>14.699</v>
      </c>
      <c r="K514">
        <v>10</v>
      </c>
      <c r="L514">
        <v>20</v>
      </c>
      <c r="M514">
        <v>11.515000000000001</v>
      </c>
      <c r="N514">
        <v>10.955</v>
      </c>
      <c r="O514">
        <v>0.32</v>
      </c>
      <c r="P514">
        <v>0.32</v>
      </c>
      <c r="Q514">
        <v>1.5049999999999999</v>
      </c>
      <c r="R514">
        <v>60209</v>
      </c>
    </row>
    <row r="515" spans="1:18" x14ac:dyDescent="0.25">
      <c r="A515" t="s">
        <v>1723</v>
      </c>
      <c r="B515" t="s">
        <v>1106</v>
      </c>
      <c r="C515" t="s">
        <v>482</v>
      </c>
      <c r="D515">
        <f t="shared" ca="1" si="42"/>
        <v>1.8280000000000001</v>
      </c>
      <c r="E515" s="6">
        <f t="shared" ca="1" si="43"/>
        <v>73130</v>
      </c>
      <c r="F515" s="11">
        <f t="shared" ca="1" si="39"/>
        <v>23830.571428571428</v>
      </c>
      <c r="H515">
        <v>23</v>
      </c>
      <c r="I515">
        <v>0.10199999999999999</v>
      </c>
      <c r="J515">
        <v>100.937</v>
      </c>
      <c r="K515">
        <v>12</v>
      </c>
      <c r="L515">
        <v>208</v>
      </c>
      <c r="M515">
        <v>11.975</v>
      </c>
      <c r="N515">
        <v>10.955</v>
      </c>
      <c r="O515">
        <v>0.32</v>
      </c>
      <c r="P515">
        <v>0.32</v>
      </c>
      <c r="Q515">
        <v>10.336</v>
      </c>
      <c r="R515">
        <v>413437</v>
      </c>
    </row>
    <row r="516" spans="1:18" x14ac:dyDescent="0.25">
      <c r="A516" t="s">
        <v>1724</v>
      </c>
      <c r="B516" t="s">
        <v>1107</v>
      </c>
      <c r="C516" t="s">
        <v>483</v>
      </c>
      <c r="D516">
        <f t="shared" ca="1" si="42"/>
        <v>1.7729999999999999</v>
      </c>
      <c r="E516" s="6">
        <f t="shared" ca="1" si="43"/>
        <v>70937</v>
      </c>
      <c r="F516" s="11">
        <f t="shared" ref="F516:F579" ca="1" si="44">E516-$G$1</f>
        <v>21637.571428571428</v>
      </c>
      <c r="H516">
        <v>24</v>
      </c>
      <c r="I516">
        <v>0.10199999999999999</v>
      </c>
      <c r="J516">
        <v>17.864000000000001</v>
      </c>
      <c r="K516">
        <v>10</v>
      </c>
      <c r="L516">
        <v>28</v>
      </c>
      <c r="M516">
        <v>12.385</v>
      </c>
      <c r="N516">
        <v>10.935</v>
      </c>
      <c r="O516">
        <v>0.32</v>
      </c>
      <c r="P516">
        <v>0.32</v>
      </c>
      <c r="Q516">
        <v>1.829</v>
      </c>
      <c r="R516">
        <v>73172</v>
      </c>
    </row>
    <row r="517" spans="1:18" x14ac:dyDescent="0.25">
      <c r="A517" t="s">
        <v>1725</v>
      </c>
      <c r="B517" t="s">
        <v>1108</v>
      </c>
      <c r="C517" t="s">
        <v>484</v>
      </c>
      <c r="D517">
        <f t="shared" ca="1" si="42"/>
        <v>1.788</v>
      </c>
      <c r="E517" s="6">
        <f t="shared" ca="1" si="43"/>
        <v>71537</v>
      </c>
      <c r="F517" s="11">
        <f t="shared" ca="1" si="44"/>
        <v>22237.571428571428</v>
      </c>
      <c r="H517">
        <v>25</v>
      </c>
      <c r="I517">
        <v>0.10199999999999999</v>
      </c>
      <c r="J517">
        <v>16.38</v>
      </c>
      <c r="K517">
        <v>11</v>
      </c>
      <c r="L517">
        <v>23</v>
      </c>
      <c r="M517">
        <v>12.785</v>
      </c>
      <c r="N517">
        <v>10.945</v>
      </c>
      <c r="O517">
        <v>0.32</v>
      </c>
      <c r="P517">
        <v>0.32</v>
      </c>
      <c r="Q517">
        <v>1.677</v>
      </c>
      <c r="R517">
        <v>67093</v>
      </c>
    </row>
    <row r="518" spans="1:18" x14ac:dyDescent="0.25">
      <c r="A518" t="s">
        <v>1726</v>
      </c>
      <c r="B518" t="s">
        <v>1109</v>
      </c>
      <c r="C518" t="s">
        <v>485</v>
      </c>
      <c r="D518">
        <f t="shared" ca="1" si="42"/>
        <v>2.173</v>
      </c>
      <c r="E518" s="6">
        <f t="shared" ca="1" si="43"/>
        <v>86933</v>
      </c>
      <c r="F518" s="11">
        <f t="shared" ca="1" si="44"/>
        <v>37633.571428571428</v>
      </c>
      <c r="H518">
        <v>26</v>
      </c>
      <c r="I518">
        <v>0.10199999999999999</v>
      </c>
      <c r="J518">
        <v>47.786000000000001</v>
      </c>
      <c r="K518">
        <v>11</v>
      </c>
      <c r="L518">
        <v>89</v>
      </c>
      <c r="M518">
        <v>13.265000000000001</v>
      </c>
      <c r="N518">
        <v>10.975</v>
      </c>
      <c r="O518">
        <v>0.32</v>
      </c>
      <c r="P518">
        <v>0.32</v>
      </c>
      <c r="Q518">
        <v>4.8929999999999998</v>
      </c>
      <c r="R518">
        <v>195730</v>
      </c>
    </row>
    <row r="519" spans="1:18" x14ac:dyDescent="0.25">
      <c r="A519" t="s">
        <v>1727</v>
      </c>
      <c r="B519" t="s">
        <v>1110</v>
      </c>
      <c r="C519" t="s">
        <v>486</v>
      </c>
      <c r="D519">
        <f t="shared" ca="1" si="42"/>
        <v>1.48</v>
      </c>
      <c r="E519" s="6">
        <f t="shared" ca="1" si="43"/>
        <v>59208</v>
      </c>
      <c r="F519" s="11">
        <f t="shared" ca="1" si="44"/>
        <v>9908.5714285714275</v>
      </c>
      <c r="H519">
        <v>27</v>
      </c>
      <c r="I519">
        <v>0.10199999999999999</v>
      </c>
      <c r="J519">
        <v>14.08</v>
      </c>
      <c r="K519">
        <v>10</v>
      </c>
      <c r="L519">
        <v>21</v>
      </c>
      <c r="M519">
        <v>13.715</v>
      </c>
      <c r="N519">
        <v>10.955</v>
      </c>
      <c r="O519">
        <v>0.32</v>
      </c>
      <c r="P519">
        <v>0.32</v>
      </c>
      <c r="Q519">
        <v>1.4419999999999999</v>
      </c>
      <c r="R519">
        <v>57671</v>
      </c>
    </row>
    <row r="520" spans="1:18" x14ac:dyDescent="0.25">
      <c r="A520" t="s">
        <v>1728</v>
      </c>
      <c r="B520" t="s">
        <v>1111</v>
      </c>
      <c r="C520" t="s">
        <v>487</v>
      </c>
      <c r="D520">
        <f t="shared" ca="1" si="42"/>
        <v>1.901</v>
      </c>
      <c r="E520" s="6">
        <f t="shared" ca="1" si="43"/>
        <v>76042</v>
      </c>
      <c r="F520" s="11">
        <f t="shared" ca="1" si="44"/>
        <v>26742.571428571428</v>
      </c>
      <c r="H520">
        <v>28</v>
      </c>
      <c r="I520">
        <v>0.10199999999999999</v>
      </c>
      <c r="J520">
        <v>18.573</v>
      </c>
      <c r="K520">
        <v>10</v>
      </c>
      <c r="L520">
        <v>34</v>
      </c>
      <c r="M520">
        <v>14.105</v>
      </c>
      <c r="N520">
        <v>10.965</v>
      </c>
      <c r="O520">
        <v>0.32</v>
      </c>
      <c r="P520">
        <v>0.32</v>
      </c>
      <c r="Q520">
        <v>1.9019999999999999</v>
      </c>
      <c r="R520">
        <v>76074</v>
      </c>
    </row>
    <row r="521" spans="1:18" x14ac:dyDescent="0.25">
      <c r="A521" t="s">
        <v>1729</v>
      </c>
      <c r="B521" t="s">
        <v>1112</v>
      </c>
      <c r="C521" t="s">
        <v>488</v>
      </c>
      <c r="D521">
        <f t="shared" ca="1" si="42"/>
        <v>2.9239999999999999</v>
      </c>
      <c r="E521" s="6">
        <f t="shared" ca="1" si="43"/>
        <v>116956</v>
      </c>
      <c r="F521" s="11">
        <f t="shared" ca="1" si="44"/>
        <v>67656.57142857142</v>
      </c>
      <c r="H521">
        <v>29</v>
      </c>
      <c r="I521">
        <v>0.10199999999999999</v>
      </c>
      <c r="J521">
        <v>109.711</v>
      </c>
      <c r="K521">
        <v>17</v>
      </c>
      <c r="L521">
        <v>195</v>
      </c>
      <c r="M521">
        <v>14.545</v>
      </c>
      <c r="N521">
        <v>10.955</v>
      </c>
      <c r="O521">
        <v>0.32</v>
      </c>
      <c r="P521">
        <v>0.32</v>
      </c>
      <c r="Q521">
        <v>11.234</v>
      </c>
      <c r="R521">
        <v>449375</v>
      </c>
    </row>
    <row r="522" spans="1:18" s="5" customFormat="1" x14ac:dyDescent="0.25">
      <c r="A522" s="5" t="s">
        <v>1730</v>
      </c>
      <c r="B522" s="5" t="s">
        <v>1113</v>
      </c>
      <c r="C522" s="5" t="s">
        <v>489</v>
      </c>
      <c r="D522" s="5">
        <f t="shared" ca="1" si="42"/>
        <v>1.4039999999999999</v>
      </c>
      <c r="E522" s="7">
        <f t="shared" ca="1" si="43"/>
        <v>56157</v>
      </c>
      <c r="F522" s="11">
        <f t="shared" ca="1" si="44"/>
        <v>6857.5714285714275</v>
      </c>
      <c r="H522" s="5">
        <v>30</v>
      </c>
      <c r="I522" s="5">
        <v>0.10199999999999999</v>
      </c>
      <c r="J522" s="5">
        <v>12.888</v>
      </c>
      <c r="K522" s="5">
        <v>11</v>
      </c>
      <c r="L522" s="5">
        <v>25</v>
      </c>
      <c r="M522" s="5">
        <v>14.955</v>
      </c>
      <c r="N522" s="5">
        <v>10.945</v>
      </c>
      <c r="O522" s="5">
        <v>0.32</v>
      </c>
      <c r="P522" s="5">
        <v>0.32</v>
      </c>
      <c r="Q522" s="5">
        <v>1.32</v>
      </c>
      <c r="R522" s="5">
        <v>52788</v>
      </c>
    </row>
    <row r="523" spans="1:18" x14ac:dyDescent="0.25">
      <c r="A523" t="s">
        <v>1731</v>
      </c>
      <c r="B523" t="s">
        <v>1114</v>
      </c>
      <c r="C523" t="s">
        <v>490</v>
      </c>
      <c r="D523">
        <f ca="1">OFFSET($Q$552,-(ROW(Q523)-523),0)</f>
        <v>1.6930000000000001</v>
      </c>
      <c r="E523" s="6">
        <f ca="1">OFFSET($R$552,-(ROW(R523)-523),0)</f>
        <v>67701</v>
      </c>
      <c r="F523" s="11">
        <f t="shared" ca="1" si="44"/>
        <v>18401.571428571428</v>
      </c>
      <c r="H523">
        <v>1</v>
      </c>
      <c r="I523">
        <v>0.10199999999999999</v>
      </c>
      <c r="J523">
        <v>14.45</v>
      </c>
      <c r="K523">
        <v>11</v>
      </c>
      <c r="L523">
        <v>20</v>
      </c>
      <c r="M523">
        <v>2.5249999999999999</v>
      </c>
      <c r="N523">
        <v>11.355</v>
      </c>
      <c r="O523">
        <v>0.32</v>
      </c>
      <c r="P523">
        <v>0.32</v>
      </c>
      <c r="Q523">
        <v>1.48</v>
      </c>
      <c r="R523">
        <v>59186</v>
      </c>
    </row>
    <row r="524" spans="1:18" x14ac:dyDescent="0.25">
      <c r="A524" t="s">
        <v>1732</v>
      </c>
      <c r="B524" t="s">
        <v>1115</v>
      </c>
      <c r="C524" t="s">
        <v>491</v>
      </c>
      <c r="D524">
        <f t="shared" ref="D524:D552" ca="1" si="45">OFFSET($Q$552,-(ROW(Q524)-523),0)</f>
        <v>3.738</v>
      </c>
      <c r="E524" s="6">
        <f t="shared" ref="E524:E552" ca="1" si="46">OFFSET($R$552,-(ROW(R524)-523),0)</f>
        <v>149515</v>
      </c>
      <c r="F524" s="11">
        <f t="shared" ca="1" si="44"/>
        <v>100215.57142857142</v>
      </c>
      <c r="H524">
        <v>2</v>
      </c>
      <c r="I524">
        <v>0.10199999999999999</v>
      </c>
      <c r="J524">
        <v>17.678999999999998</v>
      </c>
      <c r="K524">
        <v>12</v>
      </c>
      <c r="L524">
        <v>28</v>
      </c>
      <c r="M524">
        <v>2.9449999999999998</v>
      </c>
      <c r="N524">
        <v>11.365</v>
      </c>
      <c r="O524">
        <v>0.32</v>
      </c>
      <c r="P524">
        <v>0.32</v>
      </c>
      <c r="Q524">
        <v>1.81</v>
      </c>
      <c r="R524">
        <v>72415</v>
      </c>
    </row>
    <row r="525" spans="1:18" x14ac:dyDescent="0.25">
      <c r="A525" t="s">
        <v>1733</v>
      </c>
      <c r="B525" t="s">
        <v>1116</v>
      </c>
      <c r="C525" t="s">
        <v>492</v>
      </c>
      <c r="D525">
        <f t="shared" ca="1" si="45"/>
        <v>1.722</v>
      </c>
      <c r="E525" s="6">
        <f t="shared" ca="1" si="46"/>
        <v>68862</v>
      </c>
      <c r="F525" s="11">
        <f t="shared" ca="1" si="44"/>
        <v>19562.571428571428</v>
      </c>
      <c r="H525">
        <v>3</v>
      </c>
      <c r="I525">
        <v>0.10199999999999999</v>
      </c>
      <c r="J525">
        <v>17.152000000000001</v>
      </c>
      <c r="K525">
        <v>11</v>
      </c>
      <c r="L525">
        <v>20</v>
      </c>
      <c r="M525">
        <v>3.415</v>
      </c>
      <c r="N525">
        <v>11.345000000000001</v>
      </c>
      <c r="O525">
        <v>0.32</v>
      </c>
      <c r="P525">
        <v>0.32</v>
      </c>
      <c r="Q525">
        <v>1.756</v>
      </c>
      <c r="R525">
        <v>70254</v>
      </c>
    </row>
    <row r="526" spans="1:18" x14ac:dyDescent="0.25">
      <c r="A526" t="s">
        <v>1734</v>
      </c>
      <c r="B526" t="s">
        <v>1117</v>
      </c>
      <c r="C526" t="s">
        <v>493</v>
      </c>
      <c r="D526">
        <f t="shared" ca="1" si="45"/>
        <v>2.206</v>
      </c>
      <c r="E526" s="6">
        <f t="shared" ca="1" si="46"/>
        <v>88227</v>
      </c>
      <c r="F526" s="11">
        <f t="shared" ca="1" si="44"/>
        <v>38927.571428571428</v>
      </c>
      <c r="H526">
        <v>4</v>
      </c>
      <c r="I526">
        <v>0.10199999999999999</v>
      </c>
      <c r="J526">
        <v>19.824000000000002</v>
      </c>
      <c r="K526">
        <v>11</v>
      </c>
      <c r="L526">
        <v>26</v>
      </c>
      <c r="M526">
        <v>3.835</v>
      </c>
      <c r="N526">
        <v>11.335000000000001</v>
      </c>
      <c r="O526">
        <v>0.32</v>
      </c>
      <c r="P526">
        <v>0.32</v>
      </c>
      <c r="Q526">
        <v>2.0299999999999998</v>
      </c>
      <c r="R526">
        <v>81200</v>
      </c>
    </row>
    <row r="527" spans="1:18" x14ac:dyDescent="0.25">
      <c r="A527" t="s">
        <v>1735</v>
      </c>
      <c r="B527" t="s">
        <v>1118</v>
      </c>
      <c r="C527" t="s">
        <v>494</v>
      </c>
      <c r="D527">
        <f t="shared" ca="1" si="45"/>
        <v>1.5349999999999999</v>
      </c>
      <c r="E527" s="6">
        <f t="shared" ca="1" si="46"/>
        <v>61419</v>
      </c>
      <c r="F527" s="11">
        <f t="shared" ca="1" si="44"/>
        <v>12119.571428571428</v>
      </c>
      <c r="H527">
        <v>5</v>
      </c>
      <c r="I527">
        <v>0.10199999999999999</v>
      </c>
      <c r="J527">
        <v>34.637999999999998</v>
      </c>
      <c r="K527">
        <v>12</v>
      </c>
      <c r="L527">
        <v>60</v>
      </c>
      <c r="M527">
        <v>4.2649999999999997</v>
      </c>
      <c r="N527">
        <v>11.335000000000001</v>
      </c>
      <c r="O527">
        <v>0.32</v>
      </c>
      <c r="P527">
        <v>0.32</v>
      </c>
      <c r="Q527">
        <v>3.5470000000000002</v>
      </c>
      <c r="R527">
        <v>141879</v>
      </c>
    </row>
    <row r="528" spans="1:18" x14ac:dyDescent="0.25">
      <c r="A528" t="s">
        <v>555</v>
      </c>
      <c r="B528" t="s">
        <v>1119</v>
      </c>
      <c r="C528" t="s">
        <v>495</v>
      </c>
      <c r="D528">
        <f t="shared" ca="1" si="45"/>
        <v>1.373</v>
      </c>
      <c r="E528" s="6">
        <f t="shared" ca="1" si="46"/>
        <v>54928</v>
      </c>
      <c r="F528" s="11">
        <f t="shared" ca="1" si="44"/>
        <v>5628.5714285714275</v>
      </c>
      <c r="H528">
        <v>6</v>
      </c>
      <c r="I528">
        <v>0.10199999999999999</v>
      </c>
      <c r="J528">
        <v>13.162000000000001</v>
      </c>
      <c r="K528">
        <v>11</v>
      </c>
      <c r="L528">
        <v>16</v>
      </c>
      <c r="M528">
        <v>4.7050000000000001</v>
      </c>
      <c r="N528">
        <v>11.355</v>
      </c>
      <c r="O528">
        <v>0.32</v>
      </c>
      <c r="P528">
        <v>0.32</v>
      </c>
      <c r="Q528">
        <v>1.3480000000000001</v>
      </c>
      <c r="R528">
        <v>53910</v>
      </c>
    </row>
    <row r="529" spans="1:18" x14ac:dyDescent="0.25">
      <c r="A529" t="s">
        <v>1736</v>
      </c>
      <c r="B529" t="s">
        <v>1120</v>
      </c>
      <c r="C529" t="s">
        <v>496</v>
      </c>
      <c r="D529">
        <f t="shared" ca="1" si="45"/>
        <v>1.3540000000000001</v>
      </c>
      <c r="E529" s="6">
        <f t="shared" ca="1" si="46"/>
        <v>54169</v>
      </c>
      <c r="F529" s="11">
        <f t="shared" ca="1" si="44"/>
        <v>4869.5714285714275</v>
      </c>
      <c r="H529">
        <v>7</v>
      </c>
      <c r="I529">
        <v>0.10199999999999999</v>
      </c>
      <c r="J529">
        <v>13.266999999999999</v>
      </c>
      <c r="K529">
        <v>11</v>
      </c>
      <c r="L529">
        <v>21</v>
      </c>
      <c r="M529">
        <v>5.1349999999999998</v>
      </c>
      <c r="N529">
        <v>11.335000000000001</v>
      </c>
      <c r="O529">
        <v>0.32</v>
      </c>
      <c r="P529">
        <v>0.32</v>
      </c>
      <c r="Q529">
        <v>1.3580000000000001</v>
      </c>
      <c r="R529">
        <v>54340</v>
      </c>
    </row>
    <row r="530" spans="1:18" x14ac:dyDescent="0.25">
      <c r="A530" t="s">
        <v>1737</v>
      </c>
      <c r="B530" t="s">
        <v>1121</v>
      </c>
      <c r="C530" t="s">
        <v>497</v>
      </c>
      <c r="D530">
        <f t="shared" ca="1" si="45"/>
        <v>1.669</v>
      </c>
      <c r="E530" s="6">
        <f t="shared" ca="1" si="46"/>
        <v>66746</v>
      </c>
      <c r="F530" s="11">
        <f t="shared" ca="1" si="44"/>
        <v>17446.571428571428</v>
      </c>
      <c r="H530">
        <v>8</v>
      </c>
      <c r="I530">
        <v>0.10199999999999999</v>
      </c>
      <c r="J530">
        <v>32.084000000000003</v>
      </c>
      <c r="K530">
        <v>11</v>
      </c>
      <c r="L530">
        <v>53</v>
      </c>
      <c r="M530">
        <v>5.5449999999999999</v>
      </c>
      <c r="N530">
        <v>11.335000000000001</v>
      </c>
      <c r="O530">
        <v>0.32</v>
      </c>
      <c r="P530">
        <v>0.32</v>
      </c>
      <c r="Q530">
        <v>3.2850000000000001</v>
      </c>
      <c r="R530">
        <v>131418</v>
      </c>
    </row>
    <row r="531" spans="1:18" x14ac:dyDescent="0.25">
      <c r="A531" t="s">
        <v>1738</v>
      </c>
      <c r="B531" t="s">
        <v>1122</v>
      </c>
      <c r="C531" t="s">
        <v>498</v>
      </c>
      <c r="D531">
        <f t="shared" ca="1" si="45"/>
        <v>1.359</v>
      </c>
      <c r="E531" s="6">
        <f t="shared" ca="1" si="46"/>
        <v>54371</v>
      </c>
      <c r="F531" s="11">
        <f t="shared" ca="1" si="44"/>
        <v>5071.5714285714275</v>
      </c>
      <c r="H531">
        <v>9</v>
      </c>
      <c r="I531">
        <v>0.10199999999999999</v>
      </c>
      <c r="J531">
        <v>15.515000000000001</v>
      </c>
      <c r="K531">
        <v>11</v>
      </c>
      <c r="L531">
        <v>27</v>
      </c>
      <c r="M531">
        <v>5.9550000000000001</v>
      </c>
      <c r="N531">
        <v>11.315</v>
      </c>
      <c r="O531">
        <v>0.32</v>
      </c>
      <c r="P531">
        <v>0.32</v>
      </c>
      <c r="Q531">
        <v>1.589</v>
      </c>
      <c r="R531">
        <v>63550</v>
      </c>
    </row>
    <row r="532" spans="1:18" x14ac:dyDescent="0.25">
      <c r="A532" t="s">
        <v>1739</v>
      </c>
      <c r="B532" t="s">
        <v>1123</v>
      </c>
      <c r="C532" t="s">
        <v>499</v>
      </c>
      <c r="D532">
        <f t="shared" ca="1" si="45"/>
        <v>1.365</v>
      </c>
      <c r="E532" s="6">
        <f t="shared" ca="1" si="46"/>
        <v>54582</v>
      </c>
      <c r="F532" s="11">
        <f t="shared" ca="1" si="44"/>
        <v>5282.5714285714275</v>
      </c>
      <c r="H532">
        <v>10</v>
      </c>
      <c r="I532">
        <v>0.10199999999999999</v>
      </c>
      <c r="J532">
        <v>15.531000000000001</v>
      </c>
      <c r="K532">
        <v>10</v>
      </c>
      <c r="L532">
        <v>21</v>
      </c>
      <c r="M532">
        <v>6.4050000000000002</v>
      </c>
      <c r="N532">
        <v>11.345000000000001</v>
      </c>
      <c r="O532">
        <v>0.32</v>
      </c>
      <c r="P532">
        <v>0.32</v>
      </c>
      <c r="Q532">
        <v>1.59</v>
      </c>
      <c r="R532">
        <v>63615</v>
      </c>
    </row>
    <row r="533" spans="1:18" x14ac:dyDescent="0.25">
      <c r="A533" t="s">
        <v>1740</v>
      </c>
      <c r="B533" t="s">
        <v>1126</v>
      </c>
      <c r="C533" t="s">
        <v>500</v>
      </c>
      <c r="D533">
        <f t="shared" ca="1" si="45"/>
        <v>1.68</v>
      </c>
      <c r="E533" s="6">
        <f t="shared" ca="1" si="46"/>
        <v>67188</v>
      </c>
      <c r="F533" s="11">
        <f t="shared" ca="1" si="44"/>
        <v>17888.571428571428</v>
      </c>
      <c r="H533">
        <v>11</v>
      </c>
      <c r="I533">
        <v>0.10199999999999999</v>
      </c>
      <c r="J533">
        <v>19.844000000000001</v>
      </c>
      <c r="K533">
        <v>10</v>
      </c>
      <c r="L533">
        <v>28</v>
      </c>
      <c r="M533">
        <v>6.875</v>
      </c>
      <c r="N533">
        <v>11.335000000000001</v>
      </c>
      <c r="O533">
        <v>0.32</v>
      </c>
      <c r="P533">
        <v>0.32</v>
      </c>
      <c r="Q533">
        <v>2.032</v>
      </c>
      <c r="R533">
        <v>81279</v>
      </c>
    </row>
    <row r="534" spans="1:18" x14ac:dyDescent="0.25">
      <c r="A534" t="s">
        <v>1741</v>
      </c>
      <c r="B534" t="s">
        <v>1127</v>
      </c>
      <c r="C534" t="s">
        <v>501</v>
      </c>
      <c r="D534">
        <f t="shared" ca="1" si="45"/>
        <v>1.3440000000000001</v>
      </c>
      <c r="E534" s="6">
        <f t="shared" ca="1" si="46"/>
        <v>53745</v>
      </c>
      <c r="F534" s="11">
        <f t="shared" ca="1" si="44"/>
        <v>4445.5714285714275</v>
      </c>
      <c r="H534">
        <v>12</v>
      </c>
      <c r="I534">
        <v>0.10199999999999999</v>
      </c>
      <c r="J534">
        <v>14.513</v>
      </c>
      <c r="K534">
        <v>11</v>
      </c>
      <c r="L534">
        <v>18</v>
      </c>
      <c r="M534">
        <v>7.2649999999999997</v>
      </c>
      <c r="N534">
        <v>11.345000000000001</v>
      </c>
      <c r="O534">
        <v>0.32</v>
      </c>
      <c r="P534">
        <v>0.32</v>
      </c>
      <c r="Q534">
        <v>1.486</v>
      </c>
      <c r="R534">
        <v>59446</v>
      </c>
    </row>
    <row r="535" spans="1:18" x14ac:dyDescent="0.25">
      <c r="A535" t="s">
        <v>1742</v>
      </c>
      <c r="B535" t="s">
        <v>1128</v>
      </c>
      <c r="C535" t="s">
        <v>502</v>
      </c>
      <c r="D535">
        <f t="shared" ca="1" si="45"/>
        <v>1.413</v>
      </c>
      <c r="E535" s="6">
        <f t="shared" ca="1" si="46"/>
        <v>56525</v>
      </c>
      <c r="F535" s="11">
        <f t="shared" ca="1" si="44"/>
        <v>7225.5714285714275</v>
      </c>
      <c r="H535">
        <v>13</v>
      </c>
      <c r="I535">
        <v>0.10199999999999999</v>
      </c>
      <c r="J535">
        <v>24.821000000000002</v>
      </c>
      <c r="K535">
        <v>12</v>
      </c>
      <c r="L535">
        <v>38</v>
      </c>
      <c r="M535">
        <v>7.665</v>
      </c>
      <c r="N535">
        <v>11.324999999999999</v>
      </c>
      <c r="O535">
        <v>0.32</v>
      </c>
      <c r="P535">
        <v>0.32</v>
      </c>
      <c r="Q535">
        <v>2.5419999999999998</v>
      </c>
      <c r="R535">
        <v>101665</v>
      </c>
    </row>
    <row r="536" spans="1:18" x14ac:dyDescent="0.25">
      <c r="A536" t="s">
        <v>1743</v>
      </c>
      <c r="B536" t="s">
        <v>1129</v>
      </c>
      <c r="C536" t="s">
        <v>503</v>
      </c>
      <c r="D536">
        <f t="shared" ca="1" si="45"/>
        <v>2.4209999999999998</v>
      </c>
      <c r="E536" s="6">
        <f t="shared" ca="1" si="46"/>
        <v>96856</v>
      </c>
      <c r="F536" s="11">
        <f t="shared" ca="1" si="44"/>
        <v>47556.571428571428</v>
      </c>
      <c r="H536">
        <v>14</v>
      </c>
      <c r="I536">
        <v>0.10199999999999999</v>
      </c>
      <c r="J536">
        <v>134.43</v>
      </c>
      <c r="K536">
        <v>15</v>
      </c>
      <c r="L536">
        <v>214</v>
      </c>
      <c r="M536">
        <v>8.125</v>
      </c>
      <c r="N536">
        <v>11.345000000000001</v>
      </c>
      <c r="O536">
        <v>0.32</v>
      </c>
      <c r="P536">
        <v>0.32</v>
      </c>
      <c r="Q536">
        <v>13.766</v>
      </c>
      <c r="R536">
        <v>550626</v>
      </c>
    </row>
    <row r="537" spans="1:18" x14ac:dyDescent="0.25">
      <c r="A537" t="s">
        <v>1744</v>
      </c>
      <c r="B537" t="s">
        <v>1130</v>
      </c>
      <c r="C537" t="s">
        <v>504</v>
      </c>
      <c r="D537">
        <f t="shared" ca="1" si="45"/>
        <v>3.0910000000000002</v>
      </c>
      <c r="E537" s="6">
        <f t="shared" ca="1" si="46"/>
        <v>123646</v>
      </c>
      <c r="F537" s="11">
        <f t="shared" ca="1" si="44"/>
        <v>74346.57142857142</v>
      </c>
      <c r="H537">
        <v>15</v>
      </c>
      <c r="I537">
        <v>0.10199999999999999</v>
      </c>
      <c r="J537">
        <v>14.058999999999999</v>
      </c>
      <c r="K537">
        <v>11</v>
      </c>
      <c r="L537">
        <v>16</v>
      </c>
      <c r="M537">
        <v>8.5250000000000004</v>
      </c>
      <c r="N537">
        <v>11.324999999999999</v>
      </c>
      <c r="O537">
        <v>0.32</v>
      </c>
      <c r="P537">
        <v>0.32</v>
      </c>
      <c r="Q537">
        <v>1.44</v>
      </c>
      <c r="R537">
        <v>57587</v>
      </c>
    </row>
    <row r="538" spans="1:18" x14ac:dyDescent="0.25">
      <c r="A538" t="s">
        <v>1745</v>
      </c>
      <c r="B538" t="s">
        <v>1131</v>
      </c>
      <c r="C538" t="s">
        <v>505</v>
      </c>
      <c r="D538">
        <f t="shared" ca="1" si="45"/>
        <v>1.44</v>
      </c>
      <c r="E538" s="6">
        <f t="shared" ca="1" si="46"/>
        <v>57587</v>
      </c>
      <c r="F538" s="11">
        <f t="shared" ca="1" si="44"/>
        <v>8287.5714285714275</v>
      </c>
      <c r="H538">
        <v>16</v>
      </c>
      <c r="I538">
        <v>0.10199999999999999</v>
      </c>
      <c r="J538">
        <v>30.187000000000001</v>
      </c>
      <c r="K538">
        <v>12</v>
      </c>
      <c r="L538">
        <v>49</v>
      </c>
      <c r="M538">
        <v>8.9649999999999999</v>
      </c>
      <c r="N538">
        <v>11.335000000000001</v>
      </c>
      <c r="O538">
        <v>0.32</v>
      </c>
      <c r="P538">
        <v>0.32</v>
      </c>
      <c r="Q538">
        <v>3.0910000000000002</v>
      </c>
      <c r="R538">
        <v>123646</v>
      </c>
    </row>
    <row r="539" spans="1:18" x14ac:dyDescent="0.25">
      <c r="A539" t="s">
        <v>1746</v>
      </c>
      <c r="B539" t="s">
        <v>1132</v>
      </c>
      <c r="C539" t="s">
        <v>506</v>
      </c>
      <c r="D539">
        <f t="shared" ca="1" si="45"/>
        <v>13.766</v>
      </c>
      <c r="E539" s="6">
        <f t="shared" ca="1" si="46"/>
        <v>550626</v>
      </c>
      <c r="F539" s="11">
        <f t="shared" ca="1" si="44"/>
        <v>501326.57142857142</v>
      </c>
      <c r="H539">
        <v>17</v>
      </c>
      <c r="I539">
        <v>0.10199999999999999</v>
      </c>
      <c r="J539">
        <v>23.646000000000001</v>
      </c>
      <c r="K539">
        <v>12</v>
      </c>
      <c r="L539">
        <v>36</v>
      </c>
      <c r="M539">
        <v>9.4049999999999994</v>
      </c>
      <c r="N539">
        <v>11.355</v>
      </c>
      <c r="O539">
        <v>0.32</v>
      </c>
      <c r="P539">
        <v>0.32</v>
      </c>
      <c r="Q539">
        <v>2.4209999999999998</v>
      </c>
      <c r="R539">
        <v>96856</v>
      </c>
    </row>
    <row r="540" spans="1:18" x14ac:dyDescent="0.25">
      <c r="A540" t="s">
        <v>1747</v>
      </c>
      <c r="B540" t="s">
        <v>1133</v>
      </c>
      <c r="C540" t="s">
        <v>507</v>
      </c>
      <c r="D540">
        <f t="shared" ca="1" si="45"/>
        <v>2.5419999999999998</v>
      </c>
      <c r="E540" s="6">
        <f t="shared" ca="1" si="46"/>
        <v>101665</v>
      </c>
      <c r="F540" s="11">
        <f t="shared" ca="1" si="44"/>
        <v>52365.571428571428</v>
      </c>
      <c r="H540">
        <v>18</v>
      </c>
      <c r="I540">
        <v>0.10199999999999999</v>
      </c>
      <c r="J540">
        <v>13.8</v>
      </c>
      <c r="K540">
        <v>11</v>
      </c>
      <c r="L540">
        <v>17</v>
      </c>
      <c r="M540">
        <v>9.8249999999999993</v>
      </c>
      <c r="N540">
        <v>11.375</v>
      </c>
      <c r="O540">
        <v>0.32</v>
      </c>
      <c r="P540">
        <v>0.32</v>
      </c>
      <c r="Q540">
        <v>1.413</v>
      </c>
      <c r="R540">
        <v>56525</v>
      </c>
    </row>
    <row r="541" spans="1:18" x14ac:dyDescent="0.25">
      <c r="A541" t="s">
        <v>1748</v>
      </c>
      <c r="B541" t="s">
        <v>1134</v>
      </c>
      <c r="C541" t="s">
        <v>508</v>
      </c>
      <c r="D541">
        <f t="shared" ca="1" si="45"/>
        <v>1.486</v>
      </c>
      <c r="E541" s="6">
        <f t="shared" ca="1" si="46"/>
        <v>59446</v>
      </c>
      <c r="F541" s="11">
        <f t="shared" ca="1" si="44"/>
        <v>10146.571428571428</v>
      </c>
      <c r="H541">
        <v>19</v>
      </c>
      <c r="I541">
        <v>0.10199999999999999</v>
      </c>
      <c r="J541">
        <v>13.121</v>
      </c>
      <c r="K541">
        <v>10</v>
      </c>
      <c r="L541">
        <v>17</v>
      </c>
      <c r="M541">
        <v>10.225</v>
      </c>
      <c r="N541">
        <v>11.345000000000001</v>
      </c>
      <c r="O541">
        <v>0.32</v>
      </c>
      <c r="P541">
        <v>0.32</v>
      </c>
      <c r="Q541">
        <v>1.3440000000000001</v>
      </c>
      <c r="R541">
        <v>53745</v>
      </c>
    </row>
    <row r="542" spans="1:18" x14ac:dyDescent="0.25">
      <c r="A542" t="s">
        <v>1749</v>
      </c>
      <c r="B542" t="s">
        <v>1135</v>
      </c>
      <c r="C542" t="s">
        <v>509</v>
      </c>
      <c r="D542">
        <f t="shared" ca="1" si="45"/>
        <v>2.032</v>
      </c>
      <c r="E542" s="6">
        <f t="shared" ca="1" si="46"/>
        <v>81279</v>
      </c>
      <c r="F542" s="11">
        <f t="shared" ca="1" si="44"/>
        <v>31979.571428571428</v>
      </c>
      <c r="H542">
        <v>20</v>
      </c>
      <c r="I542">
        <v>0.10199999999999999</v>
      </c>
      <c r="J542">
        <v>16.402999999999999</v>
      </c>
      <c r="K542">
        <v>11</v>
      </c>
      <c r="L542">
        <v>23</v>
      </c>
      <c r="M542">
        <v>10.685</v>
      </c>
      <c r="N542">
        <v>11.335000000000001</v>
      </c>
      <c r="O542">
        <v>0.32</v>
      </c>
      <c r="P542">
        <v>0.32</v>
      </c>
      <c r="Q542">
        <v>1.68</v>
      </c>
      <c r="R542">
        <v>67188</v>
      </c>
    </row>
    <row r="543" spans="1:18" x14ac:dyDescent="0.25">
      <c r="A543" t="s">
        <v>1750</v>
      </c>
      <c r="B543" t="s">
        <v>1136</v>
      </c>
      <c r="C543" t="s">
        <v>510</v>
      </c>
      <c r="D543">
        <f t="shared" ca="1" si="45"/>
        <v>1.59</v>
      </c>
      <c r="E543" s="6">
        <f t="shared" ca="1" si="46"/>
        <v>63615</v>
      </c>
      <c r="F543" s="11">
        <f t="shared" ca="1" si="44"/>
        <v>14315.571428571428</v>
      </c>
      <c r="H543">
        <v>21</v>
      </c>
      <c r="I543">
        <v>0.10199999999999999</v>
      </c>
      <c r="J543">
        <v>13.326000000000001</v>
      </c>
      <c r="K543">
        <v>10</v>
      </c>
      <c r="L543">
        <v>21</v>
      </c>
      <c r="M543">
        <v>11.125</v>
      </c>
      <c r="N543">
        <v>11.355</v>
      </c>
      <c r="O543">
        <v>0.32</v>
      </c>
      <c r="P543">
        <v>0.32</v>
      </c>
      <c r="Q543">
        <v>1.365</v>
      </c>
      <c r="R543">
        <v>54582</v>
      </c>
    </row>
    <row r="544" spans="1:18" x14ac:dyDescent="0.25">
      <c r="A544" t="s">
        <v>1751</v>
      </c>
      <c r="B544" t="s">
        <v>1137</v>
      </c>
      <c r="C544" t="s">
        <v>511</v>
      </c>
      <c r="D544">
        <f t="shared" ca="1" si="45"/>
        <v>1.589</v>
      </c>
      <c r="E544" s="6">
        <f t="shared" ca="1" si="46"/>
        <v>63550</v>
      </c>
      <c r="F544" s="11">
        <f t="shared" ca="1" si="44"/>
        <v>14250.571428571428</v>
      </c>
      <c r="H544">
        <v>22</v>
      </c>
      <c r="I544">
        <v>0.10199999999999999</v>
      </c>
      <c r="J544">
        <v>13.273999999999999</v>
      </c>
      <c r="K544">
        <v>10</v>
      </c>
      <c r="L544">
        <v>20</v>
      </c>
      <c r="M544">
        <v>11.515000000000001</v>
      </c>
      <c r="N544">
        <v>11.355</v>
      </c>
      <c r="O544">
        <v>0.32</v>
      </c>
      <c r="P544">
        <v>0.32</v>
      </c>
      <c r="Q544">
        <v>1.359</v>
      </c>
      <c r="R544">
        <v>54371</v>
      </c>
    </row>
    <row r="545" spans="1:18" x14ac:dyDescent="0.25">
      <c r="A545" t="s">
        <v>1752</v>
      </c>
      <c r="B545" t="s">
        <v>1138</v>
      </c>
      <c r="C545" t="s">
        <v>512</v>
      </c>
      <c r="D545">
        <f t="shared" ca="1" si="45"/>
        <v>3.2850000000000001</v>
      </c>
      <c r="E545" s="6">
        <f t="shared" ca="1" si="46"/>
        <v>131418</v>
      </c>
      <c r="F545" s="11">
        <f t="shared" ca="1" si="44"/>
        <v>82118.57142857142</v>
      </c>
      <c r="H545">
        <v>23</v>
      </c>
      <c r="I545">
        <v>0.10199999999999999</v>
      </c>
      <c r="J545">
        <v>16.295000000000002</v>
      </c>
      <c r="K545">
        <v>11</v>
      </c>
      <c r="L545">
        <v>23</v>
      </c>
      <c r="M545">
        <v>11.975</v>
      </c>
      <c r="N545">
        <v>11.365</v>
      </c>
      <c r="O545">
        <v>0.32</v>
      </c>
      <c r="P545">
        <v>0.32</v>
      </c>
      <c r="Q545">
        <v>1.669</v>
      </c>
      <c r="R545">
        <v>66746</v>
      </c>
    </row>
    <row r="546" spans="1:18" x14ac:dyDescent="0.25">
      <c r="A546" t="s">
        <v>1753</v>
      </c>
      <c r="B546" t="s">
        <v>1139</v>
      </c>
      <c r="C546" t="s">
        <v>513</v>
      </c>
      <c r="D546">
        <f t="shared" ca="1" si="45"/>
        <v>1.3580000000000001</v>
      </c>
      <c r="E546" s="6">
        <f t="shared" ca="1" si="46"/>
        <v>54340</v>
      </c>
      <c r="F546" s="11">
        <f t="shared" ca="1" si="44"/>
        <v>5040.5714285714275</v>
      </c>
      <c r="H546">
        <v>24</v>
      </c>
      <c r="I546">
        <v>0.10199999999999999</v>
      </c>
      <c r="J546">
        <v>13.225</v>
      </c>
      <c r="K546">
        <v>10</v>
      </c>
      <c r="L546">
        <v>22</v>
      </c>
      <c r="M546">
        <v>12.355</v>
      </c>
      <c r="N546">
        <v>11.355</v>
      </c>
      <c r="O546">
        <v>0.32</v>
      </c>
      <c r="P546">
        <v>0.32</v>
      </c>
      <c r="Q546">
        <v>1.3540000000000001</v>
      </c>
      <c r="R546">
        <v>54169</v>
      </c>
    </row>
    <row r="547" spans="1:18" x14ac:dyDescent="0.25">
      <c r="A547" t="s">
        <v>1754</v>
      </c>
      <c r="B547" t="s">
        <v>1140</v>
      </c>
      <c r="C547" t="s">
        <v>514</v>
      </c>
      <c r="D547">
        <f t="shared" ca="1" si="45"/>
        <v>1.3480000000000001</v>
      </c>
      <c r="E547" s="6">
        <f t="shared" ca="1" si="46"/>
        <v>53910</v>
      </c>
      <c r="F547" s="11">
        <f t="shared" ca="1" si="44"/>
        <v>4610.5714285714275</v>
      </c>
      <c r="H547">
        <v>25</v>
      </c>
      <c r="I547">
        <v>0.10199999999999999</v>
      </c>
      <c r="J547">
        <v>13.41</v>
      </c>
      <c r="K547">
        <v>10</v>
      </c>
      <c r="L547">
        <v>22</v>
      </c>
      <c r="M547">
        <v>12.805</v>
      </c>
      <c r="N547">
        <v>11.365</v>
      </c>
      <c r="O547">
        <v>0.32</v>
      </c>
      <c r="P547">
        <v>0.32</v>
      </c>
      <c r="Q547">
        <v>1.373</v>
      </c>
      <c r="R547">
        <v>54928</v>
      </c>
    </row>
    <row r="548" spans="1:18" x14ac:dyDescent="0.25">
      <c r="A548" t="s">
        <v>1755</v>
      </c>
      <c r="B548" t="s">
        <v>1141</v>
      </c>
      <c r="C548" t="s">
        <v>515</v>
      </c>
      <c r="D548">
        <f t="shared" ca="1" si="45"/>
        <v>3.5470000000000002</v>
      </c>
      <c r="E548" s="6">
        <f t="shared" ca="1" si="46"/>
        <v>141879</v>
      </c>
      <c r="F548" s="11">
        <f t="shared" ca="1" si="44"/>
        <v>92579.57142857142</v>
      </c>
      <c r="H548">
        <v>26</v>
      </c>
      <c r="I548">
        <v>0.10199999999999999</v>
      </c>
      <c r="J548">
        <v>14.994999999999999</v>
      </c>
      <c r="K548">
        <v>11</v>
      </c>
      <c r="L548">
        <v>21</v>
      </c>
      <c r="M548">
        <v>13.265000000000001</v>
      </c>
      <c r="N548">
        <v>11.355</v>
      </c>
      <c r="O548">
        <v>0.32</v>
      </c>
      <c r="P548">
        <v>0.32</v>
      </c>
      <c r="Q548">
        <v>1.5349999999999999</v>
      </c>
      <c r="R548">
        <v>61419</v>
      </c>
    </row>
    <row r="549" spans="1:18" x14ac:dyDescent="0.25">
      <c r="A549" t="s">
        <v>1756</v>
      </c>
      <c r="B549" t="s">
        <v>1142</v>
      </c>
      <c r="C549" t="s">
        <v>516</v>
      </c>
      <c r="D549">
        <f t="shared" ca="1" si="45"/>
        <v>2.0299999999999998</v>
      </c>
      <c r="E549" s="6">
        <f t="shared" ca="1" si="46"/>
        <v>81200</v>
      </c>
      <c r="F549" s="11">
        <f t="shared" ca="1" si="44"/>
        <v>31900.571428571428</v>
      </c>
      <c r="H549">
        <v>27</v>
      </c>
      <c r="I549">
        <v>0.10199999999999999</v>
      </c>
      <c r="J549">
        <v>21.54</v>
      </c>
      <c r="K549">
        <v>11</v>
      </c>
      <c r="L549">
        <v>35</v>
      </c>
      <c r="M549">
        <v>13.675000000000001</v>
      </c>
      <c r="N549">
        <v>11.375</v>
      </c>
      <c r="O549">
        <v>0.32</v>
      </c>
      <c r="P549">
        <v>0.32</v>
      </c>
      <c r="Q549">
        <v>2.206</v>
      </c>
      <c r="R549">
        <v>88227</v>
      </c>
    </row>
    <row r="550" spans="1:18" x14ac:dyDescent="0.25">
      <c r="A550" t="s">
        <v>1757</v>
      </c>
      <c r="B550" t="s">
        <v>1143</v>
      </c>
      <c r="C550" t="s">
        <v>517</v>
      </c>
      <c r="D550">
        <f t="shared" ca="1" si="45"/>
        <v>1.756</v>
      </c>
      <c r="E550" s="6">
        <f t="shared" ca="1" si="46"/>
        <v>70254</v>
      </c>
      <c r="F550" s="11">
        <f t="shared" ca="1" si="44"/>
        <v>20954.571428571428</v>
      </c>
      <c r="H550">
        <v>28</v>
      </c>
      <c r="I550">
        <v>0.10199999999999999</v>
      </c>
      <c r="J550">
        <v>16.812000000000001</v>
      </c>
      <c r="K550">
        <v>11</v>
      </c>
      <c r="L550">
        <v>38</v>
      </c>
      <c r="M550">
        <v>14.154999999999999</v>
      </c>
      <c r="N550">
        <v>11.375</v>
      </c>
      <c r="O550">
        <v>0.32</v>
      </c>
      <c r="P550">
        <v>0.32</v>
      </c>
      <c r="Q550">
        <v>1.722</v>
      </c>
      <c r="R550">
        <v>68862</v>
      </c>
    </row>
    <row r="551" spans="1:18" x14ac:dyDescent="0.25">
      <c r="A551" t="s">
        <v>1758</v>
      </c>
      <c r="B551" t="s">
        <v>1144</v>
      </c>
      <c r="C551" t="s">
        <v>518</v>
      </c>
      <c r="D551">
        <f t="shared" ca="1" si="45"/>
        <v>1.81</v>
      </c>
      <c r="E551" s="6">
        <f t="shared" ca="1" si="46"/>
        <v>72415</v>
      </c>
      <c r="F551" s="11">
        <f t="shared" ca="1" si="44"/>
        <v>23115.571428571428</v>
      </c>
      <c r="H551">
        <v>29</v>
      </c>
      <c r="I551">
        <v>0.10199999999999999</v>
      </c>
      <c r="J551">
        <v>36.503</v>
      </c>
      <c r="K551">
        <v>12</v>
      </c>
      <c r="L551">
        <v>54</v>
      </c>
      <c r="M551">
        <v>14.525</v>
      </c>
      <c r="N551">
        <v>11.365</v>
      </c>
      <c r="O551">
        <v>0.32</v>
      </c>
      <c r="P551">
        <v>0.32</v>
      </c>
      <c r="Q551">
        <v>3.738</v>
      </c>
      <c r="R551">
        <v>149515</v>
      </c>
    </row>
    <row r="552" spans="1:18" s="5" customFormat="1" x14ac:dyDescent="0.25">
      <c r="A552" s="5" t="s">
        <v>1759</v>
      </c>
      <c r="B552" s="5" t="s">
        <v>1145</v>
      </c>
      <c r="C552" s="5" t="s">
        <v>519</v>
      </c>
      <c r="D552" s="5">
        <f t="shared" ca="1" si="45"/>
        <v>1.48</v>
      </c>
      <c r="E552" s="7">
        <f t="shared" ca="1" si="46"/>
        <v>59186</v>
      </c>
      <c r="F552" s="11">
        <f t="shared" ca="1" si="44"/>
        <v>9886.5714285714275</v>
      </c>
      <c r="H552" s="5">
        <v>30</v>
      </c>
      <c r="I552" s="5">
        <v>0.10199999999999999</v>
      </c>
      <c r="J552" s="5">
        <v>16.529</v>
      </c>
      <c r="K552" s="5">
        <v>11</v>
      </c>
      <c r="L552" s="5">
        <v>25</v>
      </c>
      <c r="M552" s="5">
        <v>14.975</v>
      </c>
      <c r="N552" s="5">
        <v>11.365</v>
      </c>
      <c r="O552" s="5">
        <v>0.32</v>
      </c>
      <c r="P552" s="5">
        <v>0.32</v>
      </c>
      <c r="Q552" s="5">
        <v>1.6930000000000001</v>
      </c>
      <c r="R552" s="5">
        <v>67701</v>
      </c>
    </row>
    <row r="553" spans="1:18" x14ac:dyDescent="0.25">
      <c r="A553" t="s">
        <v>1760</v>
      </c>
      <c r="B553" t="s">
        <v>1146</v>
      </c>
      <c r="C553" t="s">
        <v>520</v>
      </c>
      <c r="D553">
        <f ca="1">OFFSET($Q$582,-(ROW(Q553)-553),0)</f>
        <v>1.4359999999999999</v>
      </c>
      <c r="E553" s="6">
        <f ca="1">OFFSET($R$582,-(ROW(R553)-553),0)</f>
        <v>57423</v>
      </c>
      <c r="F553" s="11">
        <f t="shared" ca="1" si="44"/>
        <v>8123.5714285714275</v>
      </c>
      <c r="H553">
        <v>1</v>
      </c>
      <c r="I553">
        <v>0.10199999999999999</v>
      </c>
      <c r="J553">
        <v>21.437000000000001</v>
      </c>
      <c r="K553">
        <v>11</v>
      </c>
      <c r="L553">
        <v>29</v>
      </c>
      <c r="M553">
        <v>2.5449999999999999</v>
      </c>
      <c r="N553">
        <v>11.755000000000001</v>
      </c>
      <c r="O553">
        <v>0.32</v>
      </c>
      <c r="P553">
        <v>0.32</v>
      </c>
      <c r="Q553">
        <v>2.1949999999999998</v>
      </c>
      <c r="R553">
        <v>87804</v>
      </c>
    </row>
    <row r="554" spans="1:18" x14ac:dyDescent="0.25">
      <c r="A554" t="s">
        <v>1761</v>
      </c>
      <c r="B554" t="s">
        <v>1147</v>
      </c>
      <c r="C554" t="s">
        <v>521</v>
      </c>
      <c r="D554">
        <f t="shared" ref="D554:D582" ca="1" si="47">OFFSET($Q$582,-(ROW(Q554)-553),0)</f>
        <v>1.617</v>
      </c>
      <c r="E554" s="6">
        <f t="shared" ref="E554:E582" ca="1" si="48">OFFSET($R$582,-(ROW(R554)-553),0)</f>
        <v>64674</v>
      </c>
      <c r="F554" s="11">
        <f t="shared" ca="1" si="44"/>
        <v>15374.571428571428</v>
      </c>
      <c r="H554">
        <v>2</v>
      </c>
      <c r="I554">
        <v>0.10199999999999999</v>
      </c>
      <c r="J554">
        <v>17.172999999999998</v>
      </c>
      <c r="K554">
        <v>11</v>
      </c>
      <c r="L554">
        <v>24</v>
      </c>
      <c r="M554">
        <v>2.9849999999999999</v>
      </c>
      <c r="N554">
        <v>11.755000000000001</v>
      </c>
      <c r="O554">
        <v>0.32</v>
      </c>
      <c r="P554">
        <v>0.32</v>
      </c>
      <c r="Q554">
        <v>1.758</v>
      </c>
      <c r="R554">
        <v>70339</v>
      </c>
    </row>
    <row r="555" spans="1:18" x14ac:dyDescent="0.25">
      <c r="A555" t="s">
        <v>1762</v>
      </c>
      <c r="B555" t="s">
        <v>1148</v>
      </c>
      <c r="C555" t="s">
        <v>522</v>
      </c>
      <c r="D555">
        <f t="shared" ca="1" si="47"/>
        <v>1.46</v>
      </c>
      <c r="E555" s="6">
        <f t="shared" ca="1" si="48"/>
        <v>58411</v>
      </c>
      <c r="F555" s="11">
        <f t="shared" ca="1" si="44"/>
        <v>9111.5714285714275</v>
      </c>
      <c r="H555">
        <v>3</v>
      </c>
      <c r="I555">
        <v>0.10199999999999999</v>
      </c>
      <c r="J555">
        <v>22.459</v>
      </c>
      <c r="K555">
        <v>10</v>
      </c>
      <c r="L555">
        <v>34</v>
      </c>
      <c r="M555">
        <v>3.415</v>
      </c>
      <c r="N555">
        <v>11.755000000000001</v>
      </c>
      <c r="O555">
        <v>0.32</v>
      </c>
      <c r="P555">
        <v>0.32</v>
      </c>
      <c r="Q555">
        <v>2.2999999999999998</v>
      </c>
      <c r="R555">
        <v>91993</v>
      </c>
    </row>
    <row r="556" spans="1:18" x14ac:dyDescent="0.25">
      <c r="A556" t="s">
        <v>1763</v>
      </c>
      <c r="B556" t="s">
        <v>1149</v>
      </c>
      <c r="C556" t="s">
        <v>523</v>
      </c>
      <c r="D556">
        <f t="shared" ca="1" si="47"/>
        <v>3.593</v>
      </c>
      <c r="E556" s="6">
        <f t="shared" ca="1" si="48"/>
        <v>143712</v>
      </c>
      <c r="F556" s="11">
        <f t="shared" ca="1" si="44"/>
        <v>94412.57142857142</v>
      </c>
      <c r="H556">
        <v>4</v>
      </c>
      <c r="I556">
        <v>0.10199999999999999</v>
      </c>
      <c r="J556">
        <v>17.71</v>
      </c>
      <c r="K556">
        <v>11</v>
      </c>
      <c r="L556">
        <v>26</v>
      </c>
      <c r="M556">
        <v>3.8149999999999999</v>
      </c>
      <c r="N556">
        <v>11.755000000000001</v>
      </c>
      <c r="O556">
        <v>0.32</v>
      </c>
      <c r="P556">
        <v>0.32</v>
      </c>
      <c r="Q556">
        <v>1.8140000000000001</v>
      </c>
      <c r="R556">
        <v>72542</v>
      </c>
    </row>
    <row r="557" spans="1:18" x14ac:dyDescent="0.25">
      <c r="A557" t="s">
        <v>1764</v>
      </c>
      <c r="B557" t="s">
        <v>1150</v>
      </c>
      <c r="C557" t="s">
        <v>524</v>
      </c>
      <c r="D557">
        <f t="shared" ca="1" si="47"/>
        <v>1.871</v>
      </c>
      <c r="E557" s="6">
        <f t="shared" ca="1" si="48"/>
        <v>74843</v>
      </c>
      <c r="F557" s="11">
        <f t="shared" ca="1" si="44"/>
        <v>25543.571428571428</v>
      </c>
      <c r="H557">
        <v>5</v>
      </c>
      <c r="I557">
        <v>0.10199999999999999</v>
      </c>
      <c r="J557">
        <v>28.88</v>
      </c>
      <c r="K557">
        <v>11</v>
      </c>
      <c r="L557">
        <v>43</v>
      </c>
      <c r="M557">
        <v>4.2450000000000001</v>
      </c>
      <c r="N557">
        <v>11.785</v>
      </c>
      <c r="O557">
        <v>0.32</v>
      </c>
      <c r="P557">
        <v>0.32</v>
      </c>
      <c r="Q557">
        <v>2.9569999999999999</v>
      </c>
      <c r="R557">
        <v>118291</v>
      </c>
    </row>
    <row r="558" spans="1:18" x14ac:dyDescent="0.25">
      <c r="A558" t="s">
        <v>1765</v>
      </c>
      <c r="B558" t="s">
        <v>1151</v>
      </c>
      <c r="C558" t="s">
        <v>525</v>
      </c>
      <c r="D558">
        <f t="shared" ca="1" si="47"/>
        <v>2.0489999999999999</v>
      </c>
      <c r="E558" s="6">
        <f t="shared" ca="1" si="48"/>
        <v>81968</v>
      </c>
      <c r="F558" s="11">
        <f t="shared" ca="1" si="44"/>
        <v>32668.571428571428</v>
      </c>
      <c r="H558">
        <v>6</v>
      </c>
      <c r="I558">
        <v>0.10199999999999999</v>
      </c>
      <c r="J558">
        <v>17.219000000000001</v>
      </c>
      <c r="K558">
        <v>11</v>
      </c>
      <c r="L558">
        <v>31</v>
      </c>
      <c r="M558">
        <v>4.665</v>
      </c>
      <c r="N558">
        <v>11.734999999999999</v>
      </c>
      <c r="O558">
        <v>0.32</v>
      </c>
      <c r="P558">
        <v>0.32</v>
      </c>
      <c r="Q558">
        <v>1.7629999999999999</v>
      </c>
      <c r="R558">
        <v>70530</v>
      </c>
    </row>
    <row r="559" spans="1:18" x14ac:dyDescent="0.25">
      <c r="A559" t="s">
        <v>1766</v>
      </c>
      <c r="B559" t="s">
        <v>1152</v>
      </c>
      <c r="C559" t="s">
        <v>526</v>
      </c>
      <c r="D559">
        <f t="shared" ca="1" si="47"/>
        <v>3.6709999999999998</v>
      </c>
      <c r="E559" s="6">
        <f t="shared" ca="1" si="48"/>
        <v>146856</v>
      </c>
      <c r="F559" s="11">
        <f t="shared" ca="1" si="44"/>
        <v>97556.57142857142</v>
      </c>
      <c r="H559">
        <v>7</v>
      </c>
      <c r="I559">
        <v>0.10199999999999999</v>
      </c>
      <c r="J559">
        <v>17.875</v>
      </c>
      <c r="K559">
        <v>11</v>
      </c>
      <c r="L559">
        <v>23</v>
      </c>
      <c r="M559">
        <v>5.0949999999999998</v>
      </c>
      <c r="N559">
        <v>11.734999999999999</v>
      </c>
      <c r="O559">
        <v>0.32</v>
      </c>
      <c r="P559">
        <v>0.32</v>
      </c>
      <c r="Q559">
        <v>1.83</v>
      </c>
      <c r="R559">
        <v>73215</v>
      </c>
    </row>
    <row r="560" spans="1:18" x14ac:dyDescent="0.25">
      <c r="A560" t="s">
        <v>1767</v>
      </c>
      <c r="B560" t="s">
        <v>1153</v>
      </c>
      <c r="C560" t="s">
        <v>527</v>
      </c>
      <c r="D560">
        <f t="shared" ca="1" si="47"/>
        <v>5.673</v>
      </c>
      <c r="E560" s="6">
        <f t="shared" ca="1" si="48"/>
        <v>226904</v>
      </c>
      <c r="F560" s="11">
        <f t="shared" ca="1" si="44"/>
        <v>177604.57142857142</v>
      </c>
      <c r="H560">
        <v>8</v>
      </c>
      <c r="I560">
        <v>0.10199999999999999</v>
      </c>
      <c r="J560">
        <v>17.672999999999998</v>
      </c>
      <c r="K560">
        <v>11</v>
      </c>
      <c r="L560">
        <v>24</v>
      </c>
      <c r="M560">
        <v>5.5350000000000001</v>
      </c>
      <c r="N560">
        <v>11.744999999999999</v>
      </c>
      <c r="O560">
        <v>0.32</v>
      </c>
      <c r="P560">
        <v>0.32</v>
      </c>
      <c r="Q560">
        <v>1.81</v>
      </c>
      <c r="R560">
        <v>72389</v>
      </c>
    </row>
    <row r="561" spans="1:18" x14ac:dyDescent="0.25">
      <c r="A561" t="s">
        <v>1768</v>
      </c>
      <c r="B561" t="s">
        <v>1154</v>
      </c>
      <c r="C561" t="s">
        <v>528</v>
      </c>
      <c r="D561">
        <f t="shared" ca="1" si="47"/>
        <v>1.4790000000000001</v>
      </c>
      <c r="E561" s="6">
        <f t="shared" ca="1" si="48"/>
        <v>59179</v>
      </c>
      <c r="F561" s="11">
        <f t="shared" ca="1" si="44"/>
        <v>9879.5714285714275</v>
      </c>
      <c r="H561">
        <v>9</v>
      </c>
      <c r="I561">
        <v>0.10199999999999999</v>
      </c>
      <c r="J561">
        <v>37.768000000000001</v>
      </c>
      <c r="K561">
        <v>12</v>
      </c>
      <c r="L561">
        <v>57</v>
      </c>
      <c r="M561">
        <v>5.9550000000000001</v>
      </c>
      <c r="N561">
        <v>11.744999999999999</v>
      </c>
      <c r="O561">
        <v>0.32</v>
      </c>
      <c r="P561">
        <v>0.32</v>
      </c>
      <c r="Q561">
        <v>3.867</v>
      </c>
      <c r="R561">
        <v>154699</v>
      </c>
    </row>
    <row r="562" spans="1:18" x14ac:dyDescent="0.25">
      <c r="A562" t="s">
        <v>1769</v>
      </c>
      <c r="B562" t="s">
        <v>1155</v>
      </c>
      <c r="C562" t="s">
        <v>529</v>
      </c>
      <c r="D562">
        <f t="shared" ca="1" si="47"/>
        <v>1.276</v>
      </c>
      <c r="E562" s="6">
        <f t="shared" ca="1" si="48"/>
        <v>51054</v>
      </c>
      <c r="F562" s="11">
        <f t="shared" ca="1" si="44"/>
        <v>1754.5714285714275</v>
      </c>
      <c r="H562">
        <v>10</v>
      </c>
      <c r="I562">
        <v>0.10199999999999999</v>
      </c>
      <c r="J562">
        <v>41.430999999999997</v>
      </c>
      <c r="K562">
        <v>11</v>
      </c>
      <c r="L562">
        <v>84</v>
      </c>
      <c r="M562">
        <v>6.3949999999999996</v>
      </c>
      <c r="N562">
        <v>11.755000000000001</v>
      </c>
      <c r="O562">
        <v>0.32</v>
      </c>
      <c r="P562">
        <v>0.32</v>
      </c>
      <c r="Q562">
        <v>4.2430000000000003</v>
      </c>
      <c r="R562">
        <v>169703</v>
      </c>
    </row>
    <row r="563" spans="1:18" x14ac:dyDescent="0.25">
      <c r="A563" t="s">
        <v>1770</v>
      </c>
      <c r="B563" t="s">
        <v>1156</v>
      </c>
      <c r="C563" t="s">
        <v>530</v>
      </c>
      <c r="D563">
        <f t="shared" ca="1" si="47"/>
        <v>2.581</v>
      </c>
      <c r="E563" s="6">
        <f t="shared" ca="1" si="48"/>
        <v>103258</v>
      </c>
      <c r="F563" s="11">
        <f t="shared" ca="1" si="44"/>
        <v>53958.571428571428</v>
      </c>
      <c r="H563">
        <v>11</v>
      </c>
      <c r="I563">
        <v>0.10199999999999999</v>
      </c>
      <c r="J563">
        <v>18.085000000000001</v>
      </c>
      <c r="K563">
        <v>11</v>
      </c>
      <c r="L563">
        <v>28</v>
      </c>
      <c r="M563">
        <v>6.8250000000000002</v>
      </c>
      <c r="N563">
        <v>11.744999999999999</v>
      </c>
      <c r="O563">
        <v>0.32</v>
      </c>
      <c r="P563">
        <v>0.32</v>
      </c>
      <c r="Q563">
        <v>1.8520000000000001</v>
      </c>
      <c r="R563">
        <v>74075</v>
      </c>
    </row>
    <row r="564" spans="1:18" x14ac:dyDescent="0.25">
      <c r="A564" t="s">
        <v>1771</v>
      </c>
      <c r="B564" t="s">
        <v>1157</v>
      </c>
      <c r="C564" t="s">
        <v>531</v>
      </c>
      <c r="D564">
        <f t="shared" ca="1" si="47"/>
        <v>2.6520000000000001</v>
      </c>
      <c r="E564" s="6">
        <f t="shared" ca="1" si="48"/>
        <v>106089</v>
      </c>
      <c r="F564" s="11">
        <f t="shared" ca="1" si="44"/>
        <v>56789.571428571428</v>
      </c>
      <c r="H564">
        <v>12</v>
      </c>
      <c r="I564">
        <v>0.10199999999999999</v>
      </c>
      <c r="J564">
        <v>17.39</v>
      </c>
      <c r="K564">
        <v>11</v>
      </c>
      <c r="L564">
        <v>22</v>
      </c>
      <c r="M564">
        <v>7.2850000000000001</v>
      </c>
      <c r="N564">
        <v>11.725</v>
      </c>
      <c r="O564">
        <v>0.32</v>
      </c>
      <c r="P564">
        <v>0.32</v>
      </c>
      <c r="Q564">
        <v>1.7809999999999999</v>
      </c>
      <c r="R564">
        <v>71229</v>
      </c>
    </row>
    <row r="565" spans="1:18" x14ac:dyDescent="0.25">
      <c r="A565" t="s">
        <v>1772</v>
      </c>
      <c r="B565" t="s">
        <v>1158</v>
      </c>
      <c r="C565" t="s">
        <v>532</v>
      </c>
      <c r="D565">
        <f t="shared" ca="1" si="47"/>
        <v>1.9390000000000001</v>
      </c>
      <c r="E565" s="6">
        <f t="shared" ca="1" si="48"/>
        <v>77554</v>
      </c>
      <c r="F565" s="11">
        <f t="shared" ca="1" si="44"/>
        <v>28254.571428571428</v>
      </c>
      <c r="H565">
        <v>13</v>
      </c>
      <c r="I565">
        <v>0.10199999999999999</v>
      </c>
      <c r="J565">
        <v>16.562999999999999</v>
      </c>
      <c r="K565">
        <v>12</v>
      </c>
      <c r="L565">
        <v>25</v>
      </c>
      <c r="M565">
        <v>7.6849999999999996</v>
      </c>
      <c r="N565">
        <v>11.725</v>
      </c>
      <c r="O565">
        <v>0.32</v>
      </c>
      <c r="P565">
        <v>0.32</v>
      </c>
      <c r="Q565">
        <v>1.696</v>
      </c>
      <c r="R565">
        <v>67842</v>
      </c>
    </row>
    <row r="566" spans="1:18" x14ac:dyDescent="0.25">
      <c r="A566" t="s">
        <v>1773</v>
      </c>
      <c r="B566" t="s">
        <v>1159</v>
      </c>
      <c r="C566" t="s">
        <v>533</v>
      </c>
      <c r="D566">
        <f t="shared" ca="1" si="47"/>
        <v>13.8</v>
      </c>
      <c r="E566" s="6">
        <f t="shared" ca="1" si="48"/>
        <v>551993</v>
      </c>
      <c r="F566" s="11">
        <f t="shared" ca="1" si="44"/>
        <v>502693.57142857142</v>
      </c>
      <c r="H566">
        <v>14</v>
      </c>
      <c r="I566">
        <v>0.10199999999999999</v>
      </c>
      <c r="J566">
        <v>22.341000000000001</v>
      </c>
      <c r="K566">
        <v>12</v>
      </c>
      <c r="L566">
        <v>31</v>
      </c>
      <c r="M566">
        <v>8.1050000000000004</v>
      </c>
      <c r="N566">
        <v>11.755000000000001</v>
      </c>
      <c r="O566">
        <v>0.32</v>
      </c>
      <c r="P566">
        <v>0.32</v>
      </c>
      <c r="Q566">
        <v>2.2879999999999998</v>
      </c>
      <c r="R566">
        <v>91510</v>
      </c>
    </row>
    <row r="567" spans="1:18" x14ac:dyDescent="0.25">
      <c r="A567" t="s">
        <v>1774</v>
      </c>
      <c r="B567" t="s">
        <v>1160</v>
      </c>
      <c r="C567" t="s">
        <v>534</v>
      </c>
      <c r="D567">
        <f t="shared" ca="1" si="47"/>
        <v>1.498</v>
      </c>
      <c r="E567" s="6">
        <f t="shared" ca="1" si="48"/>
        <v>59923</v>
      </c>
      <c r="F567" s="11">
        <f t="shared" ca="1" si="44"/>
        <v>10623.571428571428</v>
      </c>
      <c r="H567">
        <v>15</v>
      </c>
      <c r="I567">
        <v>0.10199999999999999</v>
      </c>
      <c r="J567">
        <v>145.994</v>
      </c>
      <c r="K567">
        <v>18</v>
      </c>
      <c r="L567">
        <v>249</v>
      </c>
      <c r="M567">
        <v>8.5549999999999997</v>
      </c>
      <c r="N567">
        <v>11.755000000000001</v>
      </c>
      <c r="O567">
        <v>0.32</v>
      </c>
      <c r="P567">
        <v>0.32</v>
      </c>
      <c r="Q567">
        <v>14.95</v>
      </c>
      <c r="R567">
        <v>597992</v>
      </c>
    </row>
    <row r="568" spans="1:18" x14ac:dyDescent="0.25">
      <c r="A568" t="s">
        <v>1775</v>
      </c>
      <c r="B568" t="s">
        <v>1161</v>
      </c>
      <c r="C568" t="s">
        <v>535</v>
      </c>
      <c r="D568">
        <f t="shared" ca="1" si="47"/>
        <v>14.95</v>
      </c>
      <c r="E568" s="6">
        <f t="shared" ca="1" si="48"/>
        <v>597992</v>
      </c>
      <c r="F568" s="11">
        <f t="shared" ca="1" si="44"/>
        <v>548692.57142857148</v>
      </c>
      <c r="H568">
        <v>16</v>
      </c>
      <c r="I568">
        <v>0.10199999999999999</v>
      </c>
      <c r="J568">
        <v>14.63</v>
      </c>
      <c r="K568">
        <v>11</v>
      </c>
      <c r="L568">
        <v>20</v>
      </c>
      <c r="M568">
        <v>8.9649999999999999</v>
      </c>
      <c r="N568">
        <v>11.755000000000001</v>
      </c>
      <c r="O568">
        <v>0.32</v>
      </c>
      <c r="P568">
        <v>0.32</v>
      </c>
      <c r="Q568">
        <v>1.498</v>
      </c>
      <c r="R568">
        <v>59923</v>
      </c>
    </row>
    <row r="569" spans="1:18" x14ac:dyDescent="0.25">
      <c r="A569" t="s">
        <v>1776</v>
      </c>
      <c r="B569" t="s">
        <v>1162</v>
      </c>
      <c r="C569" t="s">
        <v>536</v>
      </c>
      <c r="D569">
        <f t="shared" ca="1" si="47"/>
        <v>2.2879999999999998</v>
      </c>
      <c r="E569" s="6">
        <f t="shared" ca="1" si="48"/>
        <v>91510</v>
      </c>
      <c r="F569" s="11">
        <f t="shared" ca="1" si="44"/>
        <v>42210.571428571428</v>
      </c>
      <c r="H569">
        <v>17</v>
      </c>
      <c r="I569">
        <v>0.10199999999999999</v>
      </c>
      <c r="J569">
        <v>134.76400000000001</v>
      </c>
      <c r="K569">
        <v>14</v>
      </c>
      <c r="L569">
        <v>217</v>
      </c>
      <c r="M569">
        <v>9.4049999999999994</v>
      </c>
      <c r="N569">
        <v>11.755000000000001</v>
      </c>
      <c r="O569">
        <v>0.32</v>
      </c>
      <c r="P569">
        <v>0.32</v>
      </c>
      <c r="Q569">
        <v>13.8</v>
      </c>
      <c r="R569">
        <v>551993</v>
      </c>
    </row>
    <row r="570" spans="1:18" x14ac:dyDescent="0.25">
      <c r="A570" t="s">
        <v>1777</v>
      </c>
      <c r="B570" t="s">
        <v>1163</v>
      </c>
      <c r="C570" t="s">
        <v>537</v>
      </c>
      <c r="D570">
        <f t="shared" ca="1" si="47"/>
        <v>1.696</v>
      </c>
      <c r="E570" s="6">
        <f t="shared" ca="1" si="48"/>
        <v>67842</v>
      </c>
      <c r="F570" s="11">
        <f t="shared" ca="1" si="44"/>
        <v>18542.571428571428</v>
      </c>
      <c r="H570">
        <v>18</v>
      </c>
      <c r="I570">
        <v>0.10199999999999999</v>
      </c>
      <c r="J570">
        <v>18.934000000000001</v>
      </c>
      <c r="K570">
        <v>11</v>
      </c>
      <c r="L570">
        <v>31</v>
      </c>
      <c r="M570">
        <v>9.8350000000000009</v>
      </c>
      <c r="N570">
        <v>11.744999999999999</v>
      </c>
      <c r="O570">
        <v>0.32</v>
      </c>
      <c r="P570">
        <v>0.32</v>
      </c>
      <c r="Q570">
        <v>1.9390000000000001</v>
      </c>
      <c r="R570">
        <v>77554</v>
      </c>
    </row>
    <row r="571" spans="1:18" x14ac:dyDescent="0.25">
      <c r="A571" t="s">
        <v>1778</v>
      </c>
      <c r="B571" t="s">
        <v>1164</v>
      </c>
      <c r="C571" t="s">
        <v>538</v>
      </c>
      <c r="D571">
        <f t="shared" ca="1" si="47"/>
        <v>1.7809999999999999</v>
      </c>
      <c r="E571" s="6">
        <f t="shared" ca="1" si="48"/>
        <v>71229</v>
      </c>
      <c r="F571" s="11">
        <f t="shared" ca="1" si="44"/>
        <v>21929.571428571428</v>
      </c>
      <c r="H571">
        <v>19</v>
      </c>
      <c r="I571">
        <v>0.10199999999999999</v>
      </c>
      <c r="J571">
        <v>25.901</v>
      </c>
      <c r="K571">
        <v>11</v>
      </c>
      <c r="L571">
        <v>39</v>
      </c>
      <c r="M571">
        <v>10.244999999999999</v>
      </c>
      <c r="N571">
        <v>11.755000000000001</v>
      </c>
      <c r="O571">
        <v>0.32</v>
      </c>
      <c r="P571">
        <v>0.32</v>
      </c>
      <c r="Q571">
        <v>2.6520000000000001</v>
      </c>
      <c r="R571">
        <v>106089</v>
      </c>
    </row>
    <row r="572" spans="1:18" x14ac:dyDescent="0.25">
      <c r="A572" t="s">
        <v>1779</v>
      </c>
      <c r="B572" t="s">
        <v>1165</v>
      </c>
      <c r="C572" t="s">
        <v>539</v>
      </c>
      <c r="D572">
        <f t="shared" ca="1" si="47"/>
        <v>1.8520000000000001</v>
      </c>
      <c r="E572" s="6">
        <f t="shared" ca="1" si="48"/>
        <v>74075</v>
      </c>
      <c r="F572" s="11">
        <f t="shared" ca="1" si="44"/>
        <v>24775.571428571428</v>
      </c>
      <c r="H572">
        <v>20</v>
      </c>
      <c r="I572">
        <v>0.10199999999999999</v>
      </c>
      <c r="J572">
        <v>25.209</v>
      </c>
      <c r="K572">
        <v>10</v>
      </c>
      <c r="L572">
        <v>42</v>
      </c>
      <c r="M572">
        <v>10.695</v>
      </c>
      <c r="N572">
        <v>11.744999999999999</v>
      </c>
      <c r="O572">
        <v>0.32</v>
      </c>
      <c r="P572">
        <v>0.32</v>
      </c>
      <c r="Q572">
        <v>2.581</v>
      </c>
      <c r="R572">
        <v>103258</v>
      </c>
    </row>
    <row r="573" spans="1:18" x14ac:dyDescent="0.25">
      <c r="A573" t="s">
        <v>1780</v>
      </c>
      <c r="B573" t="s">
        <v>1166</v>
      </c>
      <c r="C573" t="s">
        <v>540</v>
      </c>
      <c r="D573">
        <f t="shared" ca="1" si="47"/>
        <v>4.2430000000000003</v>
      </c>
      <c r="E573" s="6">
        <f t="shared" ca="1" si="48"/>
        <v>169703</v>
      </c>
      <c r="F573" s="11">
        <f t="shared" ca="1" si="44"/>
        <v>120403.57142857142</v>
      </c>
      <c r="H573">
        <v>21</v>
      </c>
      <c r="I573">
        <v>0.10199999999999999</v>
      </c>
      <c r="J573">
        <v>12.464</v>
      </c>
      <c r="K573">
        <v>10</v>
      </c>
      <c r="L573">
        <v>29</v>
      </c>
      <c r="M573">
        <v>11.115</v>
      </c>
      <c r="N573">
        <v>11.755000000000001</v>
      </c>
      <c r="O573">
        <v>0.32</v>
      </c>
      <c r="P573">
        <v>0.32</v>
      </c>
      <c r="Q573">
        <v>1.276</v>
      </c>
      <c r="R573">
        <v>51054</v>
      </c>
    </row>
    <row r="574" spans="1:18" x14ac:dyDescent="0.25">
      <c r="A574" t="s">
        <v>1781</v>
      </c>
      <c r="B574" t="s">
        <v>1167</v>
      </c>
      <c r="C574" t="s">
        <v>541</v>
      </c>
      <c r="D574">
        <f t="shared" ca="1" si="47"/>
        <v>3.867</v>
      </c>
      <c r="E574" s="6">
        <f t="shared" ca="1" si="48"/>
        <v>154699</v>
      </c>
      <c r="F574" s="11">
        <f t="shared" ca="1" si="44"/>
        <v>105399.57142857142</v>
      </c>
      <c r="H574">
        <v>22</v>
      </c>
      <c r="I574">
        <v>0.10199999999999999</v>
      </c>
      <c r="J574">
        <v>14.448</v>
      </c>
      <c r="K574">
        <v>10</v>
      </c>
      <c r="L574">
        <v>20</v>
      </c>
      <c r="M574">
        <v>11.535</v>
      </c>
      <c r="N574">
        <v>11.755000000000001</v>
      </c>
      <c r="O574">
        <v>0.32</v>
      </c>
      <c r="P574">
        <v>0.32</v>
      </c>
      <c r="Q574">
        <v>1.4790000000000001</v>
      </c>
      <c r="R574">
        <v>59179</v>
      </c>
    </row>
    <row r="575" spans="1:18" x14ac:dyDescent="0.25">
      <c r="A575" t="s">
        <v>1782</v>
      </c>
      <c r="B575" t="s">
        <v>1168</v>
      </c>
      <c r="C575" t="s">
        <v>542</v>
      </c>
      <c r="D575">
        <f t="shared" ca="1" si="47"/>
        <v>1.81</v>
      </c>
      <c r="E575" s="6">
        <f t="shared" ca="1" si="48"/>
        <v>72389</v>
      </c>
      <c r="F575" s="11">
        <f t="shared" ca="1" si="44"/>
        <v>23089.571428571428</v>
      </c>
      <c r="H575">
        <v>23</v>
      </c>
      <c r="I575">
        <v>0.10199999999999999</v>
      </c>
      <c r="J575">
        <v>55.396000000000001</v>
      </c>
      <c r="K575">
        <v>12</v>
      </c>
      <c r="L575">
        <v>108</v>
      </c>
      <c r="M575">
        <v>11.965</v>
      </c>
      <c r="N575">
        <v>11.765000000000001</v>
      </c>
      <c r="O575">
        <v>0.32</v>
      </c>
      <c r="P575">
        <v>0.32</v>
      </c>
      <c r="Q575">
        <v>5.673</v>
      </c>
      <c r="R575">
        <v>226904</v>
      </c>
    </row>
    <row r="576" spans="1:18" x14ac:dyDescent="0.25">
      <c r="A576" t="s">
        <v>1783</v>
      </c>
      <c r="B576" t="s">
        <v>1169</v>
      </c>
      <c r="C576" t="s">
        <v>543</v>
      </c>
      <c r="D576">
        <f t="shared" ca="1" si="47"/>
        <v>1.83</v>
      </c>
      <c r="E576" s="6">
        <f t="shared" ca="1" si="48"/>
        <v>73215</v>
      </c>
      <c r="F576" s="11">
        <f t="shared" ca="1" si="44"/>
        <v>23915.571428571428</v>
      </c>
      <c r="H576">
        <v>24</v>
      </c>
      <c r="I576">
        <v>0.10199999999999999</v>
      </c>
      <c r="J576">
        <v>35.853999999999999</v>
      </c>
      <c r="K576">
        <v>11</v>
      </c>
      <c r="L576">
        <v>69</v>
      </c>
      <c r="M576">
        <v>12.395</v>
      </c>
      <c r="N576">
        <v>11.785</v>
      </c>
      <c r="O576">
        <v>0.32</v>
      </c>
      <c r="P576">
        <v>0.32</v>
      </c>
      <c r="Q576">
        <v>3.6709999999999998</v>
      </c>
      <c r="R576">
        <v>146856</v>
      </c>
    </row>
    <row r="577" spans="1:18" x14ac:dyDescent="0.25">
      <c r="A577" t="s">
        <v>1784</v>
      </c>
      <c r="B577" t="s">
        <v>1170</v>
      </c>
      <c r="C577" t="s">
        <v>544</v>
      </c>
      <c r="D577">
        <f t="shared" ca="1" si="47"/>
        <v>1.7629999999999999</v>
      </c>
      <c r="E577" s="6">
        <f t="shared" ca="1" si="48"/>
        <v>70530</v>
      </c>
      <c r="F577" s="11">
        <f t="shared" ca="1" si="44"/>
        <v>21230.571428571428</v>
      </c>
      <c r="H577">
        <v>25</v>
      </c>
      <c r="I577">
        <v>0.10199999999999999</v>
      </c>
      <c r="J577">
        <v>20.012</v>
      </c>
      <c r="K577">
        <v>10</v>
      </c>
      <c r="L577">
        <v>31</v>
      </c>
      <c r="M577">
        <v>12.805</v>
      </c>
      <c r="N577">
        <v>11.785</v>
      </c>
      <c r="O577">
        <v>0.32</v>
      </c>
      <c r="P577">
        <v>0.32</v>
      </c>
      <c r="Q577">
        <v>2.0489999999999999</v>
      </c>
      <c r="R577">
        <v>81968</v>
      </c>
    </row>
    <row r="578" spans="1:18" x14ac:dyDescent="0.25">
      <c r="A578" t="s">
        <v>1785</v>
      </c>
      <c r="B578" t="s">
        <v>1171</v>
      </c>
      <c r="C578" t="s">
        <v>545</v>
      </c>
      <c r="D578">
        <f t="shared" ca="1" si="47"/>
        <v>2.9569999999999999</v>
      </c>
      <c r="E578" s="6">
        <f t="shared" ca="1" si="48"/>
        <v>118291</v>
      </c>
      <c r="F578" s="11">
        <f t="shared" ca="1" si="44"/>
        <v>68991.57142857142</v>
      </c>
      <c r="H578">
        <v>26</v>
      </c>
      <c r="I578">
        <v>0.10199999999999999</v>
      </c>
      <c r="J578">
        <v>18.271999999999998</v>
      </c>
      <c r="K578">
        <v>11</v>
      </c>
      <c r="L578">
        <v>36</v>
      </c>
      <c r="M578">
        <v>13.244999999999999</v>
      </c>
      <c r="N578">
        <v>11.765000000000001</v>
      </c>
      <c r="O578">
        <v>0.32</v>
      </c>
      <c r="P578">
        <v>0.32</v>
      </c>
      <c r="Q578">
        <v>1.871</v>
      </c>
      <c r="R578">
        <v>74843</v>
      </c>
    </row>
    <row r="579" spans="1:18" x14ac:dyDescent="0.25">
      <c r="A579" t="s">
        <v>1786</v>
      </c>
      <c r="B579" t="s">
        <v>1172</v>
      </c>
      <c r="C579" t="s">
        <v>546</v>
      </c>
      <c r="D579">
        <f t="shared" ca="1" si="47"/>
        <v>1.8140000000000001</v>
      </c>
      <c r="E579" s="6">
        <f t="shared" ca="1" si="48"/>
        <v>72542</v>
      </c>
      <c r="F579" s="11">
        <f t="shared" ca="1" si="44"/>
        <v>23242.571428571428</v>
      </c>
      <c r="H579">
        <v>27</v>
      </c>
      <c r="I579">
        <v>0.10199999999999999</v>
      </c>
      <c r="J579">
        <v>35.085999999999999</v>
      </c>
      <c r="K579">
        <v>12</v>
      </c>
      <c r="L579">
        <v>56</v>
      </c>
      <c r="M579">
        <v>13.675000000000001</v>
      </c>
      <c r="N579">
        <v>11.785</v>
      </c>
      <c r="O579">
        <v>0.32</v>
      </c>
      <c r="P579">
        <v>0.32</v>
      </c>
      <c r="Q579">
        <v>3.593</v>
      </c>
      <c r="R579">
        <v>143712</v>
      </c>
    </row>
    <row r="580" spans="1:18" x14ac:dyDescent="0.25">
      <c r="A580" t="s">
        <v>1787</v>
      </c>
      <c r="B580" t="s">
        <v>1173</v>
      </c>
      <c r="C580" t="s">
        <v>547</v>
      </c>
      <c r="D580">
        <f t="shared" ca="1" si="47"/>
        <v>2.2999999999999998</v>
      </c>
      <c r="E580" s="6">
        <f t="shared" ca="1" si="48"/>
        <v>91993</v>
      </c>
      <c r="F580" s="11">
        <f t="shared" ref="F580:F582" ca="1" si="49">E580-$G$1</f>
        <v>42693.571428571428</v>
      </c>
      <c r="H580">
        <v>28</v>
      </c>
      <c r="I580">
        <v>0.10199999999999999</v>
      </c>
      <c r="J580">
        <v>14.26</v>
      </c>
      <c r="K580">
        <v>10</v>
      </c>
      <c r="L580">
        <v>18</v>
      </c>
      <c r="M580">
        <v>14.115</v>
      </c>
      <c r="N580">
        <v>11.765000000000001</v>
      </c>
      <c r="O580">
        <v>0.32</v>
      </c>
      <c r="P580">
        <v>0.32</v>
      </c>
      <c r="Q580">
        <v>1.46</v>
      </c>
      <c r="R580">
        <v>58411</v>
      </c>
    </row>
    <row r="581" spans="1:18" x14ac:dyDescent="0.25">
      <c r="A581" t="s">
        <v>1788</v>
      </c>
      <c r="B581" t="s">
        <v>1174</v>
      </c>
      <c r="C581" t="s">
        <v>548</v>
      </c>
      <c r="D581">
        <f t="shared" ca="1" si="47"/>
        <v>1.758</v>
      </c>
      <c r="E581" s="6">
        <f t="shared" ca="1" si="48"/>
        <v>70339</v>
      </c>
      <c r="F581" s="11">
        <f t="shared" ca="1" si="49"/>
        <v>21039.571428571428</v>
      </c>
      <c r="H581">
        <v>29</v>
      </c>
      <c r="I581">
        <v>0.10199999999999999</v>
      </c>
      <c r="J581">
        <v>15.79</v>
      </c>
      <c r="K581">
        <v>11</v>
      </c>
      <c r="L581">
        <v>23</v>
      </c>
      <c r="M581">
        <v>14.545</v>
      </c>
      <c r="N581">
        <v>11.805</v>
      </c>
      <c r="O581">
        <v>0.32</v>
      </c>
      <c r="P581">
        <v>0.32</v>
      </c>
      <c r="Q581">
        <v>1.617</v>
      </c>
      <c r="R581">
        <v>64674</v>
      </c>
    </row>
    <row r="582" spans="1:18" x14ac:dyDescent="0.25">
      <c r="A582" t="s">
        <v>1789</v>
      </c>
      <c r="B582" t="s">
        <v>1175</v>
      </c>
      <c r="C582" t="s">
        <v>549</v>
      </c>
      <c r="D582">
        <f t="shared" ca="1" si="47"/>
        <v>2.1949999999999998</v>
      </c>
      <c r="E582" s="6">
        <f t="shared" ca="1" si="48"/>
        <v>87804</v>
      </c>
      <c r="F582" s="11">
        <f t="shared" ca="1" si="49"/>
        <v>38504.571428571428</v>
      </c>
      <c r="H582">
        <v>30</v>
      </c>
      <c r="I582">
        <v>0.10199999999999999</v>
      </c>
      <c r="J582">
        <v>14.019</v>
      </c>
      <c r="K582">
        <v>11</v>
      </c>
      <c r="L582">
        <v>26</v>
      </c>
      <c r="M582">
        <v>14.945</v>
      </c>
      <c r="N582">
        <v>11.805</v>
      </c>
      <c r="O582">
        <v>0.32</v>
      </c>
      <c r="P582">
        <v>0.32</v>
      </c>
      <c r="Q582">
        <v>1.4359999999999999</v>
      </c>
      <c r="R582">
        <v>57423</v>
      </c>
    </row>
  </sheetData>
  <mergeCells count="2">
    <mergeCell ref="H2:R2"/>
    <mergeCell ref="D1:E1"/>
  </mergeCells>
  <conditionalFormatting sqref="F3:F5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550"/>
  <sheetViews>
    <sheetView workbookViewId="0">
      <selection activeCell="J25" sqref="J25"/>
    </sheetView>
  </sheetViews>
  <sheetFormatPr defaultRowHeight="15" x14ac:dyDescent="0.25"/>
  <cols>
    <col min="11" max="11" width="13.140625" customWidth="1"/>
  </cols>
  <sheetData>
    <row r="1" spans="1:12" x14ac:dyDescent="0.25">
      <c r="A1" s="4" t="s">
        <v>1793</v>
      </c>
      <c r="B1" t="s">
        <v>1794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1800</v>
      </c>
      <c r="I1" t="s">
        <v>1801</v>
      </c>
      <c r="J1" t="s">
        <v>1802</v>
      </c>
      <c r="K1" t="s">
        <v>1803</v>
      </c>
    </row>
    <row r="2" spans="1:12" x14ac:dyDescent="0.25">
      <c r="A2" s="4">
        <v>1</v>
      </c>
      <c r="B2">
        <v>0.10199999999999999</v>
      </c>
      <c r="C2">
        <v>10.986000000000001</v>
      </c>
      <c r="D2">
        <v>9</v>
      </c>
      <c r="E2">
        <v>15</v>
      </c>
      <c r="F2">
        <v>4.6399999999999997</v>
      </c>
      <c r="G2">
        <v>3.36</v>
      </c>
      <c r="H2">
        <v>0.32</v>
      </c>
      <c r="I2">
        <v>0.32</v>
      </c>
      <c r="J2">
        <v>1.125</v>
      </c>
      <c r="K2">
        <v>44997</v>
      </c>
      <c r="L2" s="21">
        <f>AVERAGE(K2:K8)</f>
        <v>49299.428571428572</v>
      </c>
    </row>
    <row r="3" spans="1:12" x14ac:dyDescent="0.25">
      <c r="A3" s="4">
        <v>2</v>
      </c>
      <c r="B3">
        <v>0.10199999999999999</v>
      </c>
      <c r="C3">
        <v>9.452</v>
      </c>
      <c r="D3">
        <v>8</v>
      </c>
      <c r="E3">
        <v>13</v>
      </c>
      <c r="F3">
        <v>13.72</v>
      </c>
      <c r="G3">
        <v>3.42</v>
      </c>
      <c r="H3">
        <v>0.32</v>
      </c>
      <c r="I3">
        <v>0.32</v>
      </c>
      <c r="J3">
        <v>0.96799999999999997</v>
      </c>
      <c r="K3">
        <v>38717</v>
      </c>
      <c r="L3" s="21"/>
    </row>
    <row r="4" spans="1:12" x14ac:dyDescent="0.25">
      <c r="A4" s="4">
        <v>3</v>
      </c>
      <c r="B4">
        <v>0.10199999999999999</v>
      </c>
      <c r="C4">
        <v>12.760999999999999</v>
      </c>
      <c r="D4">
        <v>10</v>
      </c>
      <c r="E4">
        <v>22</v>
      </c>
      <c r="F4">
        <v>8.84</v>
      </c>
      <c r="G4">
        <v>12.4</v>
      </c>
      <c r="H4">
        <v>0.32</v>
      </c>
      <c r="I4">
        <v>0.32</v>
      </c>
      <c r="J4">
        <v>1.3069999999999999</v>
      </c>
      <c r="K4">
        <v>52271</v>
      </c>
      <c r="L4" s="21"/>
    </row>
    <row r="5" spans="1:12" x14ac:dyDescent="0.25">
      <c r="A5" s="4">
        <v>4</v>
      </c>
      <c r="B5">
        <v>0.10199999999999999</v>
      </c>
      <c r="C5">
        <v>13.180999999999999</v>
      </c>
      <c r="D5">
        <v>11</v>
      </c>
      <c r="E5">
        <v>22</v>
      </c>
      <c r="F5">
        <v>3.42</v>
      </c>
      <c r="G5">
        <v>12.38</v>
      </c>
      <c r="H5">
        <v>0.32</v>
      </c>
      <c r="I5">
        <v>0.32</v>
      </c>
      <c r="J5">
        <v>1.35</v>
      </c>
      <c r="K5">
        <v>53991</v>
      </c>
      <c r="L5" s="21"/>
    </row>
    <row r="6" spans="1:12" x14ac:dyDescent="0.25">
      <c r="A6" s="4">
        <v>5</v>
      </c>
      <c r="B6">
        <v>0.10199999999999999</v>
      </c>
      <c r="C6">
        <v>12.567</v>
      </c>
      <c r="D6">
        <v>10</v>
      </c>
      <c r="E6">
        <v>16</v>
      </c>
      <c r="F6">
        <v>14.24</v>
      </c>
      <c r="G6">
        <v>12.42</v>
      </c>
      <c r="H6">
        <v>0.32</v>
      </c>
      <c r="I6">
        <v>0.32</v>
      </c>
      <c r="J6">
        <v>1.2869999999999999</v>
      </c>
      <c r="K6">
        <v>51473</v>
      </c>
      <c r="L6" s="21"/>
    </row>
    <row r="7" spans="1:12" x14ac:dyDescent="0.25">
      <c r="A7" s="4">
        <v>6</v>
      </c>
      <c r="B7">
        <v>0.10199999999999999</v>
      </c>
      <c r="C7">
        <v>11.397</v>
      </c>
      <c r="D7">
        <v>10</v>
      </c>
      <c r="E7">
        <v>25</v>
      </c>
      <c r="F7">
        <v>15.66</v>
      </c>
      <c r="G7">
        <v>7.64</v>
      </c>
      <c r="H7">
        <v>0.32</v>
      </c>
      <c r="I7">
        <v>0.32</v>
      </c>
      <c r="J7">
        <v>1.167</v>
      </c>
      <c r="K7">
        <v>46684</v>
      </c>
      <c r="L7" s="21"/>
    </row>
    <row r="8" spans="1:12" x14ac:dyDescent="0.25">
      <c r="A8" s="4">
        <v>7</v>
      </c>
      <c r="B8">
        <v>0.10199999999999999</v>
      </c>
      <c r="C8">
        <v>13.907</v>
      </c>
      <c r="D8">
        <v>10</v>
      </c>
      <c r="E8">
        <v>24</v>
      </c>
      <c r="F8">
        <v>1.74</v>
      </c>
      <c r="G8">
        <v>7.76</v>
      </c>
      <c r="H8">
        <v>0.32</v>
      </c>
      <c r="I8">
        <v>0.32</v>
      </c>
      <c r="J8">
        <v>1.4239999999999999</v>
      </c>
      <c r="K8">
        <v>56963</v>
      </c>
      <c r="L8" s="21"/>
    </row>
    <row r="9" spans="1:12" x14ac:dyDescent="0.25">
      <c r="A9" s="4"/>
    </row>
    <row r="10" spans="1:12" x14ac:dyDescent="0.25">
      <c r="A10" s="4"/>
    </row>
    <row r="11" spans="1:12" x14ac:dyDescent="0.25">
      <c r="A11" s="4"/>
    </row>
    <row r="12" spans="1:12" x14ac:dyDescent="0.25">
      <c r="A12" s="4"/>
    </row>
    <row r="13" spans="1:12" x14ac:dyDescent="0.25">
      <c r="A13" s="4"/>
      <c r="L13">
        <v>49299.428571428572</v>
      </c>
    </row>
    <row r="14" spans="1:12" x14ac:dyDescent="0.25">
      <c r="A14" s="4"/>
    </row>
    <row r="15" spans="1:12" x14ac:dyDescent="0.25">
      <c r="A15" s="4"/>
    </row>
    <row r="16" spans="1:12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</sheetData>
  <mergeCells count="1">
    <mergeCell ref="L2:L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19" workbookViewId="0">
      <selection activeCell="A25" sqref="A25:AE45"/>
    </sheetView>
  </sheetViews>
  <sheetFormatPr defaultRowHeight="15" x14ac:dyDescent="0.25"/>
  <cols>
    <col min="1" max="1" width="7.140625" style="15" customWidth="1"/>
    <col min="2" max="31" width="4.85546875" style="15" customWidth="1"/>
  </cols>
  <sheetData>
    <row r="1" spans="1:33" x14ac:dyDescent="0.25">
      <c r="A1" s="15" t="s">
        <v>1814</v>
      </c>
    </row>
    <row r="3" spans="1:33" x14ac:dyDescent="0.25">
      <c r="A3" s="16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</row>
    <row r="4" spans="1:33" x14ac:dyDescent="0.25">
      <c r="A4" s="16" t="s">
        <v>587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5">
        <v>-23436.285714285739</v>
      </c>
      <c r="W4" s="15">
        <v>117163.71428571426</v>
      </c>
      <c r="X4" s="15">
        <v>-119733.28571428574</v>
      </c>
      <c r="Y4" s="15">
        <v>15427.714285714283</v>
      </c>
      <c r="Z4" s="15">
        <v>-13233.285714285717</v>
      </c>
      <c r="AA4" s="15">
        <v>-1648.2857142857174</v>
      </c>
      <c r="AB4" s="15">
        <v>-14434.285714285717</v>
      </c>
      <c r="AC4" s="15">
        <v>-2480.2857142857174</v>
      </c>
      <c r="AD4" s="15">
        <v>-10046.285714285717</v>
      </c>
      <c r="AE4" s="15">
        <v>-1147.2857142857174</v>
      </c>
      <c r="AG4">
        <v>-17756.285714285717</v>
      </c>
    </row>
    <row r="5" spans="1:33" x14ac:dyDescent="0.25">
      <c r="A5" s="16" t="s">
        <v>588</v>
      </c>
      <c r="B5">
        <v>-60221.285714285739</v>
      </c>
      <c r="C5">
        <v>53322.714285714275</v>
      </c>
      <c r="D5">
        <v>-79286.285714285739</v>
      </c>
      <c r="E5">
        <v>139088.71428571426</v>
      </c>
      <c r="F5">
        <v>-117983.28571428574</v>
      </c>
      <c r="G5">
        <v>7304.7142857142826</v>
      </c>
      <c r="H5">
        <v>-164112.28571428574</v>
      </c>
      <c r="I5">
        <v>-3774.2857142857174</v>
      </c>
      <c r="J5">
        <v>-22966.285714285717</v>
      </c>
      <c r="K5">
        <v>-11757.285714285717</v>
      </c>
      <c r="L5">
        <v>-26242.285714285717</v>
      </c>
      <c r="M5">
        <v>-9841.2857142857174</v>
      </c>
      <c r="N5">
        <v>-58121.285714285739</v>
      </c>
      <c r="O5">
        <v>98487.714285714261</v>
      </c>
      <c r="P5">
        <v>-26560.285714285739</v>
      </c>
      <c r="Q5">
        <v>78396.714285714261</v>
      </c>
      <c r="R5">
        <v>-105282.28571428574</v>
      </c>
      <c r="S5">
        <v>28389.714285714283</v>
      </c>
      <c r="T5">
        <v>-98169.285714285739</v>
      </c>
      <c r="U5">
        <v>13511.714285714283</v>
      </c>
      <c r="V5">
        <v>13310.714285714283</v>
      </c>
      <c r="W5">
        <v>-3324.2857142857174</v>
      </c>
      <c r="X5">
        <v>97316.714285714275</v>
      </c>
      <c r="Y5">
        <v>-13765.285714285717</v>
      </c>
      <c r="Z5">
        <v>5108.7142857142826</v>
      </c>
      <c r="AA5">
        <v>49.714285714282596</v>
      </c>
      <c r="AB5">
        <v>101739.71428571426</v>
      </c>
      <c r="AC5">
        <v>124558.71428571428</v>
      </c>
      <c r="AD5">
        <v>119893.71428571428</v>
      </c>
      <c r="AE5">
        <v>211660.71428571426</v>
      </c>
      <c r="AG5">
        <v>-13532.285714285717</v>
      </c>
    </row>
    <row r="6" spans="1:33" x14ac:dyDescent="0.25">
      <c r="A6" s="16" t="s">
        <v>589</v>
      </c>
      <c r="B6">
        <v>-53307.285714285739</v>
      </c>
      <c r="C6">
        <v>-43154.285714285717</v>
      </c>
      <c r="D6">
        <v>-9760.2857142857174</v>
      </c>
      <c r="E6">
        <v>17760.714285714275</v>
      </c>
      <c r="F6">
        <v>11013.714285714275</v>
      </c>
      <c r="G6">
        <v>137425.71428571426</v>
      </c>
      <c r="H6">
        <v>76135.714285714275</v>
      </c>
      <c r="I6">
        <v>-15771.285714285717</v>
      </c>
      <c r="J6">
        <v>-1168.2857142857174</v>
      </c>
      <c r="K6">
        <v>-6254.2857142857174</v>
      </c>
      <c r="L6">
        <v>9912.7142857142826</v>
      </c>
      <c r="M6">
        <v>-8768.2857142857174</v>
      </c>
      <c r="N6">
        <v>177536.71428571426</v>
      </c>
      <c r="O6">
        <v>-14450.285714285725</v>
      </c>
      <c r="P6">
        <v>-26070.285714285717</v>
      </c>
      <c r="Q6">
        <v>9059.7142857142826</v>
      </c>
      <c r="R6">
        <v>-25422.285714285717</v>
      </c>
      <c r="S6">
        <v>3822.7142857142826</v>
      </c>
      <c r="T6">
        <v>36089.714285714275</v>
      </c>
      <c r="U6">
        <v>43174.714285714275</v>
      </c>
      <c r="V6">
        <v>2008.7142857142826</v>
      </c>
      <c r="W6">
        <v>-1440.2857142857174</v>
      </c>
      <c r="X6">
        <v>98067.714285714275</v>
      </c>
      <c r="Y6">
        <v>-20243.285714285717</v>
      </c>
      <c r="Z6">
        <v>32580.714285714283</v>
      </c>
      <c r="AA6">
        <v>5467.7142857142826</v>
      </c>
      <c r="AB6">
        <v>-16556.285714285717</v>
      </c>
      <c r="AC6">
        <v>182343.71428571426</v>
      </c>
      <c r="AD6">
        <v>-15067.285714285717</v>
      </c>
      <c r="AE6">
        <v>6141.7142857142753</v>
      </c>
      <c r="AG6">
        <v>-20640.285714285717</v>
      </c>
    </row>
    <row r="7" spans="1:33" x14ac:dyDescent="0.25">
      <c r="A7" s="16" t="s">
        <v>590</v>
      </c>
      <c r="B7">
        <v>38342.714285714275</v>
      </c>
      <c r="C7">
        <v>-3845.2857142857174</v>
      </c>
      <c r="D7">
        <v>-43741.285714285717</v>
      </c>
      <c r="E7">
        <v>107875.71428571428</v>
      </c>
      <c r="F7">
        <v>32615.714285714275</v>
      </c>
      <c r="G7">
        <v>-30813.285714285717</v>
      </c>
      <c r="H7">
        <v>-16137.285714285717</v>
      </c>
      <c r="I7">
        <v>-22540.285714285717</v>
      </c>
      <c r="J7">
        <v>-35571.285714285717</v>
      </c>
      <c r="K7">
        <v>31594.714285714275</v>
      </c>
      <c r="L7">
        <v>205507.71428571426</v>
      </c>
      <c r="M7">
        <v>203832.71428571426</v>
      </c>
      <c r="N7">
        <v>-5479.2857142857174</v>
      </c>
      <c r="O7">
        <v>-44761.285714285717</v>
      </c>
      <c r="P7">
        <v>-3372.2857142857174</v>
      </c>
      <c r="Q7">
        <v>-4627.2857142857174</v>
      </c>
      <c r="R7">
        <v>118716.71428571428</v>
      </c>
      <c r="S7">
        <v>83674.714285714275</v>
      </c>
      <c r="T7">
        <v>-16.285714285717404</v>
      </c>
      <c r="U7">
        <v>-2697.2857142857174</v>
      </c>
      <c r="V7">
        <v>6722.7142857142826</v>
      </c>
      <c r="W7">
        <v>-27724.285714285717</v>
      </c>
      <c r="X7">
        <v>-11254.285714285717</v>
      </c>
      <c r="Y7">
        <v>124681.71428571428</v>
      </c>
      <c r="Z7">
        <v>26350.714285714283</v>
      </c>
      <c r="AA7">
        <v>34142.714285714275</v>
      </c>
      <c r="AB7">
        <v>20547.714285714283</v>
      </c>
      <c r="AC7">
        <v>19596.714285714275</v>
      </c>
      <c r="AD7">
        <v>30098.714285714283</v>
      </c>
      <c r="AE7">
        <v>-7498.2857142857174</v>
      </c>
      <c r="AG7">
        <v>16317.714285714275</v>
      </c>
    </row>
    <row r="8" spans="1:33" x14ac:dyDescent="0.25">
      <c r="A8" s="16" t="s">
        <v>591</v>
      </c>
      <c r="B8">
        <v>-8224.2857142857174</v>
      </c>
      <c r="C8">
        <v>148924.71428571426</v>
      </c>
      <c r="D8">
        <v>-9899.2857142857174</v>
      </c>
      <c r="E8">
        <v>-9805.2857142857174</v>
      </c>
      <c r="F8">
        <v>-14215.285714285717</v>
      </c>
      <c r="G8">
        <v>-39932.285714285717</v>
      </c>
      <c r="H8">
        <v>-32654.285714285717</v>
      </c>
      <c r="I8">
        <v>-366.2857142857174</v>
      </c>
      <c r="J8">
        <v>-12370.285714285717</v>
      </c>
      <c r="K8">
        <v>-24391.285714285717</v>
      </c>
      <c r="L8">
        <v>-3515.2857142857174</v>
      </c>
      <c r="M8">
        <v>53278.714285714275</v>
      </c>
      <c r="N8">
        <v>-3102.2857142857174</v>
      </c>
      <c r="O8">
        <v>-4401.2857142857174</v>
      </c>
      <c r="P8">
        <v>-16290.285714285717</v>
      </c>
      <c r="Q8">
        <v>-32668.285714285717</v>
      </c>
      <c r="R8">
        <v>-14231.285714285717</v>
      </c>
      <c r="S8">
        <v>72361.714285714275</v>
      </c>
      <c r="T8">
        <v>209371.71428571426</v>
      </c>
      <c r="U8">
        <v>-7210.2857142857174</v>
      </c>
      <c r="V8">
        <v>-16575.285714285717</v>
      </c>
      <c r="W8">
        <v>197527.71428571426</v>
      </c>
      <c r="X8">
        <v>-1716.2857142857174</v>
      </c>
      <c r="Y8">
        <v>255187.71428571426</v>
      </c>
      <c r="Z8">
        <v>52606.714285714275</v>
      </c>
      <c r="AA8">
        <v>16895.714285714283</v>
      </c>
      <c r="AB8">
        <v>-4095.2857142857174</v>
      </c>
      <c r="AC8">
        <v>7961.7142857142826</v>
      </c>
      <c r="AD8">
        <v>-11140.285714285717</v>
      </c>
      <c r="AE8">
        <v>100980.71428571428</v>
      </c>
      <c r="AG8">
        <v>-28630.285714285717</v>
      </c>
    </row>
    <row r="9" spans="1:33" x14ac:dyDescent="0.25">
      <c r="A9" s="16" t="s">
        <v>592</v>
      </c>
      <c r="B9">
        <v>245486.71428571426</v>
      </c>
      <c r="C9">
        <v>22042.714285714275</v>
      </c>
      <c r="D9">
        <v>-4754.2857142857174</v>
      </c>
      <c r="E9">
        <v>52275.714285714275</v>
      </c>
      <c r="F9">
        <v>-33431.285714285717</v>
      </c>
      <c r="G9">
        <v>-8754.2857142857174</v>
      </c>
      <c r="H9">
        <v>2799.7142857142826</v>
      </c>
      <c r="I9">
        <v>-3759.2857142857174</v>
      </c>
      <c r="J9">
        <v>406.7142857142826</v>
      </c>
      <c r="K9">
        <v>-1375.2857142857174</v>
      </c>
      <c r="L9">
        <v>-19707.285714285717</v>
      </c>
      <c r="M9">
        <v>-13482.285714285717</v>
      </c>
      <c r="N9">
        <v>6894.7142857142826</v>
      </c>
      <c r="O9">
        <v>5526.7142857142826</v>
      </c>
      <c r="P9">
        <v>-18326.285714285717</v>
      </c>
      <c r="Q9">
        <v>-975.2857142857174</v>
      </c>
      <c r="R9">
        <v>5733.7142857142826</v>
      </c>
      <c r="S9">
        <v>136598.71428571426</v>
      </c>
      <c r="T9">
        <v>-12880.285714285717</v>
      </c>
      <c r="U9">
        <v>11919.714285714283</v>
      </c>
      <c r="V9">
        <v>-6770.2857142857174</v>
      </c>
      <c r="W9">
        <v>-15726.285714285717</v>
      </c>
      <c r="X9">
        <v>-14554.285714285717</v>
      </c>
      <c r="Y9">
        <v>143101.71428571426</v>
      </c>
      <c r="Z9">
        <v>20032.714285714275</v>
      </c>
      <c r="AA9">
        <v>190007.71428571426</v>
      </c>
      <c r="AB9">
        <v>22884.714285714283</v>
      </c>
      <c r="AC9">
        <v>-7087.285714285681</v>
      </c>
      <c r="AD9">
        <v>24582.714285714275</v>
      </c>
      <c r="AE9">
        <v>10695.714285714283</v>
      </c>
      <c r="AG9">
        <v>-19013.285714285717</v>
      </c>
    </row>
    <row r="10" spans="1:33" x14ac:dyDescent="0.25">
      <c r="A10" s="16" t="s">
        <v>593</v>
      </c>
      <c r="B10">
        <v>-1421.2857142857174</v>
      </c>
      <c r="C10">
        <v>177204.71428571426</v>
      </c>
      <c r="D10">
        <v>8408.7142857142826</v>
      </c>
      <c r="E10">
        <v>50908.714285714275</v>
      </c>
      <c r="F10">
        <v>11714.714285714283</v>
      </c>
      <c r="G10">
        <v>-4739.2857142857174</v>
      </c>
      <c r="H10">
        <v>6299.7142857142826</v>
      </c>
      <c r="I10">
        <v>7222.7142857142826</v>
      </c>
      <c r="J10">
        <v>27019.714285714275</v>
      </c>
      <c r="K10">
        <v>12091.714285714283</v>
      </c>
      <c r="L10">
        <v>7511.7142857142826</v>
      </c>
      <c r="M10">
        <v>53525.714285714275</v>
      </c>
      <c r="N10">
        <v>-23391.285714285717</v>
      </c>
      <c r="O10">
        <v>268949.71428571432</v>
      </c>
      <c r="P10">
        <v>72244.714285714275</v>
      </c>
      <c r="Q10">
        <v>2441.7142857142826</v>
      </c>
      <c r="R10">
        <v>-25634.285714285717</v>
      </c>
      <c r="S10">
        <v>-23224.285714285717</v>
      </c>
      <c r="T10">
        <v>5495.7142857142826</v>
      </c>
      <c r="U10">
        <v>-2391.2857142857174</v>
      </c>
      <c r="V10">
        <v>-11546.285714285717</v>
      </c>
      <c r="W10">
        <v>9593.7142857142826</v>
      </c>
      <c r="X10">
        <v>-14144.285714285717</v>
      </c>
      <c r="Y10">
        <v>39242.714285714275</v>
      </c>
      <c r="Z10">
        <v>7027.7142857142826</v>
      </c>
      <c r="AA10">
        <v>226071.71428571426</v>
      </c>
      <c r="AB10">
        <v>129889.71428571428</v>
      </c>
      <c r="AC10">
        <v>-1096.2857142857174</v>
      </c>
      <c r="AD10">
        <v>174278.71428571426</v>
      </c>
      <c r="AE10">
        <v>28393.714285714275</v>
      </c>
      <c r="AG10">
        <v>31857.714285714275</v>
      </c>
    </row>
    <row r="11" spans="1:33" x14ac:dyDescent="0.25">
      <c r="A11" s="16" t="s">
        <v>594</v>
      </c>
      <c r="B11">
        <v>58049.714285714275</v>
      </c>
      <c r="C11">
        <v>309702.71428571432</v>
      </c>
      <c r="D11">
        <v>19729.714285714283</v>
      </c>
      <c r="E11">
        <v>334387.71428571432</v>
      </c>
      <c r="F11">
        <v>1735.7142857142826</v>
      </c>
      <c r="G11">
        <v>-9843.2857142857174</v>
      </c>
      <c r="H11">
        <v>771.7142857142826</v>
      </c>
      <c r="I11">
        <v>138816.71428571432</v>
      </c>
      <c r="J11">
        <v>200769.71428571426</v>
      </c>
      <c r="K11">
        <v>12438.714285714283</v>
      </c>
      <c r="L11">
        <v>-7814.2857142857174</v>
      </c>
      <c r="M11">
        <v>-4648.2857142857174</v>
      </c>
      <c r="N11">
        <v>58023.714285714275</v>
      </c>
      <c r="O11">
        <v>-19340.285714285717</v>
      </c>
      <c r="P11">
        <v>-480.2857142857174</v>
      </c>
      <c r="Q11">
        <v>-18848.285714285717</v>
      </c>
      <c r="R11">
        <v>-12198.285714285725</v>
      </c>
      <c r="S11">
        <v>246627.71428571432</v>
      </c>
      <c r="T11">
        <v>197162.71428571426</v>
      </c>
      <c r="U11">
        <v>314024.71428571432</v>
      </c>
      <c r="V11">
        <v>47477.714285714283</v>
      </c>
      <c r="W11">
        <v>141579.71428571426</v>
      </c>
      <c r="X11">
        <v>23447.714285714283</v>
      </c>
      <c r="Y11">
        <v>16171.714285714275</v>
      </c>
      <c r="Z11">
        <v>200731.71428571426</v>
      </c>
      <c r="AA11">
        <v>162897.71428571426</v>
      </c>
      <c r="AB11">
        <v>32154.714285714283</v>
      </c>
      <c r="AC11">
        <v>106480.71428571428</v>
      </c>
      <c r="AD11">
        <v>11212.714285714283</v>
      </c>
      <c r="AE11">
        <v>148369.71428571426</v>
      </c>
      <c r="AG11">
        <v>96330.714285714275</v>
      </c>
    </row>
    <row r="12" spans="1:33" x14ac:dyDescent="0.25">
      <c r="A12" s="16" t="s">
        <v>595</v>
      </c>
      <c r="B12">
        <v>11176.714285714283</v>
      </c>
      <c r="C12">
        <v>301182.71428571432</v>
      </c>
      <c r="D12">
        <v>26024.714285714283</v>
      </c>
      <c r="E12">
        <v>-7451.2857142857174</v>
      </c>
      <c r="F12">
        <v>5160.7142857142826</v>
      </c>
      <c r="G12">
        <v>-26665.285714285717</v>
      </c>
      <c r="H12">
        <v>746.7142857142826</v>
      </c>
      <c r="I12">
        <v>98677.714285714275</v>
      </c>
      <c r="J12">
        <v>-6368.2857142857174</v>
      </c>
      <c r="K12">
        <v>157050.71428571426</v>
      </c>
      <c r="L12">
        <v>79837.714285714275</v>
      </c>
      <c r="M12">
        <v>147496.71428571426</v>
      </c>
      <c r="N12">
        <v>12089.714285714283</v>
      </c>
      <c r="O12">
        <v>2426.7142857142826</v>
      </c>
      <c r="P12">
        <v>-25273.285714285717</v>
      </c>
      <c r="Q12">
        <v>-861.2857142857174</v>
      </c>
      <c r="R12">
        <v>-20829.285714285717</v>
      </c>
      <c r="S12">
        <v>200499.71428571426</v>
      </c>
      <c r="T12">
        <v>43404.714285714275</v>
      </c>
      <c r="U12">
        <v>7839.7142857142753</v>
      </c>
      <c r="V12">
        <v>8431.7142857142826</v>
      </c>
      <c r="W12">
        <v>-15351.285714285717</v>
      </c>
      <c r="X12">
        <v>119031.71428571432</v>
      </c>
      <c r="Y12">
        <v>77566.714285714275</v>
      </c>
      <c r="Z12">
        <v>8350.7142857142826</v>
      </c>
      <c r="AA12">
        <v>-15318.285714285717</v>
      </c>
      <c r="AB12">
        <v>8522.7142857142826</v>
      </c>
      <c r="AC12">
        <v>48864.714285714275</v>
      </c>
      <c r="AD12">
        <v>281438.71428571432</v>
      </c>
      <c r="AE12">
        <v>66431.714285714275</v>
      </c>
      <c r="AG12">
        <v>-10584.285714285717</v>
      </c>
    </row>
    <row r="13" spans="1:33" x14ac:dyDescent="0.25">
      <c r="A13" s="16" t="s">
        <v>596</v>
      </c>
      <c r="B13">
        <v>55493.714285714275</v>
      </c>
      <c r="C13">
        <v>63442.714285714275</v>
      </c>
      <c r="D13">
        <v>-1734.2857142857174</v>
      </c>
      <c r="E13">
        <v>-19214.285714285717</v>
      </c>
      <c r="F13">
        <v>146556.71428571426</v>
      </c>
      <c r="G13">
        <v>-11919.285714285717</v>
      </c>
      <c r="H13">
        <v>28530.714285714283</v>
      </c>
      <c r="I13">
        <v>-14485.285714285717</v>
      </c>
      <c r="J13">
        <v>763.7142857142826</v>
      </c>
      <c r="K13">
        <v>-5536.2857142857174</v>
      </c>
      <c r="L13">
        <v>127041.71428571426</v>
      </c>
      <c r="M13">
        <v>3488.7142857142826</v>
      </c>
      <c r="N13">
        <v>17349.714285714283</v>
      </c>
      <c r="O13">
        <v>-3164.2857142857174</v>
      </c>
      <c r="P13">
        <v>-20576.285714285717</v>
      </c>
      <c r="Q13">
        <v>-21203.285714285717</v>
      </c>
      <c r="R13">
        <v>203210.71428571426</v>
      </c>
      <c r="S13">
        <v>-1052.2857142857174</v>
      </c>
      <c r="T13">
        <v>-63338.285714285739</v>
      </c>
      <c r="U13">
        <v>244155.71428571426</v>
      </c>
      <c r="V13">
        <v>-17256.285714285725</v>
      </c>
      <c r="W13">
        <v>173082.71428571426</v>
      </c>
      <c r="X13">
        <v>276860.71428571426</v>
      </c>
      <c r="Y13">
        <v>36345.714285714283</v>
      </c>
      <c r="Z13">
        <v>15536.714285714283</v>
      </c>
      <c r="AA13">
        <v>9311.7142857142826</v>
      </c>
      <c r="AB13">
        <v>100647.71428571428</v>
      </c>
      <c r="AC13">
        <v>12010.714285714283</v>
      </c>
      <c r="AD13">
        <v>-19588.285714285717</v>
      </c>
      <c r="AE13">
        <v>4070.7142857142826</v>
      </c>
      <c r="AG13">
        <v>-5685.2857142857174</v>
      </c>
    </row>
    <row r="14" spans="1:33" x14ac:dyDescent="0.25">
      <c r="A14" s="16" t="s">
        <v>647</v>
      </c>
      <c r="B14">
        <v>159789.71428571426</v>
      </c>
      <c r="C14">
        <v>-4695.2857142857174</v>
      </c>
      <c r="D14">
        <v>-8225.2857142857174</v>
      </c>
      <c r="E14">
        <v>-33903.285714285717</v>
      </c>
      <c r="F14">
        <v>-37678.285714285717</v>
      </c>
      <c r="G14">
        <v>-5739.2857142857174</v>
      </c>
      <c r="H14">
        <v>278871.71428571432</v>
      </c>
      <c r="I14">
        <v>69484.714285714275</v>
      </c>
      <c r="J14">
        <v>120906.71428571428</v>
      </c>
      <c r="K14">
        <v>53572.714285714275</v>
      </c>
      <c r="L14">
        <v>-9759.285714285681</v>
      </c>
      <c r="M14">
        <v>190957.71428571426</v>
      </c>
      <c r="N14">
        <v>13266.714285714283</v>
      </c>
      <c r="O14">
        <v>-88012.285714285739</v>
      </c>
      <c r="P14">
        <v>-27189.285714285717</v>
      </c>
      <c r="Q14">
        <v>56334.714285714261</v>
      </c>
      <c r="R14">
        <v>263396.71428571426</v>
      </c>
      <c r="S14">
        <v>36303.714285714283</v>
      </c>
      <c r="T14">
        <v>4731.7142857142826</v>
      </c>
      <c r="U14">
        <v>1910.7142857142826</v>
      </c>
      <c r="V14">
        <v>-16525.285714285717</v>
      </c>
      <c r="W14">
        <v>180052.71428571426</v>
      </c>
      <c r="X14">
        <v>342269.71428571432</v>
      </c>
      <c r="Y14">
        <v>297333.71428571426</v>
      </c>
      <c r="Z14">
        <v>170607.71428571426</v>
      </c>
      <c r="AA14">
        <v>241187.71428571426</v>
      </c>
      <c r="AB14">
        <v>10046.714285714283</v>
      </c>
      <c r="AC14">
        <v>554.7142857142826</v>
      </c>
      <c r="AD14">
        <v>100441.71428571432</v>
      </c>
      <c r="AE14">
        <v>48814.714285714275</v>
      </c>
      <c r="AG14">
        <v>8362.7142857142826</v>
      </c>
    </row>
    <row r="15" spans="1:33" x14ac:dyDescent="0.25">
      <c r="A15" s="16" t="s">
        <v>640</v>
      </c>
      <c r="B15">
        <v>-65.285714285717404</v>
      </c>
      <c r="C15">
        <v>13983.714285714283</v>
      </c>
      <c r="D15">
        <v>21901.714285714275</v>
      </c>
      <c r="E15">
        <v>-5337.2857142857174</v>
      </c>
      <c r="F15">
        <v>-26122.285714285717</v>
      </c>
      <c r="G15">
        <v>-11792.285714285717</v>
      </c>
      <c r="H15">
        <v>-33007.285714285717</v>
      </c>
      <c r="I15">
        <v>23492.714285714283</v>
      </c>
      <c r="J15">
        <v>3167.7142857142826</v>
      </c>
      <c r="K15">
        <v>6708.7142857142753</v>
      </c>
      <c r="L15">
        <v>236033.71428571426</v>
      </c>
      <c r="M15">
        <v>60495.714285714275</v>
      </c>
      <c r="N15">
        <v>12587.714285714283</v>
      </c>
      <c r="O15">
        <v>127297.71428571428</v>
      </c>
      <c r="P15">
        <v>4749.7142857142826</v>
      </c>
      <c r="Q15">
        <v>3277.7142857142826</v>
      </c>
      <c r="R15">
        <v>7837.7142857142826</v>
      </c>
      <c r="S15">
        <v>1560.7142857142826</v>
      </c>
      <c r="T15">
        <v>18727.714285714283</v>
      </c>
      <c r="U15">
        <v>-15643.285714285717</v>
      </c>
      <c r="V15">
        <v>155993.71428571426</v>
      </c>
      <c r="W15">
        <v>-36171.285714285725</v>
      </c>
      <c r="X15">
        <v>8331.7142857142826</v>
      </c>
      <c r="Y15">
        <v>-12741.285714285717</v>
      </c>
      <c r="Z15">
        <v>-23268.285714285717</v>
      </c>
      <c r="AA15">
        <v>-25203.285714285717</v>
      </c>
      <c r="AB15">
        <v>9917.7142857142753</v>
      </c>
      <c r="AC15">
        <v>855.7142857142826</v>
      </c>
      <c r="AD15">
        <v>-27623.285714285717</v>
      </c>
      <c r="AE15">
        <v>-8997.2857142857174</v>
      </c>
      <c r="AG15">
        <v>8346.7142857142826</v>
      </c>
    </row>
    <row r="16" spans="1:33" x14ac:dyDescent="0.25">
      <c r="A16" s="16" t="s">
        <v>641</v>
      </c>
      <c r="B16">
        <v>-3132.2857142857174</v>
      </c>
      <c r="C16">
        <v>272302.71428571426</v>
      </c>
      <c r="D16">
        <v>-3266.2857142857174</v>
      </c>
      <c r="E16">
        <v>-1341.2857142857174</v>
      </c>
      <c r="F16">
        <v>-4230.2857142857174</v>
      </c>
      <c r="G16">
        <v>-41307.285714285717</v>
      </c>
      <c r="H16">
        <v>-28125.285714285717</v>
      </c>
      <c r="I16">
        <v>309729.71428571432</v>
      </c>
      <c r="J16">
        <v>-4983.2857142857174</v>
      </c>
      <c r="K16">
        <v>-19795.285714285717</v>
      </c>
      <c r="L16">
        <v>-66957.285714285739</v>
      </c>
      <c r="M16">
        <v>-11473.285714285717</v>
      </c>
      <c r="N16">
        <v>78898.714285714275</v>
      </c>
      <c r="O16">
        <v>4031.7142857142753</v>
      </c>
      <c r="P16">
        <v>91805.714285714275</v>
      </c>
      <c r="Q16">
        <v>48721.714285714275</v>
      </c>
      <c r="R16">
        <v>-30919.285714285717</v>
      </c>
      <c r="S16">
        <v>113.7142857142826</v>
      </c>
      <c r="T16">
        <v>-3980.2857142857174</v>
      </c>
      <c r="U16">
        <v>-29954.285714285717</v>
      </c>
      <c r="V16">
        <v>-12087.285714285717</v>
      </c>
      <c r="W16">
        <v>-34678.285714285717</v>
      </c>
      <c r="X16">
        <v>-16133.285714285717</v>
      </c>
      <c r="Y16">
        <v>-49266.285714285717</v>
      </c>
      <c r="Z16">
        <v>-18540.285714285717</v>
      </c>
      <c r="AA16">
        <v>14381.714285714275</v>
      </c>
      <c r="AB16">
        <v>3048.7142857142826</v>
      </c>
      <c r="AC16">
        <v>202452.71428571426</v>
      </c>
      <c r="AD16">
        <v>39375.714285714275</v>
      </c>
      <c r="AE16">
        <v>11615.714285714283</v>
      </c>
      <c r="AG16">
        <v>-25053.285714285717</v>
      </c>
    </row>
    <row r="17" spans="1:33" x14ac:dyDescent="0.25">
      <c r="A17" s="16" t="s">
        <v>642</v>
      </c>
      <c r="B17">
        <v>-270.2857142857174</v>
      </c>
      <c r="C17">
        <v>175188.71428571426</v>
      </c>
      <c r="D17">
        <v>-22756.285714285717</v>
      </c>
      <c r="E17">
        <v>-17959.285714285717</v>
      </c>
      <c r="F17">
        <v>-30685.285714285717</v>
      </c>
      <c r="G17">
        <v>-16148.285714285717</v>
      </c>
      <c r="H17">
        <v>5101.7142857142826</v>
      </c>
      <c r="I17">
        <v>17183.714285714283</v>
      </c>
      <c r="J17">
        <v>-26588.285714285717</v>
      </c>
      <c r="K17">
        <v>3405.7142857142826</v>
      </c>
      <c r="L17">
        <v>-15091.285714285717</v>
      </c>
      <c r="M17">
        <v>19010.714285714275</v>
      </c>
      <c r="N17">
        <v>281065.71428571426</v>
      </c>
      <c r="O17">
        <v>21406.714285714283</v>
      </c>
      <c r="P17">
        <v>391.7142857142826</v>
      </c>
      <c r="Q17">
        <v>-2001.2857142857174</v>
      </c>
      <c r="R17">
        <v>7705.7142857142826</v>
      </c>
      <c r="S17">
        <v>-971.2857142857174</v>
      </c>
      <c r="T17">
        <v>-29526.285714285717</v>
      </c>
      <c r="U17">
        <v>-33879.285714285717</v>
      </c>
      <c r="V17">
        <v>-6333.2857142857174</v>
      </c>
      <c r="W17">
        <v>310332.71428571426</v>
      </c>
      <c r="X17">
        <v>50966.714285714275</v>
      </c>
      <c r="Y17">
        <v>-18349.285714285717</v>
      </c>
      <c r="Z17">
        <v>4790.7142857142826</v>
      </c>
      <c r="AA17">
        <v>250442.71428571426</v>
      </c>
      <c r="AB17">
        <v>58377.714285714275</v>
      </c>
      <c r="AC17">
        <v>17910.714285714283</v>
      </c>
      <c r="AD17">
        <v>1960.7142857142826</v>
      </c>
      <c r="AE17">
        <v>-7537.2857142857174</v>
      </c>
      <c r="AG17">
        <v>319324.71428571426</v>
      </c>
    </row>
    <row r="18" spans="1:33" x14ac:dyDescent="0.25">
      <c r="A18" s="16" t="s">
        <v>643</v>
      </c>
      <c r="B18">
        <v>-148.2857142857174</v>
      </c>
      <c r="C18">
        <v>10399.714285714283</v>
      </c>
      <c r="D18">
        <v>-4333.2857142857174</v>
      </c>
      <c r="E18">
        <v>40199.714285714275</v>
      </c>
      <c r="F18">
        <v>-16671.285714285717</v>
      </c>
      <c r="G18">
        <v>10119.714285714283</v>
      </c>
      <c r="H18">
        <v>-25639.285714285717</v>
      </c>
      <c r="I18">
        <v>-23144.285714285717</v>
      </c>
      <c r="J18">
        <v>-22786.285714285717</v>
      </c>
      <c r="K18">
        <v>7199.7142857142826</v>
      </c>
      <c r="L18">
        <v>-13316.285714285717</v>
      </c>
      <c r="M18">
        <v>-36661.285714285717</v>
      </c>
      <c r="N18">
        <v>4032.7142857142826</v>
      </c>
      <c r="O18">
        <v>181555.71428571426</v>
      </c>
      <c r="P18">
        <v>-4845.2857142857174</v>
      </c>
      <c r="Q18">
        <v>99454.714285714275</v>
      </c>
      <c r="R18">
        <v>7551.7142857142826</v>
      </c>
      <c r="S18">
        <v>3004.7142857142826</v>
      </c>
      <c r="T18">
        <v>68514.714285714275</v>
      </c>
      <c r="U18">
        <v>196286.71428571426</v>
      </c>
      <c r="V18">
        <v>1751.7142857142826</v>
      </c>
      <c r="W18">
        <v>-16494.285714285717</v>
      </c>
      <c r="X18">
        <v>200720.71428571426</v>
      </c>
      <c r="Y18">
        <v>-15506.285714285717</v>
      </c>
      <c r="Z18">
        <v>222095.71428571426</v>
      </c>
      <c r="AA18">
        <v>20793.714285714283</v>
      </c>
      <c r="AB18">
        <v>-18435.285714285717</v>
      </c>
      <c r="AC18">
        <v>232857.71428571426</v>
      </c>
      <c r="AD18">
        <v>356238.71428571432</v>
      </c>
      <c r="AE18">
        <v>1202.7142857142826</v>
      </c>
      <c r="AG18">
        <v>3845.7142857142826</v>
      </c>
    </row>
    <row r="19" spans="1:33" x14ac:dyDescent="0.25">
      <c r="A19" s="16" t="s">
        <v>644</v>
      </c>
      <c r="B19">
        <v>-131.2857142857174</v>
      </c>
      <c r="C19">
        <v>136410.71428571426</v>
      </c>
      <c r="D19">
        <v>46407.714285714275</v>
      </c>
      <c r="E19">
        <v>-25647.285714285717</v>
      </c>
      <c r="F19">
        <v>2489.7142857142826</v>
      </c>
      <c r="G19">
        <v>-1216.2857142857174</v>
      </c>
      <c r="H19">
        <v>-27499.285714285717</v>
      </c>
      <c r="I19">
        <v>-31530.285714285717</v>
      </c>
      <c r="J19">
        <v>-5313.2857142857174</v>
      </c>
      <c r="K19">
        <v>127782.71428571428</v>
      </c>
      <c r="L19">
        <v>78302.714285714261</v>
      </c>
      <c r="M19">
        <v>128697.71428571428</v>
      </c>
      <c r="N19">
        <v>1831.7142857142826</v>
      </c>
      <c r="O19">
        <v>-9056.2857142857174</v>
      </c>
      <c r="P19">
        <v>10703.714285714283</v>
      </c>
      <c r="Q19">
        <v>-8721.2857142857174</v>
      </c>
      <c r="R19">
        <v>-10377.285714285717</v>
      </c>
      <c r="S19">
        <v>34573.714285714275</v>
      </c>
      <c r="T19">
        <v>7085.7142857142826</v>
      </c>
      <c r="U19">
        <v>182270.71428571426</v>
      </c>
      <c r="V19">
        <v>19244.714285714283</v>
      </c>
      <c r="W19">
        <v>-3344.2857142857174</v>
      </c>
      <c r="X19">
        <v>-36178.285714285717</v>
      </c>
      <c r="Y19">
        <v>-614.2857142857174</v>
      </c>
      <c r="Z19">
        <v>18946.714285714283</v>
      </c>
      <c r="AA19">
        <v>156329.71428571426</v>
      </c>
      <c r="AB19">
        <v>58080.714285714275</v>
      </c>
      <c r="AC19">
        <v>-16235.285714285717</v>
      </c>
      <c r="AD19">
        <v>266756.71428571432</v>
      </c>
      <c r="AE19">
        <v>25334.714285714283</v>
      </c>
      <c r="AG19">
        <v>310236.71428571432</v>
      </c>
    </row>
    <row r="20" spans="1:33" x14ac:dyDescent="0.25">
      <c r="A20" s="16" t="s">
        <v>645</v>
      </c>
      <c r="B20">
        <v>17365.714285714275</v>
      </c>
      <c r="C20">
        <v>-36222.285714285717</v>
      </c>
      <c r="D20">
        <v>-35609.285714285717</v>
      </c>
      <c r="E20">
        <v>-17203.285714285717</v>
      </c>
      <c r="F20">
        <v>-5072.2857142857174</v>
      </c>
      <c r="G20">
        <v>-6342.2857142857174</v>
      </c>
      <c r="H20">
        <v>-40625.285714285717</v>
      </c>
      <c r="I20">
        <v>-3782.2857142857174</v>
      </c>
      <c r="J20">
        <v>-1809.2857142857174</v>
      </c>
      <c r="K20">
        <v>7781.7142857142826</v>
      </c>
      <c r="L20">
        <v>17361.714285714283</v>
      </c>
      <c r="M20">
        <v>-279.2857142857174</v>
      </c>
      <c r="N20">
        <v>-16944.285714285717</v>
      </c>
      <c r="O20">
        <v>-27811.285714285717</v>
      </c>
      <c r="P20">
        <v>73.714285714282596</v>
      </c>
      <c r="Q20">
        <v>5320.7142857142826</v>
      </c>
      <c r="R20">
        <v>28640.714285714275</v>
      </c>
      <c r="S20">
        <v>5846.7142857142826</v>
      </c>
      <c r="T20">
        <v>151048.71428571426</v>
      </c>
      <c r="U20">
        <v>11772.714285714283</v>
      </c>
      <c r="V20">
        <v>-311.2857142857174</v>
      </c>
      <c r="W20">
        <v>-11631.285714285717</v>
      </c>
      <c r="X20">
        <v>22367.714285714275</v>
      </c>
      <c r="Y20">
        <v>1751.7142857142826</v>
      </c>
      <c r="Z20">
        <v>-14582.285714285725</v>
      </c>
      <c r="AA20">
        <v>128935.71428571428</v>
      </c>
      <c r="AB20">
        <v>53.714285714282596</v>
      </c>
      <c r="AC20">
        <v>-24676.285714285717</v>
      </c>
      <c r="AD20">
        <v>1465.7142857142826</v>
      </c>
      <c r="AE20">
        <v>10393.714285714283</v>
      </c>
      <c r="AG20">
        <v>26428.714285714283</v>
      </c>
    </row>
    <row r="21" spans="1:33" x14ac:dyDescent="0.25">
      <c r="A21" s="16" t="s">
        <v>646</v>
      </c>
      <c r="B21">
        <v>-11855.285714285717</v>
      </c>
      <c r="C21">
        <v>267560.71428571426</v>
      </c>
      <c r="D21">
        <v>7419.7142857142826</v>
      </c>
      <c r="E21">
        <v>-39661.285714285717</v>
      </c>
      <c r="F21">
        <v>99894.714285714275</v>
      </c>
      <c r="G21">
        <v>-6416.2857142857174</v>
      </c>
      <c r="H21">
        <v>5446.7142857142826</v>
      </c>
      <c r="I21">
        <v>168091.71428571426</v>
      </c>
      <c r="J21">
        <v>-5745.2857142857174</v>
      </c>
      <c r="K21">
        <v>155172.71428571426</v>
      </c>
      <c r="L21">
        <v>-4904.2857142857174</v>
      </c>
      <c r="M21">
        <v>-19551.285714285717</v>
      </c>
      <c r="N21">
        <v>230965.71428571426</v>
      </c>
      <c r="O21">
        <v>221769.71428571426</v>
      </c>
      <c r="P21">
        <v>-3453.2857142857174</v>
      </c>
      <c r="Q21">
        <v>-2206.2857142857174</v>
      </c>
      <c r="R21">
        <v>-17515.285714285717</v>
      </c>
      <c r="S21">
        <v>-43067.285714285739</v>
      </c>
      <c r="T21">
        <v>-11601.285714285717</v>
      </c>
      <c r="U21">
        <v>-23221.285714285717</v>
      </c>
      <c r="V21">
        <v>12143.714285714283</v>
      </c>
      <c r="W21">
        <v>-30193.285714285725</v>
      </c>
      <c r="X21">
        <v>-7116.2857142857174</v>
      </c>
      <c r="Y21">
        <v>-8986.2857142857174</v>
      </c>
      <c r="Z21">
        <v>-6677.2857142857174</v>
      </c>
      <c r="AA21">
        <v>-4284.2857142857174</v>
      </c>
      <c r="AB21">
        <v>-7266.2857142857174</v>
      </c>
      <c r="AC21">
        <v>-24625.285714285717</v>
      </c>
      <c r="AD21">
        <v>16003.714285714275</v>
      </c>
      <c r="AE21">
        <v>1740.7142857142826</v>
      </c>
      <c r="AG21">
        <v>9017.7142857142826</v>
      </c>
    </row>
    <row r="22" spans="1:33" x14ac:dyDescent="0.25">
      <c r="A22" s="16" t="s">
        <v>1124</v>
      </c>
      <c r="B22">
        <v>-30441.285714285717</v>
      </c>
      <c r="C22">
        <v>-48122.285714285739</v>
      </c>
      <c r="D22">
        <v>-34518.285714285717</v>
      </c>
      <c r="E22">
        <v>-11496.285714285717</v>
      </c>
      <c r="F22">
        <v>-20663.285714285717</v>
      </c>
      <c r="G22">
        <v>-10773.285714285717</v>
      </c>
      <c r="H22">
        <v>-5420.2857142857174</v>
      </c>
      <c r="I22">
        <v>-9495.2857142857174</v>
      </c>
      <c r="J22">
        <v>-27959.285714285717</v>
      </c>
      <c r="K22">
        <v>-4967.2857142857174</v>
      </c>
      <c r="L22">
        <v>-3090.2857142857174</v>
      </c>
      <c r="M22">
        <v>-5426.2857142857174</v>
      </c>
      <c r="N22">
        <v>-1858.2857142857174</v>
      </c>
      <c r="O22">
        <v>-13345.285714285717</v>
      </c>
      <c r="P22">
        <v>43956.714285714275</v>
      </c>
      <c r="Q22">
        <v>358.7142857142826</v>
      </c>
      <c r="R22">
        <v>302381.71428571426</v>
      </c>
      <c r="S22">
        <v>-745.2857142857174</v>
      </c>
      <c r="T22">
        <v>7036.7142857142826</v>
      </c>
      <c r="U22">
        <v>-12203.285714285717</v>
      </c>
      <c r="V22">
        <v>-9691.2857142857174</v>
      </c>
      <c r="W22">
        <v>5095.7142857142826</v>
      </c>
      <c r="X22">
        <v>38575.714285714275</v>
      </c>
      <c r="Y22">
        <v>-8399.2857142857174</v>
      </c>
      <c r="Z22">
        <v>-8625.2857142857174</v>
      </c>
      <c r="AA22">
        <v>-4718.2857142857247</v>
      </c>
      <c r="AB22">
        <v>-21236.285714285717</v>
      </c>
      <c r="AC22">
        <v>-26988.285714285717</v>
      </c>
      <c r="AD22">
        <v>-23717.285714285717</v>
      </c>
      <c r="AE22">
        <v>739.7142857142826</v>
      </c>
      <c r="AG22">
        <v>-16844.285714285717</v>
      </c>
    </row>
    <row r="23" spans="1:33" x14ac:dyDescent="0.25">
      <c r="A23" s="16" t="s">
        <v>1125</v>
      </c>
      <c r="B23">
        <v>-17756.285714285717</v>
      </c>
      <c r="C23">
        <v>-13532.285714285717</v>
      </c>
      <c r="D23">
        <v>-20640.285714285717</v>
      </c>
      <c r="E23">
        <v>16317.714285714275</v>
      </c>
      <c r="F23">
        <v>-28630.285714285717</v>
      </c>
      <c r="G23">
        <v>-19013.285714285717</v>
      </c>
      <c r="H23">
        <v>31857.714285714275</v>
      </c>
      <c r="I23">
        <v>96330.714285714275</v>
      </c>
      <c r="J23">
        <v>-10584.285714285717</v>
      </c>
      <c r="K23">
        <v>-5685.2857142857174</v>
      </c>
      <c r="L23">
        <v>8362.7142857142826</v>
      </c>
      <c r="M23">
        <v>8346.7142857142826</v>
      </c>
      <c r="N23">
        <v>-25053.285714285717</v>
      </c>
      <c r="O23">
        <v>319324.71428571426</v>
      </c>
      <c r="P23">
        <v>3845.7142857142826</v>
      </c>
      <c r="Q23">
        <v>310236.71428571432</v>
      </c>
      <c r="R23">
        <v>26428.714285714283</v>
      </c>
      <c r="S23">
        <v>9017.7142857142826</v>
      </c>
      <c r="T23">
        <v>-16844.285714285717</v>
      </c>
      <c r="U23">
        <v>2045.7142857142826</v>
      </c>
      <c r="V23">
        <v>70163.714285714275</v>
      </c>
      <c r="W23">
        <v>-23173.285714285725</v>
      </c>
      <c r="X23">
        <v>1278.7142857142826</v>
      </c>
      <c r="Y23">
        <v>-1220.2857142857174</v>
      </c>
      <c r="Z23">
        <v>-9991.2857142857174</v>
      </c>
      <c r="AA23">
        <v>-38520.285714285725</v>
      </c>
      <c r="AB23">
        <v>-27189.285714285717</v>
      </c>
      <c r="AC23">
        <v>15452.714285714283</v>
      </c>
      <c r="AD23">
        <v>-3124.2857142857174</v>
      </c>
      <c r="AE23">
        <v>1785.7142857142826</v>
      </c>
      <c r="AG23">
        <v>2045.7142857142826</v>
      </c>
    </row>
    <row r="24" spans="1:33" x14ac:dyDescent="0.25">
      <c r="AG24">
        <v>70163.714285714275</v>
      </c>
    </row>
    <row r="25" spans="1:33" x14ac:dyDescent="0.25">
      <c r="A25" s="16"/>
      <c r="B25" s="14">
        <v>1</v>
      </c>
      <c r="C25" s="14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L25" s="14">
        <v>11</v>
      </c>
      <c r="M25" s="14">
        <v>12</v>
      </c>
      <c r="N25" s="14">
        <v>13</v>
      </c>
      <c r="O25" s="14">
        <v>14</v>
      </c>
      <c r="P25" s="14">
        <v>15</v>
      </c>
      <c r="Q25" s="14">
        <v>16</v>
      </c>
      <c r="R25" s="14">
        <v>17</v>
      </c>
      <c r="S25" s="14">
        <v>18</v>
      </c>
      <c r="T25" s="14">
        <v>19</v>
      </c>
      <c r="U25" s="14">
        <v>20</v>
      </c>
      <c r="V25" s="14">
        <v>21</v>
      </c>
      <c r="W25" s="14">
        <v>22</v>
      </c>
      <c r="X25" s="14">
        <v>23</v>
      </c>
      <c r="Y25" s="14">
        <v>24</v>
      </c>
      <c r="Z25" s="14">
        <v>25</v>
      </c>
      <c r="AA25" s="14">
        <v>26</v>
      </c>
      <c r="AB25" s="14">
        <v>27</v>
      </c>
      <c r="AC25" s="14">
        <v>28</v>
      </c>
      <c r="AD25" s="14">
        <v>29</v>
      </c>
      <c r="AE25" s="14">
        <v>30</v>
      </c>
      <c r="AG25">
        <v>-23173.285714285725</v>
      </c>
    </row>
    <row r="26" spans="1:33" x14ac:dyDescent="0.25">
      <c r="A26" s="16" t="s">
        <v>587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>
        <f t="shared" ref="V26:AE26" si="0">V4/200</f>
        <v>-117.1814285714287</v>
      </c>
      <c r="W26" s="14">
        <f t="shared" si="0"/>
        <v>585.81857142857132</v>
      </c>
      <c r="X26" s="14">
        <f t="shared" si="0"/>
        <v>-598.6664285714287</v>
      </c>
      <c r="Y26" s="14">
        <f t="shared" si="0"/>
        <v>77.13857142857141</v>
      </c>
      <c r="Z26" s="14">
        <f t="shared" si="0"/>
        <v>-66.166428571428582</v>
      </c>
      <c r="AA26" s="14">
        <f t="shared" si="0"/>
        <v>-8.2414285714285871</v>
      </c>
      <c r="AB26" s="14">
        <f t="shared" si="0"/>
        <v>-72.171428571428592</v>
      </c>
      <c r="AC26" s="14">
        <f t="shared" si="0"/>
        <v>-12.401428571428587</v>
      </c>
      <c r="AD26" s="14">
        <f t="shared" si="0"/>
        <v>-50.231428571428587</v>
      </c>
      <c r="AE26" s="14">
        <f t="shared" si="0"/>
        <v>-5.7364285714285872</v>
      </c>
      <c r="AG26">
        <v>1278.7142857142826</v>
      </c>
    </row>
    <row r="27" spans="1:33" x14ac:dyDescent="0.25">
      <c r="A27" s="16" t="s">
        <v>588</v>
      </c>
      <c r="B27" s="14">
        <f t="shared" ref="B27:AE27" si="1">B5/200</f>
        <v>-301.10642857142869</v>
      </c>
      <c r="C27" s="14">
        <f t="shared" si="1"/>
        <v>266.61357142857139</v>
      </c>
      <c r="D27" s="14">
        <f t="shared" si="1"/>
        <v>-396.43142857142868</v>
      </c>
      <c r="E27" s="14">
        <f t="shared" si="1"/>
        <v>695.44357142857132</v>
      </c>
      <c r="F27" s="14">
        <f t="shared" si="1"/>
        <v>-589.9164285714287</v>
      </c>
      <c r="G27" s="14">
        <f t="shared" si="1"/>
        <v>36.523571428571415</v>
      </c>
      <c r="H27" s="14">
        <f t="shared" si="1"/>
        <v>-820.56142857142868</v>
      </c>
      <c r="I27" s="14">
        <f t="shared" si="1"/>
        <v>-18.871428571428588</v>
      </c>
      <c r="J27" s="14">
        <f t="shared" si="1"/>
        <v>-114.83142857142859</v>
      </c>
      <c r="K27" s="14">
        <f t="shared" si="1"/>
        <v>-58.786428571428587</v>
      </c>
      <c r="L27" s="14">
        <f t="shared" si="1"/>
        <v>-131.2114285714286</v>
      </c>
      <c r="M27" s="14">
        <f t="shared" si="1"/>
        <v>-49.206428571428589</v>
      </c>
      <c r="N27" s="14">
        <f t="shared" si="1"/>
        <v>-290.60642857142869</v>
      </c>
      <c r="O27" s="14">
        <f t="shared" si="1"/>
        <v>492.43857142857132</v>
      </c>
      <c r="P27" s="14">
        <f t="shared" si="1"/>
        <v>-132.80142857142869</v>
      </c>
      <c r="Q27" s="14">
        <f t="shared" si="1"/>
        <v>391.98357142857128</v>
      </c>
      <c r="R27" s="14">
        <f t="shared" si="1"/>
        <v>-526.4114285714287</v>
      </c>
      <c r="S27" s="14">
        <f t="shared" si="1"/>
        <v>141.94857142857143</v>
      </c>
      <c r="T27" s="14">
        <f t="shared" si="1"/>
        <v>-490.8464285714287</v>
      </c>
      <c r="U27" s="14">
        <f t="shared" si="1"/>
        <v>67.558571428571412</v>
      </c>
      <c r="V27" s="14">
        <f t="shared" si="1"/>
        <v>66.553571428571416</v>
      </c>
      <c r="W27" s="14">
        <f t="shared" si="1"/>
        <v>-16.621428571428588</v>
      </c>
      <c r="X27" s="14">
        <f t="shared" si="1"/>
        <v>486.58357142857136</v>
      </c>
      <c r="Y27" s="14">
        <f t="shared" si="1"/>
        <v>-68.826428571428593</v>
      </c>
      <c r="Z27" s="14">
        <f t="shared" si="1"/>
        <v>25.543571428571411</v>
      </c>
      <c r="AA27" s="14">
        <f t="shared" si="1"/>
        <v>0.24857142857141298</v>
      </c>
      <c r="AB27" s="14">
        <f t="shared" si="1"/>
        <v>508.69857142857131</v>
      </c>
      <c r="AC27" s="14">
        <f t="shared" si="1"/>
        <v>622.79357142857134</v>
      </c>
      <c r="AD27" s="14">
        <f t="shared" si="1"/>
        <v>599.46857142857141</v>
      </c>
      <c r="AE27" s="14">
        <f t="shared" si="1"/>
        <v>1058.3035714285713</v>
      </c>
      <c r="AG27">
        <v>-1220.2857142857174</v>
      </c>
    </row>
    <row r="28" spans="1:33" x14ac:dyDescent="0.25">
      <c r="A28" s="16" t="s">
        <v>589</v>
      </c>
      <c r="B28" s="14">
        <f t="shared" ref="B28:AE28" si="2">B6/200</f>
        <v>-266.5364285714287</v>
      </c>
      <c r="C28" s="14">
        <f t="shared" si="2"/>
        <v>-215.7714285714286</v>
      </c>
      <c r="D28" s="14">
        <f t="shared" si="2"/>
        <v>-48.801428571428588</v>
      </c>
      <c r="E28" s="14">
        <f t="shared" si="2"/>
        <v>88.803571428571374</v>
      </c>
      <c r="F28" s="14">
        <f t="shared" si="2"/>
        <v>55.068571428571374</v>
      </c>
      <c r="G28" s="14">
        <f t="shared" si="2"/>
        <v>687.12857142857126</v>
      </c>
      <c r="H28" s="14">
        <f t="shared" si="2"/>
        <v>380.67857142857139</v>
      </c>
      <c r="I28" s="14">
        <f t="shared" si="2"/>
        <v>-78.85642857142858</v>
      </c>
      <c r="J28" s="14">
        <f t="shared" si="2"/>
        <v>-5.8414285714285867</v>
      </c>
      <c r="K28" s="14">
        <f t="shared" si="2"/>
        <v>-31.271428571428586</v>
      </c>
      <c r="L28" s="14">
        <f t="shared" si="2"/>
        <v>49.563571428571414</v>
      </c>
      <c r="M28" s="14">
        <f t="shared" si="2"/>
        <v>-43.841428571428587</v>
      </c>
      <c r="N28" s="14">
        <f t="shared" si="2"/>
        <v>887.68357142857133</v>
      </c>
      <c r="O28" s="14">
        <f t="shared" si="2"/>
        <v>-72.251428571428619</v>
      </c>
      <c r="P28" s="14">
        <f t="shared" si="2"/>
        <v>-130.35142857142858</v>
      </c>
      <c r="Q28" s="14">
        <f t="shared" si="2"/>
        <v>45.298571428571414</v>
      </c>
      <c r="R28" s="14">
        <f t="shared" si="2"/>
        <v>-127.11142857142859</v>
      </c>
      <c r="S28" s="14">
        <f t="shared" si="2"/>
        <v>19.113571428571412</v>
      </c>
      <c r="T28" s="14">
        <f t="shared" si="2"/>
        <v>180.44857142857137</v>
      </c>
      <c r="U28" s="14">
        <f t="shared" si="2"/>
        <v>215.87357142857138</v>
      </c>
      <c r="V28" s="14">
        <f t="shared" si="2"/>
        <v>10.043571428571413</v>
      </c>
      <c r="W28" s="14">
        <f t="shared" si="2"/>
        <v>-7.2014285714285871</v>
      </c>
      <c r="X28" s="14">
        <f t="shared" si="2"/>
        <v>490.33857142857136</v>
      </c>
      <c r="Y28" s="14">
        <f t="shared" si="2"/>
        <v>-101.21642857142859</v>
      </c>
      <c r="Z28" s="14">
        <f t="shared" si="2"/>
        <v>162.90357142857141</v>
      </c>
      <c r="AA28" s="14">
        <f t="shared" si="2"/>
        <v>27.338571428571413</v>
      </c>
      <c r="AB28" s="14">
        <f t="shared" si="2"/>
        <v>-82.781428571428592</v>
      </c>
      <c r="AC28" s="14">
        <f t="shared" si="2"/>
        <v>911.71857142857129</v>
      </c>
      <c r="AD28" s="14">
        <f t="shared" si="2"/>
        <v>-75.336428571428584</v>
      </c>
      <c r="AE28" s="14">
        <f t="shared" si="2"/>
        <v>30.708571428571375</v>
      </c>
      <c r="AG28">
        <v>-9991.2857142857174</v>
      </c>
    </row>
    <row r="29" spans="1:33" x14ac:dyDescent="0.25">
      <c r="A29" s="16" t="s">
        <v>590</v>
      </c>
      <c r="B29" s="14">
        <f t="shared" ref="B29:AE29" si="3">B7/200</f>
        <v>191.71357142857138</v>
      </c>
      <c r="C29" s="14">
        <f t="shared" si="3"/>
        <v>-19.226428571428588</v>
      </c>
      <c r="D29" s="14">
        <f t="shared" si="3"/>
        <v>-218.70642857142857</v>
      </c>
      <c r="E29" s="14">
        <f t="shared" si="3"/>
        <v>539.37857142857138</v>
      </c>
      <c r="F29" s="14">
        <f t="shared" si="3"/>
        <v>163.07857142857137</v>
      </c>
      <c r="G29" s="14">
        <f t="shared" si="3"/>
        <v>-154.06642857142859</v>
      </c>
      <c r="H29" s="14">
        <f t="shared" si="3"/>
        <v>-80.686428571428593</v>
      </c>
      <c r="I29" s="14">
        <f t="shared" si="3"/>
        <v>-112.70142857142859</v>
      </c>
      <c r="J29" s="14">
        <f t="shared" si="3"/>
        <v>-177.85642857142858</v>
      </c>
      <c r="K29" s="14">
        <f t="shared" si="3"/>
        <v>157.97357142857138</v>
      </c>
      <c r="L29" s="14">
        <f t="shared" si="3"/>
        <v>1027.5385714285712</v>
      </c>
      <c r="M29" s="14">
        <f t="shared" si="3"/>
        <v>1019.1635714285713</v>
      </c>
      <c r="N29" s="14">
        <f t="shared" si="3"/>
        <v>-27.396428571428586</v>
      </c>
      <c r="O29" s="14">
        <f t="shared" si="3"/>
        <v>-223.8064285714286</v>
      </c>
      <c r="P29" s="14">
        <f t="shared" si="3"/>
        <v>-16.861428571428586</v>
      </c>
      <c r="Q29" s="14">
        <f t="shared" si="3"/>
        <v>-23.136428571428588</v>
      </c>
      <c r="R29" s="14">
        <f t="shared" si="3"/>
        <v>593.58357142857142</v>
      </c>
      <c r="S29" s="14">
        <f t="shared" si="3"/>
        <v>418.37357142857138</v>
      </c>
      <c r="T29" s="14">
        <f t="shared" si="3"/>
        <v>-8.1428571428587018E-2</v>
      </c>
      <c r="U29" s="14">
        <f t="shared" si="3"/>
        <v>-13.486428571428586</v>
      </c>
      <c r="V29" s="14">
        <f t="shared" si="3"/>
        <v>33.613571428571412</v>
      </c>
      <c r="W29" s="14">
        <f t="shared" si="3"/>
        <v>-138.62142857142859</v>
      </c>
      <c r="X29" s="14">
        <f t="shared" si="3"/>
        <v>-56.271428571428586</v>
      </c>
      <c r="Y29" s="14">
        <f t="shared" si="3"/>
        <v>623.40857142857135</v>
      </c>
      <c r="Z29" s="14">
        <f t="shared" si="3"/>
        <v>131.75357142857141</v>
      </c>
      <c r="AA29" s="14">
        <f t="shared" si="3"/>
        <v>170.71357142857138</v>
      </c>
      <c r="AB29" s="14">
        <f t="shared" si="3"/>
        <v>102.73857142857142</v>
      </c>
      <c r="AC29" s="14">
        <f t="shared" si="3"/>
        <v>97.983571428571381</v>
      </c>
      <c r="AD29" s="14">
        <f t="shared" si="3"/>
        <v>150.49357142857141</v>
      </c>
      <c r="AE29" s="14">
        <f t="shared" si="3"/>
        <v>-37.491428571428585</v>
      </c>
      <c r="AG29">
        <v>-38520.285714285725</v>
      </c>
    </row>
    <row r="30" spans="1:33" x14ac:dyDescent="0.25">
      <c r="A30" s="16" t="s">
        <v>591</v>
      </c>
      <c r="B30" s="14">
        <f t="shared" ref="B30:AE30" si="4">B8/200</f>
        <v>-41.121428571428588</v>
      </c>
      <c r="C30" s="14">
        <f t="shared" si="4"/>
        <v>744.62357142857127</v>
      </c>
      <c r="D30" s="14">
        <f t="shared" si="4"/>
        <v>-49.496428571428588</v>
      </c>
      <c r="E30" s="14">
        <f t="shared" si="4"/>
        <v>-49.026428571428589</v>
      </c>
      <c r="F30" s="14">
        <f t="shared" si="4"/>
        <v>-71.076428571428593</v>
      </c>
      <c r="G30" s="14">
        <f t="shared" si="4"/>
        <v>-199.66142857142859</v>
      </c>
      <c r="H30" s="14">
        <f t="shared" si="4"/>
        <v>-163.2714285714286</v>
      </c>
      <c r="I30" s="14">
        <f t="shared" si="4"/>
        <v>-1.8314285714285869</v>
      </c>
      <c r="J30" s="14">
        <f t="shared" si="4"/>
        <v>-61.851428571428585</v>
      </c>
      <c r="K30" s="14">
        <f t="shared" si="4"/>
        <v>-121.95642857142859</v>
      </c>
      <c r="L30" s="14">
        <f t="shared" si="4"/>
        <v>-17.576428571428586</v>
      </c>
      <c r="M30" s="14">
        <f t="shared" si="4"/>
        <v>266.39357142857136</v>
      </c>
      <c r="N30" s="14">
        <f t="shared" si="4"/>
        <v>-15.511428571428587</v>
      </c>
      <c r="O30" s="14">
        <f t="shared" si="4"/>
        <v>-22.006428571428586</v>
      </c>
      <c r="P30" s="14">
        <f t="shared" si="4"/>
        <v>-81.451428571428593</v>
      </c>
      <c r="Q30" s="14">
        <f t="shared" si="4"/>
        <v>-163.34142857142859</v>
      </c>
      <c r="R30" s="14">
        <f t="shared" si="4"/>
        <v>-71.156428571428592</v>
      </c>
      <c r="S30" s="14">
        <f t="shared" si="4"/>
        <v>361.80857142857138</v>
      </c>
      <c r="T30" s="14">
        <f t="shared" si="4"/>
        <v>1046.8585714285714</v>
      </c>
      <c r="U30" s="14">
        <f t="shared" si="4"/>
        <v>-36.051428571428588</v>
      </c>
      <c r="V30" s="14">
        <f t="shared" si="4"/>
        <v>-82.87642857142859</v>
      </c>
      <c r="W30" s="14">
        <f t="shared" si="4"/>
        <v>987.63857142857125</v>
      </c>
      <c r="X30" s="14">
        <f t="shared" si="4"/>
        <v>-8.5814285714285869</v>
      </c>
      <c r="Y30" s="14">
        <f t="shared" si="4"/>
        <v>1275.9385714285713</v>
      </c>
      <c r="Z30" s="14">
        <f t="shared" si="4"/>
        <v>263.03357142857135</v>
      </c>
      <c r="AA30" s="14">
        <f t="shared" si="4"/>
        <v>84.478571428571414</v>
      </c>
      <c r="AB30" s="14">
        <f t="shared" si="4"/>
        <v>-20.476428571428588</v>
      </c>
      <c r="AC30" s="14">
        <f t="shared" si="4"/>
        <v>39.808571428571412</v>
      </c>
      <c r="AD30" s="14">
        <f t="shared" si="4"/>
        <v>-55.701428571428586</v>
      </c>
      <c r="AE30" s="14">
        <f t="shared" si="4"/>
        <v>504.90357142857135</v>
      </c>
      <c r="AG30">
        <v>-27189.285714285717</v>
      </c>
    </row>
    <row r="31" spans="1:33" x14ac:dyDescent="0.25">
      <c r="A31" s="16" t="s">
        <v>592</v>
      </c>
      <c r="B31" s="14">
        <f t="shared" ref="B31:AE31" si="5">B9/200</f>
        <v>1227.4335714285712</v>
      </c>
      <c r="C31" s="14">
        <f t="shared" si="5"/>
        <v>110.21357142857137</v>
      </c>
      <c r="D31" s="14">
        <f t="shared" si="5"/>
        <v>-23.771428571428586</v>
      </c>
      <c r="E31" s="14">
        <f t="shared" si="5"/>
        <v>261.37857142857138</v>
      </c>
      <c r="F31" s="14">
        <f t="shared" si="5"/>
        <v>-167.15642857142859</v>
      </c>
      <c r="G31" s="14">
        <f t="shared" si="5"/>
        <v>-43.771428571428586</v>
      </c>
      <c r="H31" s="14">
        <f t="shared" si="5"/>
        <v>13.998571428571413</v>
      </c>
      <c r="I31" s="14">
        <f t="shared" si="5"/>
        <v>-18.796428571428589</v>
      </c>
      <c r="J31" s="14">
        <f t="shared" si="5"/>
        <v>2.0335714285714128</v>
      </c>
      <c r="K31" s="14">
        <f t="shared" si="5"/>
        <v>-6.8764285714285869</v>
      </c>
      <c r="L31" s="14">
        <f t="shared" si="5"/>
        <v>-98.536428571428587</v>
      </c>
      <c r="M31" s="14">
        <f t="shared" si="5"/>
        <v>-67.411428571428587</v>
      </c>
      <c r="N31" s="14">
        <f t="shared" si="5"/>
        <v>34.473571428571411</v>
      </c>
      <c r="O31" s="14">
        <f t="shared" si="5"/>
        <v>27.633571428571415</v>
      </c>
      <c r="P31" s="14">
        <f t="shared" si="5"/>
        <v>-91.631428571428586</v>
      </c>
      <c r="Q31" s="14">
        <f t="shared" si="5"/>
        <v>-4.8764285714285869</v>
      </c>
      <c r="R31" s="14">
        <f t="shared" si="5"/>
        <v>28.668571428571411</v>
      </c>
      <c r="S31" s="14">
        <f t="shared" si="5"/>
        <v>682.99357142857127</v>
      </c>
      <c r="T31" s="14">
        <f t="shared" si="5"/>
        <v>-64.401428571428582</v>
      </c>
      <c r="U31" s="14">
        <f t="shared" si="5"/>
        <v>59.598571428571411</v>
      </c>
      <c r="V31" s="14">
        <f t="shared" si="5"/>
        <v>-33.851428571428585</v>
      </c>
      <c r="W31" s="14">
        <f t="shared" si="5"/>
        <v>-78.631428571428586</v>
      </c>
      <c r="X31" s="14">
        <f t="shared" si="5"/>
        <v>-72.771428571428586</v>
      </c>
      <c r="Y31" s="14">
        <f t="shared" si="5"/>
        <v>715.50857142857126</v>
      </c>
      <c r="Z31" s="14">
        <f t="shared" si="5"/>
        <v>100.16357142857137</v>
      </c>
      <c r="AA31" s="14">
        <f t="shared" si="5"/>
        <v>950.03857142857134</v>
      </c>
      <c r="AB31" s="14">
        <f t="shared" si="5"/>
        <v>114.42357142857141</v>
      </c>
      <c r="AC31" s="14">
        <f t="shared" si="5"/>
        <v>-35.436428571428408</v>
      </c>
      <c r="AD31" s="14">
        <f t="shared" si="5"/>
        <v>122.91357142857137</v>
      </c>
      <c r="AE31" s="14">
        <f t="shared" si="5"/>
        <v>53.478571428571414</v>
      </c>
      <c r="AG31">
        <v>15452.714285714283</v>
      </c>
    </row>
    <row r="32" spans="1:33" x14ac:dyDescent="0.25">
      <c r="A32" s="16" t="s">
        <v>593</v>
      </c>
      <c r="B32" s="14">
        <f t="shared" ref="B32:AE32" si="6">B10/200</f>
        <v>-7.1064285714285873</v>
      </c>
      <c r="C32" s="14">
        <f t="shared" si="6"/>
        <v>886.02357142857136</v>
      </c>
      <c r="D32" s="14">
        <f t="shared" si="6"/>
        <v>42.043571428571411</v>
      </c>
      <c r="E32" s="14">
        <f t="shared" si="6"/>
        <v>254.54357142857137</v>
      </c>
      <c r="F32" s="14">
        <f t="shared" si="6"/>
        <v>58.573571428571412</v>
      </c>
      <c r="G32" s="14">
        <f t="shared" si="6"/>
        <v>-23.696428571428587</v>
      </c>
      <c r="H32" s="14">
        <f t="shared" si="6"/>
        <v>31.498571428571413</v>
      </c>
      <c r="I32" s="14">
        <f t="shared" si="6"/>
        <v>36.113571428571412</v>
      </c>
      <c r="J32" s="14">
        <f t="shared" si="6"/>
        <v>135.09857142857138</v>
      </c>
      <c r="K32" s="14">
        <f t="shared" si="6"/>
        <v>60.45857142857141</v>
      </c>
      <c r="L32" s="14">
        <f t="shared" si="6"/>
        <v>37.558571428571412</v>
      </c>
      <c r="M32" s="14">
        <f t="shared" si="6"/>
        <v>267.62857142857138</v>
      </c>
      <c r="N32" s="14">
        <f t="shared" si="6"/>
        <v>-116.95642857142859</v>
      </c>
      <c r="O32" s="14">
        <f t="shared" si="6"/>
        <v>1344.7485714285715</v>
      </c>
      <c r="P32" s="14">
        <f t="shared" si="6"/>
        <v>361.2235714285714</v>
      </c>
      <c r="Q32" s="14">
        <f t="shared" si="6"/>
        <v>12.208571428571412</v>
      </c>
      <c r="R32" s="14">
        <f t="shared" si="6"/>
        <v>-128.17142857142858</v>
      </c>
      <c r="S32" s="14">
        <f t="shared" si="6"/>
        <v>-116.12142857142858</v>
      </c>
      <c r="T32" s="14">
        <f t="shared" si="6"/>
        <v>27.478571428571414</v>
      </c>
      <c r="U32" s="14">
        <f t="shared" si="6"/>
        <v>-11.956428571428587</v>
      </c>
      <c r="V32" s="14">
        <f t="shared" si="6"/>
        <v>-57.731428571428587</v>
      </c>
      <c r="W32" s="14">
        <f t="shared" si="6"/>
        <v>47.968571428571416</v>
      </c>
      <c r="X32" s="14">
        <f t="shared" si="6"/>
        <v>-70.721428571428589</v>
      </c>
      <c r="Y32" s="14">
        <f t="shared" si="6"/>
        <v>196.21357142857138</v>
      </c>
      <c r="Z32" s="14">
        <f t="shared" si="6"/>
        <v>35.13857142857141</v>
      </c>
      <c r="AA32" s="14">
        <f t="shared" si="6"/>
        <v>1130.3585714285714</v>
      </c>
      <c r="AB32" s="14">
        <f t="shared" si="6"/>
        <v>649.44857142857143</v>
      </c>
      <c r="AC32" s="14">
        <f t="shared" si="6"/>
        <v>-5.4814285714285873</v>
      </c>
      <c r="AD32" s="14">
        <f t="shared" si="6"/>
        <v>871.39357142857125</v>
      </c>
      <c r="AE32" s="14">
        <f t="shared" si="6"/>
        <v>141.96857142857138</v>
      </c>
      <c r="AG32">
        <v>-3124.2857142857174</v>
      </c>
    </row>
    <row r="33" spans="1:33" x14ac:dyDescent="0.25">
      <c r="A33" s="16" t="s">
        <v>594</v>
      </c>
      <c r="B33" s="14">
        <f t="shared" ref="B33:AE33" si="7">B11/200</f>
        <v>290.24857142857138</v>
      </c>
      <c r="C33" s="14">
        <f t="shared" si="7"/>
        <v>1548.5135714285716</v>
      </c>
      <c r="D33" s="14">
        <f t="shared" si="7"/>
        <v>98.648571428571415</v>
      </c>
      <c r="E33" s="14">
        <f t="shared" si="7"/>
        <v>1671.9385714285715</v>
      </c>
      <c r="F33" s="14">
        <f t="shared" si="7"/>
        <v>8.6785714285714128</v>
      </c>
      <c r="G33" s="14">
        <f t="shared" si="7"/>
        <v>-49.216428571428587</v>
      </c>
      <c r="H33" s="14">
        <f t="shared" si="7"/>
        <v>3.858571428571413</v>
      </c>
      <c r="I33" s="14">
        <f t="shared" si="7"/>
        <v>694.08357142857164</v>
      </c>
      <c r="J33" s="14">
        <f t="shared" si="7"/>
        <v>1003.8485714285713</v>
      </c>
      <c r="K33" s="14">
        <f t="shared" si="7"/>
        <v>62.19357142857141</v>
      </c>
      <c r="L33" s="14">
        <f t="shared" si="7"/>
        <v>-39.071428571428584</v>
      </c>
      <c r="M33" s="14">
        <f t="shared" si="7"/>
        <v>-23.241428571428585</v>
      </c>
      <c r="N33" s="14">
        <f t="shared" si="7"/>
        <v>290.11857142857139</v>
      </c>
      <c r="O33" s="14">
        <f t="shared" si="7"/>
        <v>-96.701428571428593</v>
      </c>
      <c r="P33" s="14">
        <f t="shared" si="7"/>
        <v>-2.4014285714285872</v>
      </c>
      <c r="Q33" s="14">
        <f t="shared" si="7"/>
        <v>-94.241428571428585</v>
      </c>
      <c r="R33" s="14">
        <f t="shared" si="7"/>
        <v>-60.991428571428621</v>
      </c>
      <c r="S33" s="14">
        <f t="shared" si="7"/>
        <v>1233.1385714285716</v>
      </c>
      <c r="T33" s="14">
        <f t="shared" si="7"/>
        <v>985.81357142857132</v>
      </c>
      <c r="U33" s="14">
        <f t="shared" si="7"/>
        <v>1570.1235714285715</v>
      </c>
      <c r="V33" s="14">
        <f t="shared" si="7"/>
        <v>237.38857142857142</v>
      </c>
      <c r="W33" s="14">
        <f t="shared" si="7"/>
        <v>707.89857142857136</v>
      </c>
      <c r="X33" s="14">
        <f t="shared" si="7"/>
        <v>117.23857142857142</v>
      </c>
      <c r="Y33" s="14">
        <f t="shared" si="7"/>
        <v>80.858571428571381</v>
      </c>
      <c r="Z33" s="14">
        <f t="shared" si="7"/>
        <v>1003.6585714285713</v>
      </c>
      <c r="AA33" s="14">
        <f t="shared" si="7"/>
        <v>814.48857142857128</v>
      </c>
      <c r="AB33" s="14">
        <f t="shared" si="7"/>
        <v>160.77357142857142</v>
      </c>
      <c r="AC33" s="14">
        <f t="shared" si="7"/>
        <v>532.40357142857135</v>
      </c>
      <c r="AD33" s="14">
        <f t="shared" si="7"/>
        <v>56.063571428571414</v>
      </c>
      <c r="AE33" s="14">
        <f t="shared" si="7"/>
        <v>741.84857142857129</v>
      </c>
      <c r="AG33">
        <v>1785.7142857142826</v>
      </c>
    </row>
    <row r="34" spans="1:33" x14ac:dyDescent="0.25">
      <c r="A34" s="16" t="s">
        <v>595</v>
      </c>
      <c r="B34" s="14">
        <f t="shared" ref="B34:AE34" si="8">B12/200</f>
        <v>55.883571428571415</v>
      </c>
      <c r="C34" s="14">
        <f t="shared" si="8"/>
        <v>1505.9135714285717</v>
      </c>
      <c r="D34" s="14">
        <f t="shared" si="8"/>
        <v>130.12357142857141</v>
      </c>
      <c r="E34" s="14">
        <f t="shared" si="8"/>
        <v>-37.256428571428586</v>
      </c>
      <c r="F34" s="14">
        <f t="shared" si="8"/>
        <v>25.803571428571413</v>
      </c>
      <c r="G34" s="14">
        <f t="shared" si="8"/>
        <v>-133.32642857142858</v>
      </c>
      <c r="H34" s="14">
        <f t="shared" si="8"/>
        <v>3.733571428571413</v>
      </c>
      <c r="I34" s="14">
        <f t="shared" si="8"/>
        <v>493.38857142857137</v>
      </c>
      <c r="J34" s="14">
        <f t="shared" si="8"/>
        <v>-31.841428571428587</v>
      </c>
      <c r="K34" s="14">
        <f t="shared" si="8"/>
        <v>785.25357142857126</v>
      </c>
      <c r="L34" s="14">
        <f t="shared" si="8"/>
        <v>399.18857142857138</v>
      </c>
      <c r="M34" s="14">
        <f t="shared" si="8"/>
        <v>737.48357142857128</v>
      </c>
      <c r="N34" s="14">
        <f t="shared" si="8"/>
        <v>60.448571428571412</v>
      </c>
      <c r="O34" s="14">
        <f t="shared" si="8"/>
        <v>12.133571428571413</v>
      </c>
      <c r="P34" s="14">
        <f t="shared" si="8"/>
        <v>-126.36642857142859</v>
      </c>
      <c r="Q34" s="14">
        <f t="shared" si="8"/>
        <v>-4.3064285714285866</v>
      </c>
      <c r="R34" s="14">
        <f t="shared" si="8"/>
        <v>-104.14642857142859</v>
      </c>
      <c r="S34" s="14">
        <f t="shared" si="8"/>
        <v>1002.4985714285713</v>
      </c>
      <c r="T34" s="14">
        <f t="shared" si="8"/>
        <v>217.02357142857139</v>
      </c>
      <c r="U34" s="14">
        <f t="shared" si="8"/>
        <v>39.198571428571377</v>
      </c>
      <c r="V34" s="14">
        <f t="shared" si="8"/>
        <v>42.158571428571413</v>
      </c>
      <c r="W34" s="14">
        <f t="shared" si="8"/>
        <v>-76.756428571428586</v>
      </c>
      <c r="X34" s="14">
        <f t="shared" si="8"/>
        <v>595.15857142857158</v>
      </c>
      <c r="Y34" s="14">
        <f t="shared" si="8"/>
        <v>387.83357142857136</v>
      </c>
      <c r="Z34" s="14">
        <f t="shared" si="8"/>
        <v>41.753571428571412</v>
      </c>
      <c r="AA34" s="14">
        <f t="shared" si="8"/>
        <v>-76.591428571428594</v>
      </c>
      <c r="AB34" s="14">
        <f t="shared" si="8"/>
        <v>42.613571428571412</v>
      </c>
      <c r="AC34" s="14">
        <f t="shared" si="8"/>
        <v>244.32357142857137</v>
      </c>
      <c r="AD34" s="14">
        <f t="shared" si="8"/>
        <v>1407.1935714285717</v>
      </c>
      <c r="AE34" s="14">
        <f t="shared" si="8"/>
        <v>332.15857142857135</v>
      </c>
    </row>
    <row r="35" spans="1:33" x14ac:dyDescent="0.25">
      <c r="A35" s="16" t="s">
        <v>596</v>
      </c>
      <c r="B35" s="14">
        <f t="shared" ref="B35:AE35" si="9">B13/200</f>
        <v>277.46857142857135</v>
      </c>
      <c r="C35" s="14">
        <f t="shared" si="9"/>
        <v>317.21357142857136</v>
      </c>
      <c r="D35" s="14">
        <f t="shared" si="9"/>
        <v>-8.6714285714285868</v>
      </c>
      <c r="E35" s="14">
        <f t="shared" si="9"/>
        <v>-96.071428571428584</v>
      </c>
      <c r="F35" s="14">
        <f t="shared" si="9"/>
        <v>732.78357142857135</v>
      </c>
      <c r="G35" s="14">
        <f t="shared" si="9"/>
        <v>-59.596428571428589</v>
      </c>
      <c r="H35" s="14">
        <f t="shared" si="9"/>
        <v>142.65357142857141</v>
      </c>
      <c r="I35" s="14">
        <f t="shared" si="9"/>
        <v>-72.426428571428588</v>
      </c>
      <c r="J35" s="14">
        <f t="shared" si="9"/>
        <v>3.818571428571413</v>
      </c>
      <c r="K35" s="14">
        <f t="shared" si="9"/>
        <v>-27.681428571428587</v>
      </c>
      <c r="L35" s="14">
        <f t="shared" si="9"/>
        <v>635.2085714285713</v>
      </c>
      <c r="M35" s="14">
        <f t="shared" si="9"/>
        <v>17.443571428571413</v>
      </c>
      <c r="N35" s="14">
        <f t="shared" si="9"/>
        <v>86.74857142857141</v>
      </c>
      <c r="O35" s="14">
        <f t="shared" si="9"/>
        <v>-15.821428571428587</v>
      </c>
      <c r="P35" s="14">
        <f t="shared" si="9"/>
        <v>-102.88142857142859</v>
      </c>
      <c r="Q35" s="14">
        <f t="shared" si="9"/>
        <v>-106.01642857142859</v>
      </c>
      <c r="R35" s="14">
        <f t="shared" si="9"/>
        <v>1016.0535714285713</v>
      </c>
      <c r="S35" s="14">
        <f t="shared" si="9"/>
        <v>-5.2614285714285867</v>
      </c>
      <c r="T35" s="14">
        <f t="shared" si="9"/>
        <v>-316.69142857142867</v>
      </c>
      <c r="U35" s="14">
        <f t="shared" si="9"/>
        <v>1220.7785714285712</v>
      </c>
      <c r="V35" s="14">
        <f t="shared" si="9"/>
        <v>-86.28142857142862</v>
      </c>
      <c r="W35" s="14">
        <f t="shared" si="9"/>
        <v>865.41357142857134</v>
      </c>
      <c r="X35" s="14">
        <f t="shared" si="9"/>
        <v>1384.3035714285713</v>
      </c>
      <c r="Y35" s="14">
        <f t="shared" si="9"/>
        <v>181.7285714285714</v>
      </c>
      <c r="Z35" s="14">
        <f t="shared" si="9"/>
        <v>77.683571428571412</v>
      </c>
      <c r="AA35" s="14">
        <f t="shared" si="9"/>
        <v>46.558571428571412</v>
      </c>
      <c r="AB35" s="14">
        <f t="shared" si="9"/>
        <v>503.23857142857139</v>
      </c>
      <c r="AC35" s="14">
        <f t="shared" si="9"/>
        <v>60.053571428571416</v>
      </c>
      <c r="AD35" s="14">
        <f t="shared" si="9"/>
        <v>-97.941428571428588</v>
      </c>
      <c r="AE35" s="14">
        <f t="shared" si="9"/>
        <v>20.353571428571414</v>
      </c>
    </row>
    <row r="36" spans="1:33" x14ac:dyDescent="0.25">
      <c r="A36" s="16" t="s">
        <v>647</v>
      </c>
      <c r="B36" s="14">
        <f t="shared" ref="B36:AE36" si="10">B14/200</f>
        <v>798.94857142857131</v>
      </c>
      <c r="C36" s="14">
        <f t="shared" si="10"/>
        <v>-23.476428571428588</v>
      </c>
      <c r="D36" s="14">
        <f t="shared" si="10"/>
        <v>-41.12642857142859</v>
      </c>
      <c r="E36" s="14">
        <f t="shared" si="10"/>
        <v>-169.51642857142858</v>
      </c>
      <c r="F36" s="14">
        <f t="shared" si="10"/>
        <v>-188.39142857142858</v>
      </c>
      <c r="G36" s="14">
        <f t="shared" si="10"/>
        <v>-28.696428571428587</v>
      </c>
      <c r="H36" s="14">
        <f t="shared" si="10"/>
        <v>1394.3585714285716</v>
      </c>
      <c r="I36" s="14">
        <f t="shared" si="10"/>
        <v>347.42357142857139</v>
      </c>
      <c r="J36" s="14">
        <f t="shared" si="10"/>
        <v>604.53357142857135</v>
      </c>
      <c r="K36" s="14">
        <f t="shared" si="10"/>
        <v>267.86357142857139</v>
      </c>
      <c r="L36" s="14">
        <f t="shared" si="10"/>
        <v>-48.796428571428407</v>
      </c>
      <c r="M36" s="14">
        <f t="shared" si="10"/>
        <v>954.78857142857134</v>
      </c>
      <c r="N36" s="14">
        <f t="shared" si="10"/>
        <v>66.333571428571418</v>
      </c>
      <c r="O36" s="14">
        <f t="shared" si="10"/>
        <v>-440.06142857142868</v>
      </c>
      <c r="P36" s="14">
        <f t="shared" si="10"/>
        <v>-135.94642857142858</v>
      </c>
      <c r="Q36" s="14">
        <f t="shared" si="10"/>
        <v>281.67357142857128</v>
      </c>
      <c r="R36" s="14">
        <f t="shared" si="10"/>
        <v>1316.9835714285714</v>
      </c>
      <c r="S36" s="14">
        <f t="shared" si="10"/>
        <v>181.51857142857142</v>
      </c>
      <c r="T36" s="14">
        <f t="shared" si="10"/>
        <v>23.658571428571413</v>
      </c>
      <c r="U36" s="14">
        <f t="shared" si="10"/>
        <v>9.5535714285714128</v>
      </c>
      <c r="V36" s="14">
        <f t="shared" si="10"/>
        <v>-82.62642857142859</v>
      </c>
      <c r="W36" s="14">
        <f t="shared" si="10"/>
        <v>900.26357142857125</v>
      </c>
      <c r="X36" s="14">
        <f t="shared" si="10"/>
        <v>1711.3485714285716</v>
      </c>
      <c r="Y36" s="14">
        <f t="shared" si="10"/>
        <v>1486.6685714285713</v>
      </c>
      <c r="Z36" s="14">
        <f t="shared" si="10"/>
        <v>853.03857142857134</v>
      </c>
      <c r="AA36" s="14">
        <f t="shared" si="10"/>
        <v>1205.9385714285713</v>
      </c>
      <c r="AB36" s="14">
        <f t="shared" si="10"/>
        <v>50.233571428571416</v>
      </c>
      <c r="AC36" s="14">
        <f t="shared" si="10"/>
        <v>2.773571428571413</v>
      </c>
      <c r="AD36" s="14">
        <f t="shared" si="10"/>
        <v>502.20857142857159</v>
      </c>
      <c r="AE36" s="14">
        <f t="shared" si="10"/>
        <v>244.07357142857137</v>
      </c>
    </row>
    <row r="37" spans="1:33" x14ac:dyDescent="0.25">
      <c r="A37" s="16" t="s">
        <v>640</v>
      </c>
      <c r="B37" s="14">
        <f t="shared" ref="B37:AE37" si="11">B15/200</f>
        <v>-0.326428571428587</v>
      </c>
      <c r="C37" s="14">
        <f t="shared" si="11"/>
        <v>69.918571428571411</v>
      </c>
      <c r="D37" s="14">
        <f t="shared" si="11"/>
        <v>109.50857142857137</v>
      </c>
      <c r="E37" s="14">
        <f t="shared" si="11"/>
        <v>-26.686428571428586</v>
      </c>
      <c r="F37" s="14">
        <f t="shared" si="11"/>
        <v>-130.61142857142858</v>
      </c>
      <c r="G37" s="14">
        <f t="shared" si="11"/>
        <v>-58.961428571428584</v>
      </c>
      <c r="H37" s="14">
        <f t="shared" si="11"/>
        <v>-165.03642857142859</v>
      </c>
      <c r="I37" s="14">
        <f t="shared" si="11"/>
        <v>117.46357142857141</v>
      </c>
      <c r="J37" s="14">
        <f t="shared" si="11"/>
        <v>15.838571428571413</v>
      </c>
      <c r="K37" s="14">
        <f t="shared" si="11"/>
        <v>33.543571428571376</v>
      </c>
      <c r="L37" s="14">
        <f t="shared" si="11"/>
        <v>1180.1685714285713</v>
      </c>
      <c r="M37" s="14">
        <f t="shared" si="11"/>
        <v>302.4785714285714</v>
      </c>
      <c r="N37" s="14">
        <f t="shared" si="11"/>
        <v>62.938571428571414</v>
      </c>
      <c r="O37" s="14">
        <f t="shared" si="11"/>
        <v>636.48857142857139</v>
      </c>
      <c r="P37" s="14">
        <f t="shared" si="11"/>
        <v>23.748571428571413</v>
      </c>
      <c r="Q37" s="14">
        <f t="shared" si="11"/>
        <v>16.388571428571414</v>
      </c>
      <c r="R37" s="14">
        <f t="shared" si="11"/>
        <v>39.188571428571414</v>
      </c>
      <c r="S37" s="14">
        <f t="shared" si="11"/>
        <v>7.8035714285714128</v>
      </c>
      <c r="T37" s="14">
        <f t="shared" si="11"/>
        <v>93.63857142857141</v>
      </c>
      <c r="U37" s="14">
        <f t="shared" si="11"/>
        <v>-78.216428571428594</v>
      </c>
      <c r="V37" s="14">
        <f t="shared" si="11"/>
        <v>779.96857142857129</v>
      </c>
      <c r="W37" s="14">
        <f t="shared" si="11"/>
        <v>-180.85642857142864</v>
      </c>
      <c r="X37" s="14">
        <f t="shared" si="11"/>
        <v>41.658571428571413</v>
      </c>
      <c r="Y37" s="14">
        <f t="shared" si="11"/>
        <v>-63.706428571428589</v>
      </c>
      <c r="Z37" s="14">
        <f t="shared" si="11"/>
        <v>-116.34142857142859</v>
      </c>
      <c r="AA37" s="14">
        <f t="shared" si="11"/>
        <v>-126.01642857142859</v>
      </c>
      <c r="AB37" s="14">
        <f t="shared" si="11"/>
        <v>49.588571428571377</v>
      </c>
      <c r="AC37" s="14">
        <f t="shared" si="11"/>
        <v>4.2785714285714134</v>
      </c>
      <c r="AD37" s="14">
        <f t="shared" si="11"/>
        <v>-138.1164285714286</v>
      </c>
      <c r="AE37" s="14">
        <f t="shared" si="11"/>
        <v>-44.98642857142859</v>
      </c>
    </row>
    <row r="38" spans="1:33" x14ac:dyDescent="0.25">
      <c r="A38" s="16" t="s">
        <v>641</v>
      </c>
      <c r="B38" s="14">
        <f t="shared" ref="B38:AE38" si="12">B16/200</f>
        <v>-15.661428571428587</v>
      </c>
      <c r="C38" s="14">
        <f t="shared" si="12"/>
        <v>1361.5135714285714</v>
      </c>
      <c r="D38" s="14">
        <f t="shared" si="12"/>
        <v>-16.331428571428589</v>
      </c>
      <c r="E38" s="14">
        <f t="shared" si="12"/>
        <v>-6.7064285714285869</v>
      </c>
      <c r="F38" s="14">
        <f t="shared" si="12"/>
        <v>-21.151428571428585</v>
      </c>
      <c r="G38" s="14">
        <f t="shared" si="12"/>
        <v>-206.53642857142859</v>
      </c>
      <c r="H38" s="14">
        <f t="shared" si="12"/>
        <v>-140.62642857142859</v>
      </c>
      <c r="I38" s="14">
        <f t="shared" si="12"/>
        <v>1548.6485714285716</v>
      </c>
      <c r="J38" s="14">
        <f t="shared" si="12"/>
        <v>-24.916428571428586</v>
      </c>
      <c r="K38" s="14">
        <f t="shared" si="12"/>
        <v>-98.976428571428585</v>
      </c>
      <c r="L38" s="14">
        <f t="shared" si="12"/>
        <v>-334.7864285714287</v>
      </c>
      <c r="M38" s="14">
        <f t="shared" si="12"/>
        <v>-57.366428571428585</v>
      </c>
      <c r="N38" s="14">
        <f t="shared" si="12"/>
        <v>394.49357142857139</v>
      </c>
      <c r="O38" s="14">
        <f t="shared" si="12"/>
        <v>20.158571428571378</v>
      </c>
      <c r="P38" s="14">
        <f t="shared" si="12"/>
        <v>459.02857142857135</v>
      </c>
      <c r="Q38" s="14">
        <f t="shared" si="12"/>
        <v>243.60857142857137</v>
      </c>
      <c r="R38" s="14">
        <f t="shared" si="12"/>
        <v>-154.59642857142859</v>
      </c>
      <c r="S38" s="14">
        <f t="shared" si="12"/>
        <v>0.56857142857141296</v>
      </c>
      <c r="T38" s="14">
        <f t="shared" si="12"/>
        <v>-19.901428571428585</v>
      </c>
      <c r="U38" s="14">
        <f t="shared" si="12"/>
        <v>-149.7714285714286</v>
      </c>
      <c r="V38" s="14">
        <f t="shared" si="12"/>
        <v>-60.436428571428586</v>
      </c>
      <c r="W38" s="14">
        <f t="shared" si="12"/>
        <v>-173.39142857142858</v>
      </c>
      <c r="X38" s="14">
        <f t="shared" si="12"/>
        <v>-80.666428571428582</v>
      </c>
      <c r="Y38" s="14">
        <f t="shared" si="12"/>
        <v>-246.33142857142857</v>
      </c>
      <c r="Z38" s="14">
        <f t="shared" si="12"/>
        <v>-92.701428571428593</v>
      </c>
      <c r="AA38" s="14">
        <f t="shared" si="12"/>
        <v>71.908571428571378</v>
      </c>
      <c r="AB38" s="14">
        <f t="shared" si="12"/>
        <v>15.243571428571412</v>
      </c>
      <c r="AC38" s="14">
        <f t="shared" si="12"/>
        <v>1012.2635714285713</v>
      </c>
      <c r="AD38" s="14">
        <f t="shared" si="12"/>
        <v>196.87857142857138</v>
      </c>
      <c r="AE38" s="14">
        <f t="shared" si="12"/>
        <v>58.078571428571415</v>
      </c>
    </row>
    <row r="39" spans="1:33" x14ac:dyDescent="0.25">
      <c r="A39" s="16" t="s">
        <v>642</v>
      </c>
      <c r="B39" s="14">
        <f t="shared" ref="B39:AE39" si="13">B17/200</f>
        <v>-1.351428571428587</v>
      </c>
      <c r="C39" s="14">
        <f t="shared" si="13"/>
        <v>875.94357142857132</v>
      </c>
      <c r="D39" s="14">
        <f t="shared" si="13"/>
        <v>-113.78142857142859</v>
      </c>
      <c r="E39" s="14">
        <f t="shared" si="13"/>
        <v>-89.796428571428592</v>
      </c>
      <c r="F39" s="14">
        <f t="shared" si="13"/>
        <v>-153.42642857142857</v>
      </c>
      <c r="G39" s="14">
        <f t="shared" si="13"/>
        <v>-80.741428571428585</v>
      </c>
      <c r="H39" s="14">
        <f t="shared" si="13"/>
        <v>25.508571428571415</v>
      </c>
      <c r="I39" s="14">
        <f t="shared" si="13"/>
        <v>85.918571428571411</v>
      </c>
      <c r="J39" s="14">
        <f t="shared" si="13"/>
        <v>-132.94142857142859</v>
      </c>
      <c r="K39" s="14">
        <f t="shared" si="13"/>
        <v>17.028571428571414</v>
      </c>
      <c r="L39" s="14">
        <f t="shared" si="13"/>
        <v>-75.456428571428589</v>
      </c>
      <c r="M39" s="14">
        <f t="shared" si="13"/>
        <v>95.053571428571374</v>
      </c>
      <c r="N39" s="14">
        <f t="shared" si="13"/>
        <v>1405.3285714285712</v>
      </c>
      <c r="O39" s="14">
        <f t="shared" si="13"/>
        <v>107.03357142857141</v>
      </c>
      <c r="P39" s="14">
        <f t="shared" si="13"/>
        <v>1.9585714285714131</v>
      </c>
      <c r="Q39" s="14">
        <f t="shared" si="13"/>
        <v>-10.006428571428588</v>
      </c>
      <c r="R39" s="14">
        <f t="shared" si="13"/>
        <v>38.528571428571411</v>
      </c>
      <c r="S39" s="14">
        <f t="shared" si="13"/>
        <v>-4.8564285714285873</v>
      </c>
      <c r="T39" s="14">
        <f t="shared" si="13"/>
        <v>-147.63142857142859</v>
      </c>
      <c r="U39" s="14">
        <f t="shared" si="13"/>
        <v>-169.3964285714286</v>
      </c>
      <c r="V39" s="14">
        <f t="shared" si="13"/>
        <v>-31.666428571428586</v>
      </c>
      <c r="W39" s="14">
        <f t="shared" si="13"/>
        <v>1551.6635714285712</v>
      </c>
      <c r="X39" s="14">
        <f t="shared" si="13"/>
        <v>254.83357142857139</v>
      </c>
      <c r="Y39" s="14">
        <f t="shared" si="13"/>
        <v>-91.746428571428581</v>
      </c>
      <c r="Z39" s="14">
        <f t="shared" si="13"/>
        <v>23.953571428571411</v>
      </c>
      <c r="AA39" s="14">
        <f t="shared" si="13"/>
        <v>1252.2135714285714</v>
      </c>
      <c r="AB39" s="14">
        <f t="shared" si="13"/>
        <v>291.88857142857137</v>
      </c>
      <c r="AC39" s="14">
        <f t="shared" si="13"/>
        <v>89.553571428571416</v>
      </c>
      <c r="AD39" s="14">
        <f t="shared" si="13"/>
        <v>9.8035714285714128</v>
      </c>
      <c r="AE39" s="14">
        <f t="shared" si="13"/>
        <v>-37.686428571428586</v>
      </c>
    </row>
    <row r="40" spans="1:33" x14ac:dyDescent="0.25">
      <c r="A40" s="16" t="s">
        <v>643</v>
      </c>
      <c r="B40" s="14">
        <f t="shared" ref="B40:AE40" si="14">B18/200</f>
        <v>-0.74142857142858698</v>
      </c>
      <c r="C40" s="14">
        <f t="shared" si="14"/>
        <v>51.99857142857141</v>
      </c>
      <c r="D40" s="14">
        <f t="shared" si="14"/>
        <v>-21.666428571428586</v>
      </c>
      <c r="E40" s="14">
        <f t="shared" si="14"/>
        <v>200.99857142857138</v>
      </c>
      <c r="F40" s="14">
        <f t="shared" si="14"/>
        <v>-83.35642857142858</v>
      </c>
      <c r="G40" s="14">
        <f t="shared" si="14"/>
        <v>50.598571428571411</v>
      </c>
      <c r="H40" s="14">
        <f t="shared" si="14"/>
        <v>-128.19642857142858</v>
      </c>
      <c r="I40" s="14">
        <f t="shared" si="14"/>
        <v>-115.72142857142859</v>
      </c>
      <c r="J40" s="14">
        <f t="shared" si="14"/>
        <v>-113.93142857142858</v>
      </c>
      <c r="K40" s="14">
        <f t="shared" si="14"/>
        <v>35.99857142857141</v>
      </c>
      <c r="L40" s="14">
        <f t="shared" si="14"/>
        <v>-66.581428571428589</v>
      </c>
      <c r="M40" s="14">
        <f t="shared" si="14"/>
        <v>-183.3064285714286</v>
      </c>
      <c r="N40" s="14">
        <f t="shared" si="14"/>
        <v>20.163571428571412</v>
      </c>
      <c r="O40" s="14">
        <f t="shared" si="14"/>
        <v>907.77857142857135</v>
      </c>
      <c r="P40" s="14">
        <f t="shared" si="14"/>
        <v>-24.226428571428588</v>
      </c>
      <c r="Q40" s="14">
        <f t="shared" si="14"/>
        <v>497.27357142857136</v>
      </c>
      <c r="R40" s="14">
        <f t="shared" si="14"/>
        <v>37.758571428571415</v>
      </c>
      <c r="S40" s="14">
        <f t="shared" si="14"/>
        <v>15.023571428571413</v>
      </c>
      <c r="T40" s="14">
        <f t="shared" si="14"/>
        <v>342.57357142857137</v>
      </c>
      <c r="U40" s="14">
        <f t="shared" si="14"/>
        <v>981.43357142857133</v>
      </c>
      <c r="V40" s="14">
        <f t="shared" si="14"/>
        <v>8.7585714285714129</v>
      </c>
      <c r="W40" s="14">
        <f t="shared" si="14"/>
        <v>-82.471428571428589</v>
      </c>
      <c r="X40" s="14">
        <f t="shared" si="14"/>
        <v>1003.6035714285713</v>
      </c>
      <c r="Y40" s="14">
        <f t="shared" si="14"/>
        <v>-77.531428571428592</v>
      </c>
      <c r="Z40" s="14">
        <f t="shared" si="14"/>
        <v>1110.4785714285713</v>
      </c>
      <c r="AA40" s="14">
        <f t="shared" si="14"/>
        <v>103.96857142857141</v>
      </c>
      <c r="AB40" s="14">
        <f t="shared" si="14"/>
        <v>-92.176428571428588</v>
      </c>
      <c r="AC40" s="14">
        <f t="shared" si="14"/>
        <v>1164.2885714285712</v>
      </c>
      <c r="AD40" s="14">
        <f t="shared" si="14"/>
        <v>1781.1935714285717</v>
      </c>
      <c r="AE40" s="14">
        <f t="shared" si="14"/>
        <v>6.0135714285714128</v>
      </c>
    </row>
    <row r="41" spans="1:33" x14ac:dyDescent="0.25">
      <c r="A41" s="16" t="s">
        <v>644</v>
      </c>
      <c r="B41" s="14">
        <f t="shared" ref="B41:AE41" si="15">B19/200</f>
        <v>-0.65642857142858702</v>
      </c>
      <c r="C41" s="14">
        <f t="shared" si="15"/>
        <v>682.05357142857133</v>
      </c>
      <c r="D41" s="14">
        <f t="shared" si="15"/>
        <v>232.03857142857137</v>
      </c>
      <c r="E41" s="14">
        <f t="shared" si="15"/>
        <v>-128.23642857142858</v>
      </c>
      <c r="F41" s="14">
        <f t="shared" si="15"/>
        <v>12.448571428571412</v>
      </c>
      <c r="G41" s="14">
        <f t="shared" si="15"/>
        <v>-6.0814285714285869</v>
      </c>
      <c r="H41" s="14">
        <f t="shared" si="15"/>
        <v>-137.49642857142859</v>
      </c>
      <c r="I41" s="14">
        <f t="shared" si="15"/>
        <v>-157.6514285714286</v>
      </c>
      <c r="J41" s="14">
        <f t="shared" si="15"/>
        <v>-26.566428571428588</v>
      </c>
      <c r="K41" s="14">
        <f t="shared" si="15"/>
        <v>638.91357142857134</v>
      </c>
      <c r="L41" s="14">
        <f t="shared" si="15"/>
        <v>391.51357142857131</v>
      </c>
      <c r="M41" s="14">
        <f t="shared" si="15"/>
        <v>643.48857142857139</v>
      </c>
      <c r="N41" s="14">
        <f t="shared" si="15"/>
        <v>9.1585714285714133</v>
      </c>
      <c r="O41" s="14">
        <f t="shared" si="15"/>
        <v>-45.281428571428584</v>
      </c>
      <c r="P41" s="14">
        <f t="shared" si="15"/>
        <v>53.518571428571413</v>
      </c>
      <c r="Q41" s="14">
        <f t="shared" si="15"/>
        <v>-43.606428571428587</v>
      </c>
      <c r="R41" s="14">
        <f t="shared" si="15"/>
        <v>-51.886428571428588</v>
      </c>
      <c r="S41" s="14">
        <f t="shared" si="15"/>
        <v>172.86857142857139</v>
      </c>
      <c r="T41" s="14">
        <f t="shared" si="15"/>
        <v>35.428571428571416</v>
      </c>
      <c r="U41" s="14">
        <f t="shared" si="15"/>
        <v>911.35357142857129</v>
      </c>
      <c r="V41" s="14">
        <f t="shared" si="15"/>
        <v>96.223571428571418</v>
      </c>
      <c r="W41" s="14">
        <f t="shared" si="15"/>
        <v>-16.721428571428586</v>
      </c>
      <c r="X41" s="14">
        <f t="shared" si="15"/>
        <v>-180.89142857142858</v>
      </c>
      <c r="Y41" s="14">
        <f t="shared" si="15"/>
        <v>-3.0714285714285872</v>
      </c>
      <c r="Z41" s="14">
        <f t="shared" si="15"/>
        <v>94.733571428571409</v>
      </c>
      <c r="AA41" s="14">
        <f t="shared" si="15"/>
        <v>781.64857142857136</v>
      </c>
      <c r="AB41" s="14">
        <f t="shared" si="15"/>
        <v>290.40357142857135</v>
      </c>
      <c r="AC41" s="14">
        <f t="shared" si="15"/>
        <v>-81.176428571428588</v>
      </c>
      <c r="AD41" s="14">
        <f t="shared" si="15"/>
        <v>1333.7835714285716</v>
      </c>
      <c r="AE41" s="14">
        <f t="shared" si="15"/>
        <v>126.67357142857141</v>
      </c>
    </row>
    <row r="42" spans="1:33" x14ac:dyDescent="0.25">
      <c r="A42" s="16" t="s">
        <v>645</v>
      </c>
      <c r="B42" s="14">
        <f t="shared" ref="B42:AE42" si="16">B20/200</f>
        <v>86.828571428571379</v>
      </c>
      <c r="C42" s="14">
        <f t="shared" si="16"/>
        <v>-181.11142857142858</v>
      </c>
      <c r="D42" s="14">
        <f t="shared" si="16"/>
        <v>-178.04642857142858</v>
      </c>
      <c r="E42" s="14">
        <f t="shared" si="16"/>
        <v>-86.016428571428591</v>
      </c>
      <c r="F42" s="14">
        <f t="shared" si="16"/>
        <v>-25.361428571428586</v>
      </c>
      <c r="G42" s="14">
        <f t="shared" si="16"/>
        <v>-31.711428571428588</v>
      </c>
      <c r="H42" s="14">
        <f t="shared" si="16"/>
        <v>-203.12642857142859</v>
      </c>
      <c r="I42" s="14">
        <f t="shared" si="16"/>
        <v>-18.911428571428587</v>
      </c>
      <c r="J42" s="14">
        <f t="shared" si="16"/>
        <v>-9.0464285714285868</v>
      </c>
      <c r="K42" s="14">
        <f t="shared" si="16"/>
        <v>38.908571428571413</v>
      </c>
      <c r="L42" s="14">
        <f t="shared" si="16"/>
        <v>86.808571428571412</v>
      </c>
      <c r="M42" s="14">
        <f t="shared" si="16"/>
        <v>-1.3964285714285871</v>
      </c>
      <c r="N42" s="14">
        <f t="shared" si="16"/>
        <v>-84.721428571428589</v>
      </c>
      <c r="O42" s="14">
        <f t="shared" si="16"/>
        <v>-139.0564285714286</v>
      </c>
      <c r="P42" s="14">
        <f t="shared" si="16"/>
        <v>0.36857142857141301</v>
      </c>
      <c r="Q42" s="14">
        <f t="shared" si="16"/>
        <v>26.603571428571414</v>
      </c>
      <c r="R42" s="14">
        <f t="shared" si="16"/>
        <v>143.20357142857137</v>
      </c>
      <c r="S42" s="14">
        <f t="shared" si="16"/>
        <v>29.233571428571413</v>
      </c>
      <c r="T42" s="14">
        <f t="shared" si="16"/>
        <v>755.24357142857127</v>
      </c>
      <c r="U42" s="14">
        <f t="shared" si="16"/>
        <v>58.863571428571412</v>
      </c>
      <c r="V42" s="14">
        <f t="shared" si="16"/>
        <v>-1.556428571428587</v>
      </c>
      <c r="W42" s="14">
        <f t="shared" si="16"/>
        <v>-58.156428571428584</v>
      </c>
      <c r="X42" s="14">
        <f t="shared" si="16"/>
        <v>111.83857142857137</v>
      </c>
      <c r="Y42" s="14">
        <f t="shared" si="16"/>
        <v>8.7585714285714129</v>
      </c>
      <c r="Z42" s="14">
        <f t="shared" si="16"/>
        <v>-72.91142857142863</v>
      </c>
      <c r="AA42" s="14">
        <f t="shared" si="16"/>
        <v>644.67857142857133</v>
      </c>
      <c r="AB42" s="14">
        <f t="shared" si="16"/>
        <v>0.26857142857141297</v>
      </c>
      <c r="AC42" s="14">
        <f t="shared" si="16"/>
        <v>-123.38142857142859</v>
      </c>
      <c r="AD42" s="14">
        <f t="shared" si="16"/>
        <v>7.3285714285714132</v>
      </c>
      <c r="AE42" s="14">
        <f t="shared" si="16"/>
        <v>51.968571428571416</v>
      </c>
    </row>
    <row r="43" spans="1:33" x14ac:dyDescent="0.25">
      <c r="A43" s="16" t="s">
        <v>646</v>
      </c>
      <c r="B43" s="14">
        <f t="shared" ref="B43:AE43" si="17">B21/200</f>
        <v>-59.276428571428589</v>
      </c>
      <c r="C43" s="14">
        <f t="shared" si="17"/>
        <v>1337.8035714285713</v>
      </c>
      <c r="D43" s="14">
        <f t="shared" si="17"/>
        <v>37.098571428571411</v>
      </c>
      <c r="E43" s="14">
        <f t="shared" si="17"/>
        <v>-198.3064285714286</v>
      </c>
      <c r="F43" s="14">
        <f t="shared" si="17"/>
        <v>499.4735714285714</v>
      </c>
      <c r="G43" s="14">
        <f t="shared" si="17"/>
        <v>-32.081428571428589</v>
      </c>
      <c r="H43" s="14">
        <f t="shared" si="17"/>
        <v>27.233571428571413</v>
      </c>
      <c r="I43" s="14">
        <f t="shared" si="17"/>
        <v>840.4585714285713</v>
      </c>
      <c r="J43" s="14">
        <f t="shared" si="17"/>
        <v>-28.726428571428588</v>
      </c>
      <c r="K43" s="14">
        <f t="shared" si="17"/>
        <v>775.86357142857128</v>
      </c>
      <c r="L43" s="14">
        <f t="shared" si="17"/>
        <v>-24.521428571428586</v>
      </c>
      <c r="M43" s="14">
        <f t="shared" si="17"/>
        <v>-97.756428571428586</v>
      </c>
      <c r="N43" s="14">
        <f t="shared" si="17"/>
        <v>1154.8285714285712</v>
      </c>
      <c r="O43" s="14">
        <f t="shared" si="17"/>
        <v>1108.8485714285714</v>
      </c>
      <c r="P43" s="14">
        <f t="shared" si="17"/>
        <v>-17.266428571428587</v>
      </c>
      <c r="Q43" s="14">
        <f t="shared" si="17"/>
        <v>-11.031428571428586</v>
      </c>
      <c r="R43" s="14">
        <f t="shared" si="17"/>
        <v>-87.576428571428593</v>
      </c>
      <c r="S43" s="14">
        <f t="shared" si="17"/>
        <v>-215.33642857142868</v>
      </c>
      <c r="T43" s="14">
        <f t="shared" si="17"/>
        <v>-58.006428571428586</v>
      </c>
      <c r="U43" s="14">
        <f t="shared" si="17"/>
        <v>-116.10642857142858</v>
      </c>
      <c r="V43" s="14">
        <f t="shared" si="17"/>
        <v>60.718571428571416</v>
      </c>
      <c r="W43" s="14">
        <f t="shared" si="17"/>
        <v>-150.96642857142862</v>
      </c>
      <c r="X43" s="14">
        <f t="shared" si="17"/>
        <v>-35.581428571428589</v>
      </c>
      <c r="Y43" s="14">
        <f t="shared" si="17"/>
        <v>-44.93142857142859</v>
      </c>
      <c r="Z43" s="14">
        <f t="shared" si="17"/>
        <v>-33.386428571428588</v>
      </c>
      <c r="AA43" s="14">
        <f t="shared" si="17"/>
        <v>-21.421428571428589</v>
      </c>
      <c r="AB43" s="14">
        <f t="shared" si="17"/>
        <v>-36.331428571428589</v>
      </c>
      <c r="AC43" s="14">
        <f t="shared" si="17"/>
        <v>-123.12642857142859</v>
      </c>
      <c r="AD43" s="14">
        <f t="shared" si="17"/>
        <v>80.018571428571377</v>
      </c>
      <c r="AE43" s="14">
        <f t="shared" si="17"/>
        <v>8.7035714285714132</v>
      </c>
    </row>
    <row r="44" spans="1:33" x14ac:dyDescent="0.25">
      <c r="A44" s="16" t="s">
        <v>1124</v>
      </c>
      <c r="B44" s="14">
        <f t="shared" ref="B44:AE44" si="18">B22/200</f>
        <v>-152.20642857142857</v>
      </c>
      <c r="C44" s="14">
        <f t="shared" si="18"/>
        <v>-240.61142857142869</v>
      </c>
      <c r="D44" s="14">
        <f t="shared" si="18"/>
        <v>-172.59142857142859</v>
      </c>
      <c r="E44" s="14">
        <f t="shared" si="18"/>
        <v>-57.481428571428587</v>
      </c>
      <c r="F44" s="14">
        <f t="shared" si="18"/>
        <v>-103.31642857142859</v>
      </c>
      <c r="G44" s="14">
        <f t="shared" si="18"/>
        <v>-53.866428571428585</v>
      </c>
      <c r="H44" s="14">
        <f t="shared" si="18"/>
        <v>-27.101428571428588</v>
      </c>
      <c r="I44" s="14">
        <f t="shared" si="18"/>
        <v>-47.476428571428585</v>
      </c>
      <c r="J44" s="14">
        <f t="shared" si="18"/>
        <v>-139.79642857142858</v>
      </c>
      <c r="K44" s="14">
        <f t="shared" si="18"/>
        <v>-24.836428571428588</v>
      </c>
      <c r="L44" s="14">
        <f t="shared" si="18"/>
        <v>-15.451428571428586</v>
      </c>
      <c r="M44" s="14">
        <f t="shared" si="18"/>
        <v>-27.131428571428586</v>
      </c>
      <c r="N44" s="14">
        <f t="shared" si="18"/>
        <v>-9.2914285714285878</v>
      </c>
      <c r="O44" s="14">
        <f t="shared" si="18"/>
        <v>-66.726428571428585</v>
      </c>
      <c r="P44" s="14">
        <f t="shared" si="18"/>
        <v>219.78357142857138</v>
      </c>
      <c r="Q44" s="14">
        <f t="shared" si="18"/>
        <v>1.7935714285714131</v>
      </c>
      <c r="R44" s="14">
        <f t="shared" si="18"/>
        <v>1511.9085714285713</v>
      </c>
      <c r="S44" s="14">
        <f t="shared" si="18"/>
        <v>-3.726428571428587</v>
      </c>
      <c r="T44" s="14">
        <f t="shared" si="18"/>
        <v>35.183571428571412</v>
      </c>
      <c r="U44" s="14">
        <f t="shared" si="18"/>
        <v>-61.016428571428584</v>
      </c>
      <c r="V44" s="14">
        <f t="shared" si="18"/>
        <v>-48.456428571428589</v>
      </c>
      <c r="W44" s="14">
        <f t="shared" si="18"/>
        <v>25.478571428571414</v>
      </c>
      <c r="X44" s="14">
        <f t="shared" si="18"/>
        <v>192.87857142857138</v>
      </c>
      <c r="Y44" s="14">
        <f t="shared" si="18"/>
        <v>-41.996428571428588</v>
      </c>
      <c r="Z44" s="14">
        <f t="shared" si="18"/>
        <v>-43.12642857142859</v>
      </c>
      <c r="AA44" s="14">
        <f t="shared" si="18"/>
        <v>-23.591428571428622</v>
      </c>
      <c r="AB44" s="14">
        <f t="shared" si="18"/>
        <v>-106.18142857142858</v>
      </c>
      <c r="AC44" s="14">
        <f t="shared" si="18"/>
        <v>-134.94142857142859</v>
      </c>
      <c r="AD44" s="14">
        <f t="shared" si="18"/>
        <v>-118.58642857142858</v>
      </c>
      <c r="AE44" s="14">
        <f t="shared" si="18"/>
        <v>3.6985714285714129</v>
      </c>
    </row>
    <row r="45" spans="1:33" x14ac:dyDescent="0.25">
      <c r="A45" s="16" t="s">
        <v>1125</v>
      </c>
      <c r="B45" s="14">
        <f t="shared" ref="B45:AE45" si="19">B23/200</f>
        <v>-88.781428571428592</v>
      </c>
      <c r="C45" s="14">
        <f t="shared" si="19"/>
        <v>-67.661428571428587</v>
      </c>
      <c r="D45" s="14">
        <f t="shared" si="19"/>
        <v>-103.20142857142859</v>
      </c>
      <c r="E45" s="14">
        <f t="shared" si="19"/>
        <v>81.58857142857137</v>
      </c>
      <c r="F45" s="14">
        <f t="shared" si="19"/>
        <v>-143.1514285714286</v>
      </c>
      <c r="G45" s="14">
        <f t="shared" si="19"/>
        <v>-95.066428571428588</v>
      </c>
      <c r="H45" s="14">
        <f t="shared" si="19"/>
        <v>159.28857142857137</v>
      </c>
      <c r="I45" s="14">
        <f t="shared" si="19"/>
        <v>481.65357142857135</v>
      </c>
      <c r="J45" s="14">
        <f t="shared" si="19"/>
        <v>-52.921428571428585</v>
      </c>
      <c r="K45" s="14">
        <f t="shared" si="19"/>
        <v>-28.426428571428588</v>
      </c>
      <c r="L45" s="14">
        <f t="shared" si="19"/>
        <v>41.813571428571414</v>
      </c>
      <c r="M45" s="14">
        <f t="shared" si="19"/>
        <v>41.733571428571416</v>
      </c>
      <c r="N45" s="14">
        <f t="shared" si="19"/>
        <v>-125.26642857142859</v>
      </c>
      <c r="O45" s="14">
        <f t="shared" si="19"/>
        <v>1596.6235714285713</v>
      </c>
      <c r="P45" s="14">
        <f t="shared" si="19"/>
        <v>19.228571428571414</v>
      </c>
      <c r="Q45" s="14">
        <f t="shared" si="19"/>
        <v>1551.1835714285717</v>
      </c>
      <c r="R45" s="14">
        <f t="shared" si="19"/>
        <v>132.14357142857142</v>
      </c>
      <c r="S45" s="14">
        <f t="shared" si="19"/>
        <v>45.088571428571413</v>
      </c>
      <c r="T45" s="14">
        <f t="shared" si="19"/>
        <v>-84.221428571428589</v>
      </c>
      <c r="U45" s="14">
        <f t="shared" si="19"/>
        <v>10.228571428571414</v>
      </c>
      <c r="V45" s="14">
        <f t="shared" si="19"/>
        <v>350.81857142857137</v>
      </c>
      <c r="W45" s="14">
        <f t="shared" si="19"/>
        <v>-115.86642857142863</v>
      </c>
      <c r="X45" s="14">
        <f t="shared" si="19"/>
        <v>6.3935714285714127</v>
      </c>
      <c r="Y45" s="14">
        <f t="shared" si="19"/>
        <v>-6.1014285714285874</v>
      </c>
      <c r="Z45" s="14">
        <f t="shared" si="19"/>
        <v>-49.956428571428589</v>
      </c>
      <c r="AA45" s="14">
        <f t="shared" si="19"/>
        <v>-192.60142857142861</v>
      </c>
      <c r="AB45" s="14">
        <f t="shared" si="19"/>
        <v>-135.94642857142858</v>
      </c>
      <c r="AC45" s="14">
        <f t="shared" si="19"/>
        <v>77.26357142857141</v>
      </c>
      <c r="AD45" s="14">
        <f t="shared" si="19"/>
        <v>-15.621428571428588</v>
      </c>
      <c r="AE45" s="14">
        <f t="shared" si="19"/>
        <v>8.9285714285714128</v>
      </c>
    </row>
  </sheetData>
  <conditionalFormatting sqref="B4:A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45 V26:A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45 V26:A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2013-09-29_Peter_rec+NK-peptide</vt:lpstr>
      <vt:lpstr>Membrane MAP</vt:lpstr>
      <vt:lpstr>Pf-retake-result</vt:lpstr>
      <vt:lpstr>Pf-retake-bkgnd</vt:lpstr>
      <vt:lpstr>Sfp-result</vt:lpstr>
      <vt:lpstr>Sfp-background</vt:lpstr>
      <vt:lpstr>Pf-retake-heatmap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2013-09-30T03:16:50Z</dcterms:created>
  <dcterms:modified xsi:type="dcterms:W3CDTF">2013-10-18T19:09:00Z</dcterms:modified>
</cp:coreProperties>
</file>