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GUOJUNJIE\Desktop\Project\海豚机械臂项目\ARDUINO控制舵机\"/>
    </mc:Choice>
  </mc:AlternateContent>
  <xr:revisionPtr revIDLastSave="0" documentId="13_ncr:1_{6F508635-4197-4714-97F5-77EC48DB0D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G4" i="1" s="1"/>
  <c r="G5" i="1" s="1"/>
  <c r="H5" i="1" s="1"/>
  <c r="D6" i="1"/>
  <c r="A6" i="1"/>
  <c r="G3" i="1" l="1"/>
  <c r="H3" i="1" s="1"/>
</calcChain>
</file>

<file path=xl/sharedStrings.xml><?xml version="1.0" encoding="utf-8"?>
<sst xmlns="http://schemas.openxmlformats.org/spreadsheetml/2006/main" count="22" uniqueCount="22">
  <si>
    <t>海豚机械臂逆运算</t>
    <phoneticPr fontId="1" type="noConversion"/>
  </si>
  <si>
    <t>A</t>
    <phoneticPr fontId="1" type="noConversion"/>
  </si>
  <si>
    <t>B</t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</si>
  <si>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  <scheme val="minor"/>
      </rPr>
      <t>S</t>
    </r>
    <phoneticPr fontId="1" type="noConversion"/>
  </si>
  <si>
    <r>
      <t>A</t>
    </r>
    <r>
      <rPr>
        <vertAlign val="subscript"/>
        <sz val="11"/>
        <color theme="1"/>
        <rFont val="等线"/>
        <family val="3"/>
        <charset val="134"/>
        <scheme val="minor"/>
      </rPr>
      <t>S</t>
    </r>
    <phoneticPr fontId="1" type="noConversion"/>
  </si>
  <si>
    <t>C</t>
    <phoneticPr fontId="1" type="noConversion"/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</si>
  <si>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S</t>
    </r>
    <phoneticPr fontId="1" type="noConversion"/>
  </si>
  <si>
    <t>G</t>
    <phoneticPr fontId="1" type="noConversion"/>
  </si>
  <si>
    <r>
      <rPr>
        <sz val="11"/>
        <color theme="1"/>
        <rFont val="等线"/>
        <family val="3"/>
        <charset val="134"/>
        <scheme val="minor"/>
      </rPr>
      <t>G</t>
    </r>
    <r>
      <rPr>
        <vertAlign val="subscript"/>
        <sz val="11"/>
        <color theme="1"/>
        <rFont val="等线"/>
        <family val="3"/>
        <charset val="134"/>
        <scheme val="minor"/>
      </rPr>
      <t>S</t>
    </r>
    <phoneticPr fontId="1" type="noConversion"/>
  </si>
  <si>
    <t>C轴范围</t>
    <phoneticPr fontId="1" type="noConversion"/>
  </si>
  <si>
    <t>夹取范围cm   Bs,Cs</t>
    <phoneticPr fontId="1" type="noConversion"/>
  </si>
  <si>
    <t>70,75</t>
    <phoneticPr fontId="1" type="noConversion"/>
  </si>
  <si>
    <t>70,80</t>
    <phoneticPr fontId="1" type="noConversion"/>
  </si>
  <si>
    <t>69,85</t>
    <phoneticPr fontId="1" type="noConversion"/>
  </si>
  <si>
    <t>72,90</t>
    <phoneticPr fontId="1" type="noConversion"/>
  </si>
  <si>
    <t>72,94</t>
    <phoneticPr fontId="1" type="noConversion"/>
  </si>
  <si>
    <t>73,97</t>
    <phoneticPr fontId="1" type="noConversion"/>
  </si>
  <si>
    <t>夹爪Gs</t>
    <phoneticPr fontId="1" type="noConversion"/>
  </si>
  <si>
    <t>高度</t>
    <phoneticPr fontId="1" type="noConversion"/>
  </si>
  <si>
    <t>Bs,Cs</t>
    <phoneticPr fontId="1" type="noConversion"/>
  </si>
  <si>
    <t>0，156</t>
    <phoneticPr fontId="1" type="noConversion"/>
  </si>
  <si>
    <t>60，96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</si>
</sst>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rgb="FFC00000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3" fontId="0" fillId="0" borderId="0" xfId="0" applyNumberFormat="1"/>
    <xf numFmtId="0" fontId="5" fillId="0" borderId="0" xfId="0" applyFont="1"/>
    <xf numFmtId="0" fontId="2" fillId="0" borderId="0" xfId="0" applyFont="1"/>
    <xf numFmtId="0" fontId="0" fillId="0" borderId="0" xfId="0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7" workbookViewId="0">
      <selection activeCell="F25" sqref="F25"/>
    </sheetView>
  </sheetViews>
  <sheetFormatPr defaultRowHeight="13.8" x14ac:dyDescent="0.25"/>
  <sheetData>
    <row r="1" spans="1:8" x14ac:dyDescent="0.25">
      <c r="A1" s="4" t="s">
        <v>0</v>
      </c>
      <c r="B1" s="5"/>
      <c r="C1" s="5"/>
      <c r="D1" s="5"/>
      <c r="E1" s="5"/>
    </row>
    <row r="2" spans="1:8" x14ac:dyDescent="0.25">
      <c r="A2" s="5"/>
      <c r="B2" s="5"/>
      <c r="C2" s="5"/>
      <c r="D2" s="5"/>
      <c r="E2" s="5"/>
      <c r="G2" s="6" t="s">
        <v>9</v>
      </c>
      <c r="H2" s="5"/>
    </row>
    <row r="3" spans="1:8" x14ac:dyDescent="0.25">
      <c r="A3" t="s">
        <v>1</v>
      </c>
      <c r="B3" t="s">
        <v>2</v>
      </c>
      <c r="C3" t="s">
        <v>5</v>
      </c>
      <c r="D3" t="s">
        <v>7</v>
      </c>
      <c r="G3">
        <f>140-B6</f>
        <v>60</v>
      </c>
      <c r="H3">
        <f>G3+B4-96.5</f>
        <v>43.5</v>
      </c>
    </row>
    <row r="4" spans="1:8" x14ac:dyDescent="0.25">
      <c r="A4">
        <v>60</v>
      </c>
      <c r="B4">
        <v>80</v>
      </c>
      <c r="C4">
        <v>99.5</v>
      </c>
      <c r="D4">
        <v>20</v>
      </c>
      <c r="G4">
        <f>196-B6</f>
        <v>116</v>
      </c>
    </row>
    <row r="5" spans="1:8" ht="16.2" x14ac:dyDescent="0.35">
      <c r="A5" t="s">
        <v>4</v>
      </c>
      <c r="B5" t="s">
        <v>3</v>
      </c>
      <c r="C5" t="s">
        <v>6</v>
      </c>
      <c r="D5" s="1" t="s">
        <v>8</v>
      </c>
      <c r="G5">
        <f>MIN(180,G4)</f>
        <v>116</v>
      </c>
      <c r="H5">
        <f>G5+B4-96.5</f>
        <v>99.5</v>
      </c>
    </row>
    <row r="6" spans="1:8" x14ac:dyDescent="0.25">
      <c r="A6">
        <f>A4*(72/28)</f>
        <v>154.28571428571431</v>
      </c>
      <c r="B6">
        <f>B4</f>
        <v>80</v>
      </c>
      <c r="C6">
        <f>C4-B4+96.5</f>
        <v>116</v>
      </c>
      <c r="D6">
        <f>D4*(22/17)</f>
        <v>25.882352941176471</v>
      </c>
    </row>
    <row r="9" spans="1:8" x14ac:dyDescent="0.25">
      <c r="A9" s="6" t="s">
        <v>10</v>
      </c>
      <c r="B9" s="5"/>
      <c r="D9" s="3" t="s">
        <v>17</v>
      </c>
    </row>
    <row r="10" spans="1:8" x14ac:dyDescent="0.25">
      <c r="A10">
        <v>9</v>
      </c>
      <c r="B10" t="s">
        <v>11</v>
      </c>
      <c r="D10">
        <v>13</v>
      </c>
    </row>
    <row r="11" spans="1:8" x14ac:dyDescent="0.25">
      <c r="A11" s="2">
        <v>10</v>
      </c>
      <c r="B11" s="2" t="s">
        <v>12</v>
      </c>
      <c r="D11">
        <v>20</v>
      </c>
    </row>
    <row r="12" spans="1:8" x14ac:dyDescent="0.25">
      <c r="A12">
        <v>11</v>
      </c>
      <c r="B12" s="2" t="s">
        <v>13</v>
      </c>
      <c r="D12">
        <v>26</v>
      </c>
    </row>
    <row r="13" spans="1:8" x14ac:dyDescent="0.25">
      <c r="A13" s="2">
        <v>12</v>
      </c>
      <c r="B13" t="s">
        <v>14</v>
      </c>
    </row>
    <row r="14" spans="1:8" x14ac:dyDescent="0.25">
      <c r="A14">
        <v>13</v>
      </c>
      <c r="B14" t="s">
        <v>15</v>
      </c>
    </row>
    <row r="15" spans="1:8" x14ac:dyDescent="0.25">
      <c r="A15" s="2">
        <v>14</v>
      </c>
      <c r="B15" t="s">
        <v>16</v>
      </c>
    </row>
    <row r="16" spans="1:8" x14ac:dyDescent="0.25">
      <c r="A16">
        <v>15</v>
      </c>
      <c r="B16" s="2">
        <v>75103</v>
      </c>
    </row>
    <row r="17" spans="1:2" x14ac:dyDescent="0.25">
      <c r="A17" s="2">
        <v>16</v>
      </c>
      <c r="B17" s="2">
        <v>75106</v>
      </c>
    </row>
    <row r="18" spans="1:2" x14ac:dyDescent="0.25">
      <c r="A18">
        <v>17</v>
      </c>
      <c r="B18" s="2">
        <v>76110</v>
      </c>
    </row>
    <row r="19" spans="1:2" x14ac:dyDescent="0.25">
      <c r="A19" s="2">
        <v>18</v>
      </c>
      <c r="B19" s="2">
        <v>78113</v>
      </c>
    </row>
    <row r="20" spans="1:2" x14ac:dyDescent="0.25">
      <c r="A20">
        <v>19</v>
      </c>
      <c r="B20" s="2">
        <v>80116</v>
      </c>
    </row>
    <row r="21" spans="1:2" x14ac:dyDescent="0.25">
      <c r="A21" s="2">
        <v>20</v>
      </c>
      <c r="B21" s="2">
        <v>80122</v>
      </c>
    </row>
    <row r="23" spans="1:2" x14ac:dyDescent="0.25">
      <c r="A23" s="3" t="s">
        <v>18</v>
      </c>
      <c r="B23" s="3" t="s">
        <v>19</v>
      </c>
    </row>
    <row r="24" spans="1:2" x14ac:dyDescent="0.25">
      <c r="A24">
        <v>1</v>
      </c>
      <c r="B24" t="s">
        <v>20</v>
      </c>
    </row>
    <row r="25" spans="1:2" x14ac:dyDescent="0.25">
      <c r="A25">
        <v>2</v>
      </c>
      <c r="B25" s="2">
        <v>20136</v>
      </c>
    </row>
    <row r="26" spans="1:2" x14ac:dyDescent="0.25">
      <c r="A26">
        <v>3</v>
      </c>
      <c r="B26" s="2">
        <v>36120</v>
      </c>
    </row>
    <row r="27" spans="1:2" x14ac:dyDescent="0.25">
      <c r="A27">
        <v>4</v>
      </c>
      <c r="B27" s="2">
        <v>50106</v>
      </c>
    </row>
    <row r="28" spans="1:2" x14ac:dyDescent="0.25">
      <c r="A28">
        <v>5</v>
      </c>
      <c r="B28" t="s">
        <v>21</v>
      </c>
    </row>
  </sheetData>
  <mergeCells count="3">
    <mergeCell ref="A1:E2"/>
    <mergeCell ref="A9:B9"/>
    <mergeCell ref="G2:H2"/>
  </mergeCells>
  <phoneticPr fontId="1" type="noConversion"/>
  <dataValidations count="4">
    <dataValidation type="decimal" allowBlank="1" showInputMessage="1" showErrorMessage="1" errorTitle="A轴旋转角度" error="应输入0~70的角度范围" promptTitle="A轴旋转角度" prompt="请输入A轴的旋转角度_x000a_范围：0~70" sqref="A4" xr:uid="{C25D62D5-D07A-4E06-B27C-DE3DE2D42F07}">
      <formula1>0</formula1>
      <formula2>70</formula2>
    </dataValidation>
    <dataValidation type="decimal" allowBlank="1" showInputMessage="1" showErrorMessage="1" errorTitle="B轴旋转角度" error="应输入0~80度的范围" promptTitle="B轴旋转角度" prompt="请输入B轴旋转角度_x000a_范围：0~80" sqref="B4" xr:uid="{D9C533B3-D4C7-414D-98F7-DFFEEFE20A36}">
      <formula1>0</formula1>
      <formula2>80</formula2>
    </dataValidation>
    <dataValidation type="decimal" allowBlank="1" showInputMessage="1" showErrorMessage="1" errorTitle="夹爪夹取范围" error="应输入0~29的角度" promptTitle="夹爪夹取范围" prompt="请输入夹爪夹取的角度_x000a_范围：0~29" sqref="D4" xr:uid="{D34DA87C-5659-4F5C-B6B3-D9BFFFDA12F3}">
      <formula1>0</formula1>
      <formula2>29</formula2>
    </dataValidation>
    <dataValidation type="decimal" allowBlank="1" showInputMessage="1" showErrorMessage="1" errorTitle="C轴旋转角度" error="请输入正确的C轴角度" promptTitle="C轴旋转角度" prompt="请输入C轴旋转的角度_x000a_范围：43.5 ~ MIN(83.5,99.5)" sqref="C4" xr:uid="{488FB61C-3767-4ABD-A8CC-6FA4A28FAC15}">
      <formula1>H3</formula1>
      <formula2>H5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Guo</dc:creator>
  <cp:lastModifiedBy>JunJie Guo</cp:lastModifiedBy>
  <dcterms:created xsi:type="dcterms:W3CDTF">2015-06-05T18:19:34Z</dcterms:created>
  <dcterms:modified xsi:type="dcterms:W3CDTF">2024-02-15T12:36:23Z</dcterms:modified>
</cp:coreProperties>
</file>