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MZCO\Audit Manual\1. Planning\4 Planning Process\"/>
    </mc:Choice>
  </mc:AlternateContent>
  <bookViews>
    <workbookView xWindow="0" yWindow="0" windowWidth="20490" windowHeight="7755"/>
  </bookViews>
  <sheets>
    <sheet name="Budget Overview" sheetId="3" r:id="rId1"/>
    <sheet name="Task Plan and Budg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I49" i="2" l="1"/>
  <c r="I46" i="2"/>
  <c r="I41" i="2"/>
  <c r="I27" i="2"/>
  <c r="I20" i="2"/>
  <c r="I25" i="2"/>
  <c r="H67" i="2" l="1"/>
  <c r="E18" i="3" s="1"/>
  <c r="F18" i="3" s="1"/>
  <c r="G67" i="2"/>
  <c r="E17" i="3" s="1"/>
  <c r="F17" i="3" s="1"/>
  <c r="F67" i="2"/>
  <c r="E16" i="3" s="1"/>
  <c r="F16" i="3" s="1"/>
  <c r="E67" i="2"/>
  <c r="E15" i="3" s="1"/>
  <c r="F15" i="3" s="1"/>
  <c r="D67" i="2"/>
  <c r="E13" i="3" s="1"/>
  <c r="F13" i="3" s="1"/>
  <c r="C67" i="2"/>
  <c r="E12" i="3" s="1"/>
  <c r="F12" i="3" s="1"/>
  <c r="I65" i="2"/>
  <c r="I63" i="2"/>
  <c r="I61" i="2"/>
  <c r="I60" i="2"/>
  <c r="I59" i="2"/>
  <c r="I58" i="2"/>
  <c r="I57" i="2"/>
  <c r="I56" i="2"/>
  <c r="I55" i="2"/>
  <c r="I54" i="2"/>
  <c r="I51" i="2"/>
  <c r="I48" i="2"/>
  <c r="I47" i="2"/>
  <c r="I45" i="2"/>
  <c r="I42" i="2"/>
  <c r="I39" i="2"/>
  <c r="I36" i="2"/>
  <c r="I35" i="2"/>
  <c r="I32" i="2"/>
  <c r="I31" i="2"/>
  <c r="I30" i="2"/>
  <c r="I29" i="2"/>
  <c r="I28" i="2"/>
  <c r="I26" i="2"/>
  <c r="I19" i="2"/>
  <c r="I21" i="2"/>
  <c r="I18" i="2"/>
  <c r="I17" i="2"/>
  <c r="I14" i="2"/>
  <c r="F19" i="3" l="1"/>
  <c r="F22" i="3" s="1"/>
  <c r="E19" i="3"/>
  <c r="I67" i="2"/>
</calcChain>
</file>

<file path=xl/sharedStrings.xml><?xml version="1.0" encoding="utf-8"?>
<sst xmlns="http://schemas.openxmlformats.org/spreadsheetml/2006/main" count="91" uniqueCount="70">
  <si>
    <t>Client:</t>
  </si>
  <si>
    <t>Ref. no:</t>
  </si>
  <si>
    <t>Prepared by:</t>
  </si>
  <si>
    <t>Date:</t>
  </si>
  <si>
    <t>Current Year Budget</t>
  </si>
  <si>
    <t>Name</t>
  </si>
  <si>
    <t>Designation</t>
  </si>
  <si>
    <t>Rate (Rs.)</t>
  </si>
  <si>
    <t>Hours</t>
  </si>
  <si>
    <t>Cost (Rs.)</t>
  </si>
  <si>
    <t>Partner</t>
  </si>
  <si>
    <t>Fee</t>
  </si>
  <si>
    <t>Recovery</t>
  </si>
  <si>
    <t>Manager</t>
  </si>
  <si>
    <t>Senior Associate Trainee</t>
  </si>
  <si>
    <t>Associate Trainee</t>
  </si>
  <si>
    <t>Assistant Trainee II</t>
  </si>
  <si>
    <t>Assistant Trainee I</t>
  </si>
  <si>
    <t>Total</t>
  </si>
  <si>
    <t>STAFF PLANNING AND TIME ALLOCATION</t>
  </si>
  <si>
    <t>Audit Area</t>
  </si>
  <si>
    <t xml:space="preserve">Partner </t>
  </si>
  <si>
    <t>PLANNING</t>
  </si>
  <si>
    <t>NON CURRENT ASSETS</t>
  </si>
  <si>
    <t>CURRENT ASSETS</t>
  </si>
  <si>
    <t>Loans and advances</t>
  </si>
  <si>
    <t>Trade deposits and short-term prepayments</t>
  </si>
  <si>
    <t>Other receivables</t>
  </si>
  <si>
    <t>Taxation - net</t>
  </si>
  <si>
    <t>Cash and bank balances</t>
  </si>
  <si>
    <t>SHARE CAPITAL AND RESERVES</t>
  </si>
  <si>
    <t>Issued, subscribed and paid-up capital</t>
  </si>
  <si>
    <t>General reserves</t>
  </si>
  <si>
    <t>NON CURRENT LIABILITIES</t>
  </si>
  <si>
    <t>Deferred liabilities</t>
  </si>
  <si>
    <t>CURRENT LIABILITIES</t>
  </si>
  <si>
    <t>Finance cost payable</t>
  </si>
  <si>
    <t>CONTINGENCIES AND COMMITMENTS</t>
  </si>
  <si>
    <t>PROFIT AND LOSS ACCOUNTS</t>
  </si>
  <si>
    <t xml:space="preserve">Cost of sales </t>
  </si>
  <si>
    <t>Administrative expenses</t>
  </si>
  <si>
    <t>Other income</t>
  </si>
  <si>
    <t>Other operating expense</t>
  </si>
  <si>
    <t>Finance costs</t>
  </si>
  <si>
    <t>Taxation</t>
  </si>
  <si>
    <t>DELIVERABLES</t>
  </si>
  <si>
    <t>COMPLETION</t>
  </si>
  <si>
    <t>TOTAL</t>
  </si>
  <si>
    <t>Budget (hours)</t>
  </si>
  <si>
    <t>Rate (Rs./8 hour day)</t>
  </si>
  <si>
    <t>Period end date:</t>
  </si>
  <si>
    <t xml:space="preserve">Long-term investments </t>
  </si>
  <si>
    <t>Long-term loans and advances</t>
  </si>
  <si>
    <t>Long-term deposits and prepayments</t>
  </si>
  <si>
    <t>Short-term investments</t>
  </si>
  <si>
    <t>Long-term debt</t>
  </si>
  <si>
    <t>Long-term deposit</t>
  </si>
  <si>
    <t>Dividend payable</t>
  </si>
  <si>
    <t>Accrued expenses</t>
  </si>
  <si>
    <t>Short-term borrowings</t>
  </si>
  <si>
    <t>Selling and distribution expenses</t>
  </si>
  <si>
    <t>Net sales</t>
  </si>
  <si>
    <t>Liabilities against assets</t>
  </si>
  <si>
    <t>Investment properties</t>
  </si>
  <si>
    <t>Stores, spares and stock in trade</t>
  </si>
  <si>
    <t>Fixed assets</t>
  </si>
  <si>
    <t>Trade receivables</t>
  </si>
  <si>
    <t>Trade payables</t>
  </si>
  <si>
    <t>Approved by Manager:</t>
  </si>
  <si>
    <t>Approved by Partner: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</si>
</sst>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;\(#,##0\)"/>
    <numFmt numFmtId="165" formatCode="_(* #,##0_);_(* \(#,##0\);_(* &quot;-&quot;??_);_(@_)"/>
    <numFmt numFmtId="166" formatCode="#,##0.0;\(#,##0.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indexed="64"/>
      </top>
      <bottom style="double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3"/>
      </right>
      <top style="medium">
        <color indexed="6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indexed="64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medium">
        <color indexed="64"/>
      </top>
      <bottom style="thin">
        <color theme="3"/>
      </bottom>
      <diagonal/>
    </border>
    <border>
      <left style="medium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theme="3"/>
      </bottom>
      <diagonal/>
    </border>
    <border>
      <left/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/>
      <top style="thin">
        <color theme="3"/>
      </top>
      <bottom style="medium">
        <color indexed="64"/>
      </bottom>
      <diagonal/>
    </border>
    <border>
      <left style="thin">
        <color theme="3"/>
      </left>
      <right/>
      <top style="thin">
        <color theme="3"/>
      </top>
      <bottom style="medium">
        <color indexed="64"/>
      </bottom>
      <diagonal/>
    </border>
    <border>
      <left/>
      <right/>
      <top style="thin">
        <color theme="3"/>
      </top>
      <bottom style="medium">
        <color indexed="64"/>
      </bottom>
      <diagonal/>
    </border>
    <border>
      <left/>
      <right style="medium">
        <color indexed="64"/>
      </right>
      <top style="thin">
        <color theme="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164" fontId="6" fillId="0" borderId="2" xfId="0" applyNumberFormat="1" applyFont="1" applyFill="1" applyBorder="1" applyAlignment="1">
      <alignment horizontal="left" vertical="top"/>
    </xf>
    <xf numFmtId="164" fontId="6" fillId="0" borderId="3" xfId="0" applyNumberFormat="1" applyFont="1" applyFill="1" applyBorder="1" applyAlignment="1">
      <alignment horizontal="left" vertical="top"/>
    </xf>
    <xf numFmtId="164" fontId="7" fillId="0" borderId="3" xfId="0" applyNumberFormat="1" applyFont="1" applyFill="1" applyBorder="1" applyAlignment="1">
      <alignment horizontal="left" vertical="top"/>
    </xf>
    <xf numFmtId="164" fontId="7" fillId="0" borderId="2" xfId="0" applyNumberFormat="1" applyFont="1" applyFill="1" applyBorder="1" applyAlignment="1">
      <alignment horizontal="left" vertical="top"/>
    </xf>
    <xf numFmtId="164" fontId="7" fillId="0" borderId="6" xfId="0" applyNumberFormat="1" applyFont="1" applyFill="1" applyBorder="1" applyAlignment="1">
      <alignment horizontal="right" vertical="top"/>
    </xf>
    <xf numFmtId="165" fontId="5" fillId="0" borderId="4" xfId="1" applyNumberFormat="1" applyFont="1" applyFill="1" applyBorder="1" applyAlignment="1">
      <alignment horizontal="right" vertical="top"/>
    </xf>
    <xf numFmtId="0" fontId="6" fillId="0" borderId="1" xfId="0" applyFont="1" applyFill="1" applyBorder="1" applyAlignment="1">
      <alignment horizontal="left" vertical="top"/>
    </xf>
    <xf numFmtId="165" fontId="6" fillId="0" borderId="1" xfId="1" applyNumberFormat="1" applyFont="1" applyFill="1" applyBorder="1" applyAlignment="1">
      <alignment horizontal="left" vertical="top"/>
    </xf>
    <xf numFmtId="166" fontId="6" fillId="0" borderId="1" xfId="0" applyNumberFormat="1" applyFont="1" applyFill="1" applyBorder="1" applyAlignment="1">
      <alignment horizontal="right" vertical="top"/>
    </xf>
    <xf numFmtId="166" fontId="6" fillId="0" borderId="5" xfId="0" applyNumberFormat="1" applyFont="1" applyFill="1" applyBorder="1" applyAlignment="1">
      <alignment horizontal="right" vertical="top"/>
    </xf>
    <xf numFmtId="0" fontId="0" fillId="0" borderId="0" xfId="0" applyFont="1" applyFill="1"/>
    <xf numFmtId="0" fontId="0" fillId="0" borderId="13" xfId="0" applyFont="1" applyFill="1" applyBorder="1"/>
    <xf numFmtId="0" fontId="2" fillId="0" borderId="13" xfId="0" applyFont="1" applyFill="1" applyBorder="1"/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1" fontId="2" fillId="0" borderId="7" xfId="0" applyNumberFormat="1" applyFont="1" applyFill="1" applyBorder="1" applyAlignment="1">
      <alignment horizontal="right"/>
    </xf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right"/>
    </xf>
    <xf numFmtId="0" fontId="4" fillId="0" borderId="21" xfId="0" applyFont="1" applyFill="1" applyBorder="1"/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17" xfId="0" applyFont="1" applyFill="1" applyBorder="1"/>
    <xf numFmtId="1" fontId="2" fillId="0" borderId="14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5" fillId="0" borderId="29" xfId="0" applyFont="1" applyFill="1" applyBorder="1" applyAlignment="1">
      <alignment horizontal="left" vertical="top"/>
    </xf>
    <xf numFmtId="165" fontId="6" fillId="0" borderId="30" xfId="1" applyNumberFormat="1" applyFont="1" applyFill="1" applyBorder="1" applyAlignment="1">
      <alignment horizontal="right" vertical="top"/>
    </xf>
    <xf numFmtId="0" fontId="6" fillId="0" borderId="29" xfId="0" applyFont="1" applyFill="1" applyBorder="1" applyAlignment="1">
      <alignment horizontal="left" vertical="top"/>
    </xf>
    <xf numFmtId="165" fontId="5" fillId="0" borderId="32" xfId="1" applyNumberFormat="1" applyFont="1" applyFill="1" applyBorder="1" applyAlignment="1">
      <alignment horizontal="right" vertical="top"/>
    </xf>
    <xf numFmtId="164" fontId="7" fillId="0" borderId="31" xfId="0" applyNumberFormat="1" applyFont="1" applyFill="1" applyBorder="1" applyAlignment="1">
      <alignment horizontal="left" vertical="top"/>
    </xf>
    <xf numFmtId="165" fontId="7" fillId="0" borderId="33" xfId="1" applyNumberFormat="1" applyFont="1" applyFill="1" applyBorder="1" applyAlignment="1">
      <alignment horizontal="right" vertical="top"/>
    </xf>
    <xf numFmtId="0" fontId="3" fillId="2" borderId="15" xfId="0" applyFont="1" applyFill="1" applyBorder="1"/>
    <xf numFmtId="0" fontId="3" fillId="2" borderId="18" xfId="0" applyFont="1" applyFill="1" applyBorder="1"/>
    <xf numFmtId="0" fontId="3" fillId="2" borderId="20" xfId="0" applyFont="1" applyFill="1" applyBorder="1"/>
    <xf numFmtId="0" fontId="3" fillId="2" borderId="15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164" fontId="4" fillId="3" borderId="26" xfId="0" applyNumberFormat="1" applyFont="1" applyFill="1" applyBorder="1" applyAlignment="1">
      <alignment horizontal="center" vertical="top"/>
    </xf>
    <xf numFmtId="164" fontId="4" fillId="3" borderId="27" xfId="0" applyNumberFormat="1" applyFont="1" applyFill="1" applyBorder="1" applyAlignment="1">
      <alignment horizontal="center" vertical="top"/>
    </xf>
    <xf numFmtId="164" fontId="3" fillId="2" borderId="29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164" fontId="3" fillId="2" borderId="30" xfId="0" applyNumberFormat="1" applyFont="1" applyFill="1" applyBorder="1" applyAlignment="1">
      <alignment horizontal="left" vertical="top"/>
    </xf>
    <xf numFmtId="164" fontId="8" fillId="4" borderId="31" xfId="0" applyNumberFormat="1" applyFont="1" applyFill="1" applyBorder="1" applyAlignment="1">
      <alignment horizontal="left" vertical="top"/>
    </xf>
    <xf numFmtId="164" fontId="8" fillId="4" borderId="2" xfId="0" applyNumberFormat="1" applyFont="1" applyFill="1" applyBorder="1" applyAlignment="1">
      <alignment horizontal="left" vertical="top"/>
    </xf>
    <xf numFmtId="164" fontId="7" fillId="4" borderId="3" xfId="0" applyNumberFormat="1" applyFont="1" applyFill="1" applyBorder="1" applyAlignment="1">
      <alignment horizontal="left" vertical="top"/>
    </xf>
    <xf numFmtId="164" fontId="6" fillId="4" borderId="3" xfId="0" applyNumberFormat="1" applyFont="1" applyFill="1" applyBorder="1" applyAlignment="1">
      <alignment horizontal="right" vertical="top"/>
    </xf>
    <xf numFmtId="165" fontId="5" fillId="4" borderId="34" xfId="1" applyNumberFormat="1" applyFont="1" applyFill="1" applyBorder="1" applyAlignment="1">
      <alignment horizontal="right" vertical="top"/>
    </xf>
    <xf numFmtId="164" fontId="10" fillId="4" borderId="35" xfId="0" applyNumberFormat="1" applyFont="1" applyFill="1" applyBorder="1" applyAlignment="1">
      <alignment horizontal="left" vertical="top"/>
    </xf>
    <xf numFmtId="164" fontId="6" fillId="4" borderId="36" xfId="0" applyNumberFormat="1" applyFont="1" applyFill="1" applyBorder="1" applyAlignment="1">
      <alignment horizontal="left" vertical="top"/>
    </xf>
    <xf numFmtId="164" fontId="6" fillId="4" borderId="37" xfId="0" applyNumberFormat="1" applyFont="1" applyFill="1" applyBorder="1" applyAlignment="1">
      <alignment horizontal="left" vertical="top"/>
    </xf>
    <xf numFmtId="164" fontId="6" fillId="4" borderId="37" xfId="0" applyNumberFormat="1" applyFont="1" applyFill="1" applyBorder="1" applyAlignment="1">
      <alignment horizontal="right" vertical="top"/>
    </xf>
    <xf numFmtId="9" fontId="5" fillId="4" borderId="38" xfId="2" applyFont="1" applyFill="1" applyBorder="1" applyAlignment="1">
      <alignment horizontal="right" vertical="top"/>
    </xf>
    <xf numFmtId="164" fontId="5" fillId="0" borderId="31" xfId="0" applyNumberFormat="1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left"/>
    </xf>
    <xf numFmtId="1" fontId="9" fillId="5" borderId="7" xfId="0" applyNumberFormat="1" applyFont="1" applyFill="1" applyBorder="1" applyAlignment="1">
      <alignment horizontal="right"/>
    </xf>
    <xf numFmtId="1" fontId="9" fillId="5" borderId="14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2" fillId="0" borderId="8" xfId="0" applyFont="1" applyFill="1" applyBorder="1"/>
    <xf numFmtId="0" fontId="2" fillId="0" borderId="0" xfId="0" applyFont="1" applyFill="1" applyBorder="1"/>
    <xf numFmtId="0" fontId="2" fillId="4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39" xfId="0" applyFont="1" applyFill="1" applyBorder="1"/>
    <xf numFmtId="0" fontId="4" fillId="0" borderId="40" xfId="0" applyFont="1" applyFill="1" applyBorder="1" applyAlignment="1">
      <alignment horizontal="center"/>
    </xf>
    <xf numFmtId="0" fontId="4" fillId="0" borderId="41" xfId="0" applyFont="1" applyFill="1" applyBorder="1"/>
    <xf numFmtId="164" fontId="3" fillId="3" borderId="27" xfId="0" applyNumberFormat="1" applyFont="1" applyFill="1" applyBorder="1" applyAlignment="1">
      <alignment horizontal="center" vertical="top"/>
    </xf>
    <xf numFmtId="164" fontId="3" fillId="3" borderId="28" xfId="0" applyNumberFormat="1" applyFont="1" applyFill="1" applyBorder="1" applyAlignment="1">
      <alignment horizontal="center" vertical="top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abSelected="1" topLeftCell="A4" zoomScaleNormal="100" workbookViewId="0">
      <selection activeCell="H8" sqref="H8"/>
    </sheetView>
  </sheetViews>
  <sheetFormatPr defaultRowHeight="15" x14ac:dyDescent="0.25"/>
  <cols>
    <col min="1" max="1" width="3" style="11" customWidth="1"/>
    <col min="2" max="2" width="40.85546875" style="11" customWidth="1"/>
    <col min="3" max="3" width="23" style="11" customWidth="1"/>
    <col min="4" max="9" width="11.85546875" style="11" customWidth="1"/>
    <col min="10" max="16384" width="9.140625" style="11"/>
  </cols>
  <sheetData>
    <row r="1" spans="2:6" ht="15.75" thickBot="1" x14ac:dyDescent="0.3"/>
    <row r="2" spans="2:6" x14ac:dyDescent="0.25">
      <c r="B2" s="36" t="s">
        <v>0</v>
      </c>
      <c r="C2" s="72"/>
      <c r="D2" s="72"/>
      <c r="E2" s="73"/>
    </row>
    <row r="3" spans="2:6" x14ac:dyDescent="0.25">
      <c r="B3" s="37" t="s">
        <v>50</v>
      </c>
      <c r="C3" s="74"/>
      <c r="D3" s="74"/>
      <c r="E3" s="75"/>
    </row>
    <row r="4" spans="2:6" ht="15.75" thickBot="1" x14ac:dyDescent="0.3">
      <c r="B4" s="37" t="s">
        <v>1</v>
      </c>
      <c r="C4" s="74"/>
      <c r="D4" s="76"/>
      <c r="E4" s="77"/>
    </row>
    <row r="5" spans="2:6" x14ac:dyDescent="0.25">
      <c r="B5" s="37" t="s">
        <v>2</v>
      </c>
      <c r="C5" s="24"/>
      <c r="D5" s="39" t="s">
        <v>3</v>
      </c>
      <c r="E5" s="26"/>
    </row>
    <row r="6" spans="2:6" x14ac:dyDescent="0.25">
      <c r="B6" s="37" t="s">
        <v>68</v>
      </c>
      <c r="C6" s="68"/>
      <c r="D6" s="87" t="s">
        <v>3</v>
      </c>
      <c r="E6" s="69"/>
    </row>
    <row r="7" spans="2:6" ht="15.75" thickBot="1" x14ac:dyDescent="0.3">
      <c r="B7" s="38" t="s">
        <v>69</v>
      </c>
      <c r="C7" s="25"/>
      <c r="D7" s="40" t="s">
        <v>3</v>
      </c>
      <c r="E7" s="23"/>
    </row>
    <row r="9" spans="2:6" ht="15.75" thickBot="1" x14ac:dyDescent="0.3"/>
    <row r="10" spans="2:6" x14ac:dyDescent="0.25">
      <c r="B10" s="41"/>
      <c r="C10" s="42"/>
      <c r="D10" s="70" t="s">
        <v>4</v>
      </c>
      <c r="E10" s="70"/>
      <c r="F10" s="71"/>
    </row>
    <row r="11" spans="2:6" x14ac:dyDescent="0.25">
      <c r="B11" s="43" t="s">
        <v>5</v>
      </c>
      <c r="C11" s="44" t="s">
        <v>6</v>
      </c>
      <c r="D11" s="44" t="s">
        <v>7</v>
      </c>
      <c r="E11" s="44" t="s">
        <v>8</v>
      </c>
      <c r="F11" s="45" t="s">
        <v>9</v>
      </c>
    </row>
    <row r="12" spans="2:6" x14ac:dyDescent="0.25">
      <c r="B12" s="30"/>
      <c r="C12" s="7" t="s">
        <v>10</v>
      </c>
      <c r="D12" s="8">
        <v>10000</v>
      </c>
      <c r="E12" s="9">
        <f>'Task Plan and Budget'!C67</f>
        <v>9</v>
      </c>
      <c r="F12" s="31">
        <f>E12*D12</f>
        <v>90000</v>
      </c>
    </row>
    <row r="13" spans="2:6" x14ac:dyDescent="0.25">
      <c r="B13" s="30"/>
      <c r="C13" s="7" t="s">
        <v>13</v>
      </c>
      <c r="D13" s="8">
        <v>2500</v>
      </c>
      <c r="E13" s="9">
        <f>'Task Plan and Budget'!D67</f>
        <v>21</v>
      </c>
      <c r="F13" s="31">
        <f>E13*D13</f>
        <v>52500</v>
      </c>
    </row>
    <row r="14" spans="2:6" ht="25.5" x14ac:dyDescent="0.25">
      <c r="B14" s="43" t="s">
        <v>5</v>
      </c>
      <c r="C14" s="44" t="s">
        <v>6</v>
      </c>
      <c r="D14" s="61" t="s">
        <v>49</v>
      </c>
      <c r="E14" s="44" t="s">
        <v>8</v>
      </c>
      <c r="F14" s="45" t="s">
        <v>9</v>
      </c>
    </row>
    <row r="15" spans="2:6" x14ac:dyDescent="0.25">
      <c r="B15" s="30"/>
      <c r="C15" s="7" t="s">
        <v>14</v>
      </c>
      <c r="D15" s="8">
        <v>2000</v>
      </c>
      <c r="E15" s="9">
        <f>'Task Plan and Budget'!E67</f>
        <v>78</v>
      </c>
      <c r="F15" s="31">
        <f>D15*E15/8</f>
        <v>19500</v>
      </c>
    </row>
    <row r="16" spans="2:6" x14ac:dyDescent="0.25">
      <c r="B16" s="32"/>
      <c r="C16" s="7" t="s">
        <v>15</v>
      </c>
      <c r="D16" s="8">
        <v>1250</v>
      </c>
      <c r="E16" s="9">
        <f>'Task Plan and Budget'!F67</f>
        <v>115</v>
      </c>
      <c r="F16" s="31">
        <f>D16*E16/8</f>
        <v>17968.75</v>
      </c>
    </row>
    <row r="17" spans="2:6" x14ac:dyDescent="0.25">
      <c r="B17" s="30"/>
      <c r="C17" s="7" t="s">
        <v>16</v>
      </c>
      <c r="D17" s="8">
        <v>750</v>
      </c>
      <c r="E17" s="9">
        <f>'Task Plan and Budget'!G67</f>
        <v>200</v>
      </c>
      <c r="F17" s="31">
        <f>D17*E17/8</f>
        <v>18750</v>
      </c>
    </row>
    <row r="18" spans="2:6" x14ac:dyDescent="0.25">
      <c r="B18" s="32"/>
      <c r="C18" s="7" t="s">
        <v>17</v>
      </c>
      <c r="D18" s="8">
        <v>750</v>
      </c>
      <c r="E18" s="10">
        <f>'Task Plan and Budget'!H67</f>
        <v>200</v>
      </c>
      <c r="F18" s="31">
        <f>D18*E18/8</f>
        <v>18750</v>
      </c>
    </row>
    <row r="19" spans="2:6" ht="15.75" thickBot="1" x14ac:dyDescent="0.3">
      <c r="B19" s="56" t="s">
        <v>18</v>
      </c>
      <c r="C19" s="1"/>
      <c r="D19" s="2"/>
      <c r="E19" s="6">
        <f>SUM(E12:E18)</f>
        <v>623</v>
      </c>
      <c r="F19" s="33">
        <f>SUM(F12:F18)</f>
        <v>217468.75</v>
      </c>
    </row>
    <row r="20" spans="2:6" ht="15.75" thickTop="1" x14ac:dyDescent="0.25">
      <c r="B20" s="34"/>
      <c r="C20" s="4"/>
      <c r="D20" s="3"/>
      <c r="E20" s="5"/>
      <c r="F20" s="35"/>
    </row>
    <row r="21" spans="2:6" x14ac:dyDescent="0.25">
      <c r="B21" s="46" t="s">
        <v>11</v>
      </c>
      <c r="C21" s="47"/>
      <c r="D21" s="48"/>
      <c r="E21" s="49"/>
      <c r="F21" s="50">
        <v>500000</v>
      </c>
    </row>
    <row r="22" spans="2:6" ht="15.75" thickBot="1" x14ac:dyDescent="0.3">
      <c r="B22" s="51" t="s">
        <v>12</v>
      </c>
      <c r="C22" s="52"/>
      <c r="D22" s="53"/>
      <c r="E22" s="54"/>
      <c r="F22" s="55">
        <f>F19/F21</f>
        <v>0.43493749999999998</v>
      </c>
    </row>
  </sheetData>
  <mergeCells count="4">
    <mergeCell ref="D10:F10"/>
    <mergeCell ref="C2:E2"/>
    <mergeCell ref="C3:E3"/>
    <mergeCell ref="C4:E4"/>
  </mergeCells>
  <pageMargins left="0.7" right="0.7" top="0.75" bottom="0.75" header="0.3" footer="0.3"/>
  <pageSetup scale="70" orientation="portrait" r:id="rId1"/>
  <headerFooter>
    <oddHeader>&amp;L&amp;"Times New Roman,Bold"&amp;13Muniff Ziauddin &amp; Co.&amp;11
&amp;10Chartered Accountants&amp;11
&amp;8An independent member firm of BKR International&amp;R&amp;G</oddHeader>
    <oddFooter>&amp;C&amp;"Arial,Regular"&amp;P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showGridLines="0" zoomScaleNormal="100" workbookViewId="0">
      <selection activeCell="C5" sqref="C5"/>
    </sheetView>
  </sheetViews>
  <sheetFormatPr defaultRowHeight="15" x14ac:dyDescent="0.25"/>
  <cols>
    <col min="1" max="1" width="3" style="11" customWidth="1"/>
    <col min="2" max="2" width="40.85546875" style="11" customWidth="1"/>
    <col min="3" max="9" width="11.85546875" style="11" customWidth="1"/>
    <col min="10" max="16384" width="9.140625" style="11"/>
  </cols>
  <sheetData>
    <row r="1" spans="2:9" ht="15.75" thickBot="1" x14ac:dyDescent="0.3"/>
    <row r="2" spans="2:9" x14ac:dyDescent="0.25">
      <c r="B2" s="36" t="s">
        <v>0</v>
      </c>
      <c r="C2" s="72"/>
      <c r="D2" s="72"/>
      <c r="E2" s="73"/>
    </row>
    <row r="3" spans="2:9" x14ac:dyDescent="0.25">
      <c r="B3" s="37" t="s">
        <v>50</v>
      </c>
      <c r="C3" s="74"/>
      <c r="D3" s="74"/>
      <c r="E3" s="75"/>
    </row>
    <row r="4" spans="2:9" ht="15.75" thickBot="1" x14ac:dyDescent="0.3">
      <c r="B4" s="37" t="s">
        <v>1</v>
      </c>
      <c r="C4" s="74"/>
      <c r="D4" s="76"/>
      <c r="E4" s="77"/>
    </row>
    <row r="5" spans="2:9" x14ac:dyDescent="0.25">
      <c r="B5" s="37" t="s">
        <v>2</v>
      </c>
      <c r="C5" s="24"/>
      <c r="D5" s="39" t="s">
        <v>3</v>
      </c>
      <c r="E5" s="26"/>
    </row>
    <row r="6" spans="2:9" x14ac:dyDescent="0.25">
      <c r="B6" s="67" t="s">
        <v>68</v>
      </c>
      <c r="C6" s="68"/>
      <c r="D6" s="87" t="s">
        <v>3</v>
      </c>
      <c r="E6" s="69"/>
    </row>
    <row r="7" spans="2:9" ht="15.75" thickBot="1" x14ac:dyDescent="0.3">
      <c r="B7" s="38" t="s">
        <v>69</v>
      </c>
      <c r="C7" s="25"/>
      <c r="D7" s="40" t="s">
        <v>3</v>
      </c>
      <c r="E7" s="23"/>
    </row>
    <row r="9" spans="2:9" ht="15.75" thickBot="1" x14ac:dyDescent="0.3"/>
    <row r="10" spans="2:9" ht="15.75" thickBot="1" x14ac:dyDescent="0.3">
      <c r="B10" s="81" t="s">
        <v>19</v>
      </c>
      <c r="C10" s="82"/>
      <c r="D10" s="82"/>
      <c r="E10" s="82"/>
      <c r="F10" s="82"/>
      <c r="G10" s="82"/>
      <c r="H10" s="82"/>
      <c r="I10" s="83"/>
    </row>
    <row r="11" spans="2:9" ht="15.75" thickBot="1" x14ac:dyDescent="0.3">
      <c r="B11" s="66" t="s">
        <v>20</v>
      </c>
      <c r="C11" s="84" t="s">
        <v>48</v>
      </c>
      <c r="D11" s="85"/>
      <c r="E11" s="85"/>
      <c r="F11" s="85"/>
      <c r="G11" s="85"/>
      <c r="H11" s="85"/>
      <c r="I11" s="86"/>
    </row>
    <row r="12" spans="2:9" ht="60.75" customHeight="1" thickBot="1" x14ac:dyDescent="0.3">
      <c r="B12" s="57"/>
      <c r="C12" s="65" t="s">
        <v>21</v>
      </c>
      <c r="D12" s="65" t="s">
        <v>13</v>
      </c>
      <c r="E12" s="65" t="s">
        <v>14</v>
      </c>
      <c r="F12" s="65" t="s">
        <v>15</v>
      </c>
      <c r="G12" s="65" t="s">
        <v>16</v>
      </c>
      <c r="H12" s="65" t="s">
        <v>17</v>
      </c>
      <c r="I12" s="65" t="s">
        <v>18</v>
      </c>
    </row>
    <row r="13" spans="2:9" ht="15.75" thickBot="1" x14ac:dyDescent="0.3"/>
    <row r="14" spans="2:9" ht="15.75" thickBot="1" x14ac:dyDescent="0.3">
      <c r="B14" s="20" t="s">
        <v>22</v>
      </c>
      <c r="C14" s="22">
        <v>2</v>
      </c>
      <c r="D14" s="22">
        <v>3</v>
      </c>
      <c r="E14" s="22">
        <v>10</v>
      </c>
      <c r="F14" s="22">
        <v>15</v>
      </c>
      <c r="G14" s="22">
        <v>35</v>
      </c>
      <c r="H14" s="22">
        <v>35</v>
      </c>
      <c r="I14" s="29">
        <f>SUM(C14:H14)</f>
        <v>100</v>
      </c>
    </row>
    <row r="15" spans="2:9" ht="15.75" thickBot="1" x14ac:dyDescent="0.3"/>
    <row r="16" spans="2:9" ht="15.75" thickBot="1" x14ac:dyDescent="0.3">
      <c r="B16" s="14" t="s">
        <v>23</v>
      </c>
      <c r="C16" s="15"/>
      <c r="D16" s="15"/>
      <c r="E16" s="15"/>
      <c r="F16" s="15"/>
      <c r="G16" s="15"/>
      <c r="H16" s="15"/>
      <c r="I16" s="16"/>
    </row>
    <row r="17" spans="2:9" x14ac:dyDescent="0.25">
      <c r="B17" s="12" t="s">
        <v>65</v>
      </c>
      <c r="C17" s="12"/>
      <c r="D17" s="12">
        <v>0.5</v>
      </c>
      <c r="E17" s="12">
        <v>1</v>
      </c>
      <c r="F17" s="12"/>
      <c r="G17" s="12"/>
      <c r="H17" s="12">
        <v>30</v>
      </c>
      <c r="I17" s="13">
        <f t="shared" ref="I17:I21" si="0">SUM(C17:H17)</f>
        <v>31.5</v>
      </c>
    </row>
    <row r="18" spans="2:9" x14ac:dyDescent="0.25">
      <c r="B18" s="12" t="s">
        <v>63</v>
      </c>
      <c r="C18" s="12"/>
      <c r="D18" s="12">
        <v>0.25</v>
      </c>
      <c r="E18" s="12">
        <v>0.5</v>
      </c>
      <c r="F18" s="12"/>
      <c r="G18" s="12">
        <v>15</v>
      </c>
      <c r="H18" s="12"/>
      <c r="I18" s="13">
        <f t="shared" si="0"/>
        <v>15.75</v>
      </c>
    </row>
    <row r="19" spans="2:9" x14ac:dyDescent="0.25">
      <c r="B19" s="12" t="s">
        <v>51</v>
      </c>
      <c r="C19" s="12"/>
      <c r="D19" s="12">
        <v>1</v>
      </c>
      <c r="E19" s="12">
        <v>2</v>
      </c>
      <c r="F19" s="12"/>
      <c r="G19" s="12">
        <v>20</v>
      </c>
      <c r="H19" s="12"/>
      <c r="I19" s="13">
        <f>SUM(C19:H19)</f>
        <v>23</v>
      </c>
    </row>
    <row r="20" spans="2:9" x14ac:dyDescent="0.25">
      <c r="B20" s="12" t="s">
        <v>52</v>
      </c>
      <c r="C20" s="12"/>
      <c r="D20" s="12"/>
      <c r="E20" s="12"/>
      <c r="F20" s="12"/>
      <c r="G20" s="12"/>
      <c r="H20" s="12"/>
      <c r="I20" s="13">
        <f t="shared" si="0"/>
        <v>0</v>
      </c>
    </row>
    <row r="21" spans="2:9" x14ac:dyDescent="0.25">
      <c r="B21" s="12" t="s">
        <v>53</v>
      </c>
      <c r="C21" s="12"/>
      <c r="D21" s="12">
        <v>0.5</v>
      </c>
      <c r="E21" s="12">
        <v>1</v>
      </c>
      <c r="F21" s="12"/>
      <c r="G21" s="12"/>
      <c r="H21" s="12">
        <v>20</v>
      </c>
      <c r="I21" s="13">
        <f t="shared" si="0"/>
        <v>21.5</v>
      </c>
    </row>
    <row r="23" spans="2:9" ht="15.75" thickBot="1" x14ac:dyDescent="0.3"/>
    <row r="24" spans="2:9" ht="15.75" thickBot="1" x14ac:dyDescent="0.3">
      <c r="B24" s="78" t="s">
        <v>24</v>
      </c>
      <c r="C24" s="79"/>
      <c r="D24" s="79"/>
      <c r="E24" s="79"/>
      <c r="F24" s="79"/>
      <c r="G24" s="79"/>
      <c r="H24" s="79"/>
      <c r="I24" s="80"/>
    </row>
    <row r="25" spans="2:9" x14ac:dyDescent="0.25">
      <c r="B25" s="12" t="s">
        <v>64</v>
      </c>
      <c r="C25" s="12"/>
      <c r="D25" s="12">
        <v>0.25</v>
      </c>
      <c r="E25" s="12">
        <v>0.5</v>
      </c>
      <c r="F25" s="12">
        <v>5</v>
      </c>
      <c r="G25" s="12"/>
      <c r="H25" s="12"/>
      <c r="I25" s="13">
        <f t="shared" ref="I25" si="1">SUM(C25:H25)</f>
        <v>5.75</v>
      </c>
    </row>
    <row r="26" spans="2:9" x14ac:dyDescent="0.25">
      <c r="B26" s="12" t="s">
        <v>66</v>
      </c>
      <c r="C26" s="12"/>
      <c r="D26" s="12">
        <v>0.25</v>
      </c>
      <c r="E26" s="12">
        <v>1</v>
      </c>
      <c r="F26" s="12">
        <v>15</v>
      </c>
      <c r="G26" s="12"/>
      <c r="H26" s="12"/>
      <c r="I26" s="13">
        <f t="shared" ref="I26:I32" si="2">SUM(C26:H26)</f>
        <v>16.25</v>
      </c>
    </row>
    <row r="27" spans="2:9" x14ac:dyDescent="0.25">
      <c r="B27" s="12" t="s">
        <v>54</v>
      </c>
      <c r="C27" s="12"/>
      <c r="D27" s="12"/>
      <c r="E27" s="12"/>
      <c r="F27" s="12"/>
      <c r="G27" s="12"/>
      <c r="H27" s="12"/>
      <c r="I27" s="13">
        <f>SUM(C27:H27)</f>
        <v>0</v>
      </c>
    </row>
    <row r="28" spans="2:9" x14ac:dyDescent="0.25">
      <c r="B28" s="12" t="s">
        <v>25</v>
      </c>
      <c r="C28" s="12"/>
      <c r="D28" s="12">
        <v>0.25</v>
      </c>
      <c r="E28" s="12">
        <v>0.5</v>
      </c>
      <c r="F28" s="12">
        <v>8</v>
      </c>
      <c r="G28" s="12"/>
      <c r="H28" s="12"/>
      <c r="I28" s="13">
        <f t="shared" si="2"/>
        <v>8.75</v>
      </c>
    </row>
    <row r="29" spans="2:9" x14ac:dyDescent="0.25">
      <c r="B29" s="12" t="s">
        <v>26</v>
      </c>
      <c r="C29" s="12"/>
      <c r="D29" s="12">
        <v>0.25</v>
      </c>
      <c r="E29" s="12">
        <v>0.5</v>
      </c>
      <c r="F29" s="12">
        <v>8</v>
      </c>
      <c r="G29" s="12"/>
      <c r="H29" s="12"/>
      <c r="I29" s="13">
        <f t="shared" si="2"/>
        <v>8.75</v>
      </c>
    </row>
    <row r="30" spans="2:9" x14ac:dyDescent="0.25">
      <c r="B30" s="12" t="s">
        <v>27</v>
      </c>
      <c r="C30" s="12"/>
      <c r="D30" s="12">
        <v>0.25</v>
      </c>
      <c r="E30" s="12">
        <v>0.5</v>
      </c>
      <c r="F30" s="12">
        <v>4</v>
      </c>
      <c r="G30" s="12"/>
      <c r="H30" s="12"/>
      <c r="I30" s="13">
        <f t="shared" si="2"/>
        <v>4.75</v>
      </c>
    </row>
    <row r="31" spans="2:9" x14ac:dyDescent="0.25">
      <c r="B31" s="12" t="s">
        <v>28</v>
      </c>
      <c r="C31" s="12"/>
      <c r="D31" s="12">
        <v>0.5</v>
      </c>
      <c r="E31" s="12">
        <v>1</v>
      </c>
      <c r="F31" s="12"/>
      <c r="G31" s="12"/>
      <c r="H31" s="12"/>
      <c r="I31" s="13">
        <f t="shared" si="2"/>
        <v>1.5</v>
      </c>
    </row>
    <row r="32" spans="2:9" x14ac:dyDescent="0.25">
      <c r="B32" s="12" t="s">
        <v>29</v>
      </c>
      <c r="C32" s="12"/>
      <c r="D32" s="12">
        <v>0.25</v>
      </c>
      <c r="E32" s="12">
        <v>0.5</v>
      </c>
      <c r="F32" s="12">
        <v>10</v>
      </c>
      <c r="G32" s="12"/>
      <c r="H32" s="12"/>
      <c r="I32" s="13">
        <f t="shared" si="2"/>
        <v>10.75</v>
      </c>
    </row>
    <row r="33" spans="2:9" ht="15.75" thickBot="1" x14ac:dyDescent="0.3"/>
    <row r="34" spans="2:9" ht="15.75" thickBot="1" x14ac:dyDescent="0.3">
      <c r="B34" s="78" t="s">
        <v>30</v>
      </c>
      <c r="C34" s="79"/>
      <c r="D34" s="79"/>
      <c r="E34" s="79"/>
      <c r="F34" s="79"/>
      <c r="G34" s="79"/>
      <c r="H34" s="79"/>
      <c r="I34" s="80"/>
    </row>
    <row r="35" spans="2:9" x14ac:dyDescent="0.25">
      <c r="B35" s="12" t="s">
        <v>31</v>
      </c>
      <c r="C35" s="12"/>
      <c r="D35" s="12">
        <v>0.25</v>
      </c>
      <c r="E35" s="12">
        <v>8</v>
      </c>
      <c r="F35" s="12"/>
      <c r="G35" s="12"/>
      <c r="H35" s="12"/>
      <c r="I35" s="13">
        <f t="shared" ref="I35:I36" si="3">SUM(C35:H35)</f>
        <v>8.25</v>
      </c>
    </row>
    <row r="36" spans="2:9" x14ac:dyDescent="0.25">
      <c r="B36" s="12" t="s">
        <v>32</v>
      </c>
      <c r="C36" s="12"/>
      <c r="D36" s="12">
        <v>0.5</v>
      </c>
      <c r="E36" s="12">
        <v>1</v>
      </c>
      <c r="F36" s="12"/>
      <c r="G36" s="12"/>
      <c r="H36" s="12"/>
      <c r="I36" s="13">
        <f t="shared" si="3"/>
        <v>1.5</v>
      </c>
    </row>
    <row r="37" spans="2:9" ht="15.75" thickBot="1" x14ac:dyDescent="0.3"/>
    <row r="38" spans="2:9" ht="15.75" thickBot="1" x14ac:dyDescent="0.3">
      <c r="B38" s="78" t="s">
        <v>33</v>
      </c>
      <c r="C38" s="79"/>
      <c r="D38" s="79"/>
      <c r="E38" s="79"/>
      <c r="F38" s="79"/>
      <c r="G38" s="79"/>
      <c r="H38" s="79"/>
      <c r="I38" s="80"/>
    </row>
    <row r="39" spans="2:9" x14ac:dyDescent="0.25">
      <c r="B39" s="12" t="s">
        <v>62</v>
      </c>
      <c r="C39" s="12"/>
      <c r="D39" s="12">
        <v>1</v>
      </c>
      <c r="E39" s="12">
        <v>2</v>
      </c>
      <c r="F39" s="12">
        <v>15</v>
      </c>
      <c r="G39" s="12"/>
      <c r="H39" s="12"/>
      <c r="I39" s="13">
        <f t="shared" ref="I39:I42" si="4">SUM(C39:H39)</f>
        <v>18</v>
      </c>
    </row>
    <row r="40" spans="2:9" x14ac:dyDescent="0.25">
      <c r="B40" s="12" t="s">
        <v>55</v>
      </c>
      <c r="C40" s="12"/>
      <c r="D40" s="12"/>
      <c r="E40" s="12"/>
      <c r="F40" s="12"/>
      <c r="G40" s="12"/>
      <c r="H40" s="12"/>
      <c r="I40" s="13">
        <f t="shared" si="4"/>
        <v>0</v>
      </c>
    </row>
    <row r="41" spans="2:9" x14ac:dyDescent="0.25">
      <c r="B41" s="12" t="s">
        <v>56</v>
      </c>
      <c r="C41" s="12"/>
      <c r="D41" s="12"/>
      <c r="E41" s="12"/>
      <c r="F41" s="12"/>
      <c r="G41" s="12"/>
      <c r="H41" s="12"/>
      <c r="I41" s="13">
        <f t="shared" si="4"/>
        <v>0</v>
      </c>
    </row>
    <row r="42" spans="2:9" x14ac:dyDescent="0.25">
      <c r="B42" s="12" t="s">
        <v>34</v>
      </c>
      <c r="C42" s="12"/>
      <c r="D42" s="12">
        <v>1</v>
      </c>
      <c r="E42" s="12">
        <v>10</v>
      </c>
      <c r="F42" s="12"/>
      <c r="G42" s="12"/>
      <c r="H42" s="12"/>
      <c r="I42" s="13">
        <f t="shared" si="4"/>
        <v>11</v>
      </c>
    </row>
    <row r="43" spans="2:9" ht="15.75" thickBot="1" x14ac:dyDescent="0.3"/>
    <row r="44" spans="2:9" ht="15.75" thickBot="1" x14ac:dyDescent="0.3">
      <c r="B44" s="78" t="s">
        <v>35</v>
      </c>
      <c r="C44" s="79"/>
      <c r="D44" s="79"/>
      <c r="E44" s="79"/>
      <c r="F44" s="79"/>
      <c r="G44" s="79"/>
      <c r="H44" s="79"/>
      <c r="I44" s="80"/>
    </row>
    <row r="45" spans="2:9" x14ac:dyDescent="0.25">
      <c r="B45" s="12" t="s">
        <v>67</v>
      </c>
      <c r="C45" s="12"/>
      <c r="D45" s="12">
        <v>0.25</v>
      </c>
      <c r="E45" s="12">
        <v>1</v>
      </c>
      <c r="F45" s="12">
        <v>12</v>
      </c>
      <c r="G45" s="12"/>
      <c r="H45" s="12"/>
      <c r="I45" s="13">
        <f t="shared" ref="I45:I48" si="5">SUM(C45:H45)</f>
        <v>13.25</v>
      </c>
    </row>
    <row r="46" spans="2:9" x14ac:dyDescent="0.25">
      <c r="B46" s="12" t="s">
        <v>58</v>
      </c>
      <c r="C46" s="12"/>
      <c r="D46" s="12"/>
      <c r="E46" s="12"/>
      <c r="F46" s="12"/>
      <c r="G46" s="12"/>
      <c r="H46" s="12"/>
      <c r="I46" s="13">
        <f t="shared" si="5"/>
        <v>0</v>
      </c>
    </row>
    <row r="47" spans="2:9" x14ac:dyDescent="0.25">
      <c r="B47" s="12" t="s">
        <v>36</v>
      </c>
      <c r="C47" s="12"/>
      <c r="D47" s="12">
        <v>0.25</v>
      </c>
      <c r="E47" s="12">
        <v>0.5</v>
      </c>
      <c r="F47" s="12">
        <v>2</v>
      </c>
      <c r="G47" s="12"/>
      <c r="H47" s="12"/>
      <c r="I47" s="13">
        <f t="shared" si="5"/>
        <v>2.75</v>
      </c>
    </row>
    <row r="48" spans="2:9" x14ac:dyDescent="0.25">
      <c r="B48" s="12" t="s">
        <v>57</v>
      </c>
      <c r="C48" s="12"/>
      <c r="D48" s="12">
        <v>0.5</v>
      </c>
      <c r="E48" s="12">
        <v>1</v>
      </c>
      <c r="F48" s="12">
        <v>4</v>
      </c>
      <c r="G48" s="12"/>
      <c r="H48" s="12"/>
      <c r="I48" s="13">
        <f t="shared" si="5"/>
        <v>5.5</v>
      </c>
    </row>
    <row r="49" spans="2:10" x14ac:dyDescent="0.25">
      <c r="B49" s="12" t="s">
        <v>59</v>
      </c>
      <c r="C49" s="12"/>
      <c r="D49" s="12"/>
      <c r="E49" s="12"/>
      <c r="F49" s="12"/>
      <c r="G49" s="12"/>
      <c r="H49" s="12"/>
      <c r="I49" s="13">
        <f t="shared" ref="I49" si="6">SUM(C49:H49)</f>
        <v>0</v>
      </c>
    </row>
    <row r="50" spans="2:10" ht="15.75" thickBot="1" x14ac:dyDescent="0.3"/>
    <row r="51" spans="2:10" ht="15.75" thickBot="1" x14ac:dyDescent="0.3">
      <c r="B51" s="14" t="s">
        <v>37</v>
      </c>
      <c r="C51" s="17"/>
      <c r="D51" s="17"/>
      <c r="E51" s="17"/>
      <c r="F51" s="17">
        <v>4</v>
      </c>
      <c r="G51" s="17"/>
      <c r="H51" s="17"/>
      <c r="I51" s="18">
        <f>SUM(C51:H51)</f>
        <v>4</v>
      </c>
    </row>
    <row r="52" spans="2:10" ht="15.75" thickBot="1" x14ac:dyDescent="0.3"/>
    <row r="53" spans="2:10" ht="15.75" thickBot="1" x14ac:dyDescent="0.3">
      <c r="B53" s="78" t="s">
        <v>38</v>
      </c>
      <c r="C53" s="79"/>
      <c r="D53" s="79"/>
      <c r="E53" s="79"/>
      <c r="F53" s="79"/>
      <c r="G53" s="79"/>
      <c r="H53" s="79"/>
      <c r="I53" s="80"/>
    </row>
    <row r="54" spans="2:10" x14ac:dyDescent="0.25">
      <c r="B54" s="12" t="s">
        <v>61</v>
      </c>
      <c r="C54" s="12">
        <v>1.5</v>
      </c>
      <c r="D54" s="12">
        <v>1.5</v>
      </c>
      <c r="E54" s="12">
        <v>2</v>
      </c>
      <c r="F54" s="12"/>
      <c r="G54" s="12">
        <v>52</v>
      </c>
      <c r="H54" s="12"/>
      <c r="I54" s="13">
        <f t="shared" ref="I54:I61" si="7">SUM(C54:H54)</f>
        <v>57</v>
      </c>
    </row>
    <row r="55" spans="2:10" x14ac:dyDescent="0.25">
      <c r="B55" s="12" t="s">
        <v>39</v>
      </c>
      <c r="C55" s="12"/>
      <c r="D55" s="12">
        <v>1</v>
      </c>
      <c r="E55" s="12">
        <v>2</v>
      </c>
      <c r="F55" s="12"/>
      <c r="G55" s="12"/>
      <c r="H55" s="12">
        <v>45</v>
      </c>
      <c r="I55" s="13">
        <f t="shared" si="7"/>
        <v>48</v>
      </c>
    </row>
    <row r="56" spans="2:10" x14ac:dyDescent="0.25">
      <c r="B56" s="12" t="s">
        <v>60</v>
      </c>
      <c r="C56" s="12"/>
      <c r="D56" s="12">
        <v>0.25</v>
      </c>
      <c r="E56" s="12">
        <v>1</v>
      </c>
      <c r="F56" s="12"/>
      <c r="G56" s="12">
        <v>18</v>
      </c>
      <c r="H56" s="12"/>
      <c r="I56" s="13">
        <f t="shared" si="7"/>
        <v>19.25</v>
      </c>
    </row>
    <row r="57" spans="2:10" x14ac:dyDescent="0.25">
      <c r="B57" s="12" t="s">
        <v>40</v>
      </c>
      <c r="C57" s="12"/>
      <c r="D57" s="12">
        <v>0.25</v>
      </c>
      <c r="E57" s="12">
        <v>1</v>
      </c>
      <c r="F57" s="12"/>
      <c r="G57" s="12"/>
      <c r="H57" s="12">
        <v>25</v>
      </c>
      <c r="I57" s="13">
        <f t="shared" si="7"/>
        <v>26.25</v>
      </c>
    </row>
    <row r="58" spans="2:10" x14ac:dyDescent="0.25">
      <c r="B58" s="12" t="s">
        <v>42</v>
      </c>
      <c r="C58" s="12"/>
      <c r="D58" s="12">
        <v>0.25</v>
      </c>
      <c r="E58" s="12">
        <v>0.5</v>
      </c>
      <c r="F58" s="12"/>
      <c r="G58" s="12"/>
      <c r="H58" s="12">
        <v>15</v>
      </c>
      <c r="I58" s="13">
        <f t="shared" si="7"/>
        <v>15.75</v>
      </c>
    </row>
    <row r="59" spans="2:10" x14ac:dyDescent="0.25">
      <c r="B59" s="12" t="s">
        <v>41</v>
      </c>
      <c r="C59" s="12"/>
      <c r="D59" s="12">
        <v>0.25</v>
      </c>
      <c r="E59" s="12">
        <v>0.5</v>
      </c>
      <c r="F59" s="12"/>
      <c r="G59" s="12">
        <v>30</v>
      </c>
      <c r="H59" s="12"/>
      <c r="I59" s="13">
        <f t="shared" si="7"/>
        <v>30.75</v>
      </c>
    </row>
    <row r="60" spans="2:10" x14ac:dyDescent="0.25">
      <c r="B60" s="12" t="s">
        <v>43</v>
      </c>
      <c r="C60" s="12"/>
      <c r="D60" s="12">
        <v>0.5</v>
      </c>
      <c r="E60" s="12">
        <v>10</v>
      </c>
      <c r="F60" s="12"/>
      <c r="G60" s="12"/>
      <c r="H60" s="12"/>
      <c r="I60" s="13">
        <f t="shared" si="7"/>
        <v>10.5</v>
      </c>
    </row>
    <row r="61" spans="2:10" x14ac:dyDescent="0.25">
      <c r="B61" s="12" t="s">
        <v>44</v>
      </c>
      <c r="C61" s="12">
        <v>1.5</v>
      </c>
      <c r="D61" s="12">
        <v>1</v>
      </c>
      <c r="E61" s="12">
        <v>10</v>
      </c>
      <c r="F61" s="12"/>
      <c r="G61" s="12"/>
      <c r="H61" s="12"/>
      <c r="I61" s="13">
        <f t="shared" si="7"/>
        <v>12.5</v>
      </c>
    </row>
    <row r="62" spans="2:10" ht="15.75" thickBot="1" x14ac:dyDescent="0.3"/>
    <row r="63" spans="2:10" ht="15.75" thickBot="1" x14ac:dyDescent="0.3">
      <c r="B63" s="21" t="s">
        <v>45</v>
      </c>
      <c r="C63" s="19">
        <v>2.5</v>
      </c>
      <c r="D63" s="19">
        <v>3</v>
      </c>
      <c r="E63" s="19">
        <v>5</v>
      </c>
      <c r="F63" s="19">
        <v>7</v>
      </c>
      <c r="G63" s="19">
        <v>20</v>
      </c>
      <c r="H63" s="19">
        <v>20</v>
      </c>
      <c r="I63" s="27">
        <f>SUM(C63:H63)</f>
        <v>57.5</v>
      </c>
    </row>
    <row r="64" spans="2:10" ht="15.75" thickBot="1" x14ac:dyDescent="0.3">
      <c r="B64" s="63"/>
      <c r="C64" s="28"/>
      <c r="D64" s="28"/>
      <c r="E64" s="28"/>
      <c r="F64" s="28"/>
      <c r="G64" s="28"/>
      <c r="H64" s="28"/>
      <c r="I64" s="28"/>
      <c r="J64" s="62"/>
    </row>
    <row r="65" spans="1:10" ht="15.75" thickBot="1" x14ac:dyDescent="0.3">
      <c r="B65" s="21" t="s">
        <v>46</v>
      </c>
      <c r="C65" s="19">
        <v>1.5</v>
      </c>
      <c r="D65" s="19">
        <v>2</v>
      </c>
      <c r="E65" s="19">
        <v>3.5</v>
      </c>
      <c r="F65" s="19">
        <v>6</v>
      </c>
      <c r="G65" s="19">
        <v>10</v>
      </c>
      <c r="H65" s="19">
        <v>10</v>
      </c>
      <c r="I65" s="27">
        <f>SUM(C65:H65)</f>
        <v>33</v>
      </c>
    </row>
    <row r="66" spans="1:10" ht="15.75" thickBot="1" x14ac:dyDescent="0.3">
      <c r="A66" s="62"/>
      <c r="B66" s="64"/>
      <c r="C66" s="28"/>
      <c r="D66" s="28"/>
      <c r="E66" s="28"/>
      <c r="F66" s="28"/>
      <c r="G66" s="28"/>
      <c r="H66" s="28"/>
      <c r="I66" s="28"/>
      <c r="J66" s="62"/>
    </row>
    <row r="67" spans="1:10" ht="16.5" thickBot="1" x14ac:dyDescent="0.3">
      <c r="B67" s="58" t="s">
        <v>47</v>
      </c>
      <c r="C67" s="59">
        <f>SUM(C14:C66)</f>
        <v>9</v>
      </c>
      <c r="D67" s="59">
        <f>SUM(D14:D66)</f>
        <v>21</v>
      </c>
      <c r="E67" s="59">
        <f>SUM(E14:E66)</f>
        <v>78</v>
      </c>
      <c r="F67" s="59">
        <f>SUM(F14:F66)</f>
        <v>115</v>
      </c>
      <c r="G67" s="59">
        <f>SUM(G14:G66)</f>
        <v>200</v>
      </c>
      <c r="H67" s="59">
        <f t="shared" ref="H67" si="8">SUM(H14:H66)</f>
        <v>200</v>
      </c>
      <c r="I67" s="60">
        <f>SUM(C67:H67)</f>
        <v>623</v>
      </c>
    </row>
  </sheetData>
  <mergeCells count="10">
    <mergeCell ref="B53:I53"/>
    <mergeCell ref="C2:E2"/>
    <mergeCell ref="C3:E3"/>
    <mergeCell ref="C4:E4"/>
    <mergeCell ref="B10:I10"/>
    <mergeCell ref="C11:I11"/>
    <mergeCell ref="B24:I24"/>
    <mergeCell ref="B34:I34"/>
    <mergeCell ref="B38:I38"/>
    <mergeCell ref="B44:I44"/>
  </mergeCells>
  <pageMargins left="0.7" right="0.7" top="0.75" bottom="0.75" header="0.3" footer="0.3"/>
  <pageSetup scale="70" orientation="portrait" r:id="rId1"/>
  <headerFooter>
    <oddHeader>&amp;L&amp;"Times New Roman,Bold"&amp;13Muniff Ziauddin &amp; Co.&amp;11
&amp;10Chartered Accountants&amp;11
&amp;8An independent member firm of BKR International&amp;R&amp;G</oddHeader>
    <oddFooter>&amp;C&amp;"Arial,Regular"&amp;P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Overview</vt:lpstr>
      <vt:lpstr>Task Plan and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 Moin</dc:creator>
  <cp:lastModifiedBy>Maham Moin</cp:lastModifiedBy>
  <cp:lastPrinted>2022-08-20T02:58:40Z</cp:lastPrinted>
  <dcterms:created xsi:type="dcterms:W3CDTF">2022-06-17T18:32:24Z</dcterms:created>
  <dcterms:modified xsi:type="dcterms:W3CDTF">2022-09-05T14:59:56Z</dcterms:modified>
</cp:coreProperties>
</file>