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lity" sheetId="1" state="visible" r:id="rId2"/>
  </sheets>
  <definedNames>
    <definedName function="false" hidden="false" localSheetId="0" name="_xlnm.Print_Area" vbProcedure="false">Materiality!$A$1:$K$28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<sst xmlns="http://schemas.openxmlformats.org/spreadsheetml/2006/main" count="21" uniqueCount="20">
  <si>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Muniff Ziauddin &amp; Co.</t>
  </si>
  <si>
    <t xml:space="preserve">Chartered Accountants</t>
  </si>
  <si>
    <t xml:space="preserve">An independent member firm of  BKR International</t>
  </si>
  <si>
    <t xml:space="preserve">Client: </t>
  </si>
  <si>
    <t xml:space="preserve">Year:</t>
  </si>
  <si>
    <t xml:space="preserve">Date:</t>
  </si>
  <si>
    <t xml:space="preserve">Single Rule</t>
  </si>
  <si>
    <t xml:space="preserve">Computation</t>
  </si>
  <si>
    <t xml:space="preserve">Planning Materiality (PiM as mentioned in Single Rule)</t>
  </si>
  <si>
    <t xml:space="preserve">Performance Materiality "PEM"  (10 % of PiM)</t>
  </si>
  <si>
    <t xml:space="preserve">Tolerable Misstatement (50 % of PEM)</t>
  </si>
  <si>
    <t xml:space="preserve">Based on first draft financial statements </t>
  </si>
  <si>
    <t xml:space="preserve">5% of pre-tax income</t>
  </si>
  <si>
    <t xml:space="preserve">½% of total assets</t>
  </si>
  <si>
    <t xml:space="preserve">1% of equity</t>
  </si>
  <si>
    <t xml:space="preserve">1/2% of total net revenues</t>
  </si>
  <si>
    <t xml:space="preserve">Average of Individual Calculated Materiality:</t>
  </si>
  <si>
    <t xml:space="preserve">Planning Materiality ( PiM )</t>
  </si>
  <si>
    <t xml:space="preserve">Performance Materiality "PEM"  ( 20 % of PiM)</t>
  </si>
  <si>
    <t xml:space="preserve">Tolerable Misstatement ( 50 % of PEM 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</si>
</sst>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_);_(* \(#,##0\);_(* \-??_);_(@_)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name val="Rockwell"/>
      <family val="1"/>
      <charset val="1"/>
    </font>
    <font>
      <sz val="12"/>
      <color rgb="FF808080"/>
      <name val="Rockwell"/>
      <family val="1"/>
      <charset val="1"/>
    </font>
    <font>
      <sz val="10"/>
      <color rgb="FF808080"/>
      <name val="Rockwell"/>
      <family val="1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b val="true"/>
      <u val="doubl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0" borderId="3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3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1045800</xdr:colOff>
      <xdr:row>0</xdr:row>
      <xdr:rowOff>0</xdr:rowOff>
    </xdr:from>
    <xdr:to>
      <xdr:col>7</xdr:col>
      <xdr:colOff>257760</xdr:colOff>
      <xdr:row>4</xdr:row>
      <xdr:rowOff>28440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291440" y="0"/>
          <a:ext cx="1669320" cy="828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L30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E2" activeCellId="0" sqref="E2"/>
    </sheetView>
  </sheetViews>
  <sheetFormatPr defaultRowHeight="15.75" zeroHeight="false" outlineLevelRow="0" outlineLevelCol="0"/>
  <cols>
    <col collapsed="false" customWidth="true" hidden="false" outlineLevel="0" max="2" min="1" style="1" width="9.13"/>
    <col collapsed="false" customWidth="true" hidden="false" outlineLevel="0" max="3" min="3" style="1" width="35.42"/>
    <col collapsed="false" customWidth="true" hidden="false" outlineLevel="0" max="6" min="4" style="2" width="17.41"/>
    <col collapsed="false" customWidth="true" hidden="false" outlineLevel="0" max="7" min="7" style="1" width="17.41"/>
    <col collapsed="false" customWidth="true" hidden="false" outlineLevel="0" max="8" min="8" style="1" width="3.98"/>
    <col collapsed="false" customWidth="true" hidden="true" outlineLevel="0" max="9" min="9" style="1" width="9.13"/>
    <col collapsed="false" customWidth="true" hidden="true" outlineLevel="0" max="10" min="10" style="1" width="9.71"/>
    <col collapsed="false" customWidth="true" hidden="false" outlineLevel="0" max="11" min="11" style="1" width="9.13"/>
    <col collapsed="false" customWidth="true" hidden="false" outlineLevel="0" max="12" min="12" style="1" width="15.29"/>
    <col collapsed="false" customWidth="true" hidden="false" outlineLevel="0" max="1025" min="13" style="1" width="9.13"/>
  </cols>
  <sheetData>
    <row r="1" customFormat="false" ht="15.75" hidden="false" customHeight="true" outlineLevel="0" collapsed="false">
      <c r="B1" s="3" t="s">
        <v>0</v>
      </c>
      <c r="C1" s="3"/>
      <c r="D1" s="3"/>
      <c r="E1" s="4"/>
    </row>
    <row r="2" customFormat="false" ht="15.75" hidden="false" customHeight="true" outlineLevel="0" collapsed="false">
      <c r="B2" s="5" t="s">
        <v>1</v>
      </c>
      <c r="C2" s="5"/>
      <c r="D2" s="5"/>
      <c r="E2" s="6"/>
    </row>
    <row r="3" customFormat="false" ht="15.75" hidden="false" customHeight="true" outlineLevel="0" collapsed="false">
      <c r="B3" s="7" t="s">
        <v>2</v>
      </c>
      <c r="C3" s="7"/>
      <c r="D3" s="7"/>
      <c r="E3" s="7"/>
    </row>
    <row r="4" customFormat="false" ht="15.75" hidden="false" customHeight="false" outlineLevel="0" collapsed="false">
      <c r="B4" s="8"/>
    </row>
    <row r="5" customFormat="false" ht="15.75" hidden="false" customHeight="false" outlineLevel="0" collapsed="false">
      <c r="B5" s="8"/>
    </row>
    <row r="6" customFormat="false" ht="15" hidden="false" customHeight="false" outlineLevel="0" collapsed="false">
      <c r="B6" s="9" t="s">
        <v>3</v>
      </c>
      <c r="C6" s="9"/>
      <c r="D6" s="10"/>
      <c r="E6" s="8"/>
      <c r="G6" s="8"/>
    </row>
    <row r="7" customFormat="false" ht="15" hidden="false" customHeight="false" outlineLevel="0" collapsed="false">
      <c r="B7" s="9" t="s">
        <v>4</v>
      </c>
      <c r="C7" s="9"/>
      <c r="D7" s="10"/>
      <c r="E7" s="8"/>
      <c r="F7" s="8"/>
      <c r="G7" s="8"/>
      <c r="H7" s="11"/>
      <c r="I7" s="11"/>
      <c r="J7" s="8" t="s">
        <v>5</v>
      </c>
      <c r="K7" s="12"/>
    </row>
    <row r="8" customFormat="false" ht="15.75" hidden="false" customHeight="false" outlineLevel="0" collapsed="false">
      <c r="F8" s="8"/>
      <c r="H8" s="11"/>
      <c r="I8" s="11"/>
      <c r="J8" s="8" t="s">
        <v>5</v>
      </c>
      <c r="K8" s="12"/>
    </row>
    <row r="9" customFormat="false" ht="16.5" hidden="false" customHeight="false" outlineLevel="0" collapsed="false"/>
    <row r="10" s="13" customFormat="true" ht="84" hidden="false" customHeight="true" outlineLevel="0" collapsed="false">
      <c r="B10" s="14"/>
      <c r="C10" s="15" t="s">
        <v>6</v>
      </c>
      <c r="D10" s="16" t="s">
        <v>7</v>
      </c>
      <c r="E10" s="17" t="s">
        <v>8</v>
      </c>
      <c r="F10" s="18" t="s">
        <v>9</v>
      </c>
      <c r="G10" s="19" t="s">
        <v>10</v>
      </c>
      <c r="H10" s="20"/>
    </row>
    <row r="11" s="13" customFormat="true" ht="15.75" hidden="false" customHeight="false" outlineLevel="0" collapsed="false">
      <c r="B11" s="21"/>
      <c r="C11" s="22"/>
      <c r="D11" s="23"/>
      <c r="E11" s="23"/>
      <c r="F11" s="23"/>
      <c r="G11" s="24"/>
      <c r="H11" s="25"/>
    </row>
    <row r="12" s="9" customFormat="true" ht="15.75" hidden="false" customHeight="false" outlineLevel="0" collapsed="false">
      <c r="B12" s="26"/>
      <c r="C12" s="27" t="s">
        <v>11</v>
      </c>
      <c r="D12" s="10"/>
      <c r="E12" s="10"/>
      <c r="F12" s="10"/>
      <c r="G12" s="27"/>
      <c r="H12" s="28"/>
    </row>
    <row r="13" s="9" customFormat="true" ht="15.75" hidden="false" customHeight="false" outlineLevel="0" collapsed="false">
      <c r="B13" s="26"/>
      <c r="C13" s="27"/>
      <c r="D13" s="10"/>
      <c r="E13" s="10"/>
      <c r="F13" s="10"/>
      <c r="G13" s="27"/>
      <c r="H13" s="28"/>
    </row>
    <row r="14" customFormat="false" ht="15.75" hidden="false" customHeight="false" outlineLevel="0" collapsed="false">
      <c r="B14" s="29"/>
      <c r="C14" s="30" t="s">
        <v>12</v>
      </c>
      <c r="D14" s="31" t="n">
        <f aca="false">5%*410614258</f>
        <v>20530712.9</v>
      </c>
      <c r="E14" s="31" t="n">
        <f aca="false">5%*D14</f>
        <v>1026535.645</v>
      </c>
      <c r="F14" s="31" t="n">
        <f aca="false">10%*E14</f>
        <v>102653.5645</v>
      </c>
      <c r="G14" s="32" t="n">
        <f aca="false">50%*F14</f>
        <v>51326.78225</v>
      </c>
      <c r="H14" s="33"/>
    </row>
    <row r="15" customFormat="false" ht="15.75" hidden="false" customHeight="false" outlineLevel="0" collapsed="false">
      <c r="B15" s="29"/>
      <c r="C15" s="30" t="s">
        <v>13</v>
      </c>
      <c r="D15" s="2" t="n">
        <f aca="false">0.5%*2486688230</f>
        <v>12433441.15</v>
      </c>
      <c r="E15" s="31" t="n">
        <f aca="false">0.5%*D15</f>
        <v>62167.20575</v>
      </c>
      <c r="F15" s="31" t="n">
        <f aca="false">10%*E15</f>
        <v>6216.720575</v>
      </c>
      <c r="G15" s="32" t="n">
        <f aca="false">50%*F15</f>
        <v>3108.3602875</v>
      </c>
      <c r="H15" s="33"/>
    </row>
    <row r="16" customFormat="false" ht="15.75" hidden="false" customHeight="false" outlineLevel="0" collapsed="false">
      <c r="B16" s="29"/>
      <c r="C16" s="30" t="s">
        <v>14</v>
      </c>
      <c r="D16" s="31" t="n">
        <f aca="false">1%*1289094127</f>
        <v>12890941.27</v>
      </c>
      <c r="E16" s="31" t="n">
        <f aca="false">1%*D16</f>
        <v>128909.4127</v>
      </c>
      <c r="F16" s="31" t="n">
        <f aca="false">10%*E16</f>
        <v>12890.94127</v>
      </c>
      <c r="G16" s="32" t="n">
        <f aca="false">50%*F16</f>
        <v>6445.470635</v>
      </c>
      <c r="H16" s="33"/>
    </row>
    <row r="17" customFormat="false" ht="15.75" hidden="false" customHeight="false" outlineLevel="0" collapsed="false">
      <c r="B17" s="29"/>
      <c r="C17" s="30" t="s">
        <v>15</v>
      </c>
      <c r="D17" s="31" t="n">
        <f aca="false">0.5%*15067906643</f>
        <v>75339533.215</v>
      </c>
      <c r="E17" s="31" t="n">
        <f aca="false">0.5%*D17</f>
        <v>376697.666075</v>
      </c>
      <c r="F17" s="31" t="n">
        <f aca="false">10%*E17</f>
        <v>37669.7666075</v>
      </c>
      <c r="G17" s="32" t="n">
        <f aca="false">50%*F17</f>
        <v>18834.88330375</v>
      </c>
      <c r="H17" s="33"/>
      <c r="L17" s="34"/>
    </row>
    <row r="18" customFormat="false" ht="15.75" hidden="false" customHeight="false" outlineLevel="0" collapsed="false">
      <c r="B18" s="29"/>
      <c r="C18" s="35"/>
      <c r="G18" s="35"/>
      <c r="H18" s="33"/>
    </row>
    <row r="19" customFormat="false" ht="15.75" hidden="false" customHeight="false" outlineLevel="0" collapsed="false">
      <c r="B19" s="29"/>
      <c r="C19" s="35"/>
      <c r="G19" s="35"/>
      <c r="H19" s="33"/>
    </row>
    <row r="20" customFormat="false" ht="15.75" hidden="false" customHeight="false" outlineLevel="0" collapsed="false">
      <c r="B20" s="29"/>
      <c r="C20" s="27" t="s">
        <v>16</v>
      </c>
      <c r="G20" s="35"/>
      <c r="H20" s="33"/>
    </row>
    <row r="21" customFormat="false" ht="15.75" hidden="false" customHeight="false" outlineLevel="0" collapsed="false">
      <c r="B21" s="29"/>
      <c r="C21" s="35"/>
      <c r="G21" s="35"/>
      <c r="H21" s="33"/>
      <c r="L21" s="36"/>
    </row>
    <row r="22" customFormat="false" ht="18" hidden="false" customHeight="false" outlineLevel="0" collapsed="false">
      <c r="B22" s="29"/>
      <c r="C22" s="35" t="s">
        <v>17</v>
      </c>
      <c r="E22" s="37" t="n">
        <f aca="false">SUM(E14:E17)/2</f>
        <v>797154.9647625</v>
      </c>
      <c r="G22" s="38"/>
      <c r="H22" s="33"/>
    </row>
    <row r="23" customFormat="false" ht="18" hidden="false" customHeight="false" outlineLevel="0" collapsed="false">
      <c r="B23" s="29"/>
      <c r="C23" s="35"/>
      <c r="E23" s="37"/>
      <c r="F23" s="37"/>
      <c r="G23" s="38"/>
      <c r="H23" s="33"/>
    </row>
    <row r="24" customFormat="false" ht="18" hidden="false" customHeight="false" outlineLevel="0" collapsed="false">
      <c r="B24" s="29"/>
      <c r="C24" s="35" t="s">
        <v>18</v>
      </c>
      <c r="F24" s="39" t="n">
        <f aca="false">SUM(F14:F17)/2</f>
        <v>79715.49647625</v>
      </c>
      <c r="G24" s="38"/>
      <c r="H24" s="33"/>
    </row>
    <row r="25" customFormat="false" ht="18" hidden="false" customHeight="false" outlineLevel="0" collapsed="false">
      <c r="B25" s="29"/>
      <c r="C25" s="35"/>
      <c r="E25" s="37"/>
      <c r="F25" s="37"/>
      <c r="G25" s="38"/>
      <c r="H25" s="33"/>
    </row>
    <row r="26" customFormat="false" ht="18" hidden="false" customHeight="false" outlineLevel="0" collapsed="false">
      <c r="B26" s="29"/>
      <c r="C26" s="35" t="s">
        <v>19</v>
      </c>
      <c r="F26" s="37"/>
      <c r="G26" s="37" t="n">
        <f aca="false">SUM(G14:G17)/2</f>
        <v>39857.748238125</v>
      </c>
      <c r="H26" s="33"/>
    </row>
    <row r="27" customFormat="false" ht="15.75" hidden="false" customHeight="false" outlineLevel="0" collapsed="false">
      <c r="B27" s="29"/>
      <c r="C27" s="35"/>
      <c r="G27" s="35"/>
      <c r="H27" s="33"/>
    </row>
    <row r="28" customFormat="false" ht="16.5" hidden="false" customHeight="false" outlineLevel="0" collapsed="false">
      <c r="B28" s="40"/>
      <c r="C28" s="41"/>
      <c r="D28" s="42"/>
      <c r="E28" s="42"/>
      <c r="F28" s="42"/>
      <c r="G28" s="41"/>
      <c r="H28" s="43"/>
    </row>
    <row r="29" customFormat="false" ht="15.75" hidden="false" customHeight="false" outlineLevel="0" collapsed="false">
      <c r="H29" s="35"/>
    </row>
    <row r="30" customFormat="false" ht="15.75" hidden="false" customHeight="false" outlineLevel="0" collapsed="false">
      <c r="H30" s="35"/>
    </row>
  </sheetData>
  <mergeCells count="3">
    <mergeCell ref="B1:D1"/>
    <mergeCell ref="B2:D2"/>
    <mergeCell ref="B3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2014-07-08T16:55:41Z</dcterms:created>
  <dc:creator>muniff</dc:creator>
  <dc:description/>
  <dc:language>en-US</dc:language>
  <cp:lastModifiedBy/>
  <cp:lastPrinted>2019-09-24T08:26:26Z</cp:lastPrinted>
  <dcterms:modified xsi:type="dcterms:W3CDTF">2022-11-30T13:13:51Z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