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Excel\"/>
    </mc:Choice>
  </mc:AlternateContent>
  <xr:revisionPtr revIDLastSave="0" documentId="13_ncr:1_{0D58C095-8233-4AE6-8258-20BBF0974B0F}" xr6:coauthVersionLast="36" xr6:coauthVersionMax="36" xr10:uidLastSave="{00000000-0000-0000-0000-000000000000}"/>
  <bookViews>
    <workbookView xWindow="0" yWindow="0" windowWidth="20490" windowHeight="8820" activeTab="6" xr2:uid="{65B41632-0791-4A9B-A728-73A402382A1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2" i="7"/>
  <c r="F2" i="7"/>
  <c r="F3" i="7"/>
  <c r="F4" i="7"/>
  <c r="F5" i="7"/>
  <c r="F6" i="7"/>
  <c r="E3" i="7"/>
  <c r="E4" i="7"/>
  <c r="E5" i="7"/>
  <c r="E6" i="7"/>
  <c r="E2" i="7"/>
  <c r="F6" i="6"/>
  <c r="F5" i="6"/>
  <c r="F4" i="6"/>
  <c r="F3" i="6"/>
  <c r="F2" i="6"/>
  <c r="F3" i="5"/>
  <c r="F4" i="5"/>
  <c r="F5" i="5"/>
  <c r="F6" i="5"/>
  <c r="F2" i="5"/>
  <c r="B18" i="4" l="1"/>
  <c r="C16" i="4"/>
  <c r="B17" i="4"/>
  <c r="C14" i="4"/>
  <c r="C13" i="4"/>
  <c r="C12" i="4"/>
  <c r="F3" i="4"/>
  <c r="F4" i="4"/>
  <c r="F5" i="4"/>
  <c r="F6" i="4"/>
  <c r="F2" i="4"/>
  <c r="E3" i="4"/>
  <c r="E4" i="4"/>
  <c r="E5" i="4"/>
  <c r="E6" i="4"/>
  <c r="E2" i="4"/>
  <c r="D3" i="4"/>
  <c r="D4" i="4"/>
  <c r="D5" i="4"/>
  <c r="D6" i="4"/>
  <c r="D2" i="4"/>
  <c r="B11" i="4" l="1"/>
  <c r="C11" i="4" s="1"/>
  <c r="B10" i="4"/>
  <c r="C10" i="4" s="1"/>
  <c r="B9" i="4"/>
  <c r="C9" i="4" s="1"/>
  <c r="G11" i="2" l="1"/>
  <c r="G12" i="2"/>
  <c r="G10" i="2"/>
  <c r="G9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C3" i="2"/>
  <c r="C4" i="2"/>
  <c r="C5" i="2"/>
  <c r="C6" i="2"/>
  <c r="C2" i="2"/>
  <c r="E2" i="1" l="1"/>
  <c r="J2" i="1"/>
  <c r="G8" i="1"/>
  <c r="D15" i="1"/>
  <c r="D11" i="1"/>
  <c r="K10" i="1"/>
  <c r="D13" i="1"/>
  <c r="E3" i="1"/>
  <c r="E4" i="1"/>
  <c r="E5" i="1"/>
  <c r="F5" i="1" s="1"/>
  <c r="G5" i="1" s="1"/>
  <c r="E6" i="1"/>
  <c r="F6" i="1" s="1"/>
  <c r="G6" i="1" s="1"/>
  <c r="G2" i="1" l="1"/>
  <c r="F4" i="1"/>
  <c r="G4" i="1" s="1"/>
  <c r="F2" i="1"/>
  <c r="K2" i="1" s="1"/>
  <c r="F3" i="1"/>
  <c r="G3" i="1" s="1"/>
</calcChain>
</file>

<file path=xl/sharedStrings.xml><?xml version="1.0" encoding="utf-8"?>
<sst xmlns="http://schemas.openxmlformats.org/spreadsheetml/2006/main" count="158" uniqueCount="88">
  <si>
    <t>Product</t>
  </si>
  <si>
    <t>Quantity</t>
  </si>
  <si>
    <t>Date Sold</t>
  </si>
  <si>
    <t>Appales</t>
  </si>
  <si>
    <t>Bananas</t>
  </si>
  <si>
    <t>Cherries</t>
  </si>
  <si>
    <t>Dates</t>
  </si>
  <si>
    <t>Elderberries</t>
  </si>
  <si>
    <t>Unit Price</t>
  </si>
  <si>
    <t>mon</t>
  </si>
  <si>
    <t>tue</t>
  </si>
  <si>
    <t>wed</t>
  </si>
  <si>
    <t>thu</t>
  </si>
  <si>
    <t>fri</t>
  </si>
  <si>
    <t>sat</t>
  </si>
  <si>
    <t>sun</t>
  </si>
  <si>
    <t>Total Sell</t>
  </si>
  <si>
    <t>Discount</t>
  </si>
  <si>
    <t>Net Amount</t>
  </si>
  <si>
    <t>Full Name</t>
  </si>
  <si>
    <t>Email</t>
  </si>
  <si>
    <t>John Doe</t>
  </si>
  <si>
    <t>Eva White</t>
  </si>
  <si>
    <t>jane Smith</t>
  </si>
  <si>
    <t>john@example.com</t>
  </si>
  <si>
    <t>alice@example.com</t>
  </si>
  <si>
    <t>eva@example.com</t>
  </si>
  <si>
    <t>BOB Brown</t>
  </si>
  <si>
    <t>BOB@example.com</t>
  </si>
  <si>
    <t>John     Doe</t>
  </si>
  <si>
    <t xml:space="preserve">    jane Smith    </t>
  </si>
  <si>
    <t>Alice     Johnson</t>
  </si>
  <si>
    <t xml:space="preserve">   BOB Brown</t>
  </si>
  <si>
    <t>Name</t>
  </si>
  <si>
    <t>ALICE Johnson</t>
  </si>
  <si>
    <t>Name- Trim</t>
  </si>
  <si>
    <t>Domain-Right</t>
  </si>
  <si>
    <t>Name-Left</t>
  </si>
  <si>
    <t>Email-Mid</t>
  </si>
  <si>
    <t>john</t>
  </si>
  <si>
    <t>example.com</t>
  </si>
  <si>
    <t>alice</t>
  </si>
  <si>
    <t>BOB</t>
  </si>
  <si>
    <t>eva</t>
  </si>
  <si>
    <t>User Name</t>
  </si>
  <si>
    <t>Domain</t>
  </si>
  <si>
    <t>Name-Fixed Width</t>
  </si>
  <si>
    <t>joh</t>
  </si>
  <si>
    <t>n@example.com</t>
  </si>
  <si>
    <t>ali</t>
  </si>
  <si>
    <t>ce@example.com</t>
  </si>
  <si>
    <t>@example.com</t>
  </si>
  <si>
    <t>John</t>
  </si>
  <si>
    <t>Doe</t>
  </si>
  <si>
    <t>Jane</t>
  </si>
  <si>
    <t>Smith</t>
  </si>
  <si>
    <t>Department</t>
  </si>
  <si>
    <t>Basics Salary</t>
  </si>
  <si>
    <t>Sales</t>
  </si>
  <si>
    <t>Marketing</t>
  </si>
  <si>
    <t>HR</t>
  </si>
  <si>
    <t>Join Date</t>
  </si>
  <si>
    <t>Jane Smith</t>
  </si>
  <si>
    <t>Alice Johnson</t>
  </si>
  <si>
    <t>Bob Brown</t>
  </si>
  <si>
    <t>today</t>
  </si>
  <si>
    <t>yesterday</t>
  </si>
  <si>
    <t>tommorrow</t>
  </si>
  <si>
    <t>Year</t>
  </si>
  <si>
    <t>Month</t>
  </si>
  <si>
    <t>Day</t>
  </si>
  <si>
    <t>Hour</t>
  </si>
  <si>
    <t>Minute</t>
  </si>
  <si>
    <t>Second</t>
  </si>
  <si>
    <t>DateDif</t>
  </si>
  <si>
    <t>Networking Days</t>
  </si>
  <si>
    <t>Workdays</t>
  </si>
  <si>
    <t>Project Start</t>
  </si>
  <si>
    <t>Project End</t>
  </si>
  <si>
    <t>Duration</t>
  </si>
  <si>
    <t>Salary Status</t>
  </si>
  <si>
    <t>Rating</t>
  </si>
  <si>
    <t>Excellent</t>
  </si>
  <si>
    <t>Good</t>
  </si>
  <si>
    <t>Average</t>
  </si>
  <si>
    <t>Fine</t>
  </si>
  <si>
    <t>Poor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</si>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</sst>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yyyy\-mm\-dd\ hh:mm:ss"/>
    <numFmt numFmtId="166" formatCode="dd\-mm\-yyyy"/>
    <numFmt numFmtId="167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1" applyFon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 applyAlignment="1">
      <alignment horizontal="center"/>
    </xf>
    <xf numFmtId="167" fontId="0" fillId="0" borderId="0" xfId="0" applyNumberFormat="1"/>
    <xf numFmtId="0" fontId="0" fillId="0" borderId="0" xfId="0" applyNumberFormat="1"/>
    <xf numFmtId="16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86001749781275E-2"/>
          <c:y val="0.19486111111111112"/>
          <c:w val="0.82225021872265969"/>
          <c:h val="0.7208876494604841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Sheet5!$D$1</c:f>
              <c:strCache>
                <c:ptCount val="1"/>
                <c:pt idx="0">
                  <c:v>Project 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Alice Johnson</c:v>
                </c:pt>
                <c:pt idx="3">
                  <c:v>Bob Brown</c:v>
                </c:pt>
                <c:pt idx="4">
                  <c:v>Eva White</c:v>
                </c:pt>
              </c:strCache>
            </c:strRef>
          </c:cat>
          <c:val>
            <c:numRef>
              <c:f>Sheet5!$D$2:$D$6</c:f>
              <c:numCache>
                <c:formatCode>dd\-mm\-yyyy</c:formatCode>
                <c:ptCount val="5"/>
                <c:pt idx="0">
                  <c:v>45444</c:v>
                </c:pt>
                <c:pt idx="1">
                  <c:v>45444</c:v>
                </c:pt>
                <c:pt idx="2">
                  <c:v>45444</c:v>
                </c:pt>
                <c:pt idx="3">
                  <c:v>45444</c:v>
                </c:pt>
                <c:pt idx="4">
                  <c:v>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E-4DFE-A0FC-C5513AD36E68}"/>
            </c:ext>
          </c:extLst>
        </c:ser>
        <c:ser>
          <c:idx val="0"/>
          <c:order val="1"/>
          <c:tx>
            <c:strRef>
              <c:f>Sheet5!$E$1</c:f>
              <c:strCache>
                <c:ptCount val="1"/>
                <c:pt idx="0">
                  <c:v>Project 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Alice Johnson</c:v>
                </c:pt>
                <c:pt idx="3">
                  <c:v>Bob Brown</c:v>
                </c:pt>
                <c:pt idx="4">
                  <c:v>Eva White</c:v>
                </c:pt>
              </c:strCache>
            </c:strRef>
          </c:cat>
          <c:val>
            <c:numRef>
              <c:f>Sheet5!$E$2:$E$6</c:f>
              <c:numCache>
                <c:formatCode>dd\-mm\-yyyy</c:formatCode>
                <c:ptCount val="5"/>
                <c:pt idx="0">
                  <c:v>45458</c:v>
                </c:pt>
                <c:pt idx="1">
                  <c:v>45461</c:v>
                </c:pt>
                <c:pt idx="2">
                  <c:v>45463</c:v>
                </c:pt>
                <c:pt idx="3">
                  <c:v>45468</c:v>
                </c:pt>
                <c:pt idx="4">
                  <c:v>45473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E-4DFE-A0FC-C5513AD3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819552"/>
        <c:axId val="694630768"/>
      </c:barChart>
      <c:catAx>
        <c:axId val="64481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0768"/>
        <c:crosses val="autoZero"/>
        <c:auto val="1"/>
        <c:lblAlgn val="ctr"/>
        <c:lblOffset val="100"/>
        <c:noMultiLvlLbl val="0"/>
      </c:catAx>
      <c:valAx>
        <c:axId val="69463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-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Project Start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Sheet6!$A$2:$A$6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Alice Johnson</c:v>
                </c:pt>
                <c:pt idx="3">
                  <c:v>Bob Brown</c:v>
                </c:pt>
                <c:pt idx="4">
                  <c:v>Eva White</c:v>
                </c:pt>
              </c:strCache>
            </c:strRef>
          </c:cat>
          <c:val>
            <c:numRef>
              <c:f>Sheet6!$D$2:$D$6</c:f>
              <c:numCache>
                <c:formatCode>dd\-mm\-yyyy</c:formatCode>
                <c:ptCount val="5"/>
                <c:pt idx="0">
                  <c:v>45444</c:v>
                </c:pt>
                <c:pt idx="1">
                  <c:v>45444</c:v>
                </c:pt>
                <c:pt idx="2">
                  <c:v>45444</c:v>
                </c:pt>
                <c:pt idx="3">
                  <c:v>45444</c:v>
                </c:pt>
                <c:pt idx="4">
                  <c:v>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7C8-BA24-4F56612798AB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Sheet6!$F$2:$F$6</c:f>
              <c:numCache>
                <c:formatCode>0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7-47C8-BA24-4F566127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898592"/>
        <c:axId val="786004416"/>
      </c:barChart>
      <c:catAx>
        <c:axId val="7768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4416"/>
        <c:crosses val="autoZero"/>
        <c:auto val="1"/>
        <c:lblAlgn val="ctr"/>
        <c:lblOffset val="100"/>
        <c:noMultiLvlLbl val="0"/>
      </c:catAx>
      <c:valAx>
        <c:axId val="7860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-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285751</xdr:colOff>
      <xdr:row>6</xdr:row>
      <xdr:rowOff>76200</xdr:rowOff>
    </xdr:from>
    <xdr:to>
      <xdr:col>18</xdr:col>
      <xdr:colOff>542925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07282F-E35B-4C61-8B0A-C84646892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6</xdr:row>
      <xdr:rowOff>38100</xdr:rowOff>
    </xdr:from>
    <xdr:to>
      <xdr:col>9</xdr:col>
      <xdr:colOff>57150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E44BE-D491-4D8F-8E9F-E03B117F2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b@example.com" TargetMode="External"/><Relationship Id="rId2" Type="http://schemas.openxmlformats.org/officeDocument/2006/relationships/hyperlink" Target="mailto:alice@example.com" TargetMode="External"/><Relationship Id="rId1" Type="http://schemas.openxmlformats.org/officeDocument/2006/relationships/hyperlink" Target="mailto:john@example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@example.com" TargetMode="External"/><Relationship Id="rId4" Type="http://schemas.openxmlformats.org/officeDocument/2006/relationships/hyperlink" Target="mailto:eva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66D0-9939-4E47-B4FE-79B7FFFB1E48}">
  <dimension ref="A1:L20"/>
  <sheetViews>
    <sheetView workbookViewId="0">
      <selection activeCell="H2" sqref="H2"/>
    </sheetView>
  </sheetViews>
  <sheetFormatPr defaultRowHeight="15" x14ac:dyDescent="0.25"/>
  <cols>
    <col min="1" max="1" width="11.85546875" bestFit="1" customWidth="1"/>
    <col min="2" max="3" width="10.42578125" bestFit="1" customWidth="1"/>
    <col min="4" max="4" width="20.5703125" style="3" bestFit="1" customWidth="1"/>
    <col min="5" max="5" width="13.140625" bestFit="1" customWidth="1"/>
    <col min="7" max="7" width="11.8554687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8</v>
      </c>
      <c r="D1" s="2" t="s">
        <v>2</v>
      </c>
      <c r="E1" s="1" t="s">
        <v>16</v>
      </c>
      <c r="F1" s="1" t="s">
        <v>17</v>
      </c>
      <c r="G1" s="1" t="s">
        <v>18</v>
      </c>
      <c r="K1"/>
    </row>
    <row r="2" spans="1:12" x14ac:dyDescent="0.25">
      <c r="A2" t="s">
        <v>3</v>
      </c>
      <c r="B2">
        <v>10</v>
      </c>
      <c r="C2">
        <v>2.5</v>
      </c>
      <c r="D2" s="3">
        <v>45444</v>
      </c>
      <c r="E2">
        <f>B2*C2</f>
        <v>25</v>
      </c>
      <c r="F2">
        <f>E2*($C$8/100)</f>
        <v>4.5</v>
      </c>
      <c r="G2">
        <f>$E2-$F2</f>
        <v>20.5</v>
      </c>
      <c r="J2">
        <f>H2-I2</f>
        <v>0</v>
      </c>
      <c r="K2">
        <f>$E2-$F2</f>
        <v>20.5</v>
      </c>
    </row>
    <row r="3" spans="1:12" x14ac:dyDescent="0.25">
      <c r="A3" t="s">
        <v>4</v>
      </c>
      <c r="B3">
        <v>15</v>
      </c>
      <c r="C3">
        <v>1.2</v>
      </c>
      <c r="D3" s="3">
        <v>45445</v>
      </c>
      <c r="E3">
        <f>B3*C3</f>
        <v>18</v>
      </c>
      <c r="F3">
        <f>E3*($C$8/100)</f>
        <v>3.2399999999999998</v>
      </c>
      <c r="G3">
        <f>$E3-$F3</f>
        <v>14.76</v>
      </c>
    </row>
    <row r="4" spans="1:12" x14ac:dyDescent="0.25">
      <c r="A4" t="s">
        <v>5</v>
      </c>
      <c r="B4">
        <v>7</v>
      </c>
      <c r="C4">
        <v>3</v>
      </c>
      <c r="D4" s="3">
        <v>45446</v>
      </c>
      <c r="E4">
        <f>B4*C4</f>
        <v>21</v>
      </c>
      <c r="F4">
        <f>E4*($C$8/100)</f>
        <v>3.78</v>
      </c>
      <c r="G4">
        <f>$E4-$F4</f>
        <v>17.22</v>
      </c>
      <c r="L4">
        <v>12</v>
      </c>
    </row>
    <row r="5" spans="1:12" x14ac:dyDescent="0.25">
      <c r="A5" t="s">
        <v>6</v>
      </c>
      <c r="B5">
        <v>20</v>
      </c>
      <c r="C5">
        <v>1.8</v>
      </c>
      <c r="D5" s="3">
        <v>45447</v>
      </c>
      <c r="E5">
        <f>B5*C5</f>
        <v>36</v>
      </c>
      <c r="F5">
        <f>E5*($C$8/100)</f>
        <v>6.4799999999999995</v>
      </c>
      <c r="G5">
        <f>$E5-$F5</f>
        <v>29.52</v>
      </c>
      <c r="L5">
        <v>24</v>
      </c>
    </row>
    <row r="6" spans="1:12" x14ac:dyDescent="0.25">
      <c r="A6" t="s">
        <v>7</v>
      </c>
      <c r="B6">
        <v>5</v>
      </c>
      <c r="C6">
        <v>4</v>
      </c>
      <c r="D6" s="3">
        <v>45448</v>
      </c>
      <c r="E6">
        <f>B6*C6</f>
        <v>20</v>
      </c>
      <c r="F6">
        <f>E6*($C$8/100)</f>
        <v>3.5999999999999996</v>
      </c>
      <c r="G6">
        <f>$E6-$F6</f>
        <v>16.399999999999999</v>
      </c>
      <c r="L6">
        <v>36</v>
      </c>
    </row>
    <row r="7" spans="1:12" x14ac:dyDescent="0.25">
      <c r="L7">
        <v>48</v>
      </c>
    </row>
    <row r="8" spans="1:12" x14ac:dyDescent="0.25">
      <c r="B8" t="s">
        <v>17</v>
      </c>
      <c r="C8">
        <v>18</v>
      </c>
      <c r="G8">
        <f>E8-F8</f>
        <v>0</v>
      </c>
      <c r="L8">
        <v>60</v>
      </c>
    </row>
    <row r="9" spans="1:12" x14ac:dyDescent="0.25">
      <c r="L9">
        <v>72</v>
      </c>
    </row>
    <row r="10" spans="1:12" x14ac:dyDescent="0.25">
      <c r="I10">
        <v>1</v>
      </c>
      <c r="K10">
        <f>$E10-$F10</f>
        <v>0</v>
      </c>
      <c r="L10">
        <v>84</v>
      </c>
    </row>
    <row r="11" spans="1:12" x14ac:dyDescent="0.25">
      <c r="D11">
        <f>$E11-C$2</f>
        <v>-2.5</v>
      </c>
      <c r="I11">
        <v>1</v>
      </c>
      <c r="L11">
        <v>96</v>
      </c>
    </row>
    <row r="12" spans="1:12" x14ac:dyDescent="0.25">
      <c r="B12">
        <v>90</v>
      </c>
      <c r="C12">
        <v>5</v>
      </c>
      <c r="E12">
        <v>1</v>
      </c>
      <c r="F12" t="s">
        <v>9</v>
      </c>
      <c r="I12">
        <v>1</v>
      </c>
      <c r="L12">
        <v>108</v>
      </c>
    </row>
    <row r="13" spans="1:12" x14ac:dyDescent="0.25">
      <c r="D13">
        <f>C13*($C$8/100)</f>
        <v>0</v>
      </c>
      <c r="E13">
        <v>2</v>
      </c>
      <c r="F13" t="s">
        <v>10</v>
      </c>
      <c r="I13">
        <v>1</v>
      </c>
      <c r="L13">
        <v>120</v>
      </c>
    </row>
    <row r="14" spans="1:12" x14ac:dyDescent="0.25">
      <c r="E14">
        <v>3</v>
      </c>
      <c r="F14" t="s">
        <v>11</v>
      </c>
      <c r="I14">
        <v>1</v>
      </c>
    </row>
    <row r="15" spans="1:12" x14ac:dyDescent="0.25">
      <c r="D15">
        <f>B15-C15</f>
        <v>0</v>
      </c>
      <c r="E15">
        <v>4</v>
      </c>
      <c r="F15" t="s">
        <v>12</v>
      </c>
      <c r="I15">
        <v>1</v>
      </c>
    </row>
    <row r="16" spans="1:12" x14ac:dyDescent="0.25">
      <c r="E16">
        <v>5</v>
      </c>
      <c r="F16" t="s">
        <v>13</v>
      </c>
      <c r="I16">
        <v>1</v>
      </c>
    </row>
    <row r="17" spans="5:9" x14ac:dyDescent="0.25">
      <c r="E17">
        <v>6</v>
      </c>
      <c r="F17" t="s">
        <v>14</v>
      </c>
      <c r="I17">
        <v>1</v>
      </c>
    </row>
    <row r="18" spans="5:9" x14ac:dyDescent="0.25">
      <c r="E18">
        <v>7</v>
      </c>
      <c r="F18" t="s">
        <v>15</v>
      </c>
      <c r="I18">
        <v>1</v>
      </c>
    </row>
    <row r="19" spans="5:9" x14ac:dyDescent="0.25">
      <c r="E19">
        <v>8</v>
      </c>
      <c r="F19" t="s">
        <v>9</v>
      </c>
      <c r="I19">
        <v>1</v>
      </c>
    </row>
    <row r="20" spans="5:9" x14ac:dyDescent="0.25">
      <c r="E20">
        <v>9</v>
      </c>
      <c r="F20" t="s">
        <v>10</v>
      </c>
      <c r="I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5FD7-C907-4D31-9C7F-D6E12AB76171}">
  <dimension ref="A1:L12"/>
  <sheetViews>
    <sheetView topLeftCell="C1" workbookViewId="0">
      <selection activeCell="C1" sqref="C1:C6"/>
    </sheetView>
  </sheetViews>
  <sheetFormatPr defaultRowHeight="15" x14ac:dyDescent="0.25"/>
  <cols>
    <col min="1" max="1" width="15" hidden="1" customWidth="1"/>
    <col min="2" max="2" width="15.7109375" hidden="1" customWidth="1"/>
    <col min="3" max="3" width="16" customWidth="1"/>
    <col min="4" max="4" width="19.28515625" customWidth="1"/>
    <col min="5" max="5" width="19.140625" bestFit="1" customWidth="1"/>
    <col min="6" max="6" width="13.28515625" bestFit="1" customWidth="1"/>
    <col min="7" max="7" width="10.42578125" bestFit="1" customWidth="1"/>
    <col min="8" max="8" width="10.140625" bestFit="1" customWidth="1"/>
    <col min="10" max="10" width="13.140625" bestFit="1" customWidth="1"/>
    <col min="11" max="11" width="18.140625" bestFit="1" customWidth="1"/>
  </cols>
  <sheetData>
    <row r="1" spans="1:12" s="5" customFormat="1" x14ac:dyDescent="0.25">
      <c r="A1" s="5" t="s">
        <v>19</v>
      </c>
      <c r="B1" s="5" t="s">
        <v>35</v>
      </c>
      <c r="C1" s="5" t="s">
        <v>33</v>
      </c>
      <c r="D1" s="5" t="s">
        <v>20</v>
      </c>
      <c r="E1" s="5" t="s">
        <v>20</v>
      </c>
      <c r="F1" s="5" t="s">
        <v>36</v>
      </c>
      <c r="G1" s="5" t="s">
        <v>37</v>
      </c>
      <c r="H1" s="5" t="s">
        <v>38</v>
      </c>
      <c r="I1" s="5" t="s">
        <v>44</v>
      </c>
      <c r="J1" s="5" t="s">
        <v>45</v>
      </c>
      <c r="K1" s="5" t="s">
        <v>46</v>
      </c>
    </row>
    <row r="2" spans="1:12" s="4" customFormat="1" x14ac:dyDescent="0.25">
      <c r="A2" s="4" t="s">
        <v>29</v>
      </c>
      <c r="B2" s="4" t="s">
        <v>21</v>
      </c>
      <c r="C2" s="4" t="str">
        <f>PROPER(B2)</f>
        <v>John Doe</v>
      </c>
      <c r="D2" s="6" t="s">
        <v>24</v>
      </c>
      <c r="E2" s="4" t="str">
        <f>LOWER(D2)</f>
        <v>john@example.com</v>
      </c>
      <c r="F2" s="4" t="str">
        <f>RIGHT(E2,11)</f>
        <v>example.com</v>
      </c>
      <c r="G2" s="4" t="str">
        <f>LEFT(C2,3)</f>
        <v>Joh</v>
      </c>
      <c r="H2" s="4" t="str">
        <f>MID(E2,6,7)</f>
        <v>example</v>
      </c>
      <c r="I2" s="4" t="s">
        <v>39</v>
      </c>
      <c r="J2" s="4" t="s">
        <v>40</v>
      </c>
      <c r="K2" s="4" t="s">
        <v>47</v>
      </c>
      <c r="L2" s="4" t="s">
        <v>48</v>
      </c>
    </row>
    <row r="3" spans="1:12" s="4" customFormat="1" x14ac:dyDescent="0.25">
      <c r="A3" s="4" t="s">
        <v>30</v>
      </c>
      <c r="B3" s="4" t="s">
        <v>23</v>
      </c>
      <c r="C3" s="4" t="str">
        <f>PROPER(B3)</f>
        <v>Jane Smith</v>
      </c>
      <c r="D3" s="6" t="s">
        <v>24</v>
      </c>
      <c r="E3" s="4" t="str">
        <f>LOWER(D3)</f>
        <v>john@example.com</v>
      </c>
      <c r="F3" s="4" t="str">
        <f>RIGHT(E3,11)</f>
        <v>example.com</v>
      </c>
      <c r="G3" s="4" t="str">
        <f>LEFT(C3,3)</f>
        <v>Jan</v>
      </c>
      <c r="H3" s="4" t="str">
        <f>MID(E3,6,7)</f>
        <v>example</v>
      </c>
      <c r="I3" s="4" t="s">
        <v>39</v>
      </c>
      <c r="J3" s="4" t="s">
        <v>40</v>
      </c>
      <c r="K3" s="4" t="s">
        <v>47</v>
      </c>
      <c r="L3" s="4" t="s">
        <v>48</v>
      </c>
    </row>
    <row r="4" spans="1:12" s="4" customFormat="1" x14ac:dyDescent="0.25">
      <c r="A4" s="4" t="s">
        <v>31</v>
      </c>
      <c r="B4" s="4" t="s">
        <v>34</v>
      </c>
      <c r="C4" s="4" t="str">
        <f>PROPER(B4)</f>
        <v>Alice Johnson</v>
      </c>
      <c r="D4" s="6" t="s">
        <v>25</v>
      </c>
      <c r="E4" s="4" t="str">
        <f>LOWER(D4)</f>
        <v>alice@example.com</v>
      </c>
      <c r="F4" s="4" t="str">
        <f>RIGHT(E4,11)</f>
        <v>example.com</v>
      </c>
      <c r="G4" s="4" t="str">
        <f>LEFT(C4,3)</f>
        <v>Ali</v>
      </c>
      <c r="H4" s="4" t="str">
        <f>MID(E4,6,7)</f>
        <v>@exampl</v>
      </c>
      <c r="I4" s="4" t="s">
        <v>41</v>
      </c>
      <c r="J4" s="4" t="s">
        <v>40</v>
      </c>
      <c r="K4" s="4" t="s">
        <v>49</v>
      </c>
      <c r="L4" s="4" t="s">
        <v>50</v>
      </c>
    </row>
    <row r="5" spans="1:12" s="4" customFormat="1" x14ac:dyDescent="0.25">
      <c r="A5" s="4" t="s">
        <v>32</v>
      </c>
      <c r="B5" s="4" t="s">
        <v>27</v>
      </c>
      <c r="C5" s="4" t="str">
        <f>PROPER(B5)</f>
        <v>Bob Brown</v>
      </c>
      <c r="D5" s="6" t="s">
        <v>28</v>
      </c>
      <c r="E5" s="4" t="str">
        <f>LOWER(D5)</f>
        <v>bob@example.com</v>
      </c>
      <c r="F5" s="4" t="str">
        <f>RIGHT(E5,11)</f>
        <v>example.com</v>
      </c>
      <c r="G5" s="4" t="str">
        <f>LEFT(C5,3)</f>
        <v>Bob</v>
      </c>
      <c r="H5" s="4" t="str">
        <f>MID(E5,6,7)</f>
        <v>xample.</v>
      </c>
      <c r="I5" s="4" t="s">
        <v>42</v>
      </c>
      <c r="J5" s="4" t="s">
        <v>40</v>
      </c>
      <c r="K5" s="4" t="s">
        <v>42</v>
      </c>
      <c r="L5" s="4" t="s">
        <v>51</v>
      </c>
    </row>
    <row r="6" spans="1:12" s="4" customFormat="1" x14ac:dyDescent="0.25">
      <c r="A6" s="4" t="s">
        <v>22</v>
      </c>
      <c r="B6" s="4" t="s">
        <v>22</v>
      </c>
      <c r="C6" s="4" t="str">
        <f>PROPER(B6)</f>
        <v>Eva White</v>
      </c>
      <c r="D6" s="6" t="s">
        <v>26</v>
      </c>
      <c r="E6" s="4" t="str">
        <f>LOWER(D6)</f>
        <v>eva@example.com</v>
      </c>
      <c r="F6" s="4" t="str">
        <f>RIGHT(E6,11)</f>
        <v>example.com</v>
      </c>
      <c r="G6" s="4" t="str">
        <f>LEFT(C6,3)</f>
        <v>Eva</v>
      </c>
      <c r="H6" s="4" t="str">
        <f>MID(E6,6,7)</f>
        <v>xample.</v>
      </c>
      <c r="I6" s="4" t="s">
        <v>43</v>
      </c>
      <c r="J6" s="4" t="s">
        <v>40</v>
      </c>
      <c r="K6" s="4" t="s">
        <v>43</v>
      </c>
      <c r="L6" s="4" t="s">
        <v>51</v>
      </c>
    </row>
    <row r="9" spans="1:12" x14ac:dyDescent="0.25">
      <c r="E9" t="s">
        <v>52</v>
      </c>
      <c r="F9" t="s">
        <v>53</v>
      </c>
      <c r="G9" t="str">
        <f>E9&amp;" "&amp;F9</f>
        <v>John Doe</v>
      </c>
    </row>
    <row r="10" spans="1:12" x14ac:dyDescent="0.25">
      <c r="E10" t="s">
        <v>54</v>
      </c>
      <c r="F10" t="s">
        <v>55</v>
      </c>
      <c r="G10" t="str">
        <f>_xlfn.CONCAT(E10," ",F10)</f>
        <v>Jane Smith</v>
      </c>
    </row>
    <row r="11" spans="1:12" x14ac:dyDescent="0.25">
      <c r="E11" t="s">
        <v>52</v>
      </c>
      <c r="F11" t="s">
        <v>53</v>
      </c>
      <c r="G11" t="str">
        <f>_xlfn.TEXTJOIN("-",FALSE,E11,F11)</f>
        <v>John-Doe</v>
      </c>
    </row>
    <row r="12" spans="1:12" x14ac:dyDescent="0.25">
      <c r="E12" t="s">
        <v>52</v>
      </c>
      <c r="F12" t="s">
        <v>53</v>
      </c>
      <c r="G12" t="str">
        <f>_xlfn.TEXTJOIN("-",TRUE,E12,F12)</f>
        <v>John-Doe</v>
      </c>
    </row>
  </sheetData>
  <hyperlinks>
    <hyperlink ref="D3" r:id="rId1" xr:uid="{3FF1F93E-DABB-4C9B-A133-90E43B6A2A29}"/>
    <hyperlink ref="D4" r:id="rId2" xr:uid="{2EEE0857-48A6-4818-815C-7B6D12855F21}"/>
    <hyperlink ref="D5" r:id="rId3" display="bob@example.com" xr:uid="{229F8ADC-A18F-4DA7-A486-389EF8556E55}"/>
    <hyperlink ref="D6" r:id="rId4" xr:uid="{DE160D20-D37C-48AC-B6FC-8719A463BC08}"/>
    <hyperlink ref="D2" r:id="rId5" xr:uid="{D75AF0E5-CD90-46ED-8E97-B2C22F862878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3629-A35D-439A-8E41-5300E842B41B}">
  <dimension ref="A1:G15"/>
  <sheetViews>
    <sheetView workbookViewId="0">
      <selection activeCell="B1" sqref="B1:B6"/>
    </sheetView>
  </sheetViews>
  <sheetFormatPr defaultRowHeight="15" x14ac:dyDescent="0.25"/>
  <cols>
    <col min="1" max="1" width="11.7109375" bestFit="1" customWidth="1"/>
    <col min="2" max="3" width="12" bestFit="1" customWidth="1"/>
    <col min="7" max="7" width="12" bestFit="1" customWidth="1"/>
  </cols>
  <sheetData>
    <row r="1" spans="1:7" s="1" customFormat="1" x14ac:dyDescent="0.25">
      <c r="A1" s="1" t="s">
        <v>56</v>
      </c>
      <c r="B1" s="1" t="s">
        <v>57</v>
      </c>
    </row>
    <row r="2" spans="1:7" x14ac:dyDescent="0.25">
      <c r="A2" t="s">
        <v>58</v>
      </c>
      <c r="B2">
        <v>50000</v>
      </c>
    </row>
    <row r="3" spans="1:7" x14ac:dyDescent="0.25">
      <c r="A3" t="s">
        <v>59</v>
      </c>
      <c r="B3">
        <v>60000</v>
      </c>
    </row>
    <row r="4" spans="1:7" x14ac:dyDescent="0.25">
      <c r="A4" t="s">
        <v>58</v>
      </c>
      <c r="B4">
        <v>55000</v>
      </c>
    </row>
    <row r="5" spans="1:7" x14ac:dyDescent="0.25">
      <c r="A5" t="s">
        <v>60</v>
      </c>
      <c r="B5">
        <v>45000</v>
      </c>
    </row>
    <row r="6" spans="1:7" x14ac:dyDescent="0.25">
      <c r="A6" t="s">
        <v>59</v>
      </c>
      <c r="B6">
        <v>70000</v>
      </c>
    </row>
    <row r="7" spans="1:7" x14ac:dyDescent="0.25">
      <c r="G7" t="s">
        <v>57</v>
      </c>
    </row>
    <row r="8" spans="1:7" x14ac:dyDescent="0.25">
      <c r="F8" t="s">
        <v>58</v>
      </c>
      <c r="G8">
        <v>52500</v>
      </c>
    </row>
    <row r="9" spans="1:7" x14ac:dyDescent="0.25">
      <c r="F9" t="s">
        <v>59</v>
      </c>
      <c r="G9">
        <v>65000</v>
      </c>
    </row>
    <row r="10" spans="1:7" x14ac:dyDescent="0.25">
      <c r="F10" t="s">
        <v>60</v>
      </c>
      <c r="G10">
        <v>45000</v>
      </c>
    </row>
    <row r="12" spans="1:7" x14ac:dyDescent="0.25">
      <c r="C12" t="s">
        <v>57</v>
      </c>
    </row>
    <row r="13" spans="1:7" x14ac:dyDescent="0.25">
      <c r="B13" t="s">
        <v>58</v>
      </c>
      <c r="C13">
        <v>105000</v>
      </c>
    </row>
    <row r="14" spans="1:7" x14ac:dyDescent="0.25">
      <c r="B14" t="s">
        <v>59</v>
      </c>
      <c r="C14">
        <v>130000</v>
      </c>
    </row>
    <row r="15" spans="1:7" x14ac:dyDescent="0.25">
      <c r="B15" t="s">
        <v>60</v>
      </c>
      <c r="C15">
        <v>45000</v>
      </c>
    </row>
  </sheetData>
  <dataConsolidate function="average" topLabels="1">
    <dataRefs count="1">
      <dataRef ref="A1:B6" sheet="Sheet3"/>
    </dataRefs>
  </dataConsolid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F14A-446F-4715-B224-3372C05F922C}">
  <dimension ref="A1:F18"/>
  <sheetViews>
    <sheetView workbookViewId="0">
      <selection sqref="A1:C6"/>
    </sheetView>
  </sheetViews>
  <sheetFormatPr defaultRowHeight="15" x14ac:dyDescent="0.25"/>
  <cols>
    <col min="1" max="1" width="16.140625" bestFit="1" customWidth="1"/>
    <col min="2" max="2" width="21.42578125" style="7" customWidth="1"/>
    <col min="3" max="3" width="12" bestFit="1" customWidth="1"/>
    <col min="4" max="6" width="9.140625" customWidth="1"/>
  </cols>
  <sheetData>
    <row r="1" spans="1:6" s="5" customFormat="1" x14ac:dyDescent="0.25">
      <c r="A1" s="5" t="s">
        <v>19</v>
      </c>
      <c r="B1" s="9" t="s">
        <v>61</v>
      </c>
      <c r="C1" s="5" t="s">
        <v>57</v>
      </c>
      <c r="D1" s="5" t="s">
        <v>68</v>
      </c>
      <c r="E1" s="5" t="s">
        <v>69</v>
      </c>
      <c r="F1" s="5" t="s">
        <v>70</v>
      </c>
    </row>
    <row r="2" spans="1:6" x14ac:dyDescent="0.25">
      <c r="A2" t="s">
        <v>21</v>
      </c>
      <c r="B2" s="8">
        <v>44691</v>
      </c>
      <c r="C2">
        <v>50000</v>
      </c>
      <c r="D2">
        <f>YEAR(B2)</f>
        <v>2022</v>
      </c>
      <c r="E2">
        <f>MONTH(B2)</f>
        <v>5</v>
      </c>
      <c r="F2">
        <f>DAY(B2)</f>
        <v>10</v>
      </c>
    </row>
    <row r="3" spans="1:6" x14ac:dyDescent="0.25">
      <c r="A3" t="s">
        <v>62</v>
      </c>
      <c r="B3" s="8">
        <v>44941</v>
      </c>
      <c r="C3">
        <v>60000</v>
      </c>
      <c r="D3">
        <f t="shared" ref="D3:D6" si="0">YEAR(B3)</f>
        <v>2023</v>
      </c>
      <c r="E3">
        <f t="shared" ref="E3:E6" si="1">MONTH(B3)</f>
        <v>1</v>
      </c>
      <c r="F3">
        <f t="shared" ref="F3:F6" si="2">DAY(B3)</f>
        <v>15</v>
      </c>
    </row>
    <row r="4" spans="1:6" x14ac:dyDescent="0.25">
      <c r="A4" t="s">
        <v>63</v>
      </c>
      <c r="B4" s="8">
        <v>44378</v>
      </c>
      <c r="C4">
        <v>55000</v>
      </c>
      <c r="D4">
        <f t="shared" si="0"/>
        <v>2021</v>
      </c>
      <c r="E4">
        <f t="shared" si="1"/>
        <v>7</v>
      </c>
      <c r="F4">
        <f t="shared" si="2"/>
        <v>1</v>
      </c>
    </row>
    <row r="5" spans="1:6" x14ac:dyDescent="0.25">
      <c r="A5" t="s">
        <v>64</v>
      </c>
      <c r="B5" s="8">
        <v>45219</v>
      </c>
      <c r="C5">
        <v>45000</v>
      </c>
      <c r="D5">
        <f t="shared" si="0"/>
        <v>2023</v>
      </c>
      <c r="E5">
        <f t="shared" si="1"/>
        <v>10</v>
      </c>
      <c r="F5">
        <f t="shared" si="2"/>
        <v>20</v>
      </c>
    </row>
    <row r="6" spans="1:6" x14ac:dyDescent="0.25">
      <c r="A6" t="s">
        <v>22</v>
      </c>
      <c r="B6" s="8">
        <v>43895</v>
      </c>
      <c r="C6">
        <v>70000</v>
      </c>
      <c r="D6">
        <f t="shared" si="0"/>
        <v>2020</v>
      </c>
      <c r="E6">
        <f t="shared" si="1"/>
        <v>3</v>
      </c>
      <c r="F6">
        <f t="shared" si="2"/>
        <v>5</v>
      </c>
    </row>
    <row r="9" spans="1:6" x14ac:dyDescent="0.25">
      <c r="A9" t="s">
        <v>65</v>
      </c>
      <c r="B9" s="8">
        <f ca="1">TODAY()</f>
        <v>45873</v>
      </c>
      <c r="C9">
        <f ca="1">YEAR(B9)</f>
        <v>2025</v>
      </c>
      <c r="D9" t="s">
        <v>68</v>
      </c>
    </row>
    <row r="10" spans="1:6" x14ac:dyDescent="0.25">
      <c r="A10" t="s">
        <v>66</v>
      </c>
      <c r="B10" s="8">
        <f ca="1">TODAY()-1</f>
        <v>45872</v>
      </c>
      <c r="C10">
        <f ca="1">MONTH(B10)</f>
        <v>8</v>
      </c>
      <c r="D10" t="s">
        <v>69</v>
      </c>
    </row>
    <row r="11" spans="1:6" x14ac:dyDescent="0.25">
      <c r="A11" t="s">
        <v>67</v>
      </c>
      <c r="B11" s="8">
        <f ca="1">TODAY()+1</f>
        <v>45874</v>
      </c>
      <c r="C11">
        <f ca="1">DAY(B11)</f>
        <v>5</v>
      </c>
      <c r="D11" t="s">
        <v>70</v>
      </c>
    </row>
    <row r="12" spans="1:6" x14ac:dyDescent="0.25">
      <c r="A12" t="s">
        <v>71</v>
      </c>
      <c r="B12" s="10">
        <v>0.52248842592592593</v>
      </c>
      <c r="C12" s="11">
        <f>HOUR($B12)</f>
        <v>12</v>
      </c>
    </row>
    <row r="13" spans="1:6" x14ac:dyDescent="0.25">
      <c r="A13" t="s">
        <v>72</v>
      </c>
      <c r="B13" s="10">
        <v>0.52248842592592593</v>
      </c>
      <c r="C13" s="11">
        <f>MINUTE($B13)</f>
        <v>32</v>
      </c>
    </row>
    <row r="14" spans="1:6" x14ac:dyDescent="0.25">
      <c r="A14" t="s">
        <v>73</v>
      </c>
      <c r="B14" s="10">
        <v>0.52248842592592593</v>
      </c>
      <c r="C14" s="11">
        <f>SECOND($B14)</f>
        <v>23</v>
      </c>
    </row>
    <row r="16" spans="1:6" x14ac:dyDescent="0.25">
      <c r="A16" t="s">
        <v>74</v>
      </c>
      <c r="B16" s="8">
        <v>44691</v>
      </c>
      <c r="C16">
        <f ca="1">DATEDIF(B16,TODAY(),"d")</f>
        <v>1182</v>
      </c>
    </row>
    <row r="17" spans="1:2" x14ac:dyDescent="0.25">
      <c r="A17" t="s">
        <v>75</v>
      </c>
      <c r="B17" s="11">
        <f ca="1">NETWORKDAYS(B16,TODAY())</f>
        <v>845</v>
      </c>
    </row>
    <row r="18" spans="1:2" x14ac:dyDescent="0.25">
      <c r="A18" t="s">
        <v>76</v>
      </c>
      <c r="B18" s="8">
        <f>WORKDAY(B16,366)</f>
        <v>45203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74BB-7348-418F-A5C4-A132E40E86C0}">
  <dimension ref="A1:F6"/>
  <sheetViews>
    <sheetView workbookViewId="0">
      <selection sqref="A1:F6"/>
    </sheetView>
  </sheetViews>
  <sheetFormatPr defaultRowHeight="15" x14ac:dyDescent="0.25"/>
  <cols>
    <col min="1" max="1" width="13.28515625" bestFit="1" customWidth="1"/>
    <col min="2" max="2" width="10.42578125" bestFit="1" customWidth="1"/>
    <col min="3" max="3" width="12" bestFit="1" customWidth="1"/>
    <col min="4" max="4" width="11.85546875" style="8" bestFit="1" customWidth="1"/>
    <col min="5" max="5" width="11" style="8" bestFit="1" customWidth="1"/>
    <col min="6" max="6" width="10.42578125" style="8" bestFit="1" customWidth="1"/>
  </cols>
  <sheetData>
    <row r="1" spans="1:6" s="1" customFormat="1" x14ac:dyDescent="0.25">
      <c r="A1" s="5" t="s">
        <v>19</v>
      </c>
      <c r="B1" s="9" t="s">
        <v>61</v>
      </c>
      <c r="C1" s="5" t="s">
        <v>57</v>
      </c>
      <c r="D1" s="12" t="s">
        <v>77</v>
      </c>
      <c r="E1" s="12" t="s">
        <v>78</v>
      </c>
      <c r="F1" s="12" t="s">
        <v>79</v>
      </c>
    </row>
    <row r="2" spans="1:6" x14ac:dyDescent="0.25">
      <c r="A2" s="13" t="s">
        <v>21</v>
      </c>
      <c r="B2" s="14">
        <v>44691</v>
      </c>
      <c r="C2" s="13">
        <v>50000</v>
      </c>
      <c r="D2" s="14">
        <v>45444</v>
      </c>
      <c r="E2" s="14">
        <v>45458</v>
      </c>
      <c r="F2" s="15">
        <f>DATEDIF(D2,E2,"d")</f>
        <v>14</v>
      </c>
    </row>
    <row r="3" spans="1:6" x14ac:dyDescent="0.25">
      <c r="A3" s="13" t="s">
        <v>62</v>
      </c>
      <c r="B3" s="14">
        <v>44941</v>
      </c>
      <c r="C3" s="13">
        <v>60000</v>
      </c>
      <c r="D3" s="14">
        <v>45444</v>
      </c>
      <c r="E3" s="14">
        <v>45461</v>
      </c>
      <c r="F3" s="15">
        <f t="shared" ref="F3:F6" si="0">DATEDIF(D3,E3,"d")</f>
        <v>17</v>
      </c>
    </row>
    <row r="4" spans="1:6" x14ac:dyDescent="0.25">
      <c r="A4" s="13" t="s">
        <v>63</v>
      </c>
      <c r="B4" s="14">
        <v>44378</v>
      </c>
      <c r="C4" s="13">
        <v>55000</v>
      </c>
      <c r="D4" s="14">
        <v>45444</v>
      </c>
      <c r="E4" s="14">
        <v>45463</v>
      </c>
      <c r="F4" s="15">
        <f t="shared" si="0"/>
        <v>19</v>
      </c>
    </row>
    <row r="5" spans="1:6" x14ac:dyDescent="0.25">
      <c r="A5" s="13" t="s">
        <v>64</v>
      </c>
      <c r="B5" s="14">
        <v>45219</v>
      </c>
      <c r="C5" s="13">
        <v>45000</v>
      </c>
      <c r="D5" s="14">
        <v>45444</v>
      </c>
      <c r="E5" s="14">
        <v>45468</v>
      </c>
      <c r="F5" s="15">
        <f t="shared" si="0"/>
        <v>24</v>
      </c>
    </row>
    <row r="6" spans="1:6" x14ac:dyDescent="0.25">
      <c r="A6" s="13" t="s">
        <v>22</v>
      </c>
      <c r="B6" s="14">
        <v>43895</v>
      </c>
      <c r="C6" s="13">
        <v>70000</v>
      </c>
      <c r="D6" s="14">
        <v>45444</v>
      </c>
      <c r="E6" s="14">
        <v>45473</v>
      </c>
      <c r="F6" s="15">
        <f t="shared" si="0"/>
        <v>29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B214-3518-48D0-9E3E-81BA0BFE304F}">
  <dimension ref="A1:P6"/>
  <sheetViews>
    <sheetView workbookViewId="0">
      <selection sqref="A1:A6"/>
    </sheetView>
  </sheetViews>
  <sheetFormatPr defaultRowHeight="15" x14ac:dyDescent="0.25"/>
  <cols>
    <col min="1" max="1" width="13.28515625" bestFit="1" customWidth="1"/>
    <col min="2" max="2" width="10.42578125" bestFit="1" customWidth="1"/>
    <col min="3" max="3" width="12" bestFit="1" customWidth="1"/>
    <col min="4" max="4" width="11.85546875" bestFit="1" customWidth="1"/>
    <col min="5" max="5" width="11" bestFit="1" customWidth="1"/>
    <col min="6" max="6" width="8.7109375" bestFit="1" customWidth="1"/>
  </cols>
  <sheetData>
    <row r="1" spans="1:16" x14ac:dyDescent="0.25">
      <c r="A1" s="5" t="s">
        <v>19</v>
      </c>
      <c r="B1" s="9" t="s">
        <v>61</v>
      </c>
      <c r="C1" s="5" t="s">
        <v>57</v>
      </c>
      <c r="D1" s="12" t="s">
        <v>77</v>
      </c>
      <c r="E1" s="12" t="s">
        <v>78</v>
      </c>
      <c r="F1" s="12" t="s">
        <v>79</v>
      </c>
    </row>
    <row r="2" spans="1:16" x14ac:dyDescent="0.25">
      <c r="A2" s="13" t="s">
        <v>21</v>
      </c>
      <c r="B2" s="14">
        <v>44691</v>
      </c>
      <c r="C2" s="13">
        <v>50000</v>
      </c>
      <c r="D2" s="14">
        <v>45444</v>
      </c>
      <c r="E2" s="14">
        <v>45458</v>
      </c>
      <c r="F2" s="15">
        <f>DATEDIF(D2,E2,"d")</f>
        <v>14</v>
      </c>
    </row>
    <row r="3" spans="1:16" x14ac:dyDescent="0.25">
      <c r="A3" s="13" t="s">
        <v>62</v>
      </c>
      <c r="B3" s="14">
        <v>44941</v>
      </c>
      <c r="C3" s="13">
        <v>60000</v>
      </c>
      <c r="D3" s="14">
        <v>45444</v>
      </c>
      <c r="E3" s="14">
        <v>45461</v>
      </c>
      <c r="F3" s="15">
        <f t="shared" ref="F3:F6" si="0">DATEDIF(D3,E3,"d")</f>
        <v>17</v>
      </c>
    </row>
    <row r="4" spans="1:16" x14ac:dyDescent="0.25">
      <c r="A4" s="13" t="s">
        <v>63</v>
      </c>
      <c r="B4" s="14">
        <v>44378</v>
      </c>
      <c r="C4" s="13">
        <v>55000</v>
      </c>
      <c r="D4" s="14">
        <v>45444</v>
      </c>
      <c r="E4" s="14">
        <v>45463</v>
      </c>
      <c r="F4" s="15">
        <f t="shared" si="0"/>
        <v>19</v>
      </c>
    </row>
    <row r="5" spans="1:16" x14ac:dyDescent="0.25">
      <c r="A5" s="13" t="s">
        <v>64</v>
      </c>
      <c r="B5" s="14">
        <v>45219</v>
      </c>
      <c r="C5" s="13">
        <v>45000</v>
      </c>
      <c r="D5" s="14">
        <v>45444</v>
      </c>
      <c r="E5" s="14">
        <v>45468</v>
      </c>
      <c r="F5" s="15">
        <f t="shared" si="0"/>
        <v>24</v>
      </c>
      <c r="P5" s="16"/>
    </row>
    <row r="6" spans="1:16" x14ac:dyDescent="0.25">
      <c r="A6" s="13" t="s">
        <v>22</v>
      </c>
      <c r="B6" s="14">
        <v>43895</v>
      </c>
      <c r="C6" s="13">
        <v>70000</v>
      </c>
      <c r="D6" s="14">
        <v>45444</v>
      </c>
      <c r="E6" s="14">
        <v>45473</v>
      </c>
      <c r="F6" s="15">
        <f t="shared" si="0"/>
        <v>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268-1EF6-4C04-B291-EE3717946F20}">
  <dimension ref="A1:G12"/>
  <sheetViews>
    <sheetView tabSelected="1" zoomScale="115" zoomScaleNormal="115" workbookViewId="0">
      <selection activeCell="J12" sqref="J12"/>
    </sheetView>
  </sheetViews>
  <sheetFormatPr defaultRowHeight="15" x14ac:dyDescent="0.25"/>
  <cols>
    <col min="1" max="1" width="13.28515625" bestFit="1" customWidth="1"/>
    <col min="2" max="2" width="12" bestFit="1" customWidth="1"/>
    <col min="3" max="3" width="12.140625" bestFit="1" customWidth="1"/>
    <col min="5" max="5" width="12.28515625" bestFit="1" customWidth="1"/>
    <col min="6" max="7" width="12.42578125" bestFit="1" customWidth="1"/>
  </cols>
  <sheetData>
    <row r="1" spans="1:7" s="1" customFormat="1" x14ac:dyDescent="0.25">
      <c r="A1" s="5" t="s">
        <v>19</v>
      </c>
      <c r="B1" s="1" t="s">
        <v>56</v>
      </c>
      <c r="C1" s="1" t="s">
        <v>57</v>
      </c>
      <c r="D1" s="1" t="s">
        <v>81</v>
      </c>
      <c r="E1" s="1" t="s">
        <v>80</v>
      </c>
      <c r="F1" s="1" t="s">
        <v>87</v>
      </c>
      <c r="G1" s="1" t="s">
        <v>87</v>
      </c>
    </row>
    <row r="2" spans="1:7" x14ac:dyDescent="0.25">
      <c r="A2" s="13" t="s">
        <v>21</v>
      </c>
      <c r="B2" t="s">
        <v>58</v>
      </c>
      <c r="C2">
        <v>50000</v>
      </c>
      <c r="D2">
        <v>3</v>
      </c>
      <c r="E2" t="str">
        <f>IF(C2&gt;50000,"HIGH","LOW")</f>
        <v>LOW</v>
      </c>
      <c r="F2" t="str">
        <f>_xlfn.IFS(D2=1,"Excellent",D2=2,"Good",D2=3,"Average",D2=4,"Fine",D2=5,"Poor")</f>
        <v>Average</v>
      </c>
      <c r="G2" t="str">
        <f>_xlfn.SWITCH(D2,1,"Excellent",2,"Good",3,"Average",4,"Fine",5,"Poor")</f>
        <v>Average</v>
      </c>
    </row>
    <row r="3" spans="1:7" x14ac:dyDescent="0.25">
      <c r="A3" s="13" t="s">
        <v>62</v>
      </c>
      <c r="B3" t="s">
        <v>59</v>
      </c>
      <c r="C3">
        <v>60000</v>
      </c>
      <c r="D3">
        <v>4</v>
      </c>
      <c r="E3" t="str">
        <f>IF(C3&gt;50000,"HIGH","LOW")</f>
        <v>HIGH</v>
      </c>
      <c r="F3" t="str">
        <f t="shared" ref="F3:F6" si="0">_xlfn.IFS(D3=1,"Excellent",D3=2,"Good",D3=3,"Average",D3=4,"Fine",D3=5,"Poor")</f>
        <v>Fine</v>
      </c>
      <c r="G3" t="str">
        <f t="shared" ref="G3:G6" si="1">_xlfn.SWITCH(D3,1,"Excellent",2,"Good",3,"Average",4,"Fine",5,"Poor")</f>
        <v>Fine</v>
      </c>
    </row>
    <row r="4" spans="1:7" x14ac:dyDescent="0.25">
      <c r="A4" s="13" t="s">
        <v>63</v>
      </c>
      <c r="B4" t="s">
        <v>58</v>
      </c>
      <c r="C4">
        <v>55000</v>
      </c>
      <c r="D4">
        <v>3</v>
      </c>
      <c r="E4" t="str">
        <f>IF(C4&gt;50000,"HIGH","LOW")</f>
        <v>HIGH</v>
      </c>
      <c r="F4" t="str">
        <f t="shared" si="0"/>
        <v>Average</v>
      </c>
      <c r="G4" t="str">
        <f t="shared" si="1"/>
        <v>Average</v>
      </c>
    </row>
    <row r="5" spans="1:7" x14ac:dyDescent="0.25">
      <c r="A5" s="13" t="s">
        <v>64</v>
      </c>
      <c r="B5" t="s">
        <v>60</v>
      </c>
      <c r="C5">
        <v>45000</v>
      </c>
      <c r="D5">
        <v>2</v>
      </c>
      <c r="E5" t="str">
        <f>IF(C5&gt;50000,"HIGH","LOW")</f>
        <v>LOW</v>
      </c>
      <c r="F5" t="str">
        <f t="shared" si="0"/>
        <v>Good</v>
      </c>
      <c r="G5" t="str">
        <f t="shared" si="1"/>
        <v>Good</v>
      </c>
    </row>
    <row r="6" spans="1:7" x14ac:dyDescent="0.25">
      <c r="A6" s="13" t="s">
        <v>22</v>
      </c>
      <c r="B6" t="s">
        <v>59</v>
      </c>
      <c r="C6">
        <v>70000</v>
      </c>
      <c r="D6">
        <v>4</v>
      </c>
      <c r="E6" t="str">
        <f>IF(C6&gt;50000,"HIGH","LOW")</f>
        <v>HIGH</v>
      </c>
      <c r="F6" t="str">
        <f t="shared" si="0"/>
        <v>Fine</v>
      </c>
      <c r="G6" t="str">
        <f t="shared" si="1"/>
        <v>Fine</v>
      </c>
    </row>
    <row r="8" spans="1:7" x14ac:dyDescent="0.25">
      <c r="B8">
        <v>1</v>
      </c>
      <c r="C8" t="s">
        <v>82</v>
      </c>
    </row>
    <row r="9" spans="1:7" x14ac:dyDescent="0.25">
      <c r="B9">
        <v>2</v>
      </c>
      <c r="C9" t="s">
        <v>83</v>
      </c>
    </row>
    <row r="10" spans="1:7" x14ac:dyDescent="0.25">
      <c r="B10">
        <v>3</v>
      </c>
      <c r="C10" t="s">
        <v>84</v>
      </c>
    </row>
    <row r="11" spans="1:7" x14ac:dyDescent="0.25">
      <c r="B11">
        <v>4</v>
      </c>
      <c r="C11" t="s">
        <v>85</v>
      </c>
    </row>
    <row r="12" spans="1:7" x14ac:dyDescent="0.25">
      <c r="B12">
        <v>5</v>
      </c>
      <c r="C1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2025-07-29T13:08:29Z</dcterms:created>
  <dcterms:modified xsi:type="dcterms:W3CDTF">2025-08-04T17:27:23Z</dcterms:modified>
</cp:coreProperties>
</file>