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<sst xmlns="http://schemas.openxmlformats.org/spreadsheetml/2006/main" count="109" uniqueCount="109">
  <si>
    <t xml:space="preserve">Registered Trainee Name</t>
  </si>
  <si>
    <t xml:space="preserve">Assignment 1 (5)</t>
  </si>
  <si>
    <t xml:space="preserve">Assignment 2 (5)</t>
  </si>
  <si>
    <t xml:space="preserve">Assignment 3 (5)</t>
  </si>
  <si>
    <t xml:space="preserve">Assignment 4 (5)</t>
  </si>
  <si>
    <t xml:space="preserve">Assignment 5 (5)</t>
  </si>
  <si>
    <t xml:space="preserve">Assignment 6 (5)</t>
  </si>
  <si>
    <t xml:space="preserve">Assignment 7 (5)</t>
  </si>
  <si>
    <t xml:space="preserve">Assignment 8 (5)</t>
  </si>
  <si>
    <t xml:space="preserve">Assignment 9 (5)</t>
  </si>
  <si>
    <t xml:space="preserve">Assignment 10 (5)</t>
  </si>
  <si>
    <t xml:space="preserve">Assignment (N-2)</t>
  </si>
  <si>
    <t xml:space="preserve">Assignment (10%)</t>
  </si>
  <si>
    <t xml:space="preserve">Bonus Presentation (4)</t>
  </si>
  <si>
    <t xml:space="preserve">Quiz 1 (5)</t>
  </si>
  <si>
    <t xml:space="preserve">Quiz 2 (5)</t>
  </si>
  <si>
    <t xml:space="preserve">Lab Quiz 1 (5)</t>
  </si>
  <si>
    <t xml:space="preserve">Lab Quiz 2 (5)</t>
  </si>
  <si>
    <t xml:space="preserve">Lab Quiz 3 (5)</t>
  </si>
  <si>
    <t xml:space="preserve">Quiz 6 (5)</t>
  </si>
  <si>
    <t xml:space="preserve">Quiz 7 (5)</t>
  </si>
  <si>
    <t xml:space="preserve">Quiz 8 (5)</t>
  </si>
  <si>
    <t xml:space="preserve">Quiz 9 (5)</t>
  </si>
  <si>
    <t xml:space="preserve">Quiz 10 (5)</t>
  </si>
  <si>
    <t xml:space="preserve">Quiz (N-2)</t>
  </si>
  <si>
    <t xml:space="preserve">Quiz (10%)</t>
  </si>
  <si>
    <t xml:space="preserve">Mids (15%)</t>
  </si>
  <si>
    <t xml:space="preserve">Finals (15%)</t>
  </si>
  <si>
    <t xml:space="preserve">Project Abstract (5)</t>
  </si>
  <si>
    <t xml:space="preserve">Report (5)</t>
  </si>
  <si>
    <t xml:space="preserve">Viva (5)</t>
  </si>
  <si>
    <t xml:space="preserve">Functional Requirements (20)</t>
  </si>
  <si>
    <t xml:space="preserve">Presentations (5)</t>
  </si>
  <si>
    <t xml:space="preserve">Project (40%)</t>
  </si>
  <si>
    <t xml:space="preserve">Class Participation (10%)</t>
  </si>
  <si>
    <t xml:space="preserve">Total (100%)</t>
  </si>
  <si>
    <t xml:space="preserve">Zohaib Ahmed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</si>
  <si>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</si>
  <si>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</si>
  <si>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</si>
  <si>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</si>
  <si>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</si>
  <si>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</si>
  <si>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</si>
  <si>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</si>
  <si>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</si>
  <si>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</si>
  <si>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</si>
  <si>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</si>
  <si>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</si>
  <si>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</si>
  <si>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</si>
  <si>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</si>
  <si>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</si>
  <si>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</si>
  <si>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</si>
  <si>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</si>
  <si>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Umair</t>
  </si>
  <si>
    <t xml:space="preserve">Saeeda Ramzan</t>
  </si>
  <si>
    <t xml:space="preserve">Sahar Sindhu</t>
  </si>
  <si>
    <t xml:space="preserve">syed Anwar Ahmed</t>
  </si>
  <si>
    <t xml:space="preserve">Talha faraz</t>
  </si>
  <si>
    <t xml:space="preserve">muhammad ata jilani</t>
  </si>
  <si>
    <t xml:space="preserve">muhammad hamza gaya</t>
  </si>
  <si>
    <t xml:space="preserve">Shahzaib Waqar</t>
  </si>
  <si>
    <t xml:space="preserve">Muhammad Owais Alam Ansari</t>
  </si>
  <si>
    <t xml:space="preserve">Muhammad wahab</t>
  </si>
  <si>
    <t xml:space="preserve">Shaikh Riaz</t>
  </si>
  <si>
    <t xml:space="preserve">Hamza Mairaj</t>
  </si>
  <si>
    <t xml:space="preserve">hafiz Umer Bin Nasir</t>
  </si>
  <si>
    <t xml:space="preserve">Rida Hassan</t>
  </si>
  <si>
    <t xml:space="preserve">Saad Ahmed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</si>
  <si>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</si>
  <si>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</si>
  <si>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</si>
  <si>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</si>
  <si>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</si>
  <si>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</si>
  <si>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</si>
  <si>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</si>
  <si>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</si>
  <si>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</si>
  <si>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</si>
  <si>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</si>
  <si>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</si>
  <si>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</si>
  <si>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</si>
  <si>
    <t xml:space="preserve">GRADING PLAN</t>
  </si>
  <si>
    <t xml:space="preserve">Percentage</t>
  </si>
  <si>
    <t xml:space="preserve">Grade</t>
  </si>
  <si>
    <t xml:space="preserve">GPA</t>
  </si>
  <si>
    <t xml:space="preserve">93-100</t>
  </si>
  <si>
    <t xml:space="preserve">A</t>
  </si>
  <si>
    <t xml:space="preserve">87-92</t>
  </si>
  <si>
    <t xml:space="preserve">A-</t>
  </si>
  <si>
    <t xml:space="preserve">82-86</t>
  </si>
  <si>
    <t xml:space="preserve">B+</t>
  </si>
  <si>
    <t xml:space="preserve">77-81</t>
  </si>
  <si>
    <t xml:space="preserve">B</t>
  </si>
  <si>
    <t xml:space="preserve">72-76</t>
  </si>
  <si>
    <t xml:space="preserve">B-</t>
  </si>
  <si>
    <t xml:space="preserve">68-71</t>
  </si>
  <si>
    <t xml:space="preserve">C+</t>
  </si>
  <si>
    <t xml:space="preserve">64-67</t>
  </si>
  <si>
    <t xml:space="preserve">C</t>
  </si>
  <si>
    <t xml:space="preserve">60-63</t>
  </si>
  <si>
    <t xml:space="preserve">C-</t>
  </si>
  <si>
    <t xml:space="preserve">Below 60</t>
  </si>
  <si>
    <t xml:space="preserve">F=Failed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</si>
</sst>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F8F8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78899"/>
        <bgColor rgb="FF708090"/>
      </patternFill>
    </fill>
    <fill>
      <patternFill patternType="solid">
        <fgColor rgb="FF708090"/>
        <bgColor rgb="FF778899"/>
      </patternFill>
    </fill>
    <fill>
      <patternFill patternType="solid">
        <fgColor rgb="FF4682B4"/>
        <bgColor rgb="FF708090"/>
      </patternFill>
    </fill>
    <fill>
      <patternFill patternType="solid">
        <fgColor rgb="FF2F4F4F"/>
        <bgColor rgb="FF333399"/>
      </patternFill>
    </fill>
    <fill>
      <patternFill patternType="solid">
        <fgColor rgb="FF20B2AA"/>
        <bgColor rgb="FF5F9EA0"/>
      </patternFill>
    </fill>
    <fill>
      <patternFill patternType="solid">
        <fgColor rgb="FF5F9EA0"/>
        <bgColor rgb="FF7788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8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0B2AA"/>
      <rgbColor rgb="FF99CC00"/>
      <rgbColor rgb="FFFFCC00"/>
      <rgbColor rgb="FFFF9900"/>
      <rgbColor rgb="FFFF6600"/>
      <rgbColor rgb="FF4682B4"/>
      <rgbColor rgb="FF778899"/>
      <rgbColor rgb="FF003366"/>
      <rgbColor rgb="FF5F9EA0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7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C1" activeCellId="0" sqref="AC1"/>
    </sheetView>
  </sheetViews>
  <sheetFormatPr defaultRowHeight="15"/>
  <cols>
    <col collapsed="false" hidden="false" max="1" min="1" style="1" width="30.780612244898"/>
    <col collapsed="false" hidden="false" max="2" min="2" style="2" width="22.6785714285714"/>
    <col collapsed="false" hidden="false" max="3" min="3" style="2" width="21.3265306122449"/>
    <col collapsed="false" hidden="false" max="4" min="4" style="2" width="22.5459183673469"/>
    <col collapsed="false" hidden="false" max="5" min="5" style="2" width="22.1377551020408"/>
    <col collapsed="false" hidden="false" max="6" min="6" style="2" width="18.6275510204082"/>
    <col collapsed="false" hidden="false" max="7" min="7" style="2" width="19.7091836734694"/>
    <col collapsed="false" hidden="false" max="8" min="8" style="2" width="17.0102040816327"/>
    <col collapsed="false" hidden="false" max="9" min="9" style="2" width="24.1632653061224"/>
    <col collapsed="false" hidden="false" max="10" min="10" style="2" width="22.2755102040816"/>
    <col collapsed="false" hidden="false" max="11" min="11" style="2" width="22.5459183673469"/>
    <col collapsed="false" hidden="false" max="12" min="12" style="3" width="25.7857142857143"/>
    <col collapsed="false" hidden="false" max="13" min="13" style="4" width="26.7295918367347"/>
    <col collapsed="false" hidden="false" max="14" min="14" style="5" width="22.2755102040816"/>
    <col collapsed="false" hidden="false" max="18" min="15" style="6" width="11.3418367346939"/>
    <col collapsed="false" hidden="false" max="19" min="19" style="6" width="2.42857142857143"/>
    <col collapsed="false" hidden="false" max="20" min="20" style="6" width="16.1989795918367"/>
    <col collapsed="false" hidden="false" max="21" min="21" style="6" width="11.3418367346939"/>
    <col collapsed="false" hidden="false" max="22" min="22" style="6" width="10.6632653061225"/>
    <col collapsed="false" hidden="false" max="23" min="23" style="6" width="13.3622448979592"/>
    <col collapsed="false" hidden="false" max="24" min="24" style="6" width="10.530612244898"/>
    <col collapsed="false" hidden="false" max="25" min="25" style="7" width="10.530612244898"/>
    <col collapsed="false" hidden="false" max="28" min="26" style="4" width="10.530612244898"/>
    <col collapsed="false" hidden="false" max="29" min="29" style="5" width="16.6020408163265"/>
    <col collapsed="false" hidden="false" max="30" min="30" style="5" width="16.469387755102"/>
    <col collapsed="false" hidden="false" max="31" min="31" style="5" width="7.69387755102041"/>
    <col collapsed="false" hidden="false" max="32" min="32" style="5" width="27.8061224489796"/>
    <col collapsed="false" hidden="false" max="33" min="33" style="5" width="17.280612244898"/>
    <col collapsed="false" hidden="false" max="34" min="34" style="4" width="15.9285714285714"/>
    <col collapsed="false" hidden="false" max="35" min="35" style="4" width="25.1071428571429"/>
    <col collapsed="false" hidden="false" max="36" min="36" style="8" width="19.1683673469388"/>
    <col collapsed="false" hidden="false" max="37" min="37" style="0" width="27.1326530612245"/>
    <col collapsed="false" hidden="false" max="1025" min="38" style="0" width="8.23469387755102"/>
  </cols>
  <sheetData>
    <row r="1" s="11" customFormat="true" ht="15" hidden="false" customHeight="false" outlineLevel="0" collapsed="false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10"/>
    </row>
    <row r="2" customFormat="false" ht="15" hidden="false" customHeight="false" outlineLevel="0" collapsed="false">
      <c r="A2" s="12" t="s">
        <v>36</v>
      </c>
      <c r="B2" s="2" t="n">
        <v>3</v>
      </c>
      <c r="C2" s="2" t="n">
        <v>0</v>
      </c>
      <c r="D2" s="2" t="n">
        <v>5</v>
      </c>
      <c r="E2" s="2" t="n">
        <v>5</v>
      </c>
      <c r="F2" s="13"/>
      <c r="G2" s="13"/>
      <c r="L2" s="3" t="n">
        <f aca="false">(SUM(B2:K2)-(SMALL(B2:K2,2)+SMALL(B2:K2,1)))/40</f>
        <v>0.25</v>
      </c>
      <c r="M2" s="4" t="n">
        <f aca="false">L2*10</f>
        <v>2.5</v>
      </c>
      <c r="N2" s="5" t="n">
        <v>4</v>
      </c>
      <c r="O2" s="6" t="n">
        <v>2.5</v>
      </c>
      <c r="P2" s="6" t="n">
        <f aca="false">2+0.8+0.5</f>
        <v>3.3</v>
      </c>
      <c r="Q2" s="6" t="n">
        <v>0</v>
      </c>
      <c r="R2" s="6" t="n">
        <v>5</v>
      </c>
      <c r="S2" s="6" t="n">
        <v>0</v>
      </c>
      <c r="T2" s="6" t="n">
        <v>1</v>
      </c>
      <c r="Y2" s="7" t="n">
        <f aca="false">(SUM(O2:X2)-(SMALL(O2:X2,2)+SMALL(O2:X2,1)))/40</f>
        <v>0.295</v>
      </c>
      <c r="Z2" s="4" t="n">
        <f aca="false">Y2*10</f>
        <v>2.95</v>
      </c>
      <c r="AC2" s="5" t="n">
        <v>5</v>
      </c>
      <c r="AH2" s="4" t="n">
        <f aca="false">AC2+AD2+AE2+AF2+AG2</f>
        <v>5</v>
      </c>
      <c r="AJ2" s="8" t="n">
        <f aca="false">AI2+AH2+AB2+AA2+Z2+M2+(N2/2)</f>
        <v>12.45</v>
      </c>
    </row>
    <row r="3" customFormat="false" ht="15" hidden="false" customHeight="false" outlineLevel="0" collapsed="false">
      <c r="A3" s="12" t="s">
        <v>37</v>
      </c>
      <c r="B3" s="2" t="n">
        <v>3</v>
      </c>
      <c r="C3" s="2" t="n">
        <v>3</v>
      </c>
      <c r="D3" s="2" t="n">
        <v>5</v>
      </c>
      <c r="E3" s="2" t="n">
        <v>5</v>
      </c>
      <c r="F3" s="13"/>
      <c r="G3" s="13"/>
      <c r="L3" s="3" t="n">
        <f aca="false">(SUM(B3:K3)-(SMALL(B3:K3,2)+SMALL(B3:K3,1)))/40</f>
        <v>0.25</v>
      </c>
      <c r="M3" s="4" t="n">
        <f aca="false">L3*10</f>
        <v>2.5</v>
      </c>
      <c r="N3" s="5" t="n">
        <v>1.5</v>
      </c>
      <c r="O3" s="6" t="n">
        <v>4.5</v>
      </c>
      <c r="P3" s="6" t="n">
        <v>0</v>
      </c>
      <c r="Q3" s="6" t="n">
        <v>0</v>
      </c>
      <c r="R3" s="6" t="n">
        <v>5</v>
      </c>
      <c r="S3" s="6" t="n">
        <v>5</v>
      </c>
      <c r="T3" s="6" t="n">
        <v>1</v>
      </c>
      <c r="Y3" s="7" t="n">
        <f aca="false">(SUM(O3:X3)-(SMALL(O3:X3,2)+SMALL(O3:X3,1)))/40</f>
        <v>0.3875</v>
      </c>
      <c r="Z3" s="4" t="n">
        <f aca="false">Y3*10</f>
        <v>3.875</v>
      </c>
      <c r="AC3" s="5" t="n">
        <v>5</v>
      </c>
      <c r="AH3" s="4" t="n">
        <f aca="false">AC3+AD3+AE3+AF3+AG3</f>
        <v>5</v>
      </c>
      <c r="AJ3" s="8" t="n">
        <f aca="false">AI3+AH3+AB3+AA3+Z3+M3+(N3/2)</f>
        <v>12.125</v>
      </c>
    </row>
    <row r="4" customFormat="false" ht="15" hidden="false" customHeight="false" outlineLevel="0" collapsed="false">
      <c r="A4" s="12" t="s">
        <v>38</v>
      </c>
      <c r="B4" s="2" t="n">
        <v>3</v>
      </c>
      <c r="C4" s="2" t="n">
        <v>5</v>
      </c>
      <c r="D4" s="2" t="n">
        <v>5</v>
      </c>
      <c r="E4" s="2" t="n">
        <v>5</v>
      </c>
      <c r="F4" s="13"/>
      <c r="G4" s="13"/>
      <c r="L4" s="3" t="n">
        <f aca="false">(SUM(B4:K4)-(SMALL(B4:K4,2)+SMALL(B4:K4,1)))/40</f>
        <v>0.25</v>
      </c>
      <c r="M4" s="4" t="n">
        <f aca="false">L4*10</f>
        <v>2.5</v>
      </c>
      <c r="N4" s="5" t="n">
        <v>4</v>
      </c>
      <c r="O4" s="6" t="n">
        <v>5</v>
      </c>
      <c r="P4" s="6" t="n">
        <v>3.8</v>
      </c>
      <c r="Q4" s="6" t="n">
        <v>5</v>
      </c>
      <c r="R4" s="6" t="n">
        <v>5</v>
      </c>
      <c r="S4" s="6" t="n">
        <v>5</v>
      </c>
      <c r="T4" s="6" t="n">
        <v>1</v>
      </c>
      <c r="Y4" s="7" t="n">
        <f aca="false">(SUM(O4:X4)-(SMALL(O4:X4,2)+SMALL(O4:X4,1)))/40</f>
        <v>0.5</v>
      </c>
      <c r="Z4" s="4" t="n">
        <f aca="false">Y4*10</f>
        <v>5</v>
      </c>
      <c r="AC4" s="5" t="n">
        <v>5</v>
      </c>
      <c r="AH4" s="4" t="n">
        <f aca="false">AC4+AD4+AE4+AF4+AG4</f>
        <v>5</v>
      </c>
      <c r="AJ4" s="8" t="n">
        <f aca="false">AI4+AH4+AB4+AA4+Z4+M4+(N4/2)</f>
        <v>14.5</v>
      </c>
    </row>
    <row r="5" customFormat="false" ht="15" hidden="false" customHeight="false" outlineLevel="0" collapsed="false">
      <c r="A5" s="12" t="s">
        <v>39</v>
      </c>
      <c r="B5" s="2" t="n">
        <v>4</v>
      </c>
      <c r="C5" s="2" t="n">
        <v>5</v>
      </c>
      <c r="D5" s="2" t="n">
        <v>5</v>
      </c>
      <c r="E5" s="2" t="n">
        <v>5</v>
      </c>
      <c r="F5" s="13"/>
      <c r="G5" s="13"/>
      <c r="L5" s="3" t="n">
        <f aca="false">(SUM(B5:K5)-(SMALL(B5:K5,2)+SMALL(B5:K5,1)))/40</f>
        <v>0.25</v>
      </c>
      <c r="M5" s="4" t="n">
        <f aca="false">L5*10</f>
        <v>2.5</v>
      </c>
      <c r="N5" s="5" t="n">
        <v>1.5</v>
      </c>
      <c r="O5" s="6" t="n">
        <v>2.5</v>
      </c>
      <c r="P5" s="6" t="n">
        <v>0</v>
      </c>
      <c r="Q5" s="6" t="n">
        <v>0</v>
      </c>
      <c r="R5" s="6" t="n">
        <v>5</v>
      </c>
      <c r="S5" s="6" t="n">
        <v>5</v>
      </c>
      <c r="T5" s="6" t="n">
        <v>1</v>
      </c>
      <c r="Y5" s="7" t="n">
        <f aca="false">(SUM(O5:X5)-(SMALL(O5:X5,2)+SMALL(O5:X5,1)))/40</f>
        <v>0.3375</v>
      </c>
      <c r="Z5" s="4" t="n">
        <f aca="false">Y5*10</f>
        <v>3.375</v>
      </c>
      <c r="AC5" s="5" t="n">
        <v>5</v>
      </c>
      <c r="AH5" s="4" t="n">
        <f aca="false">AC5+AD5+AE5+AF5+AG5</f>
        <v>5</v>
      </c>
      <c r="AJ5" s="8" t="n">
        <f aca="false">AI5+AH5+AB5+AA5+Z5+M5+(N5/2)</f>
        <v>11.625</v>
      </c>
    </row>
    <row r="6" customFormat="false" ht="15" hidden="false" customHeight="false" outlineLevel="0" collapsed="false">
      <c r="A6" s="12" t="s">
        <v>40</v>
      </c>
      <c r="B6" s="2" t="n">
        <v>3</v>
      </c>
      <c r="C6" s="2" t="n">
        <v>4</v>
      </c>
      <c r="D6" s="2" t="n">
        <v>0</v>
      </c>
      <c r="E6" s="2" t="n">
        <v>5</v>
      </c>
      <c r="F6" s="13"/>
      <c r="G6" s="13"/>
      <c r="L6" s="3" t="n">
        <f aca="false">(SUM(B6:K6)-(SMALL(B6:K6,2)+SMALL(B6:K6,1)))/40</f>
        <v>0.225</v>
      </c>
      <c r="M6" s="4" t="n">
        <f aca="false">L6*10</f>
        <v>2.25</v>
      </c>
      <c r="N6" s="5" t="n">
        <v>0</v>
      </c>
      <c r="O6" s="6" t="n">
        <v>4</v>
      </c>
      <c r="P6" s="6" t="n">
        <f aca="false">0.7+0.2+1</f>
        <v>1.9</v>
      </c>
      <c r="Q6" s="6" t="n">
        <v>5</v>
      </c>
      <c r="R6" s="6" t="n">
        <v>5</v>
      </c>
      <c r="S6" s="6" t="n">
        <v>5</v>
      </c>
      <c r="T6" s="6" t="n">
        <v>2</v>
      </c>
      <c r="Y6" s="7" t="n">
        <f aca="false">(SUM(O6:X6)-(SMALL(O6:X6,2)+SMALL(O6:X6,1)))/40</f>
        <v>0.475</v>
      </c>
      <c r="Z6" s="4" t="n">
        <f aca="false">Y6*10</f>
        <v>4.75</v>
      </c>
      <c r="AC6" s="5" t="n">
        <v>0</v>
      </c>
      <c r="AH6" s="4" t="n">
        <f aca="false">AC6+AD6+AE6+AF6+AG6</f>
        <v>0</v>
      </c>
      <c r="AJ6" s="8" t="n">
        <f aca="false">AI6+AH6+AB6+AA6+Z6+M6+(N6/2)</f>
        <v>7</v>
      </c>
    </row>
    <row r="7" customFormat="false" ht="15" hidden="false" customHeight="false" outlineLevel="0" collapsed="false">
      <c r="A7" s="12" t="s">
        <v>41</v>
      </c>
      <c r="B7" s="2" t="n">
        <v>3</v>
      </c>
      <c r="C7" s="2" t="n">
        <v>4</v>
      </c>
      <c r="D7" s="2" t="n">
        <v>0</v>
      </c>
      <c r="E7" s="2" t="n">
        <v>5</v>
      </c>
      <c r="F7" s="13"/>
      <c r="G7" s="13"/>
      <c r="L7" s="3" t="n">
        <f aca="false">(SUM(B7:K7)-(SMALL(B7:K7,2)+SMALL(B7:K7,1)))/40</f>
        <v>0.225</v>
      </c>
      <c r="M7" s="4" t="n">
        <f aca="false">L7*10</f>
        <v>2.25</v>
      </c>
      <c r="N7" s="5" t="n">
        <v>3.5</v>
      </c>
      <c r="O7" s="6" t="n">
        <v>5</v>
      </c>
      <c r="P7" s="6" t="n">
        <v>2.8</v>
      </c>
      <c r="Q7" s="6" t="n">
        <v>5</v>
      </c>
      <c r="R7" s="6" t="n">
        <v>5</v>
      </c>
      <c r="S7" s="6" t="n">
        <v>5</v>
      </c>
      <c r="T7" s="6" t="n">
        <v>4</v>
      </c>
      <c r="Y7" s="7" t="n">
        <f aca="false">(SUM(O7:X7)-(SMALL(O7:X7,2)+SMALL(O7:X7,1)))/40</f>
        <v>0.5</v>
      </c>
      <c r="Z7" s="4" t="n">
        <f aca="false">Y7*10</f>
        <v>5</v>
      </c>
      <c r="AC7" s="5" t="n">
        <v>0</v>
      </c>
      <c r="AH7" s="4" t="n">
        <f aca="false">AC7+AD7+AE7+AF7+AG7</f>
        <v>0</v>
      </c>
      <c r="AJ7" s="8" t="n">
        <f aca="false">AI7+AH7+AB7+AA7+Z7+M7+(N7/2)</f>
        <v>9</v>
      </c>
    </row>
    <row r="8" customFormat="false" ht="15" hidden="false" customHeight="false" outlineLevel="0" collapsed="false">
      <c r="A8" s="12" t="s">
        <v>42</v>
      </c>
      <c r="B8" s="2" t="n">
        <v>5</v>
      </c>
      <c r="C8" s="2" t="n">
        <v>5</v>
      </c>
      <c r="D8" s="2" t="n">
        <v>5</v>
      </c>
      <c r="E8" s="2" t="n">
        <v>5</v>
      </c>
      <c r="F8" s="13"/>
      <c r="G8" s="13"/>
      <c r="L8" s="3" t="n">
        <f aca="false">(SUM(B8:K8)-(SMALL(B8:K8,2)+SMALL(B8:K8,1)))/40</f>
        <v>0.25</v>
      </c>
      <c r="M8" s="4" t="n">
        <f aca="false">L8*10</f>
        <v>2.5</v>
      </c>
      <c r="N8" s="5" t="n">
        <f aca="false">1+1.5+0.5</f>
        <v>3</v>
      </c>
      <c r="O8" s="6" t="n">
        <v>5</v>
      </c>
      <c r="P8" s="6" t="n">
        <f aca="false">1+1+0.8+0.8+1</f>
        <v>4.6</v>
      </c>
      <c r="Q8" s="6" t="n">
        <v>5</v>
      </c>
      <c r="R8" s="6" t="n">
        <v>5</v>
      </c>
      <c r="S8" s="6" t="n">
        <v>5</v>
      </c>
      <c r="T8" s="6" t="n">
        <v>3</v>
      </c>
      <c r="Y8" s="7" t="n">
        <f aca="false">(SUM(O8:X8)-(SMALL(O8:X8,2)+SMALL(O8:X8,1)))/40</f>
        <v>0.5</v>
      </c>
      <c r="Z8" s="4" t="n">
        <f aca="false">Y8*10</f>
        <v>5</v>
      </c>
      <c r="AC8" s="5" t="n">
        <v>0</v>
      </c>
      <c r="AH8" s="4" t="n">
        <f aca="false">AC8+AD8+AE8+AF8+AG8</f>
        <v>0</v>
      </c>
      <c r="AJ8" s="8" t="n">
        <f aca="false">AI8+AH8+AB8+AA8+Z8+M8+(N8/2)</f>
        <v>9</v>
      </c>
    </row>
    <row r="9" customFormat="false" ht="15" hidden="false" customHeight="false" outlineLevel="0" collapsed="false">
      <c r="A9" s="12" t="s">
        <v>43</v>
      </c>
      <c r="B9" s="2" t="n">
        <v>0</v>
      </c>
      <c r="C9" s="2" t="n">
        <v>0</v>
      </c>
      <c r="D9" s="2" t="n">
        <v>5</v>
      </c>
      <c r="E9" s="2" t="n">
        <v>0</v>
      </c>
      <c r="F9" s="13"/>
      <c r="G9" s="13"/>
      <c r="L9" s="3" t="n">
        <f aca="false">(SUM(B9:K9)-(SMALL(B9:K9,2)+SMALL(B9:K9,1)))/40</f>
        <v>0.125</v>
      </c>
      <c r="M9" s="4" t="n">
        <f aca="false">L9*10</f>
        <v>1.25</v>
      </c>
      <c r="N9" s="5" t="n">
        <v>4</v>
      </c>
      <c r="O9" s="6" t="n">
        <v>0</v>
      </c>
      <c r="P9" s="6" t="n">
        <v>2.9</v>
      </c>
      <c r="Q9" s="6" t="n">
        <v>0</v>
      </c>
      <c r="R9" s="6" t="n">
        <v>0</v>
      </c>
      <c r="S9" s="6" t="n">
        <v>0</v>
      </c>
      <c r="T9" s="6" t="n">
        <v>1</v>
      </c>
      <c r="Y9" s="7" t="n">
        <f aca="false">(SUM(O9:X9)-(SMALL(O9:X9,2)+SMALL(O9:X9,1)))/40</f>
        <v>0.0975</v>
      </c>
      <c r="Z9" s="4" t="n">
        <f aca="false">Y9*10</f>
        <v>0.975</v>
      </c>
      <c r="AC9" s="5" t="n">
        <v>5</v>
      </c>
      <c r="AH9" s="4" t="n">
        <f aca="false">AC9+AD9+AE9+AF9+AG9</f>
        <v>5</v>
      </c>
      <c r="AJ9" s="8" t="n">
        <f aca="false">AI9+AH9+AB9+AA9+Z9+M9+(N9/2)</f>
        <v>9.225</v>
      </c>
    </row>
    <row r="10" customFormat="false" ht="15" hidden="false" customHeight="false" outlineLevel="0" collapsed="false">
      <c r="A10" s="12" t="s">
        <v>44</v>
      </c>
      <c r="B10" s="2" t="n">
        <v>5</v>
      </c>
      <c r="C10" s="2" t="n">
        <v>5</v>
      </c>
      <c r="D10" s="2" t="n">
        <v>5</v>
      </c>
      <c r="E10" s="2" t="n">
        <v>5</v>
      </c>
      <c r="F10" s="13"/>
      <c r="G10" s="13"/>
      <c r="L10" s="3" t="n">
        <f aca="false">(SUM(B10:K10)-(SMALL(B10:K10,2)+SMALL(B10:K10,1)))/40</f>
        <v>0.25</v>
      </c>
      <c r="M10" s="4" t="n">
        <f aca="false">L10*10</f>
        <v>2.5</v>
      </c>
      <c r="N10" s="5" t="n">
        <v>4</v>
      </c>
      <c r="O10" s="6" t="n">
        <v>0</v>
      </c>
      <c r="P10" s="6" t="n">
        <f aca="false">0.8+1+1+1+0.8</f>
        <v>4.6</v>
      </c>
      <c r="Q10" s="6" t="n">
        <v>5</v>
      </c>
      <c r="R10" s="6" t="n">
        <v>5</v>
      </c>
      <c r="S10" s="6" t="n">
        <v>5</v>
      </c>
      <c r="T10" s="6" t="n">
        <v>2</v>
      </c>
      <c r="Y10" s="7" t="n">
        <f aca="false">(SUM(O10:X10)-(SMALL(O10:X10,2)+SMALL(O10:X10,1)))/40</f>
        <v>0.49</v>
      </c>
      <c r="Z10" s="4" t="n">
        <f aca="false">Y10*10</f>
        <v>4.9</v>
      </c>
      <c r="AC10" s="5" t="n">
        <v>0</v>
      </c>
      <c r="AH10" s="4" t="n">
        <f aca="false">AC10+AD10+AE10+AF10+AG10</f>
        <v>0</v>
      </c>
      <c r="AJ10" s="8" t="n">
        <f aca="false">AI10+AH10+AB10+AA10+Z10+M10+(N10/2)</f>
        <v>9.4</v>
      </c>
    </row>
    <row r="11" customFormat="false" ht="15" hidden="false" customHeight="false" outlineLevel="0" collapsed="false">
      <c r="A11" s="12" t="s">
        <v>45</v>
      </c>
      <c r="B11" s="2" t="n">
        <v>3</v>
      </c>
      <c r="C11" s="2" t="n">
        <v>0</v>
      </c>
      <c r="D11" s="2" t="n">
        <v>5</v>
      </c>
      <c r="E11" s="2" t="n">
        <v>5</v>
      </c>
      <c r="F11" s="13"/>
      <c r="G11" s="13"/>
      <c r="L11" s="3" t="n">
        <f aca="false">(SUM(B11:K11)-(SMALL(B11:K11,2)+SMALL(B11:K11,1)))/40</f>
        <v>0.25</v>
      </c>
      <c r="M11" s="4" t="n">
        <f aca="false">L11*10</f>
        <v>2.5</v>
      </c>
      <c r="N11" s="5" t="n">
        <v>2</v>
      </c>
      <c r="O11" s="6" t="n">
        <v>5</v>
      </c>
      <c r="P11" s="6" t="n">
        <v>3.7</v>
      </c>
      <c r="Q11" s="6" t="n">
        <v>5</v>
      </c>
      <c r="R11" s="6" t="n">
        <v>5</v>
      </c>
      <c r="S11" s="6" t="n">
        <v>5</v>
      </c>
      <c r="T11" s="6" t="n">
        <v>5</v>
      </c>
      <c r="Y11" s="7" t="n">
        <f aca="false">(SUM(O11:X11)-(SMALL(O11:X11,2)+SMALL(O11:X11,1)))/40</f>
        <v>0.5</v>
      </c>
      <c r="Z11" s="4" t="n">
        <f aca="false">Y11*10</f>
        <v>5</v>
      </c>
      <c r="AC11" s="5" t="n">
        <v>5</v>
      </c>
      <c r="AH11" s="4" t="n">
        <f aca="false">AC11+AD11+AE11+AF11+AG11</f>
        <v>5</v>
      </c>
      <c r="AJ11" s="8" t="n">
        <f aca="false">AI11+AH11+AB11+AA11+Z11+M11+(N11/2)</f>
        <v>13.5</v>
      </c>
    </row>
    <row r="12" customFormat="false" ht="15" hidden="false" customHeight="false" outlineLevel="0" collapsed="false">
      <c r="A12" s="12" t="s">
        <v>46</v>
      </c>
      <c r="B12" s="2" t="n">
        <v>4</v>
      </c>
      <c r="C12" s="2" t="n">
        <v>0</v>
      </c>
      <c r="D12" s="2" t="n">
        <v>5</v>
      </c>
      <c r="E12" s="2" t="n">
        <v>5</v>
      </c>
      <c r="F12" s="13"/>
      <c r="G12" s="13"/>
      <c r="L12" s="3" t="n">
        <f aca="false">(SUM(B12:K12)-(SMALL(B12:K12,2)+SMALL(B12:K12,1)))/40</f>
        <v>0.25</v>
      </c>
      <c r="M12" s="4" t="n">
        <f aca="false">L12*10</f>
        <v>2.5</v>
      </c>
      <c r="N12" s="5" t="n">
        <v>2</v>
      </c>
      <c r="O12" s="6" t="n">
        <v>5</v>
      </c>
      <c r="P12" s="6" t="n">
        <v>3.5</v>
      </c>
      <c r="Q12" s="6" t="n">
        <v>5</v>
      </c>
      <c r="R12" s="6" t="n">
        <v>5</v>
      </c>
      <c r="S12" s="6" t="n">
        <v>5</v>
      </c>
      <c r="T12" s="6" t="n">
        <v>5</v>
      </c>
      <c r="Y12" s="7" t="n">
        <f aca="false">(SUM(O12:X12)-(SMALL(O12:X12,2)+SMALL(O12:X12,1)))/40</f>
        <v>0.5</v>
      </c>
      <c r="Z12" s="4" t="n">
        <f aca="false">Y12*10</f>
        <v>5</v>
      </c>
      <c r="AC12" s="5" t="n">
        <v>5</v>
      </c>
      <c r="AH12" s="4" t="n">
        <f aca="false">AC12+AD12+AE12+AF12+AG12</f>
        <v>5</v>
      </c>
      <c r="AJ12" s="8" t="n">
        <f aca="false">AI12+AH12+AB12+AA12+Z12+M12+(N12/2)</f>
        <v>13.5</v>
      </c>
    </row>
    <row r="13" customFormat="false" ht="15" hidden="false" customHeight="false" outlineLevel="0" collapsed="false">
      <c r="A13" s="12" t="s">
        <v>47</v>
      </c>
      <c r="B13" s="2" t="n">
        <v>4.5</v>
      </c>
      <c r="C13" s="2" t="n">
        <v>4</v>
      </c>
      <c r="D13" s="2" t="n">
        <v>0</v>
      </c>
      <c r="E13" s="2" t="n">
        <v>5</v>
      </c>
      <c r="F13" s="13"/>
      <c r="G13" s="13"/>
      <c r="L13" s="3" t="n">
        <f aca="false">(SUM(B13:K13)-(SMALL(B13:K13,2)+SMALL(B13:K13,1)))/40</f>
        <v>0.2375</v>
      </c>
      <c r="M13" s="4" t="n">
        <f aca="false">L13*10</f>
        <v>2.375</v>
      </c>
      <c r="N13" s="5" t="n">
        <v>0</v>
      </c>
      <c r="O13" s="6" t="n">
        <v>5</v>
      </c>
      <c r="P13" s="6" t="n">
        <v>0</v>
      </c>
      <c r="Q13" s="6" t="n">
        <v>0</v>
      </c>
      <c r="R13" s="6" t="n">
        <v>5</v>
      </c>
      <c r="S13" s="6" t="n">
        <v>5</v>
      </c>
      <c r="T13" s="6" t="n">
        <v>1</v>
      </c>
      <c r="Y13" s="7" t="n">
        <f aca="false">(SUM(O13:X13)-(SMALL(O13:X13,2)+SMALL(O13:X13,1)))/40</f>
        <v>0.4</v>
      </c>
      <c r="Z13" s="4" t="n">
        <f aca="false">Y13*10</f>
        <v>4</v>
      </c>
      <c r="AC13" s="5" t="n">
        <v>5</v>
      </c>
      <c r="AH13" s="4" t="n">
        <f aca="false">AC13+AD13+AE13+AF13+AG13</f>
        <v>5</v>
      </c>
      <c r="AJ13" s="8" t="n">
        <f aca="false">AI13+AH13+AB13+AA13+Z13+M13+(N13/2)</f>
        <v>11.375</v>
      </c>
    </row>
    <row r="14" customFormat="false" ht="15" hidden="false" customHeight="false" outlineLevel="0" collapsed="false">
      <c r="A14" s="12" t="s">
        <v>48</v>
      </c>
      <c r="B14" s="2" t="n">
        <v>3</v>
      </c>
      <c r="C14" s="2" t="n">
        <v>0</v>
      </c>
      <c r="D14" s="2" t="n">
        <v>0</v>
      </c>
      <c r="E14" s="2" t="n">
        <v>5</v>
      </c>
      <c r="F14" s="13"/>
      <c r="G14" s="13"/>
      <c r="L14" s="3" t="n">
        <f aca="false">(SUM(B14:K14)-(SMALL(B14:K14,2)+SMALL(B14:K14,1)))/40</f>
        <v>0.2</v>
      </c>
      <c r="M14" s="4" t="n">
        <f aca="false">L14*10</f>
        <v>2</v>
      </c>
      <c r="N14" s="5" t="n">
        <f aca="false">1+1.5+0.5</f>
        <v>3</v>
      </c>
      <c r="O14" s="6" t="n">
        <v>5</v>
      </c>
      <c r="P14" s="6" t="n">
        <f aca="false">0.7+1+1.5</f>
        <v>3.2</v>
      </c>
      <c r="Q14" s="6" t="n">
        <v>5</v>
      </c>
      <c r="R14" s="6" t="n">
        <v>5</v>
      </c>
      <c r="S14" s="6" t="n">
        <v>5</v>
      </c>
      <c r="T14" s="6" t="n">
        <v>2</v>
      </c>
      <c r="Y14" s="7" t="n">
        <f aca="false">(SUM(O14:X14)-(SMALL(O14:X14,2)+SMALL(O14:X14,1)))/40</f>
        <v>0.5</v>
      </c>
      <c r="Z14" s="4" t="n">
        <f aca="false">Y14*10</f>
        <v>5</v>
      </c>
      <c r="AC14" s="5" t="n">
        <v>5</v>
      </c>
      <c r="AH14" s="4" t="n">
        <f aca="false">AC14+AD14+AE14+AF14+AG14</f>
        <v>5</v>
      </c>
      <c r="AJ14" s="8" t="n">
        <f aca="false">AI14+AH14+AB14+AA14+Z14+M14+(N14/2)</f>
        <v>13.5</v>
      </c>
    </row>
    <row r="15" customFormat="false" ht="15" hidden="false" customHeight="false" outlineLevel="0" collapsed="false">
      <c r="A15" s="12" t="s">
        <v>49</v>
      </c>
      <c r="B15" s="2" t="n">
        <v>5</v>
      </c>
      <c r="C15" s="2" t="n">
        <v>5</v>
      </c>
      <c r="D15" s="2" t="n">
        <v>0</v>
      </c>
      <c r="E15" s="2" t="n">
        <v>5</v>
      </c>
      <c r="F15" s="13"/>
      <c r="G15" s="13"/>
      <c r="L15" s="3" t="n">
        <f aca="false">(SUM(B15:K15)-(SMALL(B15:K15,2)+SMALL(B15:K15,1)))/40</f>
        <v>0.25</v>
      </c>
      <c r="M15" s="4" t="n">
        <f aca="false">L15*10</f>
        <v>2.5</v>
      </c>
      <c r="N15" s="5" t="n">
        <v>4</v>
      </c>
      <c r="O15" s="6" t="n">
        <v>5</v>
      </c>
      <c r="P15" s="6" t="n">
        <v>3.7</v>
      </c>
      <c r="Q15" s="6" t="n">
        <v>5</v>
      </c>
      <c r="R15" s="6" t="n">
        <v>5</v>
      </c>
      <c r="S15" s="6" t="n">
        <v>5</v>
      </c>
      <c r="T15" s="6" t="n">
        <v>1</v>
      </c>
      <c r="Y15" s="7" t="n">
        <f aca="false">(SUM(O15:X15)-(SMALL(O15:X15,2)+SMALL(O15:X15,1)))/40</f>
        <v>0.5</v>
      </c>
      <c r="Z15" s="4" t="n">
        <f aca="false">Y15*10</f>
        <v>5</v>
      </c>
      <c r="AC15" s="5" t="n">
        <v>5</v>
      </c>
      <c r="AH15" s="4" t="n">
        <f aca="false">AC15+AD15+AE15+AF15+AG15</f>
        <v>5</v>
      </c>
      <c r="AJ15" s="8" t="n">
        <f aca="false">AI15+AH15+AB15+AA15+Z15+M15+(N15/2)</f>
        <v>14.5</v>
      </c>
    </row>
    <row r="16" customFormat="false" ht="15" hidden="false" customHeight="false" outlineLevel="0" collapsed="false">
      <c r="A16" s="12" t="s">
        <v>50</v>
      </c>
      <c r="B16" s="2" t="n">
        <v>3</v>
      </c>
      <c r="C16" s="2" t="n">
        <v>5</v>
      </c>
      <c r="D16" s="2" t="n">
        <v>5</v>
      </c>
      <c r="E16" s="2" t="n">
        <v>5</v>
      </c>
      <c r="F16" s="13"/>
      <c r="G16" s="13"/>
      <c r="L16" s="3" t="n">
        <f aca="false">(SUM(B16:K16)-(SMALL(B16:K16,2)+SMALL(B16:K16,1)))/40</f>
        <v>0.25</v>
      </c>
      <c r="M16" s="4" t="n">
        <f aca="false">L16*10</f>
        <v>2.5</v>
      </c>
      <c r="N16" s="5" t="n">
        <v>0</v>
      </c>
      <c r="O16" s="6" t="n">
        <v>4.5</v>
      </c>
      <c r="P16" s="6" t="n">
        <f aca="false">0.5+0.6+0.8+2</f>
        <v>3.9</v>
      </c>
      <c r="Q16" s="6" t="n">
        <v>5</v>
      </c>
      <c r="R16" s="6" t="n">
        <v>5</v>
      </c>
      <c r="S16" s="6" t="n">
        <v>5</v>
      </c>
      <c r="T16" s="6" t="n">
        <v>1</v>
      </c>
      <c r="Y16" s="7" t="n">
        <f aca="false">(SUM(O16:X16)-(SMALL(O16:X16,2)+SMALL(O16:X16,1)))/40</f>
        <v>0.4875</v>
      </c>
      <c r="Z16" s="4" t="n">
        <f aca="false">Y16*10</f>
        <v>4.875</v>
      </c>
      <c r="AC16" s="5" t="n">
        <v>5</v>
      </c>
      <c r="AH16" s="4" t="n">
        <f aca="false">AC16+AD16+AE16+AF16+AG16</f>
        <v>5</v>
      </c>
      <c r="AJ16" s="8" t="n">
        <f aca="false">AI16+AH16+AB16+AA16+Z16+M16+(N16/2)</f>
        <v>12.375</v>
      </c>
    </row>
    <row r="17" customFormat="false" ht="15" hidden="false" customHeight="false" outlineLevel="0" collapsed="false">
      <c r="A17" s="12" t="s">
        <v>51</v>
      </c>
      <c r="B17" s="2" t="n">
        <v>3</v>
      </c>
      <c r="C17" s="2" t="n">
        <v>0</v>
      </c>
      <c r="D17" s="2" t="n">
        <v>0</v>
      </c>
      <c r="E17" s="2" t="n">
        <v>5</v>
      </c>
      <c r="F17" s="13"/>
      <c r="G17" s="13"/>
      <c r="L17" s="3" t="n">
        <f aca="false">(SUM(B17:K17)-(SMALL(B17:K17,2)+SMALL(B17:K17,1)))/40</f>
        <v>0.2</v>
      </c>
      <c r="M17" s="4" t="n">
        <f aca="false">L17*10</f>
        <v>2</v>
      </c>
      <c r="N17" s="5" t="n">
        <f aca="false">1+1.5+0.5</f>
        <v>3</v>
      </c>
      <c r="O17" s="6" t="n">
        <v>2.5</v>
      </c>
      <c r="P17" s="6" t="n">
        <f aca="false">0.7+0.5+1+1+0.5</f>
        <v>3.7</v>
      </c>
      <c r="Q17" s="6" t="n">
        <v>5</v>
      </c>
      <c r="R17" s="6" t="n">
        <v>5</v>
      </c>
      <c r="S17" s="6" t="n">
        <v>5</v>
      </c>
      <c r="T17" s="6" t="n">
        <v>1</v>
      </c>
      <c r="Y17" s="7" t="n">
        <f aca="false">(SUM(O17:X17)-(SMALL(O17:X17,2)+SMALL(O17:X17,1)))/40</f>
        <v>0.4675</v>
      </c>
      <c r="Z17" s="4" t="n">
        <f aca="false">Y17*10</f>
        <v>4.675</v>
      </c>
      <c r="AC17" s="5" t="n">
        <v>5</v>
      </c>
      <c r="AH17" s="4" t="n">
        <f aca="false">AC17+AD17+AE17+AF17+AG17</f>
        <v>5</v>
      </c>
      <c r="AJ17" s="8" t="n">
        <f aca="false">AI17+AH17+AB17+AA17+Z17+M17+(N17/2)</f>
        <v>13.175</v>
      </c>
    </row>
    <row r="18" customFormat="false" ht="15" hidden="false" customHeight="false" outlineLevel="0" collapsed="false">
      <c r="A18" s="12" t="s">
        <v>52</v>
      </c>
      <c r="B18" s="2" t="n">
        <v>3</v>
      </c>
      <c r="C18" s="2" t="n">
        <v>5</v>
      </c>
      <c r="D18" s="2" t="n">
        <v>5</v>
      </c>
      <c r="E18" s="2" t="n">
        <v>5</v>
      </c>
      <c r="F18" s="13"/>
      <c r="G18" s="13"/>
      <c r="L18" s="3" t="n">
        <f aca="false">(SUM(B18:K18)-(SMALL(B18:K18,2)+SMALL(B18:K18,1)))/40</f>
        <v>0.25</v>
      </c>
      <c r="M18" s="4" t="n">
        <f aca="false">L18*10</f>
        <v>2.5</v>
      </c>
      <c r="N18" s="5" t="n">
        <v>0</v>
      </c>
      <c r="O18" s="6" t="n">
        <v>4.5</v>
      </c>
      <c r="P18" s="6" t="n">
        <f aca="false">0.6+0.5+2</f>
        <v>3.1</v>
      </c>
      <c r="Q18" s="6" t="n">
        <v>5</v>
      </c>
      <c r="R18" s="6" t="n">
        <v>5</v>
      </c>
      <c r="S18" s="6" t="n">
        <v>5</v>
      </c>
      <c r="T18" s="6" t="n">
        <v>1</v>
      </c>
      <c r="Y18" s="7" t="n">
        <f aca="false">(SUM(O18:X18)-(SMALL(O18:X18,2)+SMALL(O18:X18,1)))/40</f>
        <v>0.4875</v>
      </c>
      <c r="Z18" s="4" t="n">
        <f aca="false">Y18*10</f>
        <v>4.875</v>
      </c>
      <c r="AC18" s="5" t="n">
        <v>5</v>
      </c>
      <c r="AH18" s="4" t="n">
        <f aca="false">AC18+AD18+AE18+AF18+AG18</f>
        <v>5</v>
      </c>
      <c r="AJ18" s="8" t="n">
        <f aca="false">AI18+AH18+AB18+AA18+Z18+M18+(N18/2)</f>
        <v>12.375</v>
      </c>
    </row>
    <row r="19" customFormat="false" ht="15" hidden="false" customHeight="false" outlineLevel="0" collapsed="false">
      <c r="A19" s="12" t="s">
        <v>53</v>
      </c>
      <c r="B19" s="2" t="n">
        <v>4</v>
      </c>
      <c r="C19" s="2" t="n">
        <v>5</v>
      </c>
      <c r="D19" s="2" t="n">
        <v>5</v>
      </c>
      <c r="E19" s="2" t="n">
        <v>5</v>
      </c>
      <c r="F19" s="13"/>
      <c r="G19" s="13"/>
      <c r="L19" s="3" t="n">
        <f aca="false">(SUM(B19:K19)-(SMALL(B19:K19,2)+SMALL(B19:K19,1)))/40</f>
        <v>0.25</v>
      </c>
      <c r="M19" s="4" t="n">
        <f aca="false">L19*10</f>
        <v>2.5</v>
      </c>
      <c r="N19" s="5" t="n">
        <f aca="false">1+1.5+1</f>
        <v>3.5</v>
      </c>
      <c r="O19" s="6" t="n">
        <v>5</v>
      </c>
      <c r="P19" s="6" t="n">
        <v>3.6</v>
      </c>
      <c r="Q19" s="6" t="n">
        <v>5</v>
      </c>
      <c r="R19" s="6" t="n">
        <v>5</v>
      </c>
      <c r="S19" s="6" t="n">
        <v>5</v>
      </c>
      <c r="T19" s="6" t="n">
        <v>1</v>
      </c>
      <c r="Y19" s="7" t="n">
        <f aca="false">(SUM(O19:X19)-(SMALL(O19:X19,2)+SMALL(O19:X19,1)))/40</f>
        <v>0.5</v>
      </c>
      <c r="Z19" s="4" t="n">
        <f aca="false">Y19*10</f>
        <v>5</v>
      </c>
      <c r="AC19" s="5" t="n">
        <v>5</v>
      </c>
      <c r="AH19" s="4" t="n">
        <f aca="false">AC19+AD19+AE19+AF19+AG19</f>
        <v>5</v>
      </c>
      <c r="AJ19" s="8" t="n">
        <f aca="false">AI19+AH19+AB19+AA19+Z19+M19+(N19/2)</f>
        <v>14.25</v>
      </c>
    </row>
    <row r="20" customFormat="false" ht="15" hidden="false" customHeight="false" outlineLevel="0" collapsed="false">
      <c r="A20" s="12" t="s">
        <v>54</v>
      </c>
      <c r="B20" s="2" t="n">
        <v>0</v>
      </c>
      <c r="C20" s="2" t="n">
        <v>5</v>
      </c>
      <c r="D20" s="2" t="n">
        <v>5</v>
      </c>
      <c r="E20" s="2" t="n">
        <v>5</v>
      </c>
      <c r="F20" s="13"/>
      <c r="G20" s="13"/>
      <c r="L20" s="3" t="n">
        <f aca="false">(SUM(B20:K20)-(SMALL(B20:K20,2)+SMALL(B20:K20,1)))/40</f>
        <v>0.25</v>
      </c>
      <c r="M20" s="4" t="n">
        <f aca="false">L20*10</f>
        <v>2.5</v>
      </c>
      <c r="N20" s="5" t="n">
        <f aca="false">0.5+1.5+0.5</f>
        <v>2.5</v>
      </c>
      <c r="O20" s="6" t="n">
        <v>5</v>
      </c>
      <c r="P20" s="6" t="n">
        <v>2.8</v>
      </c>
      <c r="Q20" s="6" t="n">
        <v>5</v>
      </c>
      <c r="R20" s="6" t="n">
        <v>5</v>
      </c>
      <c r="S20" s="6" t="n">
        <v>5</v>
      </c>
      <c r="T20" s="6" t="n">
        <v>1</v>
      </c>
      <c r="Y20" s="7" t="n">
        <f aca="false">(SUM(O20:X20)-(SMALL(O20:X20,2)+SMALL(O20:X20,1)))/40</f>
        <v>0.5</v>
      </c>
      <c r="Z20" s="4" t="n">
        <f aca="false">Y20*10</f>
        <v>5</v>
      </c>
      <c r="AC20" s="5" t="n">
        <v>5</v>
      </c>
      <c r="AH20" s="4" t="n">
        <f aca="false">AC20+AD20+AE20+AF20+AG20</f>
        <v>5</v>
      </c>
      <c r="AJ20" s="8" t="n">
        <f aca="false">AI20+AH20+AB20+AA20+Z20+M20+(N20/2)</f>
        <v>13.75</v>
      </c>
    </row>
    <row r="21" customFormat="false" ht="15" hidden="false" customHeight="false" outlineLevel="0" collapsed="false">
      <c r="A21" s="12" t="s">
        <v>55</v>
      </c>
      <c r="B21" s="2" t="n">
        <v>0</v>
      </c>
      <c r="C21" s="2" t="n">
        <v>5</v>
      </c>
      <c r="D21" s="2" t="n">
        <v>5</v>
      </c>
      <c r="E21" s="2" t="n">
        <v>5</v>
      </c>
      <c r="F21" s="13"/>
      <c r="G21" s="13"/>
      <c r="L21" s="3" t="n">
        <f aca="false">(SUM(B21:K21)-(SMALL(B21:K21,2)+SMALL(B21:K21,1)))/40</f>
        <v>0.25</v>
      </c>
      <c r="M21" s="4" t="n">
        <f aca="false">L21*10</f>
        <v>2.5</v>
      </c>
      <c r="N21" s="5" t="n">
        <f aca="false">1+1.5+1</f>
        <v>3.5</v>
      </c>
      <c r="O21" s="6" t="n">
        <v>3</v>
      </c>
      <c r="P21" s="6" t="n">
        <v>3.6</v>
      </c>
      <c r="Q21" s="6" t="n">
        <v>5</v>
      </c>
      <c r="R21" s="6" t="n">
        <v>5</v>
      </c>
      <c r="S21" s="6" t="n">
        <v>5</v>
      </c>
      <c r="T21" s="6" t="n">
        <v>2</v>
      </c>
      <c r="Y21" s="7" t="n">
        <f aca="false">(SUM(O21:X21)-(SMALL(O21:X21,2)+SMALL(O21:X21,1)))/40</f>
        <v>0.465</v>
      </c>
      <c r="Z21" s="4" t="n">
        <f aca="false">Y21*10</f>
        <v>4.65</v>
      </c>
      <c r="AC21" s="5" t="n">
        <v>5</v>
      </c>
      <c r="AH21" s="4" t="n">
        <f aca="false">AC21+AD21+AE21+AF21+AG21</f>
        <v>5</v>
      </c>
      <c r="AJ21" s="8" t="n">
        <f aca="false">AI21+AH21+AB21+AA21+Z21+M21+(N21/2)</f>
        <v>13.9</v>
      </c>
    </row>
    <row r="22" customFormat="false" ht="15" hidden="false" customHeight="false" outlineLevel="0" collapsed="false">
      <c r="A22" s="14" t="s">
        <v>56</v>
      </c>
      <c r="B22" s="2" t="n">
        <v>0</v>
      </c>
      <c r="C22" s="2" t="n">
        <v>0</v>
      </c>
      <c r="D22" s="2" t="n">
        <v>5</v>
      </c>
      <c r="E22" s="2" t="n">
        <v>5</v>
      </c>
      <c r="F22" s="13"/>
      <c r="G22" s="13"/>
      <c r="L22" s="3" t="n">
        <f aca="false">(SUM(B22:K22)-(SMALL(B22:K22,2)+SMALL(B22:K22,1)))/40</f>
        <v>0.25</v>
      </c>
      <c r="M22" s="4" t="n">
        <f aca="false">L22*10</f>
        <v>2.5</v>
      </c>
      <c r="N22" s="5" t="n">
        <v>3</v>
      </c>
      <c r="O22" s="6" t="n">
        <v>5</v>
      </c>
      <c r="P22" s="6" t="n">
        <f aca="false">0.8+0.5+1+1+0.5</f>
        <v>3.8</v>
      </c>
      <c r="Q22" s="6" t="n">
        <v>0</v>
      </c>
      <c r="R22" s="6" t="n">
        <v>5</v>
      </c>
      <c r="S22" s="6" t="n">
        <v>5</v>
      </c>
      <c r="T22" s="6" t="n">
        <v>1</v>
      </c>
      <c r="Y22" s="7" t="n">
        <f aca="false">(SUM(O22:X22)-(SMALL(O22:X22,2)+SMALL(O22:X22,1)))/40</f>
        <v>0.47</v>
      </c>
      <c r="Z22" s="4" t="n">
        <f aca="false">Y22*10</f>
        <v>4.7</v>
      </c>
      <c r="AC22" s="5" t="n">
        <v>5</v>
      </c>
      <c r="AH22" s="4" t="n">
        <f aca="false">AC22+AD22+AE22+AF22+AG22</f>
        <v>5</v>
      </c>
      <c r="AJ22" s="8" t="n">
        <f aca="false">AI22+AH22+AB22+AA22+Z22+M22+(N22/2)</f>
        <v>13.7</v>
      </c>
    </row>
    <row r="23" customFormat="false" ht="15" hidden="false" customHeight="false" outlineLevel="0" collapsed="false">
      <c r="A23" s="15" t="s">
        <v>57</v>
      </c>
      <c r="B23" s="2" t="n">
        <v>0</v>
      </c>
      <c r="C23" s="2" t="n">
        <v>0</v>
      </c>
      <c r="D23" s="2" t="n">
        <v>5</v>
      </c>
      <c r="E23" s="2" t="n">
        <v>5</v>
      </c>
      <c r="F23" s="13"/>
      <c r="G23" s="13"/>
      <c r="L23" s="3" t="n">
        <f aca="false">(SUM(B23:K23)-(SMALL(B23:K23,2)+SMALL(B23:K23,1)))/40</f>
        <v>0.25</v>
      </c>
      <c r="M23" s="4" t="n">
        <f aca="false">L23*10</f>
        <v>2.5</v>
      </c>
      <c r="N23" s="5" t="n">
        <f aca="false">1+1.5+1</f>
        <v>3.5</v>
      </c>
      <c r="O23" s="6" t="n">
        <v>3.5</v>
      </c>
      <c r="P23" s="6" t="n">
        <f aca="false">4.5</f>
        <v>4.5</v>
      </c>
      <c r="Q23" s="6" t="n">
        <v>5</v>
      </c>
      <c r="R23" s="6" t="n">
        <v>5</v>
      </c>
      <c r="S23" s="6" t="n">
        <v>5</v>
      </c>
      <c r="T23" s="6" t="n">
        <v>5</v>
      </c>
      <c r="Y23" s="7" t="n">
        <f aca="false">(SUM(O23:X23)-(SMALL(O23:X23,2)+SMALL(O23:X23,1)))/40</f>
        <v>0.5</v>
      </c>
      <c r="Z23" s="4" t="n">
        <f aca="false">Y23*10</f>
        <v>5</v>
      </c>
      <c r="AC23" s="5" t="n">
        <v>5</v>
      </c>
      <c r="AH23" s="4" t="n">
        <f aca="false">AC23+AD23+AE23+AF23+AG23</f>
        <v>5</v>
      </c>
      <c r="AJ23" s="8" t="n">
        <f aca="false">AI23+AH23+AB23+AA23+Z23+M23+(N23/2)</f>
        <v>14.25</v>
      </c>
    </row>
    <row r="24" customFormat="false" ht="15" hidden="false" customHeight="false" outlineLevel="0" collapsed="false">
      <c r="A24" s="15" t="s">
        <v>58</v>
      </c>
      <c r="B24" s="2" t="n">
        <v>0</v>
      </c>
      <c r="C24" s="2" t="n">
        <v>0</v>
      </c>
      <c r="D24" s="2" t="n">
        <v>5</v>
      </c>
      <c r="E24" s="2" t="n">
        <v>5</v>
      </c>
      <c r="F24" s="13"/>
      <c r="G24" s="13"/>
      <c r="L24" s="3" t="n">
        <f aca="false">(SUM(B24:K24)-(SMALL(B24:K24,2)+SMALL(B24:K24,1)))/40</f>
        <v>0.25</v>
      </c>
      <c r="M24" s="4" t="n">
        <f aca="false">L24*10</f>
        <v>2.5</v>
      </c>
      <c r="N24" s="5" t="n">
        <f aca="false">0.5+1.5+0.5</f>
        <v>2.5</v>
      </c>
      <c r="O24" s="6" t="n">
        <v>2.5</v>
      </c>
      <c r="P24" s="6" t="n">
        <f aca="false">0.7+1+0.5+0.5+0.2</f>
        <v>2.9</v>
      </c>
      <c r="Q24" s="6" t="n">
        <v>5</v>
      </c>
      <c r="R24" s="6" t="n">
        <v>5</v>
      </c>
      <c r="S24" s="6" t="n">
        <v>5</v>
      </c>
      <c r="T24" s="6" t="n">
        <v>3</v>
      </c>
      <c r="Y24" s="7" t="n">
        <f aca="false">(SUM(O24:X24)-(SMALL(O24:X24,2)+SMALL(O24:X24,1)))/40</f>
        <v>0.45</v>
      </c>
      <c r="Z24" s="4" t="n">
        <f aca="false">Y24*10</f>
        <v>4.5</v>
      </c>
      <c r="AC24" s="5" t="n">
        <v>5</v>
      </c>
      <c r="AH24" s="4" t="n">
        <f aca="false">AC24+AD24+AE24+AF24+AG24</f>
        <v>5</v>
      </c>
      <c r="AJ24" s="8" t="n">
        <f aca="false">AI24+AH24+AB24+AA24+Z24+M24+(N24/2)</f>
        <v>13.25</v>
      </c>
    </row>
    <row r="25" customFormat="false" ht="15" hidden="false" customHeight="false" outlineLevel="0" collapsed="false">
      <c r="A25" s="15" t="s">
        <v>59</v>
      </c>
      <c r="B25" s="2" t="n">
        <v>0</v>
      </c>
      <c r="C25" s="2" t="n">
        <v>0</v>
      </c>
      <c r="D25" s="2" t="n">
        <v>5</v>
      </c>
      <c r="E25" s="2" t="n">
        <v>5</v>
      </c>
      <c r="F25" s="13"/>
      <c r="G25" s="13"/>
      <c r="L25" s="3" t="n">
        <f aca="false">(SUM(B25:K25)-(SMALL(B25:K25,2)+SMALL(B25:K25,1)))/40</f>
        <v>0.25</v>
      </c>
      <c r="M25" s="4" t="n">
        <f aca="false">L25*10</f>
        <v>2.5</v>
      </c>
      <c r="N25" s="5" t="n">
        <f aca="false">0.5+1.5+0.5</f>
        <v>2.5</v>
      </c>
      <c r="O25" s="6" t="n">
        <v>0</v>
      </c>
      <c r="P25" s="6" t="n">
        <v>2.8</v>
      </c>
      <c r="Q25" s="6" t="n">
        <v>0</v>
      </c>
      <c r="R25" s="6" t="n">
        <v>5</v>
      </c>
      <c r="S25" s="6" t="n">
        <v>5</v>
      </c>
      <c r="T25" s="6" t="n">
        <v>3</v>
      </c>
      <c r="Y25" s="7" t="n">
        <f aca="false">(SUM(O25:X25)-(SMALL(O25:X25,2)+SMALL(O25:X25,1)))/40</f>
        <v>0.395</v>
      </c>
      <c r="Z25" s="4" t="n">
        <f aca="false">Y25*10</f>
        <v>3.95</v>
      </c>
      <c r="AC25" s="5" t="n">
        <v>5</v>
      </c>
      <c r="AH25" s="4" t="n">
        <f aca="false">AC25+AD25+AE25+AF25+AG25</f>
        <v>5</v>
      </c>
      <c r="AJ25" s="8" t="n">
        <f aca="false">AI25+AH25+AB25+AA25+Z25+M25+(N25/2)</f>
        <v>12.7</v>
      </c>
    </row>
    <row r="26" customFormat="false" ht="15" hidden="false" customHeight="false" outlineLevel="0" collapsed="false">
      <c r="A26" s="15" t="s">
        <v>60</v>
      </c>
      <c r="B26" s="2" t="n">
        <v>0</v>
      </c>
      <c r="C26" s="2" t="n">
        <v>0</v>
      </c>
      <c r="D26" s="2" t="n">
        <v>5</v>
      </c>
      <c r="E26" s="2" t="n">
        <v>5</v>
      </c>
      <c r="F26" s="13"/>
      <c r="G26" s="13"/>
      <c r="L26" s="3" t="n">
        <f aca="false">(SUM(B26:K26)-(SMALL(B26:K26,2)+SMALL(B26:K26,1)))/40</f>
        <v>0.25</v>
      </c>
      <c r="M26" s="4" t="n">
        <f aca="false">L26*10</f>
        <v>2.5</v>
      </c>
      <c r="N26" s="5" t="n">
        <f aca="false">1+2+0.5</f>
        <v>3.5</v>
      </c>
      <c r="O26" s="6" t="n">
        <v>1</v>
      </c>
      <c r="P26" s="6" t="n">
        <v>4.5</v>
      </c>
      <c r="Q26" s="6" t="n">
        <v>5</v>
      </c>
      <c r="R26" s="6" t="n">
        <v>5</v>
      </c>
      <c r="S26" s="6" t="n">
        <v>5</v>
      </c>
      <c r="T26" s="6" t="n">
        <v>3</v>
      </c>
      <c r="Y26" s="7" t="n">
        <f aca="false">(SUM(O26:X26)-(SMALL(O26:X26,2)+SMALL(O26:X26,1)))/40</f>
        <v>0.4875</v>
      </c>
      <c r="Z26" s="4" t="n">
        <f aca="false">Y26*10</f>
        <v>4.875</v>
      </c>
      <c r="AC26" s="5" t="n">
        <v>5</v>
      </c>
      <c r="AH26" s="4" t="n">
        <f aca="false">AC26+AD26+AE26+AF26+AG26</f>
        <v>5</v>
      </c>
      <c r="AJ26" s="8" t="n">
        <f aca="false">AI26+AH26+AB26+AA26+Z26+M26+(N26/2)</f>
        <v>14.125</v>
      </c>
    </row>
    <row r="27" customFormat="false" ht="15" hidden="false" customHeight="false" outlineLevel="0" collapsed="false">
      <c r="A27" s="15" t="s">
        <v>61</v>
      </c>
      <c r="B27" s="2" t="n">
        <v>0</v>
      </c>
      <c r="C27" s="2" t="n">
        <v>0</v>
      </c>
      <c r="D27" s="2" t="n">
        <v>5</v>
      </c>
      <c r="E27" s="2" t="n">
        <v>5</v>
      </c>
      <c r="F27" s="13"/>
      <c r="G27" s="13"/>
      <c r="L27" s="3" t="n">
        <f aca="false">(SUM(B27:K27)-(SMALL(B27:K27,2)+SMALL(B27:K27,1)))/40</f>
        <v>0.25</v>
      </c>
      <c r="M27" s="4" t="n">
        <f aca="false">L27*10</f>
        <v>2.5</v>
      </c>
      <c r="N27" s="5" t="n">
        <v>3</v>
      </c>
      <c r="O27" s="6" t="n">
        <v>4.5</v>
      </c>
      <c r="P27" s="6" t="n">
        <v>4.8</v>
      </c>
      <c r="Q27" s="6" t="n">
        <v>5</v>
      </c>
      <c r="R27" s="6" t="n">
        <v>5</v>
      </c>
      <c r="S27" s="6" t="n">
        <v>5</v>
      </c>
      <c r="T27" s="6" t="n">
        <v>3</v>
      </c>
      <c r="Y27" s="7" t="n">
        <f aca="false">(SUM(O27:X27)-(SMALL(O27:X27,2)+SMALL(O27:X27,1)))/40</f>
        <v>0.495</v>
      </c>
      <c r="Z27" s="4" t="n">
        <f aca="false">Y27*10</f>
        <v>4.95</v>
      </c>
      <c r="AC27" s="5" t="n">
        <v>5</v>
      </c>
      <c r="AH27" s="4" t="n">
        <f aca="false">AC27+AD27+AE27+AF27+AG27</f>
        <v>5</v>
      </c>
      <c r="AJ27" s="8" t="n">
        <f aca="false">AI27+AH27+AB27+AA27+Z27+M27+(N27/2)</f>
        <v>13.95</v>
      </c>
    </row>
    <row r="28" customFormat="false" ht="15" hidden="false" customHeight="false" outlineLevel="0" collapsed="false">
      <c r="A28" s="15" t="s">
        <v>62</v>
      </c>
      <c r="B28" s="2" t="n">
        <v>0</v>
      </c>
      <c r="C28" s="2" t="n">
        <v>0</v>
      </c>
      <c r="D28" s="2" t="n">
        <v>5</v>
      </c>
      <c r="E28" s="2" t="n">
        <v>5</v>
      </c>
      <c r="F28" s="13"/>
      <c r="G28" s="13"/>
      <c r="L28" s="3" t="n">
        <f aca="false">(SUM(B28:K28)-(SMALL(B28:K28,2)+SMALL(B28:K28,1)))/40</f>
        <v>0.25</v>
      </c>
      <c r="M28" s="4" t="n">
        <f aca="false">L28*10</f>
        <v>2.5</v>
      </c>
      <c r="N28" s="5" t="n">
        <f aca="false">1+1.5+1</f>
        <v>3.5</v>
      </c>
      <c r="O28" s="6" t="n">
        <v>1</v>
      </c>
      <c r="P28" s="6" t="n">
        <v>4.5</v>
      </c>
      <c r="Q28" s="6" t="n">
        <v>5</v>
      </c>
      <c r="R28" s="6" t="n">
        <v>5</v>
      </c>
      <c r="S28" s="6" t="n">
        <v>5</v>
      </c>
      <c r="T28" s="6" t="n">
        <v>2</v>
      </c>
      <c r="Y28" s="7" t="n">
        <f aca="false">(SUM(O28:X28)-(SMALL(O28:X28,2)+SMALL(O28:X28,1)))/40</f>
        <v>0.4875</v>
      </c>
      <c r="Z28" s="4" t="n">
        <f aca="false">Y28*10</f>
        <v>4.875</v>
      </c>
      <c r="AC28" s="5" t="n">
        <v>5</v>
      </c>
      <c r="AH28" s="4" t="n">
        <f aca="false">AC28+AD28+AE28+AF28+AG28</f>
        <v>5</v>
      </c>
      <c r="AJ28" s="8" t="n">
        <f aca="false">AI28+AH28+AB28+AA28+Z28+M28+(N28/2)</f>
        <v>14.125</v>
      </c>
    </row>
    <row r="29" customFormat="false" ht="15" hidden="false" customHeight="false" outlineLevel="0" collapsed="false">
      <c r="A29" s="15" t="s">
        <v>63</v>
      </c>
      <c r="B29" s="2" t="n">
        <v>0</v>
      </c>
      <c r="C29" s="2" t="n">
        <v>0</v>
      </c>
      <c r="D29" s="2" t="n">
        <v>5</v>
      </c>
      <c r="E29" s="2" t="n">
        <v>5</v>
      </c>
      <c r="F29" s="13"/>
      <c r="G29" s="13"/>
      <c r="L29" s="3" t="n">
        <f aca="false">(SUM(B29:K29)-(SMALL(B29:K29,2)+SMALL(B29:K29,1)))/40</f>
        <v>0.25</v>
      </c>
      <c r="M29" s="4" t="n">
        <f aca="false">L29*10</f>
        <v>2.5</v>
      </c>
      <c r="N29" s="5" t="n">
        <f aca="false">1+2+0.5</f>
        <v>3.5</v>
      </c>
      <c r="O29" s="6" t="n">
        <v>1.5</v>
      </c>
      <c r="P29" s="6" t="n">
        <v>4.5</v>
      </c>
      <c r="Q29" s="6" t="n">
        <v>5</v>
      </c>
      <c r="R29" s="6" t="n">
        <v>5</v>
      </c>
      <c r="S29" s="6" t="n">
        <v>5</v>
      </c>
      <c r="T29" s="6" t="n">
        <v>2</v>
      </c>
      <c r="Y29" s="7" t="n">
        <f aca="false">(SUM(O29:X29)-(SMALL(O29:X29,2)+SMALL(O29:X29,1)))/40</f>
        <v>0.4875</v>
      </c>
      <c r="Z29" s="4" t="n">
        <f aca="false">Y29*10</f>
        <v>4.875</v>
      </c>
      <c r="AC29" s="5" t="n">
        <v>5</v>
      </c>
      <c r="AH29" s="4" t="n">
        <f aca="false">AC29+AD29+AE29+AF29+AG29</f>
        <v>5</v>
      </c>
      <c r="AJ29" s="8" t="n">
        <f aca="false">AI29+AH29+AB29+AA29+Z29+M29+(N29/2)</f>
        <v>14.125</v>
      </c>
    </row>
    <row r="30" customFormat="false" ht="15" hidden="false" customHeight="false" outlineLevel="0" collapsed="false">
      <c r="A30" s="15" t="s">
        <v>64</v>
      </c>
      <c r="B30" s="2" t="n">
        <v>0</v>
      </c>
      <c r="C30" s="2" t="n">
        <v>0</v>
      </c>
      <c r="D30" s="2" t="n">
        <v>5</v>
      </c>
      <c r="E30" s="2" t="n">
        <v>5</v>
      </c>
      <c r="F30" s="13"/>
      <c r="G30" s="13"/>
      <c r="L30" s="3" t="n">
        <f aca="false">(SUM(B30:K30)-(SMALL(B30:K30,2)+SMALL(B30:K30,1)))/40</f>
        <v>0.25</v>
      </c>
      <c r="M30" s="4" t="n">
        <f aca="false">L30*10</f>
        <v>2.5</v>
      </c>
      <c r="N30" s="5" t="n">
        <v>2</v>
      </c>
      <c r="O30" s="6" t="n">
        <v>2</v>
      </c>
      <c r="P30" s="6" t="n">
        <v>3.525</v>
      </c>
      <c r="Q30" s="6" t="n">
        <v>5</v>
      </c>
      <c r="R30" s="6" t="n">
        <v>5</v>
      </c>
      <c r="S30" s="6" t="n">
        <v>5</v>
      </c>
      <c r="T30" s="6" t="n">
        <v>3</v>
      </c>
      <c r="Y30" s="7" t="n">
        <f aca="false">(SUM(O30:X30)-(SMALL(O30:X30,2)+SMALL(O30:X30,1)))/40</f>
        <v>0.463125</v>
      </c>
      <c r="Z30" s="4" t="n">
        <f aca="false">Y30*10</f>
        <v>4.63125</v>
      </c>
      <c r="AC30" s="5" t="n">
        <v>5</v>
      </c>
      <c r="AH30" s="4" t="n">
        <f aca="false">AC30+AD30+AE30+AF30+AG30</f>
        <v>5</v>
      </c>
      <c r="AJ30" s="8" t="n">
        <f aca="false">AI30+AH30+AB30+AA30+Z30+M30+(N30/2)</f>
        <v>13.13125</v>
      </c>
    </row>
    <row r="31" customFormat="false" ht="15" hidden="false" customHeight="false" outlineLevel="0" collapsed="false">
      <c r="A31" s="15" t="s">
        <v>65</v>
      </c>
      <c r="B31" s="2" t="n">
        <v>0</v>
      </c>
      <c r="C31" s="2" t="n">
        <v>0</v>
      </c>
      <c r="D31" s="2" t="n">
        <v>5</v>
      </c>
      <c r="E31" s="2" t="n">
        <v>0</v>
      </c>
      <c r="F31" s="13"/>
      <c r="G31" s="13"/>
      <c r="L31" s="3" t="n">
        <f aca="false">(SUM(B31:K31)-(SMALL(B31:K31,2)+SMALL(B31:K31,1)))/40</f>
        <v>0.125</v>
      </c>
      <c r="M31" s="4" t="n">
        <f aca="false">L31*10</f>
        <v>1.25</v>
      </c>
      <c r="N31" s="5" t="n">
        <v>3</v>
      </c>
      <c r="O31" s="6" t="n">
        <v>4</v>
      </c>
      <c r="P31" s="6" t="n">
        <f aca="false">0.7+1+1+1+0.5</f>
        <v>4.2</v>
      </c>
      <c r="Q31" s="6" t="n">
        <v>0</v>
      </c>
      <c r="R31" s="6" t="n">
        <v>0</v>
      </c>
      <c r="S31" s="6" t="n">
        <v>5</v>
      </c>
      <c r="T31" s="6" t="n">
        <v>1</v>
      </c>
      <c r="Y31" s="7" t="n">
        <f aca="false">(SUM(O31:X31)-(SMALL(O31:X31,2)+SMALL(O31:X31,1)))/40</f>
        <v>0.355</v>
      </c>
      <c r="Z31" s="4" t="n">
        <f aca="false">Y31*10</f>
        <v>3.55</v>
      </c>
      <c r="AC31" s="5" t="n">
        <v>0</v>
      </c>
      <c r="AH31" s="4" t="n">
        <f aca="false">AC31+AD31+AE31+AF31+AG31</f>
        <v>0</v>
      </c>
      <c r="AJ31" s="8" t="n">
        <f aca="false">AI31+AH31+AB31+AA31+Z31+M31+(N31/2)</f>
        <v>6.3</v>
      </c>
    </row>
    <row r="32" customFormat="false" ht="15" hidden="false" customHeight="false" outlineLevel="0" collapsed="false">
      <c r="A32" s="15" t="s">
        <v>66</v>
      </c>
      <c r="B32" s="2" t="n">
        <v>0</v>
      </c>
      <c r="C32" s="2" t="n">
        <v>0</v>
      </c>
      <c r="D32" s="2" t="n">
        <v>5</v>
      </c>
      <c r="E32" s="2" t="n">
        <v>5</v>
      </c>
      <c r="F32" s="13"/>
      <c r="G32" s="13"/>
      <c r="L32" s="3" t="n">
        <f aca="false">(SUM(B32:K32)-(SMALL(B32:K32,2)+SMALL(B32:K32,1)))/40</f>
        <v>0.25</v>
      </c>
      <c r="M32" s="4" t="n">
        <f aca="false">L32*10</f>
        <v>2.5</v>
      </c>
      <c r="N32" s="5" t="n">
        <f aca="false">0.5+2+0.5</f>
        <v>3</v>
      </c>
      <c r="O32" s="6" t="n">
        <v>5</v>
      </c>
      <c r="P32" s="6" t="n">
        <v>4.8</v>
      </c>
      <c r="Q32" s="6" t="n">
        <v>5</v>
      </c>
      <c r="R32" s="6" t="n">
        <v>5</v>
      </c>
      <c r="S32" s="6" t="n">
        <v>5</v>
      </c>
      <c r="T32" s="6" t="n">
        <v>2</v>
      </c>
      <c r="Y32" s="7" t="n">
        <f aca="false">(SUM(O32:X32)-(SMALL(O32:X32,2)+SMALL(O32:X32,1)))/40</f>
        <v>0.5</v>
      </c>
      <c r="Z32" s="4" t="n">
        <f aca="false">Y32*10</f>
        <v>5</v>
      </c>
      <c r="AC32" s="5" t="n">
        <v>5</v>
      </c>
      <c r="AH32" s="4" t="n">
        <f aca="false">AC32+AD32+AE32+AF32+AG32</f>
        <v>5</v>
      </c>
      <c r="AJ32" s="8" t="n">
        <f aca="false">AI32+AH32+AB32+AA32+Z32+M32+(N32/2)</f>
        <v>14</v>
      </c>
    </row>
    <row r="33" customFormat="false" ht="15" hidden="false" customHeight="false" outlineLevel="0" collapsed="false">
      <c r="A33" s="15" t="s">
        <v>67</v>
      </c>
      <c r="B33" s="2" t="n">
        <v>0</v>
      </c>
      <c r="C33" s="2" t="n">
        <v>0</v>
      </c>
      <c r="D33" s="2" t="n">
        <v>5</v>
      </c>
      <c r="E33" s="2" t="n">
        <v>5</v>
      </c>
      <c r="F33" s="13"/>
      <c r="G33" s="13"/>
      <c r="L33" s="3" t="n">
        <f aca="false">(SUM(B33:K33)-(SMALL(B33:K33,2)+SMALL(B33:K33,1)))/40</f>
        <v>0.25</v>
      </c>
      <c r="M33" s="4" t="n">
        <f aca="false">L33*10</f>
        <v>2.5</v>
      </c>
      <c r="N33" s="5" t="n">
        <f aca="false">0.5+2+0.5</f>
        <v>3</v>
      </c>
      <c r="O33" s="6" t="n">
        <v>4.5</v>
      </c>
      <c r="P33" s="6" t="n">
        <f aca="false">0.8+1+1+1+0.5</f>
        <v>4.3</v>
      </c>
      <c r="Q33" s="6" t="n">
        <v>5</v>
      </c>
      <c r="R33" s="6" t="n">
        <v>5</v>
      </c>
      <c r="S33" s="6" t="n">
        <v>5</v>
      </c>
      <c r="T33" s="6" t="n">
        <v>4</v>
      </c>
      <c r="Y33" s="7" t="n">
        <f aca="false">(SUM(O33:X33)-(SMALL(O33:X33,2)+SMALL(O33:X33,1)))/40</f>
        <v>0.4875</v>
      </c>
      <c r="Z33" s="4" t="n">
        <f aca="false">Y33*10</f>
        <v>4.875</v>
      </c>
      <c r="AC33" s="5" t="n">
        <v>5</v>
      </c>
      <c r="AH33" s="4" t="n">
        <f aca="false">AC33+AD33+AE33+AF33+AG33</f>
        <v>5</v>
      </c>
      <c r="AJ33" s="8" t="n">
        <f aca="false">AI33+AH33+AB33+AA33+Z33+M33+(N33/2)</f>
        <v>13.875</v>
      </c>
    </row>
    <row r="34" customFormat="false" ht="15" hidden="false" customHeight="false" outlineLevel="0" collapsed="false">
      <c r="A34" s="16" t="s">
        <v>68</v>
      </c>
      <c r="B34" s="2" t="n">
        <v>0</v>
      </c>
      <c r="C34" s="2" t="n">
        <v>0</v>
      </c>
      <c r="D34" s="2" t="n">
        <v>5</v>
      </c>
      <c r="E34" s="2" t="n">
        <v>5</v>
      </c>
      <c r="F34" s="13"/>
      <c r="G34" s="13"/>
      <c r="L34" s="3" t="n">
        <f aca="false">(SUM(B34:K34)-(SMALL(B34:K34,2)+SMALL(B34:K34,1)))/40</f>
        <v>0.25</v>
      </c>
      <c r="M34" s="4" t="n">
        <f aca="false">L34*10</f>
        <v>2.5</v>
      </c>
      <c r="N34" s="5" t="n">
        <v>3</v>
      </c>
      <c r="O34" s="6" t="n">
        <v>4.5</v>
      </c>
      <c r="P34" s="6" t="n">
        <v>4.6</v>
      </c>
      <c r="Q34" s="6" t="n">
        <v>5</v>
      </c>
      <c r="R34" s="6" t="n">
        <v>5</v>
      </c>
      <c r="S34" s="6" t="n">
        <v>5</v>
      </c>
      <c r="T34" s="6" t="n">
        <v>2</v>
      </c>
      <c r="Y34" s="7" t="n">
        <f aca="false">(SUM(O34:X34)-(SMALL(O34:X34,2)+SMALL(O34:X34,1)))/40</f>
        <v>0.49</v>
      </c>
      <c r="Z34" s="4" t="n">
        <f aca="false">Y34*10</f>
        <v>4.9</v>
      </c>
      <c r="AC34" s="5" t="n">
        <v>5</v>
      </c>
      <c r="AH34" s="4" t="n">
        <f aca="false">AC34+AD34+AE34+AF34+AG34</f>
        <v>5</v>
      </c>
      <c r="AJ34" s="8" t="n">
        <f aca="false">AI34+AH34+AB34+AA34+Z34+M34+(N34/2)</f>
        <v>13.9</v>
      </c>
    </row>
    <row r="35" customFormat="false" ht="15" hidden="false" customHeight="false" outlineLevel="0" collapsed="false">
      <c r="A35" s="15" t="s">
        <v>69</v>
      </c>
      <c r="B35" s="2" t="n">
        <v>0</v>
      </c>
      <c r="C35" s="2" t="n">
        <v>0</v>
      </c>
      <c r="D35" s="2" t="n">
        <v>0</v>
      </c>
      <c r="E35" s="2" t="n">
        <v>5</v>
      </c>
      <c r="F35" s="13"/>
      <c r="G35" s="13"/>
      <c r="L35" s="3" t="n">
        <f aca="false">(SUM(B35:K35)-(SMALL(B35:K35,2)+SMALL(B35:K35,1)))/40</f>
        <v>0.125</v>
      </c>
      <c r="M35" s="4" t="n">
        <f aca="false">L35*10</f>
        <v>1.25</v>
      </c>
      <c r="N35" s="5" t="n">
        <f aca="false">1+1.5+1</f>
        <v>3.5</v>
      </c>
      <c r="O35" s="6" t="n">
        <v>4.5</v>
      </c>
      <c r="P35" s="6" t="n">
        <v>3.7</v>
      </c>
      <c r="Q35" s="6" t="n">
        <v>0</v>
      </c>
      <c r="R35" s="6" t="n">
        <v>5</v>
      </c>
      <c r="S35" s="6" t="n">
        <v>5</v>
      </c>
      <c r="T35" s="6" t="n">
        <v>4</v>
      </c>
      <c r="Y35" s="7" t="n">
        <f aca="false">(SUM(O35:X35)-(SMALL(O35:X35,2)+SMALL(O35:X35,1)))/40</f>
        <v>0.4625</v>
      </c>
      <c r="Z35" s="4" t="n">
        <f aca="false">Y35*10</f>
        <v>4.625</v>
      </c>
      <c r="AC35" s="5" t="n">
        <v>5</v>
      </c>
      <c r="AH35" s="4" t="n">
        <f aca="false">AC35+AD35+AE35+AF35+AG35</f>
        <v>5</v>
      </c>
      <c r="AJ35" s="8" t="n">
        <f aca="false">AI35+AH35+AB35+AA35+Z35+M35+(N35/2)</f>
        <v>12.625</v>
      </c>
    </row>
    <row r="36" customFormat="false" ht="15" hidden="false" customHeight="false" outlineLevel="0" collapsed="false">
      <c r="A36" s="15" t="s">
        <v>70</v>
      </c>
      <c r="B36" s="2" t="n">
        <v>0</v>
      </c>
      <c r="C36" s="2" t="n">
        <v>0</v>
      </c>
      <c r="D36" s="2" t="n">
        <v>0</v>
      </c>
      <c r="E36" s="2" t="n">
        <v>5</v>
      </c>
      <c r="F36" s="13"/>
      <c r="G36" s="13"/>
      <c r="L36" s="3" t="n">
        <f aca="false">(SUM(B36:K36)-(SMALL(B36:K36,2)+SMALL(B36:K36,1)))/40</f>
        <v>0.125</v>
      </c>
      <c r="M36" s="4" t="n">
        <f aca="false">L36*10</f>
        <v>1.25</v>
      </c>
      <c r="N36" s="5" t="n">
        <v>3</v>
      </c>
      <c r="O36" s="6" t="n">
        <v>0</v>
      </c>
      <c r="P36" s="6" t="n">
        <v>1.1</v>
      </c>
      <c r="Q36" s="6" t="n">
        <v>5</v>
      </c>
      <c r="R36" s="6" t="n">
        <v>5</v>
      </c>
      <c r="S36" s="6" t="n">
        <v>5</v>
      </c>
      <c r="T36" s="6" t="n">
        <v>1</v>
      </c>
      <c r="Y36" s="7" t="n">
        <f aca="false">(SUM(O36:X36)-(SMALL(O36:X36,2)+SMALL(O36:X36,1)))/40</f>
        <v>0.4025</v>
      </c>
      <c r="Z36" s="4" t="n">
        <f aca="false">Y36*10</f>
        <v>4.025</v>
      </c>
      <c r="AC36" s="5" t="n">
        <v>0</v>
      </c>
      <c r="AH36" s="4" t="n">
        <f aca="false">AC36+AD36+AE36+AF36+AG36</f>
        <v>0</v>
      </c>
      <c r="AJ36" s="8" t="n">
        <f aca="false">AI36+AH36+AB36+AA36+Z36+M36+(N36/2)</f>
        <v>6.775</v>
      </c>
    </row>
    <row r="37" customFormat="false" ht="15" hidden="false" customHeight="false" outlineLevel="0" collapsed="false">
      <c r="A37" s="15" t="s">
        <v>71</v>
      </c>
      <c r="B37" s="2" t="n">
        <v>0</v>
      </c>
      <c r="C37" s="2" t="n">
        <v>0</v>
      </c>
      <c r="D37" s="2" t="n">
        <v>5</v>
      </c>
      <c r="E37" s="2" t="n">
        <v>5</v>
      </c>
      <c r="F37" s="13"/>
      <c r="G37" s="13"/>
      <c r="L37" s="3" t="n">
        <f aca="false">(SUM(B37:K37)-(SMALL(B37:K37,2)+SMALL(B37:K37,1)))/40</f>
        <v>0.25</v>
      </c>
      <c r="M37" s="4" t="n">
        <f aca="false">L37*10</f>
        <v>2.5</v>
      </c>
      <c r="N37" s="5" t="n">
        <f aca="false">1+1.5+1</f>
        <v>3.5</v>
      </c>
      <c r="O37" s="6" t="n">
        <v>0</v>
      </c>
      <c r="P37" s="6" t="n">
        <v>4.5</v>
      </c>
      <c r="Q37" s="6" t="n">
        <v>5</v>
      </c>
      <c r="R37" s="6" t="n">
        <v>5</v>
      </c>
      <c r="S37" s="6" t="n">
        <v>5</v>
      </c>
      <c r="T37" s="6" t="n">
        <v>4</v>
      </c>
      <c r="Y37" s="7" t="n">
        <f aca="false">(SUM(O37:X37)-(SMALL(O37:X37,2)+SMALL(O37:X37,1)))/40</f>
        <v>0.4875</v>
      </c>
      <c r="Z37" s="4" t="n">
        <f aca="false">Y37*10</f>
        <v>4.875</v>
      </c>
      <c r="AC37" s="5" t="n">
        <v>5</v>
      </c>
      <c r="AH37" s="4" t="n">
        <f aca="false">AC37+AD37+AE37+AF37+AG37</f>
        <v>5</v>
      </c>
      <c r="AJ37" s="8" t="n">
        <f aca="false">AI37+AH37+AB37+AA37+Z37+M37+(N37/2)</f>
        <v>14.125</v>
      </c>
    </row>
    <row r="38" customFormat="false" ht="15" hidden="false" customHeight="false" outlineLevel="0" collapsed="false">
      <c r="A38" s="17" t="s">
        <v>72</v>
      </c>
      <c r="B38" s="2" t="n">
        <v>0</v>
      </c>
      <c r="C38" s="2" t="n">
        <v>0</v>
      </c>
      <c r="D38" s="2" t="n">
        <v>5</v>
      </c>
      <c r="E38" s="2" t="n">
        <v>5</v>
      </c>
      <c r="F38" s="13"/>
      <c r="G38" s="13"/>
      <c r="L38" s="3" t="n">
        <f aca="false">(SUM(B38:K38)-(SMALL(B38:K38,2)+SMALL(B38:K38,1)))/40</f>
        <v>0.25</v>
      </c>
      <c r="M38" s="4" t="n">
        <f aca="false">L38*10</f>
        <v>2.5</v>
      </c>
      <c r="N38" s="5" t="n">
        <f aca="false">0.5+2+0.5</f>
        <v>3</v>
      </c>
      <c r="O38" s="6" t="n">
        <v>4.5</v>
      </c>
      <c r="P38" s="6" t="n">
        <f aca="false">1+0.5+0.8+0.5+1</f>
        <v>3.8</v>
      </c>
      <c r="Q38" s="6" t="n">
        <v>5</v>
      </c>
      <c r="R38" s="6" t="n">
        <v>5</v>
      </c>
      <c r="S38" s="6" t="n">
        <v>5</v>
      </c>
      <c r="T38" s="6" t="n">
        <v>1</v>
      </c>
      <c r="Y38" s="7" t="n">
        <f aca="false">(SUM(O38:X38)-(SMALL(O38:X38,2)+SMALL(O38:X38,1)))/40</f>
        <v>0.4875</v>
      </c>
      <c r="Z38" s="4" t="n">
        <f aca="false">Y38*10</f>
        <v>4.875</v>
      </c>
      <c r="AC38" s="5" t="n">
        <v>5</v>
      </c>
      <c r="AH38" s="4" t="n">
        <f aca="false">AC38+AD38+AE38+AF38+AG38</f>
        <v>5</v>
      </c>
      <c r="AJ38" s="8" t="n">
        <f aca="false">AI38+AH38+AB38+AA38+Z38+M38+(N38/2)</f>
        <v>13.875</v>
      </c>
    </row>
    <row r="39" customFormat="false" ht="15" hidden="false" customHeight="false" outlineLevel="0" collapsed="false">
      <c r="A39" s="17" t="s">
        <v>73</v>
      </c>
      <c r="B39" s="2" t="n">
        <v>0</v>
      </c>
      <c r="C39" s="2" t="n">
        <v>0</v>
      </c>
      <c r="D39" s="2" t="n">
        <v>5</v>
      </c>
      <c r="E39" s="2" t="n">
        <v>5</v>
      </c>
      <c r="F39" s="13"/>
      <c r="G39" s="13"/>
      <c r="L39" s="3" t="n">
        <f aca="false">(SUM(B39:K39)-(SMALL(B39:K39,2)+SMALL(B39:K39,1)))/40</f>
        <v>0.25</v>
      </c>
      <c r="M39" s="4" t="n">
        <f aca="false">L39*10</f>
        <v>2.5</v>
      </c>
      <c r="N39" s="5" t="n">
        <v>0</v>
      </c>
      <c r="O39" s="6" t="n">
        <v>2.5</v>
      </c>
      <c r="P39" s="6" t="n">
        <f aca="false">0.7+2+1+0.75</f>
        <v>4.45</v>
      </c>
      <c r="Q39" s="6" t="n">
        <v>0</v>
      </c>
      <c r="R39" s="6" t="n">
        <v>0</v>
      </c>
      <c r="S39" s="6" t="n">
        <v>5</v>
      </c>
      <c r="T39" s="6" t="n">
        <v>1</v>
      </c>
      <c r="Y39" s="7" t="n">
        <f aca="false">(SUM(O39:X39)-(SMALL(O39:X39,2)+SMALL(O39:X39,1)))/40</f>
        <v>0.32375</v>
      </c>
      <c r="Z39" s="4" t="n">
        <f aca="false">Y39*10</f>
        <v>3.2375</v>
      </c>
      <c r="AC39" s="5" t="n">
        <v>5</v>
      </c>
      <c r="AH39" s="4" t="n">
        <f aca="false">AC39+AD39+AE39+AF39+AG39</f>
        <v>5</v>
      </c>
      <c r="AJ39" s="8" t="n">
        <f aca="false">AI39+AH39+AB39+AA39+Z39+M39+(N39/2)</f>
        <v>10.7375</v>
      </c>
    </row>
    <row r="40" customFormat="false" ht="15" hidden="false" customHeight="false" outlineLevel="0" collapsed="false">
      <c r="A40" s="15" t="s">
        <v>74</v>
      </c>
      <c r="B40" s="2" t="n">
        <v>0</v>
      </c>
      <c r="C40" s="2" t="n">
        <v>0</v>
      </c>
      <c r="D40" s="2" t="n">
        <v>5</v>
      </c>
      <c r="E40" s="2" t="n">
        <v>5</v>
      </c>
      <c r="F40" s="13"/>
      <c r="G40" s="13"/>
      <c r="L40" s="3" t="n">
        <f aca="false">(SUM(B40:K40)-(SMALL(B40:K40,2)+SMALL(B40:K40,1)))/40</f>
        <v>0.25</v>
      </c>
      <c r="M40" s="4" t="n">
        <f aca="false">L40*10</f>
        <v>2.5</v>
      </c>
      <c r="N40" s="5" t="n">
        <v>0</v>
      </c>
      <c r="O40" s="6" t="n">
        <v>4.5</v>
      </c>
      <c r="P40" s="6" t="n">
        <f aca="false">0.7+2+1+0.75</f>
        <v>4.45</v>
      </c>
      <c r="Q40" s="6" t="n">
        <v>0</v>
      </c>
      <c r="R40" s="6" t="n">
        <v>0</v>
      </c>
      <c r="S40" s="6" t="n">
        <v>5</v>
      </c>
      <c r="T40" s="6" t="n">
        <v>4</v>
      </c>
      <c r="Y40" s="7" t="n">
        <f aca="false">(SUM(O40:X40)-(SMALL(O40:X40,2)+SMALL(O40:X40,1)))/40</f>
        <v>0.44875</v>
      </c>
      <c r="Z40" s="4" t="n">
        <f aca="false">Y40*10</f>
        <v>4.4875</v>
      </c>
      <c r="AC40" s="5" t="n">
        <v>5</v>
      </c>
      <c r="AH40" s="4" t="n">
        <f aca="false">AC40+AD40+AE40+AF40+AG40</f>
        <v>5</v>
      </c>
      <c r="AJ40" s="8" t="n">
        <f aca="false">AI40+AH40+AB40+AA40+Z40+M40+(N40/2)</f>
        <v>11.9875</v>
      </c>
    </row>
    <row r="41" customFormat="false" ht="15" hidden="false" customHeight="false" outlineLevel="0" collapsed="false">
      <c r="A41" s="15" t="s">
        <v>75</v>
      </c>
      <c r="B41" s="2" t="n">
        <v>0</v>
      </c>
      <c r="C41" s="2" t="n">
        <v>0</v>
      </c>
      <c r="D41" s="2" t="n">
        <v>0</v>
      </c>
      <c r="E41" s="2" t="n">
        <v>5</v>
      </c>
      <c r="F41" s="13"/>
      <c r="G41" s="13"/>
      <c r="L41" s="3" t="n">
        <f aca="false">(SUM(B41:K41)-(SMALL(B41:K41,2)+SMALL(B41:K41,1)))/40</f>
        <v>0.125</v>
      </c>
      <c r="M41" s="4" t="n">
        <f aca="false">L41*10</f>
        <v>1.25</v>
      </c>
      <c r="N41" s="5" t="n">
        <v>0</v>
      </c>
      <c r="O41" s="6" t="n">
        <v>5</v>
      </c>
      <c r="P41" s="6" t="n">
        <f aca="false">0.7+0.5+1+1+0.5</f>
        <v>3.7</v>
      </c>
      <c r="Q41" s="6" t="n">
        <v>5</v>
      </c>
      <c r="R41" s="6" t="n">
        <v>5</v>
      </c>
      <c r="S41" s="6" t="n">
        <v>5</v>
      </c>
      <c r="T41" s="6" t="n">
        <v>5</v>
      </c>
      <c r="Y41" s="7" t="n">
        <f aca="false">(SUM(O41:X41)-(SMALL(O41:X41,2)+SMALL(O41:X41,1)))/40</f>
        <v>0.5</v>
      </c>
      <c r="Z41" s="4" t="n">
        <f aca="false">Y41*10</f>
        <v>5</v>
      </c>
      <c r="AC41" s="5" t="n">
        <v>5</v>
      </c>
      <c r="AH41" s="4" t="n">
        <f aca="false">AC41+AD41+AE41+AF41+AG41</f>
        <v>5</v>
      </c>
      <c r="AJ41" s="8" t="n">
        <f aca="false">AI41+AH41+AB41+AA41+Z41+M41+(N41/2)</f>
        <v>11.25</v>
      </c>
    </row>
    <row r="42" customFormat="false" ht="15" hidden="false" customHeight="false" outlineLevel="0" collapsed="false">
      <c r="A42" s="15" t="s">
        <v>76</v>
      </c>
      <c r="B42" s="2" t="n">
        <v>0</v>
      </c>
      <c r="C42" s="2" t="n">
        <v>0</v>
      </c>
      <c r="D42" s="2" t="n">
        <v>0</v>
      </c>
      <c r="E42" s="2" t="n">
        <v>5</v>
      </c>
      <c r="F42" s="13"/>
      <c r="G42" s="13"/>
      <c r="L42" s="3" t="n">
        <f aca="false">(SUM(B42:K42)-(SMALL(B42:K42,2)+SMALL(B42:K42,1)))/40</f>
        <v>0.125</v>
      </c>
      <c r="M42" s="4" t="n">
        <f aca="false">L42*10</f>
        <v>1.25</v>
      </c>
      <c r="N42" s="5" t="n">
        <v>0</v>
      </c>
      <c r="O42" s="6" t="n">
        <v>0</v>
      </c>
      <c r="P42" s="6" t="n">
        <f aca="false">1+1+0.7+0.5+1</f>
        <v>4.2</v>
      </c>
      <c r="Q42" s="6" t="n">
        <v>5</v>
      </c>
      <c r="R42" s="6" t="n">
        <v>5</v>
      </c>
      <c r="S42" s="6" t="n">
        <v>5</v>
      </c>
      <c r="T42" s="6" t="n">
        <v>1</v>
      </c>
      <c r="Y42" s="7" t="n">
        <f aca="false">(SUM(O42:X42)-(SMALL(O42:X42,2)+SMALL(O42:X42,1)))/40</f>
        <v>0.48</v>
      </c>
      <c r="Z42" s="4" t="n">
        <f aca="false">Y42*10</f>
        <v>4.8</v>
      </c>
      <c r="AC42" s="5" t="n">
        <v>5</v>
      </c>
      <c r="AH42" s="4" t="n">
        <f aca="false">AC42+AD42+AE42+AF42+AG42</f>
        <v>5</v>
      </c>
      <c r="AJ42" s="8" t="n">
        <f aca="false">AI42+AH42+AB42+AA42+Z42+M42+(N42/2)</f>
        <v>11.05</v>
      </c>
    </row>
    <row r="43" customFormat="false" ht="15" hidden="false" customHeight="false" outlineLevel="0" collapsed="false">
      <c r="A43" s="15" t="s">
        <v>77</v>
      </c>
      <c r="B43" s="2" t="n">
        <v>0</v>
      </c>
      <c r="C43" s="2" t="n">
        <v>0</v>
      </c>
      <c r="D43" s="2" t="n">
        <v>5</v>
      </c>
      <c r="E43" s="2" t="n">
        <v>5</v>
      </c>
      <c r="F43" s="13"/>
      <c r="G43" s="13"/>
      <c r="L43" s="3" t="n">
        <f aca="false">(SUM(B43:K43)-(SMALL(B43:K43,2)+SMALL(B43:K43,1)))/40</f>
        <v>0.25</v>
      </c>
      <c r="M43" s="4" t="n">
        <f aca="false">L43*10</f>
        <v>2.5</v>
      </c>
      <c r="N43" s="5" t="n">
        <v>1.5</v>
      </c>
      <c r="O43" s="6" t="n">
        <v>4</v>
      </c>
      <c r="P43" s="6" t="n">
        <f aca="false">1+1+1+0.5+0.6</f>
        <v>4.1</v>
      </c>
      <c r="Q43" s="6" t="n">
        <v>0</v>
      </c>
      <c r="R43" s="6" t="n">
        <v>5</v>
      </c>
      <c r="S43" s="6" t="n">
        <v>0</v>
      </c>
      <c r="T43" s="6" t="n">
        <v>1</v>
      </c>
      <c r="Y43" s="7" t="n">
        <f aca="false">(SUM(O43:X43)-(SMALL(O43:X43,2)+SMALL(O43:X43,1)))/40</f>
        <v>0.3525</v>
      </c>
      <c r="Z43" s="4" t="n">
        <f aca="false">Y43*10</f>
        <v>3.525</v>
      </c>
      <c r="AC43" s="5" t="n">
        <v>0</v>
      </c>
      <c r="AH43" s="4" t="n">
        <f aca="false">AC43+AD43+AE43+AF43+AG43</f>
        <v>0</v>
      </c>
      <c r="AJ43" s="8" t="n">
        <f aca="false">AI43+AH43+AB43+AA43+Z43+M43+(N43/2)</f>
        <v>6.775</v>
      </c>
    </row>
    <row r="44" customFormat="false" ht="15" hidden="false" customHeight="false" outlineLevel="0" collapsed="false">
      <c r="A44" s="18" t="s">
        <v>78</v>
      </c>
      <c r="B44" s="2" t="n">
        <v>0</v>
      </c>
      <c r="C44" s="2" t="n">
        <v>0</v>
      </c>
      <c r="D44" s="2" t="n">
        <v>5</v>
      </c>
      <c r="E44" s="2" t="n">
        <v>5</v>
      </c>
      <c r="F44" s="13"/>
      <c r="G44" s="13"/>
      <c r="L44" s="3" t="n">
        <f aca="false">(SUM(B44:K44)-(SMALL(B44:K44,2)+SMALL(B44:K44,1)))/40</f>
        <v>0.25</v>
      </c>
      <c r="M44" s="4" t="n">
        <f aca="false">L44*10</f>
        <v>2.5</v>
      </c>
      <c r="N44" s="5" t="n">
        <f aca="false">1+2+0.5</f>
        <v>3.5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5</v>
      </c>
      <c r="T44" s="6" t="n">
        <v>2</v>
      </c>
      <c r="Y44" s="7" t="n">
        <f aca="false">(SUM(O44:X44)-(SMALL(O44:X44,2)+SMALL(O44:X44,1)))/40</f>
        <v>0.175</v>
      </c>
      <c r="Z44" s="4" t="n">
        <f aca="false">Y44*10</f>
        <v>1.75</v>
      </c>
      <c r="AC44" s="5" t="n">
        <v>5</v>
      </c>
      <c r="AH44" s="4" t="n">
        <f aca="false">AC44+AD44+AE44+AF44+AG44</f>
        <v>5</v>
      </c>
      <c r="AJ44" s="8" t="n">
        <f aca="false">AI44+AH44+AB44+AA44+Z44+M44+(N44/2)</f>
        <v>11</v>
      </c>
    </row>
    <row r="45" customFormat="false" ht="15" hidden="false" customHeight="false" outlineLevel="0" collapsed="false">
      <c r="A45" s="18" t="s">
        <v>79</v>
      </c>
      <c r="B45" s="2" t="n">
        <v>0</v>
      </c>
      <c r="C45" s="2" t="n">
        <v>0</v>
      </c>
      <c r="D45" s="2" t="n">
        <v>0</v>
      </c>
      <c r="E45" s="2" t="n">
        <v>0</v>
      </c>
      <c r="F45" s="13"/>
      <c r="G45" s="13"/>
      <c r="L45" s="3" t="n">
        <f aca="false">(SUM(B45:K45)-(SMALL(B45:K45,2)+SMALL(B45:K45,1)))/40</f>
        <v>0</v>
      </c>
      <c r="M45" s="4" t="n">
        <f aca="false">L45*10</f>
        <v>0</v>
      </c>
      <c r="N45" s="5" t="n">
        <v>3</v>
      </c>
      <c r="O45" s="6" t="n">
        <v>0</v>
      </c>
      <c r="P45" s="6" t="n">
        <v>0.4</v>
      </c>
      <c r="Q45" s="6" t="n">
        <v>0</v>
      </c>
      <c r="R45" s="6" t="n">
        <v>0</v>
      </c>
      <c r="S45" s="6" t="n">
        <v>0</v>
      </c>
      <c r="T45" s="6" t="n">
        <v>1</v>
      </c>
      <c r="Y45" s="7" t="n">
        <f aca="false">(SUM(O45:X45)-(SMALL(O45:X45,2)+SMALL(O45:X45,1)))/40</f>
        <v>0.035</v>
      </c>
      <c r="Z45" s="4" t="n">
        <f aca="false">Y45*10</f>
        <v>0.35</v>
      </c>
      <c r="AC45" s="5" t="n">
        <v>5</v>
      </c>
      <c r="AH45" s="4" t="n">
        <f aca="false">AC45+AD45+AE45+AF45+AG45</f>
        <v>5</v>
      </c>
      <c r="AJ45" s="8" t="n">
        <f aca="false">AI45+AH45+AB45+AA45+Z45+M45+(N45/2)</f>
        <v>6.85</v>
      </c>
    </row>
    <row r="46" customFormat="false" ht="15" hidden="false" customHeight="false" outlineLevel="0" collapsed="false">
      <c r="A46" s="18" t="s">
        <v>80</v>
      </c>
      <c r="B46" s="2" t="n">
        <v>0</v>
      </c>
      <c r="C46" s="2" t="n">
        <v>0</v>
      </c>
      <c r="D46" s="2" t="n">
        <v>0</v>
      </c>
      <c r="E46" s="2" t="n">
        <v>5</v>
      </c>
      <c r="F46" s="13"/>
      <c r="G46" s="13"/>
      <c r="L46" s="3" t="n">
        <f aca="false">(SUM(B46:K46)-(SMALL(B46:K46,2)+SMALL(B46:K46,1)))/40</f>
        <v>0.125</v>
      </c>
      <c r="M46" s="4" t="n">
        <f aca="false">L46*10</f>
        <v>1.25</v>
      </c>
      <c r="N46" s="5" t="n">
        <v>0</v>
      </c>
      <c r="O46" s="6" t="n">
        <v>0</v>
      </c>
      <c r="P46" s="6" t="n">
        <v>1.4</v>
      </c>
      <c r="Q46" s="6" t="n">
        <v>5</v>
      </c>
      <c r="R46" s="6" t="n">
        <v>5</v>
      </c>
      <c r="S46" s="6" t="n">
        <v>5</v>
      </c>
      <c r="T46" s="6" t="n">
        <v>3</v>
      </c>
      <c r="Y46" s="7" t="n">
        <f aca="false">(SUM(O46:X46)-(SMALL(O46:X46,2)+SMALL(O46:X46,1)))/40</f>
        <v>0.45</v>
      </c>
      <c r="Z46" s="4" t="n">
        <f aca="false">Y46*10</f>
        <v>4.5</v>
      </c>
      <c r="AC46" s="5" t="n">
        <v>5</v>
      </c>
      <c r="AH46" s="4" t="n">
        <f aca="false">AC46+AD46+AE46+AF46+AG46</f>
        <v>5</v>
      </c>
      <c r="AJ46" s="8" t="n">
        <f aca="false">AI46+AH46+AB46+AA46+Z46+M46+(N46/2)</f>
        <v>10.75</v>
      </c>
    </row>
    <row r="47" customFormat="false" ht="15" hidden="false" customHeight="false" outlineLevel="0" collapsed="false">
      <c r="A47" s="18" t="s">
        <v>81</v>
      </c>
      <c r="B47" s="2" t="n">
        <v>0</v>
      </c>
      <c r="C47" s="2" t="n">
        <v>0</v>
      </c>
      <c r="D47" s="2" t="n">
        <v>0</v>
      </c>
      <c r="E47" s="2" t="n">
        <v>0</v>
      </c>
      <c r="F47" s="13"/>
      <c r="G47" s="13"/>
      <c r="L47" s="3" t="n">
        <f aca="false">(SUM(B47:K47)-(SMALL(B47:K47,2)+SMALL(B47:K47,1)))/40</f>
        <v>0</v>
      </c>
      <c r="M47" s="4" t="n">
        <f aca="false">L47*10</f>
        <v>0</v>
      </c>
      <c r="N47" s="5" t="n">
        <v>4</v>
      </c>
      <c r="O47" s="6" t="n">
        <v>0</v>
      </c>
      <c r="P47" s="6" t="n">
        <v>0</v>
      </c>
      <c r="Q47" s="6" t="n">
        <v>0</v>
      </c>
      <c r="R47" s="6" t="n">
        <v>5</v>
      </c>
      <c r="S47" s="6" t="n">
        <v>5</v>
      </c>
      <c r="T47" s="6" t="n">
        <v>2</v>
      </c>
      <c r="Y47" s="7" t="n">
        <f aca="false">(SUM(O47:X47)-(SMALL(O47:X47,2)+SMALL(O47:X47,1)))/40</f>
        <v>0.3</v>
      </c>
      <c r="Z47" s="4" t="n">
        <f aca="false">Y47*10</f>
        <v>3</v>
      </c>
      <c r="AC47" s="5" t="n">
        <v>0</v>
      </c>
      <c r="AH47" s="4" t="n">
        <f aca="false">AC47+AD47+AE47+AF47+AG47</f>
        <v>0</v>
      </c>
      <c r="AJ47" s="8" t="n">
        <f aca="false">AI47+AH47+AB47+AA47+Z47+M47+(N47/2)</f>
        <v>5</v>
      </c>
    </row>
    <row r="48" customFormat="false" ht="15" hidden="false" customHeight="false" outlineLevel="0" collapsed="false">
      <c r="A48" s="18" t="s">
        <v>82</v>
      </c>
      <c r="B48" s="2" t="n">
        <v>0</v>
      </c>
      <c r="C48" s="2" t="n">
        <v>0</v>
      </c>
      <c r="D48" s="2" t="n">
        <v>5</v>
      </c>
      <c r="E48" s="2" t="n">
        <v>5</v>
      </c>
      <c r="F48" s="13"/>
      <c r="G48" s="13"/>
      <c r="L48" s="3" t="n">
        <f aca="false">(SUM(B48:K48)-(SMALL(B48:K48,2)+SMALL(B48:K48,1)))/40</f>
        <v>0.25</v>
      </c>
      <c r="M48" s="4" t="n">
        <f aca="false">L48*10</f>
        <v>2.5</v>
      </c>
      <c r="N48" s="5" t="n">
        <v>0</v>
      </c>
      <c r="O48" s="6" t="n">
        <v>0</v>
      </c>
      <c r="P48" s="6" t="n">
        <v>0</v>
      </c>
      <c r="Q48" s="6" t="n">
        <v>5</v>
      </c>
      <c r="R48" s="6" t="n">
        <v>5</v>
      </c>
      <c r="S48" s="6" t="n">
        <v>5</v>
      </c>
      <c r="T48" s="6" t="n">
        <v>1</v>
      </c>
      <c r="Y48" s="7" t="n">
        <f aca="false">(SUM(O48:X48)-(SMALL(O48:X48,2)+SMALL(O48:X48,1)))/40</f>
        <v>0.4</v>
      </c>
      <c r="Z48" s="4" t="n">
        <f aca="false">Y48*10</f>
        <v>4</v>
      </c>
      <c r="AC48" s="5" t="n">
        <v>0</v>
      </c>
      <c r="AH48" s="4" t="n">
        <f aca="false">AC48+AD48+AE48+AF48+AG48</f>
        <v>0</v>
      </c>
      <c r="AJ48" s="8" t="n">
        <f aca="false">AI48+AH48+AB48+AA48+Z48+M48+(N48/2)</f>
        <v>6.5</v>
      </c>
    </row>
    <row r="49" customFormat="false" ht="15" hidden="false" customHeight="false" outlineLevel="0" collapsed="false">
      <c r="A49" s="18" t="s">
        <v>83</v>
      </c>
      <c r="B49" s="2" t="n">
        <v>0</v>
      </c>
      <c r="C49" s="2" t="n">
        <v>5</v>
      </c>
      <c r="D49" s="2" t="n">
        <v>0</v>
      </c>
      <c r="E49" s="2" t="n">
        <v>0</v>
      </c>
      <c r="F49" s="13"/>
      <c r="G49" s="13"/>
      <c r="L49" s="3" t="n">
        <f aca="false">(SUM(B49:K49)-(SMALL(B49:K49,2)+SMALL(B49:K49,1)))/40</f>
        <v>0.125</v>
      </c>
      <c r="M49" s="4" t="n">
        <f aca="false">L49*10</f>
        <v>1.25</v>
      </c>
      <c r="N49" s="5" t="n">
        <v>4</v>
      </c>
      <c r="O49" s="6" t="n">
        <v>0</v>
      </c>
      <c r="P49" s="6" t="n">
        <f aca="false">1.5+0.8</f>
        <v>2.3</v>
      </c>
      <c r="Q49" s="6" t="n">
        <v>5</v>
      </c>
      <c r="R49" s="6" t="n">
        <v>5</v>
      </c>
      <c r="S49" s="6" t="n">
        <v>5</v>
      </c>
      <c r="T49" s="6" t="n">
        <v>1</v>
      </c>
      <c r="Y49" s="7" t="n">
        <f aca="false">(SUM(O49:X49)-(SMALL(O49:X49,2)+SMALL(O49:X49,1)))/40</f>
        <v>0.4325</v>
      </c>
      <c r="Z49" s="4" t="n">
        <f aca="false">Y49*10</f>
        <v>4.325</v>
      </c>
      <c r="AC49" s="5" t="n">
        <v>5</v>
      </c>
      <c r="AH49" s="4" t="n">
        <f aca="false">AC49+AD49+AE49+AF49+AG49</f>
        <v>5</v>
      </c>
      <c r="AJ49" s="8" t="n">
        <f aca="false">AI49+AH49+AB49+AA49+Z49+M49+(N49/2)</f>
        <v>12.575</v>
      </c>
    </row>
    <row r="50" customFormat="false" ht="15" hidden="false" customHeight="false" outlineLevel="0" collapsed="false">
      <c r="A50" s="18" t="s">
        <v>84</v>
      </c>
      <c r="B50" s="2" t="n">
        <v>0</v>
      </c>
      <c r="C50" s="2" t="n">
        <v>0</v>
      </c>
      <c r="D50" s="2" t="n">
        <v>0</v>
      </c>
      <c r="E50" s="2" t="n">
        <v>5</v>
      </c>
      <c r="F50" s="13"/>
      <c r="G50" s="13"/>
      <c r="L50" s="3" t="n">
        <f aca="false">(SUM(B50:K50)-(SMALL(B50:K50,2)+SMALL(B50:K50,1)))/40</f>
        <v>0.125</v>
      </c>
      <c r="M50" s="4" t="n">
        <f aca="false">L50*10</f>
        <v>1.25</v>
      </c>
      <c r="N50" s="5" t="n">
        <v>3.5</v>
      </c>
      <c r="O50" s="6" t="n">
        <v>2.7</v>
      </c>
      <c r="P50" s="6" t="n">
        <v>1.7</v>
      </c>
      <c r="Q50" s="6" t="n">
        <v>5</v>
      </c>
      <c r="R50" s="6" t="n">
        <v>0</v>
      </c>
      <c r="S50" s="6" t="n">
        <v>5</v>
      </c>
      <c r="T50" s="6" t="n">
        <v>1</v>
      </c>
      <c r="Y50" s="7" t="n">
        <f aca="false">(SUM(O50:X50)-(SMALL(O50:X50,2)+SMALL(O50:X50,1)))/40</f>
        <v>0.36</v>
      </c>
      <c r="Z50" s="4" t="n">
        <f aca="false">Y50*10</f>
        <v>3.6</v>
      </c>
      <c r="AC50" s="5" t="n">
        <v>0</v>
      </c>
      <c r="AH50" s="4" t="n">
        <f aca="false">AC50+AD50+AE50+AF50+AG50</f>
        <v>0</v>
      </c>
      <c r="AJ50" s="8" t="n">
        <f aca="false">AI50+AH50+AB50+AA50+Z50+M50+(N50/2)</f>
        <v>6.6</v>
      </c>
    </row>
    <row r="51" customFormat="false" ht="15" hidden="false" customHeight="false" outlineLevel="0" collapsed="false">
      <c r="A51" s="18" t="s">
        <v>85</v>
      </c>
      <c r="B51" s="2" t="n">
        <v>0</v>
      </c>
      <c r="C51" s="2" t="n">
        <v>0</v>
      </c>
      <c r="D51" s="2" t="n">
        <v>0</v>
      </c>
      <c r="E51" s="2" t="n">
        <v>5</v>
      </c>
      <c r="F51" s="13"/>
      <c r="G51" s="13"/>
      <c r="L51" s="3" t="n">
        <f aca="false">(SUM(B51:K51)-(SMALL(B51:K51,2)+SMALL(B51:K51,1)))/40</f>
        <v>0.125</v>
      </c>
      <c r="M51" s="4" t="n">
        <f aca="false">L51*10</f>
        <v>1.25</v>
      </c>
      <c r="N51" s="5" t="n">
        <v>0</v>
      </c>
      <c r="O51" s="6" t="n">
        <v>0</v>
      </c>
      <c r="P51" s="6" t="n">
        <v>1.4</v>
      </c>
      <c r="Q51" s="6" t="n">
        <v>5</v>
      </c>
      <c r="R51" s="6" t="n">
        <v>5</v>
      </c>
      <c r="S51" s="6" t="n">
        <v>5</v>
      </c>
      <c r="T51" s="6" t="n">
        <v>3</v>
      </c>
      <c r="Y51" s="7" t="n">
        <f aca="false">(SUM(O51:X51)-(SMALL(O51:X51,2)+SMALL(O51:X51,1)))/40</f>
        <v>0.45</v>
      </c>
      <c r="Z51" s="4" t="n">
        <f aca="false">Y51*10</f>
        <v>4.5</v>
      </c>
      <c r="AC51" s="5" t="n">
        <v>0</v>
      </c>
      <c r="AH51" s="4" t="n">
        <f aca="false">AC51+AD51+AE51+AF51+AG51</f>
        <v>0</v>
      </c>
      <c r="AJ51" s="8" t="n">
        <f aca="false">AI51+AH51+AB51+AA51+Z51+M51+(N51/2)</f>
        <v>5.75</v>
      </c>
    </row>
    <row r="52" customFormat="false" ht="15" hidden="false" customHeight="false" outlineLevel="0" collapsed="false">
      <c r="A52" s="18" t="s">
        <v>86</v>
      </c>
      <c r="B52" s="2" t="n">
        <v>0</v>
      </c>
      <c r="C52" s="2" t="n">
        <v>0</v>
      </c>
      <c r="D52" s="2" t="n">
        <v>5</v>
      </c>
      <c r="E52" s="2" t="n">
        <v>5</v>
      </c>
      <c r="F52" s="13"/>
      <c r="G52" s="13"/>
      <c r="L52" s="3" t="n">
        <f aca="false">(SUM(B52:K52)-(SMALL(B52:K52,2)+SMALL(B52:K52,1)))/40</f>
        <v>0.25</v>
      </c>
      <c r="M52" s="4" t="n">
        <f aca="false">L52*10</f>
        <v>2.5</v>
      </c>
      <c r="N52" s="5" t="n">
        <v>0</v>
      </c>
      <c r="O52" s="6" t="n">
        <v>0</v>
      </c>
      <c r="P52" s="6" t="n">
        <v>0</v>
      </c>
      <c r="Q52" s="6" t="n">
        <v>5</v>
      </c>
      <c r="R52" s="6" t="n">
        <v>0</v>
      </c>
      <c r="S52" s="6" t="n">
        <v>5</v>
      </c>
      <c r="T52" s="6" t="n">
        <v>2</v>
      </c>
      <c r="Y52" s="7" t="n">
        <f aca="false">(SUM(O52:X52)-(SMALL(O52:X52,2)+SMALL(O52:X52,1)))/40</f>
        <v>0.3</v>
      </c>
      <c r="Z52" s="4" t="n">
        <f aca="false">Y52*10</f>
        <v>3</v>
      </c>
      <c r="AC52" s="5" t="n">
        <v>0</v>
      </c>
      <c r="AH52" s="4" t="n">
        <f aca="false">AC52+AD52+AE52+AF52+AG52</f>
        <v>0</v>
      </c>
      <c r="AJ52" s="8" t="n">
        <f aca="false">AI52+AH52+AB52+AA52+Z52+M52+(N52/2)</f>
        <v>5.5</v>
      </c>
    </row>
    <row r="53" customFormat="false" ht="12.8" hidden="false" customHeight="false" outlineLevel="0" collapsed="false">
      <c r="A53" s="0"/>
      <c r="E53" s="13"/>
      <c r="F53" s="13"/>
      <c r="G53" s="13"/>
    </row>
    <row r="54" customFormat="false" ht="12.8" hidden="false" customHeight="false" outlineLevel="0" collapsed="false">
      <c r="A54" s="0"/>
      <c r="E54" s="13"/>
      <c r="F54" s="13"/>
      <c r="G54" s="13"/>
    </row>
    <row r="55" customFormat="false" ht="12.8" hidden="false" customHeight="false" outlineLevel="0" collapsed="false">
      <c r="A55" s="0"/>
      <c r="E55" s="13"/>
      <c r="F55" s="13"/>
      <c r="G55" s="13"/>
    </row>
    <row r="56" customFormat="false" ht="12.8" hidden="false" customHeight="false" outlineLevel="0" collapsed="false">
      <c r="A56" s="0"/>
      <c r="E56" s="13"/>
      <c r="F56" s="13"/>
      <c r="G56" s="13"/>
    </row>
    <row r="57" customFormat="false" ht="17.35" hidden="false" customHeight="false" outlineLevel="0" collapsed="false">
      <c r="A57" s="0"/>
      <c r="E57" s="19" t="s">
        <v>87</v>
      </c>
      <c r="F57" s="19"/>
      <c r="G57" s="19"/>
    </row>
    <row r="58" customFormat="false" ht="15" hidden="false" customHeight="false" outlineLevel="0" collapsed="false">
      <c r="A58" s="20"/>
      <c r="E58" s="21" t="s">
        <v>88</v>
      </c>
      <c r="F58" s="21" t="s">
        <v>89</v>
      </c>
      <c r="G58" s="21" t="s">
        <v>90</v>
      </c>
    </row>
    <row r="59" customFormat="false" ht="15" hidden="false" customHeight="false" outlineLevel="0" collapsed="false">
      <c r="A59" s="20"/>
      <c r="E59" s="22" t="s">
        <v>91</v>
      </c>
      <c r="F59" s="22" t="s">
        <v>92</v>
      </c>
      <c r="G59" s="22" t="n">
        <v>4</v>
      </c>
    </row>
    <row r="60" customFormat="false" ht="15" hidden="false" customHeight="false" outlineLevel="0" collapsed="false">
      <c r="A60" s="20"/>
      <c r="E60" s="22" t="s">
        <v>93</v>
      </c>
      <c r="F60" s="22" t="s">
        <v>94</v>
      </c>
      <c r="G60" s="22" t="n">
        <v>3.67</v>
      </c>
    </row>
    <row r="61" customFormat="false" ht="15" hidden="false" customHeight="false" outlineLevel="0" collapsed="false">
      <c r="A61" s="20"/>
      <c r="E61" s="22" t="s">
        <v>95</v>
      </c>
      <c r="F61" s="22" t="s">
        <v>96</v>
      </c>
      <c r="G61" s="22" t="n">
        <v>3.33</v>
      </c>
    </row>
    <row r="62" customFormat="false" ht="15" hidden="false" customHeight="false" outlineLevel="0" collapsed="false">
      <c r="A62" s="20"/>
      <c r="E62" s="22" t="s">
        <v>97</v>
      </c>
      <c r="F62" s="22" t="s">
        <v>98</v>
      </c>
      <c r="G62" s="22" t="n">
        <v>3</v>
      </c>
    </row>
    <row r="63" customFormat="false" ht="15" hidden="false" customHeight="false" outlineLevel="0" collapsed="false">
      <c r="A63" s="20"/>
      <c r="E63" s="22" t="s">
        <v>99</v>
      </c>
      <c r="F63" s="22" t="s">
        <v>100</v>
      </c>
      <c r="G63" s="22" t="n">
        <v>2.67</v>
      </c>
    </row>
    <row r="64" customFormat="false" ht="15" hidden="false" customHeight="false" outlineLevel="0" collapsed="false">
      <c r="A64" s="20"/>
      <c r="E64" s="22" t="s">
        <v>101</v>
      </c>
      <c r="F64" s="22" t="s">
        <v>102</v>
      </c>
      <c r="G64" s="22" t="n">
        <v>2.33</v>
      </c>
    </row>
    <row r="65" customFormat="false" ht="15" hidden="false" customHeight="false" outlineLevel="0" collapsed="false">
      <c r="A65" s="20"/>
      <c r="E65" s="22" t="s">
        <v>103</v>
      </c>
      <c r="F65" s="22" t="s">
        <v>104</v>
      </c>
      <c r="G65" s="22" t="n">
        <v>2</v>
      </c>
    </row>
    <row r="66" customFormat="false" ht="15" hidden="false" customHeight="false" outlineLevel="0" collapsed="false">
      <c r="A66" s="20"/>
      <c r="E66" s="22" t="s">
        <v>105</v>
      </c>
      <c r="F66" s="22" t="s">
        <v>106</v>
      </c>
      <c r="G66" s="22" t="n">
        <v>1.67</v>
      </c>
    </row>
    <row r="67" customFormat="false" ht="15" hidden="false" customHeight="false" outlineLevel="0" collapsed="false">
      <c r="A67" s="20"/>
      <c r="E67" s="22" t="s">
        <v>107</v>
      </c>
      <c r="F67" s="22" t="s">
        <v>108</v>
      </c>
      <c r="G67" s="22" t="n">
        <v>0</v>
      </c>
    </row>
  </sheetData>
  <mergeCells count="1">
    <mergeCell ref="E57:G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2017-03-03T20:05:14Z</dcterms:created>
  <dc:creator/>
  <dc:description/>
  <dc:language>en-US</dc:language>
  <cp:lastModifiedBy/>
  <dcterms:modified xsi:type="dcterms:W3CDTF">2017-03-20T19:05:10Z</dcterms:modified>
  <cp:revision>82</cp:revision>
  <dc:subject/>
  <dc:title/>
</cp:coreProperties>
</file>