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<sst xmlns="http://schemas.openxmlformats.org/spreadsheetml/2006/main" count="112" uniqueCount="111">
  <si>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</si>
  <si>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</si>
  <si>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</si>
  <si>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</si>
  <si>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</si>
  <si>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</si>
  <si>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</si>
  <si>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</si>
  <si>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</si>
  <si>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</si>
  <si>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</si>
  <si>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</si>
  <si>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</si>
  <si>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</si>
  <si>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</si>
  <si>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</si>
  <si>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</si>
  <si>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</si>
  <si>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</si>
  <si>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</si>
  <si>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</si>
  <si>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</si>
  <si>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</si>
  <si>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</si>
  <si>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Lab Quiz 4 (5)</t>
  </si>
  <si>
    <t xml:space="preserve">Quiz (N-3)</t>
  </si>
  <si>
    <t xml:space="preserve">Quiz (10%)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</si>
  <si>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</si>
  <si>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</si>
  <si>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</si>
  <si>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</si>
  <si>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</si>
  <si>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Prototype (5)</t>
  </si>
  <si>
    <t xml:space="preserve">Functional Requirements (15)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</si>
  <si>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</si>
  <si>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</si>
  <si>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</si>
  <si>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</si>
  <si>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</si>
  <si>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</si>
  <si>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</si>
  <si>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</si>
  <si>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</si>
  <si>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</si>
  <si>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</si>
  <si>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Saad Ahmed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</si>
  <si>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</si>
  <si>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</si>
  <si>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</si>
  <si>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</si>
  <si>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</si>
  <si>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</si>
  <si>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</si>
  <si>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</si>
  <si>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</si>
  <si>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</si>
  <si>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</si>
  <si>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</si>
  <si>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</si>
  <si>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</si>
  <si>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</si>
  <si>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</si>
  <si>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</si>
  <si>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</si>
  <si>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</si>
  <si>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</si>
  <si>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</si>
  <si>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</si>
  <si>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</si>
  <si>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</si>
  <si>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</si>
  <si>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</si>
  <si>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</si>
  <si>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</si>
  <si>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</si>
  <si>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</si>
  <si>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</si>
  <si>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</si>
  <si>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</si>
  <si>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</si>
  <si>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</si>
  <si>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</si>
  <si>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</si>
  <si>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</si>
  <si>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</si>
  <si>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</si>
  <si>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</si>
  <si>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</si>
  <si>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Sarang IShaque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</si>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</sst>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8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2397959183673"/>
    <col collapsed="false" hidden="false" max="11" min="2" style="2" width="11.5204081632653"/>
    <col collapsed="false" hidden="false" max="12" min="12" style="3" width="11.5204081632653"/>
    <col collapsed="false" hidden="false" max="13" min="13" style="4" width="11.5204081632653"/>
    <col collapsed="false" hidden="false" max="14" min="14" style="5" width="11.5204081632653"/>
    <col collapsed="false" hidden="false" max="24" min="15" style="6" width="11.5204081632653"/>
    <col collapsed="false" hidden="false" max="25" min="25" style="6" width="16.8112244897959"/>
    <col collapsed="false" hidden="false" max="26" min="26" style="7" width="11.5204081632653"/>
    <col collapsed="false" hidden="false" max="29" min="27" style="4" width="11.5204081632653"/>
    <col collapsed="false" hidden="false" max="32" min="30" style="5" width="10.530612244898"/>
    <col collapsed="false" hidden="false" max="33" min="33" style="5" width="13.9030612244898"/>
    <col collapsed="false" hidden="false" max="35" min="34" style="5" width="10.3928571428571"/>
    <col collapsed="false" hidden="false" max="36" min="36" style="4" width="10.3928571428571"/>
    <col collapsed="false" hidden="false" max="37" min="37" style="4" width="17.780612244898"/>
    <col collapsed="false" hidden="false" max="38" min="38" style="8" width="14.5816326530612"/>
    <col collapsed="false" hidden="false" max="39" min="39" style="0" width="21.0612244897959"/>
    <col collapsed="false" hidden="false" max="1025" min="40" style="0" width="8.36734693877551"/>
  </cols>
  <sheetData>
    <row r="1" s="11" customFormat="true" ht="15" hidden="false" customHeight="false" outlineLevel="0" collapsed="false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10"/>
      <c r="AMJ1" s="0"/>
    </row>
    <row r="2" customFormat="false" ht="15" hidden="false" customHeight="false" outlineLevel="0" collapsed="false">
      <c r="A2" s="12" t="s">
        <v>38</v>
      </c>
      <c r="B2" s="2" t="n">
        <v>3</v>
      </c>
      <c r="C2" s="2" t="n">
        <v>0</v>
      </c>
      <c r="D2" s="2" t="n">
        <v>5</v>
      </c>
      <c r="E2" s="2" t="n">
        <v>5</v>
      </c>
      <c r="F2" s="13"/>
      <c r="G2" s="13"/>
      <c r="L2" s="3" t="n">
        <f aca="false">(SUM(B2:K2)-(SMALL(B2:K2,2)+SMALL(B2:K2,1)))/40</f>
        <v>0.25</v>
      </c>
      <c r="M2" s="4" t="n">
        <f aca="false">L2*10</f>
        <v>2.5</v>
      </c>
      <c r="N2" s="5" t="n">
        <v>4</v>
      </c>
      <c r="O2" s="6" t="n">
        <v>2.5</v>
      </c>
      <c r="P2" s="6" t="n">
        <f aca="false">2+0.8+0.5</f>
        <v>3.3</v>
      </c>
      <c r="Q2" s="6" t="n">
        <v>0</v>
      </c>
      <c r="R2" s="6" t="n">
        <v>5</v>
      </c>
      <c r="S2" s="6" t="n">
        <v>0</v>
      </c>
      <c r="T2" s="6" t="n">
        <v>1</v>
      </c>
      <c r="U2" s="14" t="n">
        <v>0</v>
      </c>
      <c r="Y2" s="6" t="n">
        <v>5</v>
      </c>
      <c r="Z2" s="7" t="n">
        <f aca="false">(SUM(O2:Y2)-(SMALL(O2:Y2,2)+SMALL(O2:Y2,1)+SMALL(O2:Y2,3)))/40</f>
        <v>0.42</v>
      </c>
      <c r="AA2" s="4" t="n">
        <f aca="false">Z2*10</f>
        <v>4.2</v>
      </c>
      <c r="AD2" s="5" t="n">
        <v>5</v>
      </c>
      <c r="AG2" s="15" t="n">
        <v>5</v>
      </c>
      <c r="AJ2" s="4" t="n">
        <f aca="false">AD2+AE2+AF2+AH2+AI2+AG2</f>
        <v>10</v>
      </c>
      <c r="AL2" s="8" t="n">
        <f aca="false">AK2+AJ2+AC2+AB2+AA2+M2+(N2/2)</f>
        <v>18.7</v>
      </c>
    </row>
    <row r="3" customFormat="false" ht="15" hidden="false" customHeight="false" outlineLevel="0" collapsed="false">
      <c r="A3" s="12" t="s">
        <v>39</v>
      </c>
      <c r="B3" s="2" t="n">
        <v>3</v>
      </c>
      <c r="C3" s="2" t="n">
        <v>3</v>
      </c>
      <c r="D3" s="2" t="n">
        <v>5</v>
      </c>
      <c r="E3" s="2" t="n">
        <v>5</v>
      </c>
      <c r="F3" s="16" t="n">
        <v>5</v>
      </c>
      <c r="G3" s="13"/>
      <c r="L3" s="3" t="n">
        <f aca="false">(SUM(B3:K3)-(SMALL(B3:K3,2)+SMALL(B3:K3,1)))/40</f>
        <v>0.375</v>
      </c>
      <c r="M3" s="4" t="n">
        <f aca="false">L3*10</f>
        <v>3.75</v>
      </c>
      <c r="N3" s="5" t="n">
        <v>1.5</v>
      </c>
      <c r="O3" s="6" t="n">
        <v>4.5</v>
      </c>
      <c r="P3" s="6" t="n">
        <v>0</v>
      </c>
      <c r="Q3" s="6" t="n">
        <v>0</v>
      </c>
      <c r="R3" s="6" t="n">
        <v>5</v>
      </c>
      <c r="S3" s="6" t="n">
        <v>5</v>
      </c>
      <c r="T3" s="6" t="n">
        <v>1</v>
      </c>
      <c r="U3" s="17" t="n">
        <v>4.5</v>
      </c>
      <c r="Y3" s="6" t="n">
        <v>5</v>
      </c>
      <c r="Z3" s="7" t="n">
        <f aca="false">(SUM(O3:Y3)-(SMALL(O3:Y3,2)+SMALL(O3:Y3,1)+SMALL(O3:Y3,3)))/40</f>
        <v>0.6</v>
      </c>
      <c r="AA3" s="4" t="n">
        <f aca="false">Z3*10</f>
        <v>6</v>
      </c>
      <c r="AD3" s="5" t="n">
        <v>5</v>
      </c>
      <c r="AG3" s="5" t="n">
        <v>5</v>
      </c>
      <c r="AJ3" s="4" t="n">
        <f aca="false">AD3+AE3+AF3+AH3+AI3+AG3</f>
        <v>10</v>
      </c>
      <c r="AL3" s="8" t="n">
        <f aca="false">AK3+AJ3+AC3+AB3+AA3+M3+(N3/2)</f>
        <v>20.5</v>
      </c>
    </row>
    <row r="4" customFormat="false" ht="15" hidden="false" customHeight="false" outlineLevel="0" collapsed="false">
      <c r="A4" s="12" t="s">
        <v>40</v>
      </c>
      <c r="B4" s="2" t="n">
        <v>3</v>
      </c>
      <c r="C4" s="2" t="n">
        <v>5</v>
      </c>
      <c r="D4" s="2" t="n">
        <v>5</v>
      </c>
      <c r="E4" s="2" t="n">
        <v>5</v>
      </c>
      <c r="F4" s="13"/>
      <c r="G4" s="13"/>
      <c r="L4" s="3" t="n">
        <f aca="false">(SUM(B4:K4)-(SMALL(B4:K4,2)+SMALL(B4:K4,1)))/40</f>
        <v>0.25</v>
      </c>
      <c r="M4" s="4" t="n">
        <f aca="false">L4*10</f>
        <v>2.5</v>
      </c>
      <c r="N4" s="5" t="n">
        <v>4</v>
      </c>
      <c r="O4" s="6" t="n">
        <v>5</v>
      </c>
      <c r="P4" s="6" t="n">
        <v>3.8</v>
      </c>
      <c r="Q4" s="6" t="n">
        <v>5</v>
      </c>
      <c r="R4" s="6" t="n">
        <v>5</v>
      </c>
      <c r="S4" s="6" t="n">
        <v>5</v>
      </c>
      <c r="T4" s="6" t="n">
        <v>1</v>
      </c>
      <c r="U4" s="14" t="n">
        <v>0</v>
      </c>
      <c r="Y4" s="6" t="n">
        <v>0</v>
      </c>
      <c r="Z4" s="7" t="n">
        <f aca="false">(SUM(O4:Y4)-(SMALL(O4:Y4,2)+SMALL(O4:Y4,1)+SMALL(O4:Y4,3)))/40</f>
        <v>0.595</v>
      </c>
      <c r="AA4" s="4" t="n">
        <f aca="false">Z4*10</f>
        <v>5.95</v>
      </c>
      <c r="AD4" s="5" t="n">
        <v>5</v>
      </c>
      <c r="AG4" s="15" t="n">
        <v>5</v>
      </c>
      <c r="AJ4" s="4" t="n">
        <f aca="false">AD4+AE4+AF4+AH4+AI4+AG4</f>
        <v>10</v>
      </c>
      <c r="AL4" s="8" t="n">
        <f aca="false">AK4+AJ4+AC4+AB4+AA4+M4+(N4/2)</f>
        <v>20.45</v>
      </c>
    </row>
    <row r="5" customFormat="false" ht="15" hidden="false" customHeight="false" outlineLevel="0" collapsed="false">
      <c r="A5" s="12" t="s">
        <v>41</v>
      </c>
      <c r="B5" s="2" t="n">
        <v>4</v>
      </c>
      <c r="C5" s="2" t="n">
        <v>5</v>
      </c>
      <c r="D5" s="2" t="n">
        <v>5</v>
      </c>
      <c r="E5" s="2" t="n">
        <v>5</v>
      </c>
      <c r="F5" s="16" t="n">
        <v>5</v>
      </c>
      <c r="G5" s="13"/>
      <c r="L5" s="3" t="n">
        <f aca="false">(SUM(B5:K5)-(SMALL(B5:K5,2)+SMALL(B5:K5,1)))/40</f>
        <v>0.375</v>
      </c>
      <c r="M5" s="4" t="n">
        <f aca="false">L5*10</f>
        <v>3.75</v>
      </c>
      <c r="N5" s="5" t="n">
        <v>1.5</v>
      </c>
      <c r="O5" s="6" t="n">
        <v>2.5</v>
      </c>
      <c r="P5" s="6" t="n">
        <v>0</v>
      </c>
      <c r="Q5" s="6" t="n">
        <v>0</v>
      </c>
      <c r="R5" s="6" t="n">
        <v>5</v>
      </c>
      <c r="S5" s="6" t="n">
        <v>5</v>
      </c>
      <c r="T5" s="6" t="n">
        <v>1</v>
      </c>
      <c r="U5" s="17" t="n">
        <v>4.5</v>
      </c>
      <c r="Y5" s="6" t="n">
        <v>5</v>
      </c>
      <c r="Z5" s="7" t="n">
        <f aca="false">(SUM(O5:Y5)-(SMALL(O5:Y5,2)+SMALL(O5:Y5,1)+SMALL(O5:Y5,3)))/40</f>
        <v>0.55</v>
      </c>
      <c r="AA5" s="4" t="n">
        <f aca="false">Z5*10</f>
        <v>5.5</v>
      </c>
      <c r="AD5" s="5" t="n">
        <v>5</v>
      </c>
      <c r="AG5" s="5" t="n">
        <v>5</v>
      </c>
      <c r="AJ5" s="4" t="n">
        <f aca="false">AD5+AE5+AF5+AH5+AI5+AG5</f>
        <v>10</v>
      </c>
      <c r="AL5" s="8" t="n">
        <f aca="false">AK5+AJ5+AC5+AB5+AA5+M5+(N5/2)</f>
        <v>20</v>
      </c>
    </row>
    <row r="6" customFormat="false" ht="15" hidden="false" customHeight="false" outlineLevel="0" collapsed="false">
      <c r="A6" s="12" t="s">
        <v>42</v>
      </c>
      <c r="B6" s="2" t="n">
        <v>3</v>
      </c>
      <c r="C6" s="2" t="n">
        <v>4</v>
      </c>
      <c r="D6" s="2" t="n">
        <v>0</v>
      </c>
      <c r="E6" s="2" t="n">
        <v>5</v>
      </c>
      <c r="F6" s="16"/>
      <c r="G6" s="13"/>
      <c r="L6" s="3" t="n">
        <f aca="false">(SUM(B6:K6)-(SMALL(B6:K6,2)+SMALL(B6:K6,1)))/40</f>
        <v>0.225</v>
      </c>
      <c r="M6" s="4" t="n">
        <f aca="false">L6*10</f>
        <v>2.25</v>
      </c>
      <c r="N6" s="5" t="n">
        <v>0</v>
      </c>
      <c r="O6" s="6" t="n">
        <v>4</v>
      </c>
      <c r="P6" s="6" t="n">
        <f aca="false">0.7+0.2+1</f>
        <v>1.9</v>
      </c>
      <c r="Q6" s="6" t="n">
        <v>5</v>
      </c>
      <c r="R6" s="6" t="n">
        <v>5</v>
      </c>
      <c r="S6" s="6" t="n">
        <v>5</v>
      </c>
      <c r="T6" s="6" t="n">
        <v>2</v>
      </c>
      <c r="U6" s="17" t="n">
        <v>5</v>
      </c>
      <c r="Y6" s="6" t="n">
        <v>5</v>
      </c>
      <c r="Z6" s="7" t="n">
        <f aca="false">(SUM(O6:Y6)-(SMALL(O6:Y6,2)+SMALL(O6:Y6,1)+SMALL(O6:Y6,3)))/40</f>
        <v>0.625</v>
      </c>
      <c r="AA6" s="4" t="n">
        <f aca="false">Z6*10</f>
        <v>6.25</v>
      </c>
      <c r="AD6" s="5" t="n">
        <v>0</v>
      </c>
      <c r="AG6" s="18"/>
      <c r="AJ6" s="4" t="n">
        <f aca="false">AD6+AE6+AF6+AH6+AI6+AG6</f>
        <v>0</v>
      </c>
      <c r="AL6" s="8" t="n">
        <f aca="false">AK6+AJ6+AC6+AB6+AA6+M6+(N6/2)</f>
        <v>8.5</v>
      </c>
    </row>
    <row r="7" customFormat="false" ht="15" hidden="false" customHeight="false" outlineLevel="0" collapsed="false">
      <c r="A7" s="12" t="s">
        <v>43</v>
      </c>
      <c r="B7" s="2" t="n">
        <v>3</v>
      </c>
      <c r="C7" s="2" t="n">
        <v>4</v>
      </c>
      <c r="D7" s="2" t="n">
        <v>5</v>
      </c>
      <c r="E7" s="2" t="n">
        <v>5</v>
      </c>
      <c r="F7" s="13"/>
      <c r="G7" s="13"/>
      <c r="L7" s="3" t="n">
        <f aca="false">(SUM(B7:K7)-(SMALL(B7:K7,2)+SMALL(B7:K7,1)))/40</f>
        <v>0.25</v>
      </c>
      <c r="M7" s="4" t="n">
        <f aca="false">L7*10</f>
        <v>2.5</v>
      </c>
      <c r="N7" s="5" t="n">
        <v>3.5</v>
      </c>
      <c r="O7" s="6" t="n">
        <v>5</v>
      </c>
      <c r="P7" s="6" t="n">
        <v>2.8</v>
      </c>
      <c r="Q7" s="6" t="n">
        <v>5</v>
      </c>
      <c r="R7" s="6" t="n">
        <v>5</v>
      </c>
      <c r="S7" s="6" t="n">
        <v>5</v>
      </c>
      <c r="T7" s="6" t="n">
        <v>4</v>
      </c>
      <c r="U7" s="17" t="n">
        <v>4</v>
      </c>
      <c r="Y7" s="6" t="n">
        <v>5</v>
      </c>
      <c r="Z7" s="7" t="n">
        <f aca="false">(SUM(O7:Y7)-(SMALL(O7:Y7,2)+SMALL(O7:Y7,1)+SMALL(O7:Y7,3)))/40</f>
        <v>0.625</v>
      </c>
      <c r="AA7" s="4" t="n">
        <f aca="false">Z7*10</f>
        <v>6.25</v>
      </c>
      <c r="AD7" s="5" t="n">
        <v>0</v>
      </c>
      <c r="AG7" s="18"/>
      <c r="AJ7" s="4" t="n">
        <f aca="false">AD7+AE7+AF7+AH7+AI7+AG7</f>
        <v>0</v>
      </c>
      <c r="AL7" s="8" t="n">
        <f aca="false">AK7+AJ7+AC7+AB7+AA7+M7+(N7/2)</f>
        <v>10.5</v>
      </c>
    </row>
    <row r="8" customFormat="false" ht="15" hidden="false" customHeight="false" outlineLevel="0" collapsed="false">
      <c r="A8" s="12" t="s">
        <v>44</v>
      </c>
      <c r="B8" s="2" t="n">
        <v>5</v>
      </c>
      <c r="C8" s="2" t="n">
        <v>5</v>
      </c>
      <c r="D8" s="2" t="n">
        <v>5</v>
      </c>
      <c r="E8" s="2" t="n">
        <v>5</v>
      </c>
      <c r="F8" s="13"/>
      <c r="G8" s="13"/>
      <c r="L8" s="3" t="n">
        <f aca="false">(SUM(B8:K8)-(SMALL(B8:K8,2)+SMALL(B8:K8,1)))/40</f>
        <v>0.25</v>
      </c>
      <c r="M8" s="4" t="n">
        <f aca="false">L8*10</f>
        <v>2.5</v>
      </c>
      <c r="N8" s="5" t="n">
        <f aca="false">1+1.5+0.5</f>
        <v>3</v>
      </c>
      <c r="O8" s="6" t="n">
        <v>5</v>
      </c>
      <c r="P8" s="6" t="n">
        <f aca="false">1+1+0.8+0.8+1</f>
        <v>4.6</v>
      </c>
      <c r="Q8" s="6" t="n">
        <v>5</v>
      </c>
      <c r="R8" s="6" t="n">
        <v>5</v>
      </c>
      <c r="S8" s="6" t="n">
        <v>5</v>
      </c>
      <c r="T8" s="6" t="n">
        <v>3</v>
      </c>
      <c r="U8" s="17" t="n">
        <v>5</v>
      </c>
      <c r="Y8" s="6" t="n">
        <v>5</v>
      </c>
      <c r="Z8" s="7" t="n">
        <f aca="false">(SUM(O8:Y8)-(SMALL(O8:Y8,2)+SMALL(O8:Y8,1)+SMALL(O8:Y8,3)))/40</f>
        <v>0.625</v>
      </c>
      <c r="AA8" s="4" t="n">
        <f aca="false">Z8*10</f>
        <v>6.25</v>
      </c>
      <c r="AD8" s="5" t="n">
        <v>5</v>
      </c>
      <c r="AG8" s="5" t="n">
        <v>5</v>
      </c>
      <c r="AJ8" s="4" t="n">
        <f aca="false">AD8+AE8+AF8+AH8+AI8+AG8</f>
        <v>10</v>
      </c>
      <c r="AL8" s="8" t="n">
        <f aca="false">AK8+AJ8+AC8+AB8+AA8+M8+(N8/2)</f>
        <v>20.25</v>
      </c>
    </row>
    <row r="9" customFormat="false" ht="15" hidden="false" customHeight="false" outlineLevel="0" collapsed="false">
      <c r="A9" s="12" t="s">
        <v>45</v>
      </c>
      <c r="B9" s="2" t="n">
        <v>0</v>
      </c>
      <c r="C9" s="2" t="n">
        <v>0</v>
      </c>
      <c r="D9" s="2" t="n">
        <v>5</v>
      </c>
      <c r="E9" s="2" t="n">
        <v>5</v>
      </c>
      <c r="F9" s="13"/>
      <c r="G9" s="13"/>
      <c r="L9" s="3" t="n">
        <f aca="false">(SUM(B9:K9)-(SMALL(B9:K9,2)+SMALL(B9:K9,1)))/40</f>
        <v>0.25</v>
      </c>
      <c r="M9" s="4" t="n">
        <f aca="false">L9*10</f>
        <v>2.5</v>
      </c>
      <c r="N9" s="5" t="n">
        <v>4</v>
      </c>
      <c r="O9" s="6" t="n">
        <v>0</v>
      </c>
      <c r="P9" s="6" t="n">
        <v>2.9</v>
      </c>
      <c r="Q9" s="6" t="n">
        <v>0</v>
      </c>
      <c r="R9" s="6" t="n">
        <v>0</v>
      </c>
      <c r="S9" s="6" t="n">
        <v>0</v>
      </c>
      <c r="T9" s="6" t="n">
        <v>1</v>
      </c>
      <c r="U9" s="17" t="n">
        <v>4</v>
      </c>
      <c r="Y9" s="6" t="n">
        <v>5</v>
      </c>
      <c r="Z9" s="7" t="n">
        <f aca="false">(SUM(O9:Y9)-(SMALL(O9:Y9,2)+SMALL(O9:Y9,1)+SMALL(O9:Y9,3)))/40</f>
        <v>0.3225</v>
      </c>
      <c r="AA9" s="4" t="n">
        <f aca="false">Z9*10</f>
        <v>3.225</v>
      </c>
      <c r="AD9" s="5" t="n">
        <v>5</v>
      </c>
      <c r="AG9" s="18"/>
      <c r="AJ9" s="4" t="n">
        <f aca="false">AD9+AE9+AF9+AH9+AI9+AG9</f>
        <v>5</v>
      </c>
      <c r="AL9" s="8" t="n">
        <f aca="false">AK9+AJ9+AC9+AB9+AA9+M9+(N9/2)</f>
        <v>12.725</v>
      </c>
    </row>
    <row r="10" customFormat="false" ht="15" hidden="false" customHeight="false" outlineLevel="0" collapsed="false">
      <c r="A10" s="12" t="s">
        <v>46</v>
      </c>
      <c r="B10" s="2" t="n">
        <v>5</v>
      </c>
      <c r="C10" s="2" t="n">
        <v>5</v>
      </c>
      <c r="D10" s="2" t="n">
        <v>5</v>
      </c>
      <c r="E10" s="2" t="n">
        <v>5</v>
      </c>
      <c r="F10" s="13"/>
      <c r="G10" s="13"/>
      <c r="L10" s="3" t="n">
        <f aca="false">(SUM(B10:K10)-(SMALL(B10:K10,2)+SMALL(B10:K10,1)))/40</f>
        <v>0.25</v>
      </c>
      <c r="M10" s="4" t="n">
        <f aca="false">L10*10</f>
        <v>2.5</v>
      </c>
      <c r="N10" s="5" t="n">
        <v>4</v>
      </c>
      <c r="O10" s="6" t="n">
        <v>0</v>
      </c>
      <c r="P10" s="6" t="n">
        <f aca="false">0.8+1+1+1+0.8</f>
        <v>4.6</v>
      </c>
      <c r="Q10" s="6" t="n">
        <v>5</v>
      </c>
      <c r="R10" s="6" t="n">
        <v>5</v>
      </c>
      <c r="S10" s="6" t="n">
        <v>5</v>
      </c>
      <c r="T10" s="6" t="n">
        <v>2</v>
      </c>
      <c r="U10" s="14" t="n">
        <v>0</v>
      </c>
      <c r="Y10" s="6" t="n">
        <v>0</v>
      </c>
      <c r="Z10" s="7" t="n">
        <f aca="false">(SUM(O10:Y10)-(SMALL(O10:Y10,2)+SMALL(O10:Y10,1)+SMALL(O10:Y10,3)))/40</f>
        <v>0.54</v>
      </c>
      <c r="AA10" s="4" t="n">
        <f aca="false">Z10*10</f>
        <v>5.4</v>
      </c>
      <c r="AD10" s="5" t="n">
        <v>0</v>
      </c>
      <c r="AG10" s="18"/>
      <c r="AJ10" s="4" t="n">
        <f aca="false">AD10+AE10+AF10+AH10+AI10+AG10</f>
        <v>0</v>
      </c>
      <c r="AL10" s="8" t="n">
        <f aca="false">AK10+AJ10+AC10+AB10+AA10+M10+(N10/2)</f>
        <v>9.9</v>
      </c>
    </row>
    <row r="11" customFormat="false" ht="15" hidden="false" customHeight="false" outlineLevel="0" collapsed="false">
      <c r="A11" s="12" t="s">
        <v>47</v>
      </c>
      <c r="B11" s="2" t="n">
        <v>3</v>
      </c>
      <c r="C11" s="2" t="n">
        <v>0</v>
      </c>
      <c r="D11" s="2" t="n">
        <v>5</v>
      </c>
      <c r="E11" s="2" t="n">
        <v>5</v>
      </c>
      <c r="F11" s="13"/>
      <c r="G11" s="13"/>
      <c r="L11" s="3" t="n">
        <f aca="false">(SUM(B11:K11)-(SMALL(B11:K11,2)+SMALL(B11:K11,1)))/40</f>
        <v>0.25</v>
      </c>
      <c r="M11" s="4" t="n">
        <f aca="false">L11*10</f>
        <v>2.5</v>
      </c>
      <c r="N11" s="5" t="n">
        <v>2</v>
      </c>
      <c r="O11" s="6" t="n">
        <v>5</v>
      </c>
      <c r="P11" s="6" t="n">
        <v>3.7</v>
      </c>
      <c r="Q11" s="6" t="n">
        <v>5</v>
      </c>
      <c r="R11" s="6" t="n">
        <v>5</v>
      </c>
      <c r="S11" s="6" t="n">
        <v>5</v>
      </c>
      <c r="T11" s="6" t="n">
        <v>5</v>
      </c>
      <c r="U11" s="17" t="n">
        <v>5</v>
      </c>
      <c r="Y11" s="6" t="n">
        <v>0</v>
      </c>
      <c r="Z11" s="7" t="n">
        <f aca="false">(SUM(O11:Y11)-(SMALL(O11:Y11,2)+SMALL(O11:Y11,1)+SMALL(O11:Y11,3)))/40</f>
        <v>0.625</v>
      </c>
      <c r="AA11" s="4" t="n">
        <f aca="false">Z11*10</f>
        <v>6.25</v>
      </c>
      <c r="AD11" s="5" t="n">
        <v>5</v>
      </c>
      <c r="AG11" s="5" t="n">
        <v>5</v>
      </c>
      <c r="AJ11" s="4" t="n">
        <f aca="false">AD11+AE11+AF11+AH11+AI11+AG11</f>
        <v>10</v>
      </c>
      <c r="AL11" s="8" t="n">
        <f aca="false">AK11+AJ11+AC11+AB11+AA11+M11+(N11/2)</f>
        <v>19.75</v>
      </c>
    </row>
    <row r="12" customFormat="false" ht="15" hidden="false" customHeight="false" outlineLevel="0" collapsed="false">
      <c r="A12" s="12" t="s">
        <v>48</v>
      </c>
      <c r="B12" s="2" t="n">
        <v>4</v>
      </c>
      <c r="C12" s="2" t="n">
        <v>0</v>
      </c>
      <c r="D12" s="2" t="n">
        <v>5</v>
      </c>
      <c r="E12" s="2" t="n">
        <v>5</v>
      </c>
      <c r="F12" s="13"/>
      <c r="G12" s="13"/>
      <c r="L12" s="3" t="n">
        <f aca="false">(SUM(B12:K12)-(SMALL(B12:K12,2)+SMALL(B12:K12,1)))/40</f>
        <v>0.25</v>
      </c>
      <c r="M12" s="4" t="n">
        <f aca="false">L12*10</f>
        <v>2.5</v>
      </c>
      <c r="N12" s="5" t="n">
        <v>2</v>
      </c>
      <c r="O12" s="6" t="n">
        <v>5</v>
      </c>
      <c r="P12" s="6" t="n">
        <v>3.5</v>
      </c>
      <c r="Q12" s="6" t="n">
        <v>5</v>
      </c>
      <c r="R12" s="6" t="n">
        <v>5</v>
      </c>
      <c r="S12" s="6" t="n">
        <v>5</v>
      </c>
      <c r="T12" s="6" t="n">
        <v>5</v>
      </c>
      <c r="U12" s="17" t="n">
        <v>5</v>
      </c>
      <c r="Y12" s="6" t="n">
        <v>5</v>
      </c>
      <c r="Z12" s="7" t="n">
        <f aca="false">(SUM(O12:Y12)-(SMALL(O12:Y12,2)+SMALL(O12:Y12,1)+SMALL(O12:Y12,3)))/40</f>
        <v>0.625</v>
      </c>
      <c r="AA12" s="4" t="n">
        <f aca="false">Z12*10</f>
        <v>6.25</v>
      </c>
      <c r="AD12" s="5" t="n">
        <v>5</v>
      </c>
      <c r="AG12" s="5" t="n">
        <v>5</v>
      </c>
      <c r="AJ12" s="4" t="n">
        <f aca="false">AD12+AE12+AF12+AH12+AI12+AG12</f>
        <v>10</v>
      </c>
      <c r="AL12" s="8" t="n">
        <f aca="false">AK12+AJ12+AC12+AB12+AA12+M12+(N12/2)</f>
        <v>19.75</v>
      </c>
    </row>
    <row r="13" customFormat="false" ht="15" hidden="false" customHeight="false" outlineLevel="0" collapsed="false">
      <c r="A13" s="12" t="s">
        <v>49</v>
      </c>
      <c r="B13" s="2" t="n">
        <v>4.5</v>
      </c>
      <c r="C13" s="2" t="n">
        <v>4</v>
      </c>
      <c r="D13" s="2" t="n">
        <v>5</v>
      </c>
      <c r="E13" s="2" t="n">
        <v>5</v>
      </c>
      <c r="F13" s="13"/>
      <c r="G13" s="13"/>
      <c r="L13" s="3" t="n">
        <f aca="false">(SUM(B13:K13)-(SMALL(B13:K13,2)+SMALL(B13:K13,1)))/40</f>
        <v>0.25</v>
      </c>
      <c r="M13" s="4" t="n">
        <f aca="false">L13*10</f>
        <v>2.5</v>
      </c>
      <c r="N13" s="5" t="n">
        <v>1.5</v>
      </c>
      <c r="O13" s="6" t="n">
        <v>5</v>
      </c>
      <c r="P13" s="6" t="n">
        <v>0</v>
      </c>
      <c r="Q13" s="6" t="n">
        <v>0</v>
      </c>
      <c r="R13" s="6" t="n">
        <v>5</v>
      </c>
      <c r="S13" s="6" t="n">
        <v>5</v>
      </c>
      <c r="T13" s="6" t="n">
        <v>1</v>
      </c>
      <c r="U13" s="14" t="n">
        <v>0</v>
      </c>
      <c r="Y13" s="6" t="n">
        <v>5</v>
      </c>
      <c r="Z13" s="7" t="n">
        <f aca="false">(SUM(O13:Y13)-(SMALL(O13:Y13,2)+SMALL(O13:Y13,1)+SMALL(O13:Y13,3)))/40</f>
        <v>0.525</v>
      </c>
      <c r="AA13" s="4" t="n">
        <f aca="false">Z13*10</f>
        <v>5.25</v>
      </c>
      <c r="AD13" s="5" t="n">
        <v>5</v>
      </c>
      <c r="AG13" s="5" t="n">
        <v>5</v>
      </c>
      <c r="AJ13" s="4" t="n">
        <f aca="false">AD13+AE13+AF13+AH13+AI13+AG13</f>
        <v>10</v>
      </c>
      <c r="AL13" s="8" t="n">
        <f aca="false">AK13+AJ13+AC13+AB13+AA13+M13+(N13/2)</f>
        <v>18.5</v>
      </c>
    </row>
    <row r="14" customFormat="false" ht="15" hidden="false" customHeight="false" outlineLevel="0" collapsed="false">
      <c r="A14" s="12" t="s">
        <v>50</v>
      </c>
      <c r="B14" s="2" t="n">
        <v>3</v>
      </c>
      <c r="C14" s="2" t="n">
        <v>0</v>
      </c>
      <c r="D14" s="2" t="n">
        <v>5</v>
      </c>
      <c r="E14" s="2" t="n">
        <v>5</v>
      </c>
      <c r="F14" s="13"/>
      <c r="G14" s="13"/>
      <c r="L14" s="3" t="n">
        <f aca="false">(SUM(B14:K14)-(SMALL(B14:K14,2)+SMALL(B14:K14,1)))/40</f>
        <v>0.25</v>
      </c>
      <c r="M14" s="4" t="n">
        <f aca="false">L14*10</f>
        <v>2.5</v>
      </c>
      <c r="N14" s="5" t="n">
        <f aca="false">1+1.5+0.5</f>
        <v>3</v>
      </c>
      <c r="O14" s="6" t="n">
        <v>5</v>
      </c>
      <c r="P14" s="6" t="n">
        <f aca="false">0.7+1+1.5</f>
        <v>3.2</v>
      </c>
      <c r="Q14" s="6" t="n">
        <v>5</v>
      </c>
      <c r="R14" s="6" t="n">
        <v>5</v>
      </c>
      <c r="S14" s="6" t="n">
        <v>5</v>
      </c>
      <c r="T14" s="6" t="n">
        <v>2</v>
      </c>
      <c r="U14" s="17" t="n">
        <v>4</v>
      </c>
      <c r="Y14" s="6" t="n">
        <v>5</v>
      </c>
      <c r="Z14" s="7" t="n">
        <f aca="false">(SUM(O14:Y14)-(SMALL(O14:Y14,2)+SMALL(O14:Y14,1)+SMALL(O14:Y14,3)))/40</f>
        <v>0.625</v>
      </c>
      <c r="AA14" s="4" t="n">
        <f aca="false">Z14*10</f>
        <v>6.25</v>
      </c>
      <c r="AD14" s="5" t="n">
        <v>5</v>
      </c>
      <c r="AG14" s="5" t="n">
        <v>5</v>
      </c>
      <c r="AJ14" s="4" t="n">
        <f aca="false">AD14+AE14+AF14+AH14+AI14+AG14</f>
        <v>10</v>
      </c>
      <c r="AL14" s="8" t="n">
        <f aca="false">AK14+AJ14+AC14+AB14+AA14+M14+(N14/2)</f>
        <v>20.25</v>
      </c>
    </row>
    <row r="15" customFormat="false" ht="15" hidden="false" customHeight="false" outlineLevel="0" collapsed="false">
      <c r="A15" s="12" t="s">
        <v>51</v>
      </c>
      <c r="B15" s="2" t="n">
        <v>5</v>
      </c>
      <c r="C15" s="2" t="n">
        <v>5</v>
      </c>
      <c r="D15" s="2" t="n">
        <v>5</v>
      </c>
      <c r="E15" s="2" t="n">
        <v>5</v>
      </c>
      <c r="F15" s="13"/>
      <c r="G15" s="13"/>
      <c r="L15" s="3" t="n">
        <f aca="false">(SUM(B15:K15)-(SMALL(B15:K15,2)+SMALL(B15:K15,1)))/40</f>
        <v>0.25</v>
      </c>
      <c r="M15" s="4" t="n">
        <f aca="false">L15*10</f>
        <v>2.5</v>
      </c>
      <c r="N15" s="5" t="n">
        <v>4</v>
      </c>
      <c r="O15" s="6" t="n">
        <v>5</v>
      </c>
      <c r="P15" s="6" t="n">
        <v>3.7</v>
      </c>
      <c r="Q15" s="6" t="n">
        <v>5</v>
      </c>
      <c r="R15" s="6" t="n">
        <v>5</v>
      </c>
      <c r="S15" s="6" t="n">
        <v>5</v>
      </c>
      <c r="T15" s="6" t="n">
        <v>1</v>
      </c>
      <c r="U15" s="14" t="n">
        <v>0</v>
      </c>
      <c r="Y15" s="6" t="n">
        <v>5</v>
      </c>
      <c r="Z15" s="7" t="n">
        <f aca="false">(SUM(O15:Y15)-(SMALL(O15:Y15,2)+SMALL(O15:Y15,1)+SMALL(O15:Y15,3)))/40</f>
        <v>0.625</v>
      </c>
      <c r="AA15" s="4" t="n">
        <f aca="false">Z15*10</f>
        <v>6.25</v>
      </c>
      <c r="AD15" s="5" t="n">
        <v>5</v>
      </c>
      <c r="AG15" s="15" t="n">
        <v>5</v>
      </c>
      <c r="AJ15" s="4" t="n">
        <f aca="false">AD15+AE15+AF15+AH15+AI15+AG15</f>
        <v>10</v>
      </c>
      <c r="AL15" s="8" t="n">
        <f aca="false">AK15+AJ15+AC15+AB15+AA15+M15+(N15/2)</f>
        <v>20.75</v>
      </c>
    </row>
    <row r="16" customFormat="false" ht="15" hidden="false" customHeight="false" outlineLevel="0" collapsed="false">
      <c r="A16" s="12" t="s">
        <v>52</v>
      </c>
      <c r="B16" s="2" t="n">
        <v>3</v>
      </c>
      <c r="C16" s="2" t="n">
        <v>5</v>
      </c>
      <c r="D16" s="2" t="n">
        <v>5</v>
      </c>
      <c r="E16" s="2" t="n">
        <v>5</v>
      </c>
      <c r="F16" s="13"/>
      <c r="G16" s="13"/>
      <c r="L16" s="3" t="n">
        <f aca="false">(SUM(B16:K16)-(SMALL(B16:K16,2)+SMALL(B16:K16,1)))/40</f>
        <v>0.25</v>
      </c>
      <c r="M16" s="4" t="n">
        <f aca="false">L16*10</f>
        <v>2.5</v>
      </c>
      <c r="N16" s="5" t="n">
        <v>1.5</v>
      </c>
      <c r="O16" s="6" t="n">
        <v>4.5</v>
      </c>
      <c r="P16" s="6" t="n">
        <f aca="false">0.5+0.6+0.8+2</f>
        <v>3.9</v>
      </c>
      <c r="Q16" s="6" t="n">
        <v>5</v>
      </c>
      <c r="R16" s="6" t="n">
        <v>5</v>
      </c>
      <c r="S16" s="6" t="n">
        <v>5</v>
      </c>
      <c r="T16" s="6" t="n">
        <v>1</v>
      </c>
      <c r="U16" s="17" t="n">
        <v>4.5</v>
      </c>
      <c r="Y16" s="6" t="n">
        <v>5</v>
      </c>
      <c r="Z16" s="7" t="n">
        <f aca="false">(SUM(O16:Y16)-(SMALL(O16:Y16,2)+SMALL(O16:Y16,1)+SMALL(O16:Y16,3)))/40</f>
        <v>0.6125</v>
      </c>
      <c r="AA16" s="4" t="n">
        <f aca="false">Z16*10</f>
        <v>6.125</v>
      </c>
      <c r="AD16" s="5" t="n">
        <v>5</v>
      </c>
      <c r="AG16" s="5" t="n">
        <v>5</v>
      </c>
      <c r="AJ16" s="4" t="n">
        <f aca="false">AD16+AE16+AF16+AH16+AI16+AG16</f>
        <v>10</v>
      </c>
      <c r="AL16" s="8" t="n">
        <f aca="false">AK16+AJ16+AC16+AB16+AA16+M16+(N16/2)</f>
        <v>19.375</v>
      </c>
    </row>
    <row r="17" customFormat="false" ht="15" hidden="false" customHeight="false" outlineLevel="0" collapsed="false">
      <c r="A17" s="12" t="s">
        <v>53</v>
      </c>
      <c r="B17" s="2" t="n">
        <v>3</v>
      </c>
      <c r="C17" s="2" t="n">
        <v>0</v>
      </c>
      <c r="D17" s="2" t="n">
        <v>0</v>
      </c>
      <c r="E17" s="2" t="n">
        <v>5</v>
      </c>
      <c r="F17" s="16"/>
      <c r="G17" s="13"/>
      <c r="L17" s="3" t="n">
        <f aca="false">(SUM(B17:K17)-(SMALL(B17:K17,2)+SMALL(B17:K17,1)))/40</f>
        <v>0.2</v>
      </c>
      <c r="M17" s="4" t="n">
        <f aca="false">L17*10</f>
        <v>2</v>
      </c>
      <c r="N17" s="5" t="n">
        <f aca="false">1+1.5+0.5</f>
        <v>3</v>
      </c>
      <c r="O17" s="6" t="n">
        <v>2.5</v>
      </c>
      <c r="P17" s="6" t="n">
        <f aca="false">0.7+0.5+1+1+0.5</f>
        <v>3.7</v>
      </c>
      <c r="Q17" s="6" t="n">
        <v>5</v>
      </c>
      <c r="R17" s="6" t="n">
        <v>5</v>
      </c>
      <c r="S17" s="6" t="n">
        <v>5</v>
      </c>
      <c r="T17" s="6" t="n">
        <v>1</v>
      </c>
      <c r="U17" s="17" t="n">
        <v>5</v>
      </c>
      <c r="Y17" s="6" t="n">
        <v>0</v>
      </c>
      <c r="Z17" s="7" t="n">
        <f aca="false">(SUM(O17:Y17)-(SMALL(O17:Y17,2)+SMALL(O17:Y17,1)+SMALL(O17:Y17,3)))/40</f>
        <v>0.5925</v>
      </c>
      <c r="AA17" s="4" t="n">
        <f aca="false">Z17*10</f>
        <v>5.925</v>
      </c>
      <c r="AD17" s="5" t="n">
        <v>5</v>
      </c>
      <c r="AG17" s="5" t="n">
        <v>5</v>
      </c>
      <c r="AJ17" s="4" t="n">
        <f aca="false">AD17+AE17+AF17+AH17+AI17+AG17</f>
        <v>10</v>
      </c>
      <c r="AL17" s="8" t="n">
        <f aca="false">AK17+AJ17+AC17+AB17+AA17+M17+(N17/2)</f>
        <v>19.425</v>
      </c>
    </row>
    <row r="18" customFormat="false" ht="15" hidden="false" customHeight="false" outlineLevel="0" collapsed="false">
      <c r="A18" s="12" t="s">
        <v>54</v>
      </c>
      <c r="B18" s="2" t="n">
        <v>3</v>
      </c>
      <c r="C18" s="2" t="n">
        <v>5</v>
      </c>
      <c r="D18" s="2" t="n">
        <v>5</v>
      </c>
      <c r="E18" s="2" t="n">
        <v>5</v>
      </c>
      <c r="F18" s="13"/>
      <c r="G18" s="13"/>
      <c r="L18" s="3" t="n">
        <f aca="false">(SUM(B18:K18)-(SMALL(B18:K18,2)+SMALL(B18:K18,1)))/40</f>
        <v>0.25</v>
      </c>
      <c r="M18" s="4" t="n">
        <f aca="false">L18*10</f>
        <v>2.5</v>
      </c>
      <c r="N18" s="5" t="n">
        <v>1.5</v>
      </c>
      <c r="O18" s="6" t="n">
        <v>4.5</v>
      </c>
      <c r="P18" s="6" t="n">
        <f aca="false">0.6+0.5+2</f>
        <v>3.1</v>
      </c>
      <c r="Q18" s="6" t="n">
        <v>5</v>
      </c>
      <c r="R18" s="6" t="n">
        <v>5</v>
      </c>
      <c r="S18" s="6" t="n">
        <v>5</v>
      </c>
      <c r="T18" s="6" t="n">
        <v>1</v>
      </c>
      <c r="U18" s="17" t="n">
        <v>4.5</v>
      </c>
      <c r="Y18" s="6" t="n">
        <v>5</v>
      </c>
      <c r="Z18" s="7" t="n">
        <f aca="false">(SUM(O18:Y18)-(SMALL(O18:Y18,2)+SMALL(O18:Y18,1)+SMALL(O18:Y18,3)))/40</f>
        <v>0.6125</v>
      </c>
      <c r="AA18" s="4" t="n">
        <f aca="false">Z18*10</f>
        <v>6.125</v>
      </c>
      <c r="AD18" s="5" t="n">
        <v>5</v>
      </c>
      <c r="AG18" s="5" t="n">
        <v>5</v>
      </c>
      <c r="AJ18" s="4" t="n">
        <f aca="false">AD18+AE18+AF18+AH18+AI18+AG18</f>
        <v>10</v>
      </c>
      <c r="AL18" s="8" t="n">
        <f aca="false">AK18+AJ18+AC18+AB18+AA18+M18+(N18/2)</f>
        <v>19.375</v>
      </c>
    </row>
    <row r="19" customFormat="false" ht="15" hidden="false" customHeight="false" outlineLevel="0" collapsed="false">
      <c r="A19" s="12" t="s">
        <v>55</v>
      </c>
      <c r="B19" s="2" t="n">
        <v>4</v>
      </c>
      <c r="C19" s="2" t="n">
        <v>5</v>
      </c>
      <c r="D19" s="2" t="n">
        <v>5</v>
      </c>
      <c r="E19" s="2" t="n">
        <v>5</v>
      </c>
      <c r="F19" s="16"/>
      <c r="G19" s="13"/>
      <c r="L19" s="3" t="n">
        <f aca="false">(SUM(B19:K19)-(SMALL(B19:K19,2)+SMALL(B19:K19,1)))/40</f>
        <v>0.25</v>
      </c>
      <c r="M19" s="4" t="n">
        <f aca="false">L19*10</f>
        <v>2.5</v>
      </c>
      <c r="N19" s="5" t="n">
        <f aca="false">1+1.5+1</f>
        <v>3.5</v>
      </c>
      <c r="O19" s="6" t="n">
        <v>5</v>
      </c>
      <c r="P19" s="6" t="n">
        <v>3.6</v>
      </c>
      <c r="Q19" s="6" t="n">
        <v>5</v>
      </c>
      <c r="R19" s="6" t="n">
        <v>5</v>
      </c>
      <c r="S19" s="6" t="n">
        <v>5</v>
      </c>
      <c r="T19" s="6" t="n">
        <v>1</v>
      </c>
      <c r="U19" s="17" t="n">
        <v>5</v>
      </c>
      <c r="Y19" s="6" t="n">
        <v>0</v>
      </c>
      <c r="Z19" s="7" t="n">
        <f aca="false">(SUM(O19:Y19)-(SMALL(O19:Y19,2)+SMALL(O19:Y19,1)+SMALL(O19:Y19,3)))/40</f>
        <v>0.625</v>
      </c>
      <c r="AA19" s="4" t="n">
        <f aca="false">Z19*10</f>
        <v>6.25</v>
      </c>
      <c r="AD19" s="5" t="n">
        <v>5</v>
      </c>
      <c r="AG19" s="5" t="n">
        <v>5</v>
      </c>
      <c r="AJ19" s="4" t="n">
        <f aca="false">AD19+AE19+AF19+AH19+AI19+AG19</f>
        <v>10</v>
      </c>
      <c r="AL19" s="8" t="n">
        <f aca="false">AK19+AJ19+AC19+AB19+AA19+M19+(N19/2)</f>
        <v>20.5</v>
      </c>
    </row>
    <row r="20" customFormat="false" ht="15" hidden="false" customHeight="false" outlineLevel="0" collapsed="false">
      <c r="A20" s="12" t="s">
        <v>56</v>
      </c>
      <c r="B20" s="2" t="n">
        <v>0</v>
      </c>
      <c r="C20" s="2" t="n">
        <v>5</v>
      </c>
      <c r="D20" s="2" t="n">
        <v>5</v>
      </c>
      <c r="E20" s="2" t="n">
        <v>5</v>
      </c>
      <c r="F20" s="13"/>
      <c r="G20" s="13"/>
      <c r="L20" s="3" t="n">
        <f aca="false">(SUM(B20:K20)-(SMALL(B20:K20,2)+SMALL(B20:K20,1)))/40</f>
        <v>0.25</v>
      </c>
      <c r="M20" s="4" t="n">
        <f aca="false">L20*10</f>
        <v>2.5</v>
      </c>
      <c r="N20" s="5" t="n">
        <f aca="false">0.5+1.5+0.5</f>
        <v>2.5</v>
      </c>
      <c r="O20" s="6" t="n">
        <v>5</v>
      </c>
      <c r="P20" s="6" t="n">
        <v>2.8</v>
      </c>
      <c r="Q20" s="6" t="n">
        <v>5</v>
      </c>
      <c r="R20" s="6" t="n">
        <v>5</v>
      </c>
      <c r="S20" s="6" t="n">
        <v>5</v>
      </c>
      <c r="T20" s="6" t="n">
        <v>1</v>
      </c>
      <c r="U20" s="17" t="n">
        <v>4</v>
      </c>
      <c r="Y20" s="6" t="n">
        <v>5</v>
      </c>
      <c r="Z20" s="7" t="n">
        <f aca="false">(SUM(O20:Y20)-(SMALL(O20:Y20,2)+SMALL(O20:Y20,1)+SMALL(O20:Y20,3)))/40</f>
        <v>0.625</v>
      </c>
      <c r="AA20" s="4" t="n">
        <f aca="false">Z20*10</f>
        <v>6.25</v>
      </c>
      <c r="AD20" s="5" t="n">
        <v>5</v>
      </c>
      <c r="AG20" s="19" t="n">
        <v>5</v>
      </c>
      <c r="AJ20" s="4" t="n">
        <f aca="false">AD20+AE20+AF20+AH20+AI20+AG20</f>
        <v>10</v>
      </c>
      <c r="AL20" s="8" t="n">
        <f aca="false">AK20+AJ20+AC20+AB20+AA20+M20+(N20/2)</f>
        <v>20</v>
      </c>
    </row>
    <row r="21" customFormat="false" ht="15" hidden="false" customHeight="false" outlineLevel="0" collapsed="false">
      <c r="A21" s="12" t="s">
        <v>57</v>
      </c>
      <c r="B21" s="2" t="n">
        <v>0</v>
      </c>
      <c r="C21" s="2" t="n">
        <v>5</v>
      </c>
      <c r="D21" s="2" t="n">
        <v>5</v>
      </c>
      <c r="E21" s="2" t="n">
        <v>5</v>
      </c>
      <c r="F21" s="16"/>
      <c r="G21" s="13"/>
      <c r="L21" s="3" t="n">
        <f aca="false">(SUM(B21:K21)-(SMALL(B21:K21,2)+SMALL(B21:K21,1)))/40</f>
        <v>0.25</v>
      </c>
      <c r="M21" s="4" t="n">
        <f aca="false">L21*10</f>
        <v>2.5</v>
      </c>
      <c r="N21" s="5" t="n">
        <f aca="false">1+1.5+1</f>
        <v>3.5</v>
      </c>
      <c r="O21" s="6" t="n">
        <v>3</v>
      </c>
      <c r="P21" s="6" t="n">
        <v>3.6</v>
      </c>
      <c r="Q21" s="6" t="n">
        <v>5</v>
      </c>
      <c r="R21" s="6" t="n">
        <v>5</v>
      </c>
      <c r="S21" s="6" t="n">
        <v>5</v>
      </c>
      <c r="T21" s="6" t="n">
        <v>2</v>
      </c>
      <c r="U21" s="17" t="n">
        <v>5</v>
      </c>
      <c r="Y21" s="6" t="n">
        <v>5</v>
      </c>
      <c r="Z21" s="7" t="n">
        <f aca="false">(SUM(O21:Y21)-(SMALL(O21:Y21,2)+SMALL(O21:Y21,1)+SMALL(O21:Y21,3)))/40</f>
        <v>0.625</v>
      </c>
      <c r="AA21" s="4" t="n">
        <f aca="false">Z21*10</f>
        <v>6.25</v>
      </c>
      <c r="AD21" s="5" t="n">
        <v>5</v>
      </c>
      <c r="AG21" s="19" t="n">
        <v>5</v>
      </c>
      <c r="AJ21" s="4" t="n">
        <f aca="false">AD21+AE21+AF21+AH21+AI21+AG21</f>
        <v>10</v>
      </c>
      <c r="AL21" s="8" t="n">
        <f aca="false">AK21+AJ21+AC21+AB21+AA21+M21+(N21/2)</f>
        <v>20.5</v>
      </c>
    </row>
    <row r="22" customFormat="false" ht="15" hidden="false" customHeight="false" outlineLevel="0" collapsed="false">
      <c r="A22" s="20" t="s">
        <v>58</v>
      </c>
      <c r="B22" s="2" t="n">
        <v>0</v>
      </c>
      <c r="C22" s="2" t="n">
        <v>0</v>
      </c>
      <c r="D22" s="2" t="n">
        <v>5</v>
      </c>
      <c r="E22" s="2" t="n">
        <v>5</v>
      </c>
      <c r="F22" s="13"/>
      <c r="G22" s="13"/>
      <c r="L22" s="3" t="n">
        <f aca="false">(SUM(B22:K22)-(SMALL(B22:K22,2)+SMALL(B22:K22,1)))/40</f>
        <v>0.25</v>
      </c>
      <c r="M22" s="4" t="n">
        <f aca="false">L22*10</f>
        <v>2.5</v>
      </c>
      <c r="N22" s="5" t="n">
        <v>3</v>
      </c>
      <c r="O22" s="6" t="n">
        <v>5</v>
      </c>
      <c r="P22" s="6" t="n">
        <f aca="false">0.8+0.5+1+1+0.5</f>
        <v>3.8</v>
      </c>
      <c r="Q22" s="6" t="n">
        <v>0</v>
      </c>
      <c r="R22" s="6" t="n">
        <v>5</v>
      </c>
      <c r="S22" s="6" t="n">
        <v>5</v>
      </c>
      <c r="T22" s="6" t="n">
        <v>1</v>
      </c>
      <c r="U22" s="14" t="n">
        <v>0</v>
      </c>
      <c r="Y22" s="6" t="n">
        <v>0</v>
      </c>
      <c r="Z22" s="7" t="n">
        <f aca="false">(SUM(O22:Y22)-(SMALL(O22:Y22,2)+SMALL(O22:Y22,1)+SMALL(O22:Y22,3)))/40</f>
        <v>0.495</v>
      </c>
      <c r="AA22" s="4" t="n">
        <f aca="false">Z22*10</f>
        <v>4.95</v>
      </c>
      <c r="AD22" s="5" t="n">
        <v>5</v>
      </c>
      <c r="AG22" s="15"/>
      <c r="AJ22" s="4" t="n">
        <f aca="false">AD22+AE22+AF22+AH22+AI22+AG22</f>
        <v>5</v>
      </c>
      <c r="AL22" s="8" t="n">
        <f aca="false">AK22+AJ22+AC22+AB22+AA22+M22+(N22/2)</f>
        <v>13.95</v>
      </c>
    </row>
    <row r="23" customFormat="false" ht="15" hidden="false" customHeight="false" outlineLevel="0" collapsed="false">
      <c r="A23" s="21" t="s">
        <v>59</v>
      </c>
      <c r="B23" s="2" t="n">
        <v>0</v>
      </c>
      <c r="C23" s="2" t="n">
        <v>0</v>
      </c>
      <c r="D23" s="2" t="n">
        <v>5</v>
      </c>
      <c r="E23" s="2" t="n">
        <v>5</v>
      </c>
      <c r="F23" s="16"/>
      <c r="G23" s="13"/>
      <c r="L23" s="3" t="n">
        <f aca="false">(SUM(B23:K23)-(SMALL(B23:K23,2)+SMALL(B23:K23,1)))/40</f>
        <v>0.25</v>
      </c>
      <c r="M23" s="4" t="n">
        <f aca="false">L23*10</f>
        <v>2.5</v>
      </c>
      <c r="N23" s="5" t="n">
        <f aca="false">1+1.5+1</f>
        <v>3.5</v>
      </c>
      <c r="O23" s="6" t="n">
        <v>3.5</v>
      </c>
      <c r="P23" s="6" t="n">
        <f aca="false">4.5</f>
        <v>4.5</v>
      </c>
      <c r="Q23" s="6" t="n">
        <v>5</v>
      </c>
      <c r="R23" s="6" t="n">
        <v>5</v>
      </c>
      <c r="S23" s="6" t="n">
        <v>5</v>
      </c>
      <c r="T23" s="6" t="n">
        <v>5</v>
      </c>
      <c r="U23" s="17" t="n">
        <v>4.5</v>
      </c>
      <c r="Y23" s="6" t="n">
        <v>5</v>
      </c>
      <c r="Z23" s="7" t="n">
        <f aca="false">(SUM(O23:Y23)-(SMALL(O23:Y23,2)+SMALL(O23:Y23,1)+SMALL(O23:Y23,3)))/40</f>
        <v>0.625</v>
      </c>
      <c r="AA23" s="4" t="n">
        <f aca="false">Z23*10</f>
        <v>6.25</v>
      </c>
      <c r="AD23" s="5" t="n">
        <v>5</v>
      </c>
      <c r="AG23" s="19" t="n">
        <v>5</v>
      </c>
      <c r="AJ23" s="4" t="n">
        <f aca="false">AD23+AE23+AF23+AH23+AI23+AG23</f>
        <v>10</v>
      </c>
      <c r="AL23" s="8" t="n">
        <f aca="false">AK23+AJ23+AC23+AB23+AA23+M23+(N23/2)</f>
        <v>20.5</v>
      </c>
    </row>
    <row r="24" customFormat="false" ht="15" hidden="false" customHeight="false" outlineLevel="0" collapsed="false">
      <c r="A24" s="21" t="s">
        <v>60</v>
      </c>
      <c r="B24" s="2" t="n">
        <v>0</v>
      </c>
      <c r="C24" s="2" t="n">
        <v>0</v>
      </c>
      <c r="D24" s="2" t="n">
        <v>5</v>
      </c>
      <c r="E24" s="2" t="n">
        <v>5</v>
      </c>
      <c r="F24" s="13"/>
      <c r="G24" s="13"/>
      <c r="L24" s="3" t="n">
        <f aca="false">(SUM(B24:K24)-(SMALL(B24:K24,2)+SMALL(B24:K24,1)))/40</f>
        <v>0.25</v>
      </c>
      <c r="M24" s="4" t="n">
        <f aca="false">L24*10</f>
        <v>2.5</v>
      </c>
      <c r="N24" s="5" t="n">
        <f aca="false">0.5+1.5+0.5</f>
        <v>2.5</v>
      </c>
      <c r="O24" s="6" t="n">
        <v>2.5</v>
      </c>
      <c r="P24" s="6" t="n">
        <f aca="false">0.7+1+0.5+0.5+0.2</f>
        <v>2.9</v>
      </c>
      <c r="Q24" s="6" t="n">
        <v>5</v>
      </c>
      <c r="R24" s="6" t="n">
        <v>5</v>
      </c>
      <c r="S24" s="6" t="n">
        <v>5</v>
      </c>
      <c r="T24" s="6" t="n">
        <v>3</v>
      </c>
      <c r="U24" s="17" t="n">
        <v>5</v>
      </c>
      <c r="Y24" s="6" t="n">
        <v>5</v>
      </c>
      <c r="Z24" s="7" t="n">
        <f aca="false">(SUM(O24:Y24)-(SMALL(O24:Y24,2)+SMALL(O24:Y24,1)+SMALL(O24:Y24,3)))/40</f>
        <v>0.625</v>
      </c>
      <c r="AA24" s="4" t="n">
        <f aca="false">Z24*10</f>
        <v>6.25</v>
      </c>
      <c r="AD24" s="5" t="n">
        <v>5</v>
      </c>
      <c r="AG24" s="19" t="n">
        <v>5</v>
      </c>
      <c r="AJ24" s="4" t="n">
        <f aca="false">AD24+AE24+AF24+AH24+AI24+AG24</f>
        <v>10</v>
      </c>
      <c r="AL24" s="8" t="n">
        <f aca="false">AK24+AJ24+AC24+AB24+AA24+M24+(N24/2)</f>
        <v>20</v>
      </c>
    </row>
    <row r="25" customFormat="false" ht="15" hidden="false" customHeight="false" outlineLevel="0" collapsed="false">
      <c r="A25" s="21" t="s">
        <v>61</v>
      </c>
      <c r="B25" s="2" t="n">
        <v>0</v>
      </c>
      <c r="C25" s="2" t="n">
        <v>0</v>
      </c>
      <c r="D25" s="2" t="n">
        <v>5</v>
      </c>
      <c r="E25" s="2" t="n">
        <v>5</v>
      </c>
      <c r="F25" s="13"/>
      <c r="G25" s="13"/>
      <c r="L25" s="3" t="n">
        <f aca="false">(SUM(B25:K25)-(SMALL(B25:K25,2)+SMALL(B25:K25,1)))/40</f>
        <v>0.25</v>
      </c>
      <c r="M25" s="4" t="n">
        <f aca="false">L25*10</f>
        <v>2.5</v>
      </c>
      <c r="N25" s="5" t="n">
        <f aca="false">0.5+1.5+0.5</f>
        <v>2.5</v>
      </c>
      <c r="O25" s="6" t="n">
        <v>0</v>
      </c>
      <c r="P25" s="6" t="n">
        <v>2.8</v>
      </c>
      <c r="Q25" s="6" t="n">
        <v>0</v>
      </c>
      <c r="R25" s="6" t="n">
        <v>5</v>
      </c>
      <c r="S25" s="6" t="n">
        <v>5</v>
      </c>
      <c r="T25" s="6" t="n">
        <v>3</v>
      </c>
      <c r="U25" s="17" t="n">
        <v>5</v>
      </c>
      <c r="Y25" s="6" t="n">
        <v>5</v>
      </c>
      <c r="Z25" s="7" t="n">
        <f aca="false">(SUM(O25:Y25)-(SMALL(O25:Y25,2)+SMALL(O25:Y25,1)+SMALL(O25:Y25,3)))/40</f>
        <v>0.575</v>
      </c>
      <c r="AA25" s="4" t="n">
        <f aca="false">Z25*10</f>
        <v>5.75</v>
      </c>
      <c r="AD25" s="5" t="n">
        <v>5</v>
      </c>
      <c r="AG25" s="19" t="n">
        <v>5</v>
      </c>
      <c r="AJ25" s="4" t="n">
        <f aca="false">AD25+AE25+AF25+AH25+AI25+AG25</f>
        <v>10</v>
      </c>
      <c r="AL25" s="8" t="n">
        <f aca="false">AK25+AJ25+AC25+AB25+AA25+M25+(N25/2)</f>
        <v>19.5</v>
      </c>
    </row>
    <row r="26" customFormat="false" ht="15" hidden="false" customHeight="false" outlineLevel="0" collapsed="false">
      <c r="A26" s="21" t="s">
        <v>62</v>
      </c>
      <c r="B26" s="2" t="n">
        <v>0</v>
      </c>
      <c r="C26" s="2" t="n">
        <v>0</v>
      </c>
      <c r="D26" s="2" t="n">
        <v>5</v>
      </c>
      <c r="E26" s="2" t="n">
        <v>5</v>
      </c>
      <c r="F26" s="13"/>
      <c r="G26" s="13"/>
      <c r="L26" s="3" t="n">
        <f aca="false">(SUM(B26:K26)-(SMALL(B26:K26,2)+SMALL(B26:K26,1)))/40</f>
        <v>0.25</v>
      </c>
      <c r="M26" s="4" t="n">
        <f aca="false">L26*10</f>
        <v>2.5</v>
      </c>
      <c r="N26" s="5" t="n">
        <f aca="false">1+2+0.5</f>
        <v>3.5</v>
      </c>
      <c r="O26" s="6" t="n">
        <v>1</v>
      </c>
      <c r="P26" s="6" t="n">
        <v>4.5</v>
      </c>
      <c r="Q26" s="6" t="n">
        <v>5</v>
      </c>
      <c r="R26" s="6" t="n">
        <v>5</v>
      </c>
      <c r="S26" s="6" t="n">
        <v>5</v>
      </c>
      <c r="T26" s="6" t="n">
        <v>3</v>
      </c>
      <c r="U26" s="14" t="n">
        <v>0</v>
      </c>
      <c r="Y26" s="6" t="n">
        <v>5</v>
      </c>
      <c r="Z26" s="7" t="n">
        <f aca="false">(SUM(O26:Y26)-(SMALL(O26:Y26,2)+SMALL(O26:Y26,1)+SMALL(O26:Y26,3)))/40</f>
        <v>0.6125</v>
      </c>
      <c r="AA26" s="4" t="n">
        <f aca="false">Z26*10</f>
        <v>6.125</v>
      </c>
      <c r="AD26" s="5" t="n">
        <v>5</v>
      </c>
      <c r="AG26" s="19" t="n">
        <v>5</v>
      </c>
      <c r="AJ26" s="4" t="n">
        <f aca="false">AD26+AE26+AF26+AH26+AI26+AG26</f>
        <v>10</v>
      </c>
      <c r="AL26" s="8" t="n">
        <f aca="false">AK26+AJ26+AC26+AB26+AA26+M26+(N26/2)</f>
        <v>20.375</v>
      </c>
    </row>
    <row r="27" customFormat="false" ht="15" hidden="false" customHeight="false" outlineLevel="0" collapsed="false">
      <c r="A27" s="21" t="s">
        <v>63</v>
      </c>
      <c r="B27" s="2" t="n">
        <v>0</v>
      </c>
      <c r="C27" s="2" t="n">
        <v>0</v>
      </c>
      <c r="D27" s="2" t="n">
        <v>5</v>
      </c>
      <c r="E27" s="2" t="n">
        <v>5</v>
      </c>
      <c r="F27" s="13"/>
      <c r="G27" s="13"/>
      <c r="L27" s="3" t="n">
        <f aca="false">(SUM(B27:K27)-(SMALL(B27:K27,2)+SMALL(B27:K27,1)))/40</f>
        <v>0.25</v>
      </c>
      <c r="M27" s="4" t="n">
        <f aca="false">L27*10</f>
        <v>2.5</v>
      </c>
      <c r="N27" s="5" t="n">
        <v>3</v>
      </c>
      <c r="O27" s="6" t="n">
        <v>4.5</v>
      </c>
      <c r="P27" s="6" t="n">
        <v>4.8</v>
      </c>
      <c r="Q27" s="6" t="n">
        <v>5</v>
      </c>
      <c r="R27" s="6" t="n">
        <v>5</v>
      </c>
      <c r="S27" s="6" t="n">
        <v>5</v>
      </c>
      <c r="T27" s="6" t="n">
        <v>3</v>
      </c>
      <c r="U27" s="17" t="n">
        <v>4.5</v>
      </c>
      <c r="Y27" s="6" t="n">
        <v>5</v>
      </c>
      <c r="Z27" s="7" t="n">
        <f aca="false">(SUM(O27:Y27)-(SMALL(O27:Y27,2)+SMALL(O27:Y27,1)+SMALL(O27:Y27,3)))/40</f>
        <v>0.62</v>
      </c>
      <c r="AA27" s="4" t="n">
        <f aca="false">Z27*10</f>
        <v>6.2</v>
      </c>
      <c r="AD27" s="5" t="n">
        <v>5</v>
      </c>
      <c r="AG27" s="19" t="n">
        <v>5</v>
      </c>
      <c r="AJ27" s="4" t="n">
        <f aca="false">AD27+AE27+AF27+AH27+AI27+AG27</f>
        <v>10</v>
      </c>
      <c r="AL27" s="8" t="n">
        <f aca="false">AK27+AJ27+AC27+AB27+AA27+M27+(N27/2)</f>
        <v>20.2</v>
      </c>
    </row>
    <row r="28" customFormat="false" ht="15" hidden="false" customHeight="false" outlineLevel="0" collapsed="false">
      <c r="A28" s="21" t="s">
        <v>64</v>
      </c>
      <c r="B28" s="2" t="n">
        <v>0</v>
      </c>
      <c r="C28" s="2" t="n">
        <v>0</v>
      </c>
      <c r="D28" s="2" t="n">
        <v>5</v>
      </c>
      <c r="E28" s="2" t="n">
        <v>5</v>
      </c>
      <c r="F28" s="13"/>
      <c r="G28" s="13"/>
      <c r="L28" s="3" t="n">
        <f aca="false">(SUM(B28:K28)-(SMALL(B28:K28,2)+SMALL(B28:K28,1)))/40</f>
        <v>0.25</v>
      </c>
      <c r="M28" s="4" t="n">
        <f aca="false">L28*10</f>
        <v>2.5</v>
      </c>
      <c r="N28" s="5" t="n">
        <f aca="false">1+1.5+1</f>
        <v>3.5</v>
      </c>
      <c r="O28" s="6" t="n">
        <v>1</v>
      </c>
      <c r="P28" s="6" t="n">
        <v>4.5</v>
      </c>
      <c r="Q28" s="6" t="n">
        <v>5</v>
      </c>
      <c r="R28" s="6" t="n">
        <v>5</v>
      </c>
      <c r="S28" s="6" t="n">
        <v>5</v>
      </c>
      <c r="T28" s="6" t="n">
        <v>2</v>
      </c>
      <c r="U28" s="17" t="n">
        <v>4.5</v>
      </c>
      <c r="Y28" s="6" t="n">
        <v>5</v>
      </c>
      <c r="Z28" s="7" t="n">
        <f aca="false">(SUM(O28:Y28)-(SMALL(O28:Y28,2)+SMALL(O28:Y28,1)+SMALL(O28:Y28,3)))/40</f>
        <v>0.6125</v>
      </c>
      <c r="AA28" s="4" t="n">
        <f aca="false">Z28*10</f>
        <v>6.125</v>
      </c>
      <c r="AD28" s="5" t="n">
        <v>5</v>
      </c>
      <c r="AG28" s="19" t="n">
        <v>5</v>
      </c>
      <c r="AJ28" s="4" t="n">
        <f aca="false">AD28+AE28+AF28+AH28+AI28+AG28</f>
        <v>10</v>
      </c>
      <c r="AL28" s="8" t="n">
        <f aca="false">AK28+AJ28+AC28+AB28+AA28+M28+(N28/2)</f>
        <v>20.375</v>
      </c>
    </row>
    <row r="29" customFormat="false" ht="15" hidden="false" customHeight="false" outlineLevel="0" collapsed="false">
      <c r="A29" s="21" t="s">
        <v>65</v>
      </c>
      <c r="B29" s="2" t="n">
        <v>0</v>
      </c>
      <c r="C29" s="2" t="n">
        <v>0</v>
      </c>
      <c r="D29" s="2" t="n">
        <v>5</v>
      </c>
      <c r="E29" s="2" t="n">
        <v>5</v>
      </c>
      <c r="F29" s="13"/>
      <c r="G29" s="13"/>
      <c r="L29" s="3" t="n">
        <f aca="false">(SUM(B29:K29)-(SMALL(B29:K29,2)+SMALL(B29:K29,1)))/40</f>
        <v>0.25</v>
      </c>
      <c r="M29" s="4" t="n">
        <f aca="false">L29*10</f>
        <v>2.5</v>
      </c>
      <c r="N29" s="5" t="n">
        <f aca="false">1+2+0.5</f>
        <v>3.5</v>
      </c>
      <c r="O29" s="6" t="n">
        <v>1.5</v>
      </c>
      <c r="P29" s="6" t="n">
        <v>4.5</v>
      </c>
      <c r="Q29" s="6" t="n">
        <v>5</v>
      </c>
      <c r="R29" s="6" t="n">
        <v>5</v>
      </c>
      <c r="S29" s="6" t="n">
        <v>5</v>
      </c>
      <c r="T29" s="6" t="n">
        <v>2</v>
      </c>
      <c r="U29" s="17" t="n">
        <v>5</v>
      </c>
      <c r="Y29" s="6" t="n">
        <v>5</v>
      </c>
      <c r="Z29" s="7" t="n">
        <f aca="false">(SUM(O29:Y29)-(SMALL(O29:Y29,2)+SMALL(O29:Y29,1)+SMALL(O29:Y29,3)))/40</f>
        <v>0.625</v>
      </c>
      <c r="AA29" s="4" t="n">
        <f aca="false">Z29*10</f>
        <v>6.25</v>
      </c>
      <c r="AD29" s="5" t="n">
        <v>5</v>
      </c>
      <c r="AG29" s="19" t="n">
        <v>5</v>
      </c>
      <c r="AJ29" s="4" t="n">
        <f aca="false">AD29+AE29+AF29+AH29+AI29+AG29</f>
        <v>10</v>
      </c>
      <c r="AL29" s="8" t="n">
        <f aca="false">AK29+AJ29+AC29+AB29+AA29+M29+(N29/2)</f>
        <v>20.5</v>
      </c>
    </row>
    <row r="30" customFormat="false" ht="15" hidden="false" customHeight="false" outlineLevel="0" collapsed="false">
      <c r="A30" s="21" t="s">
        <v>66</v>
      </c>
      <c r="B30" s="2" t="n">
        <v>0</v>
      </c>
      <c r="C30" s="2" t="n">
        <v>0</v>
      </c>
      <c r="D30" s="2" t="n">
        <v>5</v>
      </c>
      <c r="E30" s="2" t="n">
        <v>5</v>
      </c>
      <c r="F30" s="13"/>
      <c r="G30" s="13"/>
      <c r="L30" s="3" t="n">
        <f aca="false">(SUM(B30:K30)-(SMALL(B30:K30,2)+SMALL(B30:K30,1)))/40</f>
        <v>0.25</v>
      </c>
      <c r="M30" s="4" t="n">
        <f aca="false">L30*10</f>
        <v>2.5</v>
      </c>
      <c r="N30" s="5" t="n">
        <v>2</v>
      </c>
      <c r="O30" s="6" t="n">
        <v>2</v>
      </c>
      <c r="P30" s="6" t="n">
        <v>3.525</v>
      </c>
      <c r="Q30" s="6" t="n">
        <v>5</v>
      </c>
      <c r="R30" s="6" t="n">
        <v>5</v>
      </c>
      <c r="S30" s="6" t="n">
        <v>5</v>
      </c>
      <c r="T30" s="6" t="n">
        <v>3</v>
      </c>
      <c r="U30" s="14" t="n">
        <v>0</v>
      </c>
      <c r="Y30" s="6" t="n">
        <v>5</v>
      </c>
      <c r="Z30" s="7" t="n">
        <f aca="false">(SUM(O30:Y30)-(SMALL(O30:Y30,2)+SMALL(O30:Y30,1)+SMALL(O30:Y30,3)))/40</f>
        <v>0.588125</v>
      </c>
      <c r="AA30" s="4" t="n">
        <f aca="false">Z30*10</f>
        <v>5.88125</v>
      </c>
      <c r="AD30" s="5" t="n">
        <v>5</v>
      </c>
      <c r="AG30" s="19" t="n">
        <v>5</v>
      </c>
      <c r="AJ30" s="4" t="n">
        <f aca="false">AD30+AE30+AF30+AH30+AI30+AG30</f>
        <v>10</v>
      </c>
      <c r="AL30" s="8" t="n">
        <f aca="false">AK30+AJ30+AC30+AB30+AA30+M30+(N30/2)</f>
        <v>19.38125</v>
      </c>
    </row>
    <row r="31" customFormat="false" ht="15" hidden="false" customHeight="false" outlineLevel="0" collapsed="false">
      <c r="A31" s="21" t="s">
        <v>67</v>
      </c>
      <c r="B31" s="2" t="n">
        <v>0</v>
      </c>
      <c r="C31" s="2" t="n">
        <v>0</v>
      </c>
      <c r="D31" s="2" t="n">
        <v>5</v>
      </c>
      <c r="E31" s="2" t="n">
        <v>0</v>
      </c>
      <c r="F31" s="13"/>
      <c r="G31" s="13"/>
      <c r="L31" s="3" t="n">
        <f aca="false">(SUM(B31:K31)-(SMALL(B31:K31,2)+SMALL(B31:K31,1)))/40</f>
        <v>0.125</v>
      </c>
      <c r="M31" s="4" t="n">
        <f aca="false">L31*10</f>
        <v>1.25</v>
      </c>
      <c r="N31" s="5" t="n">
        <v>3</v>
      </c>
      <c r="O31" s="6" t="n">
        <v>4</v>
      </c>
      <c r="P31" s="6" t="n">
        <f aca="false">0.7+1+1+1+0.5</f>
        <v>4.2</v>
      </c>
      <c r="Q31" s="6" t="n">
        <v>0</v>
      </c>
      <c r="R31" s="6" t="n">
        <v>0</v>
      </c>
      <c r="S31" s="6" t="n">
        <v>5</v>
      </c>
      <c r="T31" s="6" t="n">
        <v>1</v>
      </c>
      <c r="U31" s="14" t="n">
        <v>0</v>
      </c>
      <c r="Y31" s="6" t="n">
        <v>0</v>
      </c>
      <c r="Z31" s="7" t="n">
        <f aca="false">(SUM(O31:Y31)-(SMALL(O31:Y31,2)+SMALL(O31:Y31,1)+SMALL(O31:Y31,3)))/40</f>
        <v>0.355</v>
      </c>
      <c r="AA31" s="4" t="n">
        <f aca="false">Z31*10</f>
        <v>3.55</v>
      </c>
      <c r="AD31" s="5" t="n">
        <v>0</v>
      </c>
      <c r="AG31" s="15"/>
      <c r="AJ31" s="4" t="n">
        <f aca="false">AD31+AE31+AF31+AH31+AI31+AG31</f>
        <v>0</v>
      </c>
      <c r="AL31" s="8" t="n">
        <f aca="false">AK31+AJ31+AC31+AB31+AA31+M31+(N31/2)</f>
        <v>6.3</v>
      </c>
    </row>
    <row r="32" customFormat="false" ht="15" hidden="false" customHeight="false" outlineLevel="0" collapsed="false">
      <c r="A32" s="21" t="s">
        <v>68</v>
      </c>
      <c r="B32" s="2" t="n">
        <v>0</v>
      </c>
      <c r="C32" s="2" t="n">
        <v>0</v>
      </c>
      <c r="D32" s="2" t="n">
        <v>5</v>
      </c>
      <c r="E32" s="2" t="n">
        <v>5</v>
      </c>
      <c r="F32" s="13"/>
      <c r="G32" s="13"/>
      <c r="L32" s="3" t="n">
        <f aca="false">(SUM(B32:K32)-(SMALL(B32:K32,2)+SMALL(B32:K32,1)))/40</f>
        <v>0.25</v>
      </c>
      <c r="M32" s="4" t="n">
        <f aca="false">L32*10</f>
        <v>2.5</v>
      </c>
      <c r="N32" s="5" t="n">
        <f aca="false">0.5+2+0.5</f>
        <v>3</v>
      </c>
      <c r="O32" s="6" t="n">
        <v>5</v>
      </c>
      <c r="P32" s="6" t="n">
        <v>4.8</v>
      </c>
      <c r="Q32" s="6" t="n">
        <v>5</v>
      </c>
      <c r="R32" s="6" t="n">
        <v>5</v>
      </c>
      <c r="S32" s="6" t="n">
        <v>5</v>
      </c>
      <c r="T32" s="6" t="n">
        <v>2</v>
      </c>
      <c r="U32" s="17" t="n">
        <v>5</v>
      </c>
      <c r="Y32" s="6" t="n">
        <v>5</v>
      </c>
      <c r="Z32" s="7" t="n">
        <f aca="false">(SUM(O32:Y32)-(SMALL(O32:Y32,2)+SMALL(O32:Y32,1)+SMALL(O32:Y32,3)))/40</f>
        <v>0.625</v>
      </c>
      <c r="AA32" s="4" t="n">
        <f aca="false">Z32*10</f>
        <v>6.25</v>
      </c>
      <c r="AD32" s="5" t="n">
        <v>5</v>
      </c>
      <c r="AG32" s="19" t="n">
        <v>5</v>
      </c>
      <c r="AJ32" s="4" t="n">
        <f aca="false">AD32+AE32+AF32+AH32+AI32+AG32</f>
        <v>10</v>
      </c>
      <c r="AL32" s="8" t="n">
        <f aca="false">AK32+AJ32+AC32+AB32+AA32+M32+(N32/2)</f>
        <v>20.25</v>
      </c>
    </row>
    <row r="33" customFormat="false" ht="15" hidden="false" customHeight="false" outlineLevel="0" collapsed="false">
      <c r="A33" s="21" t="s">
        <v>69</v>
      </c>
      <c r="B33" s="2" t="n">
        <v>0</v>
      </c>
      <c r="C33" s="2" t="n">
        <v>0</v>
      </c>
      <c r="D33" s="2" t="n">
        <v>5</v>
      </c>
      <c r="E33" s="2" t="n">
        <v>5</v>
      </c>
      <c r="F33" s="13"/>
      <c r="G33" s="13"/>
      <c r="L33" s="3" t="n">
        <f aca="false">(SUM(B33:K33)-(SMALL(B33:K33,2)+SMALL(B33:K33,1)))/40</f>
        <v>0.25</v>
      </c>
      <c r="M33" s="4" t="n">
        <f aca="false">L33*10</f>
        <v>2.5</v>
      </c>
      <c r="N33" s="5" t="n">
        <f aca="false">0.5+2+0.5</f>
        <v>3</v>
      </c>
      <c r="O33" s="6" t="n">
        <v>4.5</v>
      </c>
      <c r="P33" s="6" t="n">
        <f aca="false">0.8+1+1+1+0.5</f>
        <v>4.3</v>
      </c>
      <c r="Q33" s="6" t="n">
        <v>5</v>
      </c>
      <c r="R33" s="6" t="n">
        <v>5</v>
      </c>
      <c r="S33" s="6" t="n">
        <v>5</v>
      </c>
      <c r="T33" s="6" t="n">
        <v>4</v>
      </c>
      <c r="U33" s="17" t="n">
        <v>5</v>
      </c>
      <c r="Y33" s="6" t="n">
        <v>5</v>
      </c>
      <c r="Z33" s="7" t="n">
        <f aca="false">(SUM(O33:Y33)-(SMALL(O33:Y33,2)+SMALL(O33:Y33,1)+SMALL(O33:Y33,3)))/40</f>
        <v>0.625</v>
      </c>
      <c r="AA33" s="4" t="n">
        <f aca="false">Z33*10</f>
        <v>6.25</v>
      </c>
      <c r="AD33" s="5" t="n">
        <v>5</v>
      </c>
      <c r="AG33" s="19" t="n">
        <v>5</v>
      </c>
      <c r="AJ33" s="4" t="n">
        <f aca="false">AD33+AE33+AF33+AH33+AI33+AG33</f>
        <v>10</v>
      </c>
      <c r="AL33" s="8" t="n">
        <f aca="false">AK33+AJ33+AC33+AB33+AA33+M33+(N33/2)</f>
        <v>20.25</v>
      </c>
    </row>
    <row r="34" customFormat="false" ht="15" hidden="false" customHeight="false" outlineLevel="0" collapsed="false">
      <c r="A34" s="22" t="s">
        <v>70</v>
      </c>
      <c r="B34" s="2" t="n">
        <v>0</v>
      </c>
      <c r="C34" s="2" t="n">
        <v>0</v>
      </c>
      <c r="D34" s="2" t="n">
        <v>5</v>
      </c>
      <c r="E34" s="2" t="n">
        <v>5</v>
      </c>
      <c r="F34" s="13"/>
      <c r="G34" s="13"/>
      <c r="L34" s="3" t="n">
        <f aca="false">(SUM(B34:K34)-(SMALL(B34:K34,2)+SMALL(B34:K34,1)))/40</f>
        <v>0.25</v>
      </c>
      <c r="M34" s="4" t="n">
        <f aca="false">L34*10</f>
        <v>2.5</v>
      </c>
      <c r="N34" s="5" t="n">
        <v>3</v>
      </c>
      <c r="O34" s="6" t="n">
        <v>4.5</v>
      </c>
      <c r="P34" s="6" t="n">
        <v>4.6</v>
      </c>
      <c r="Q34" s="6" t="n">
        <v>5</v>
      </c>
      <c r="R34" s="6" t="n">
        <v>5</v>
      </c>
      <c r="S34" s="6" t="n">
        <v>5</v>
      </c>
      <c r="T34" s="6" t="n">
        <v>2</v>
      </c>
      <c r="U34" s="17" t="n">
        <v>4.5</v>
      </c>
      <c r="Y34" s="6" t="n">
        <v>0</v>
      </c>
      <c r="Z34" s="7" t="n">
        <f aca="false">(SUM(O34:Y34)-(SMALL(O34:Y34,2)+SMALL(O34:Y34,1)+SMALL(O34:Y34,3)))/40</f>
        <v>0.6025</v>
      </c>
      <c r="AA34" s="4" t="n">
        <f aca="false">Z34*10</f>
        <v>6.025</v>
      </c>
      <c r="AD34" s="5" t="n">
        <v>5</v>
      </c>
      <c r="AG34" s="19" t="n">
        <v>5</v>
      </c>
      <c r="AJ34" s="4" t="n">
        <f aca="false">AD34+AE34+AF34+AH34+AI34+AG34</f>
        <v>10</v>
      </c>
      <c r="AL34" s="8" t="n">
        <f aca="false">AK34+AJ34+AC34+AB34+AA34+M34+(N34/2)</f>
        <v>20.025</v>
      </c>
    </row>
    <row r="35" customFormat="false" ht="15" hidden="false" customHeight="false" outlineLevel="0" collapsed="false">
      <c r="A35" s="21" t="s">
        <v>71</v>
      </c>
      <c r="B35" s="2" t="n">
        <v>0</v>
      </c>
      <c r="C35" s="2" t="n">
        <v>0</v>
      </c>
      <c r="D35" s="2" t="n">
        <v>0</v>
      </c>
      <c r="E35" s="2" t="n">
        <v>5</v>
      </c>
      <c r="F35" s="13"/>
      <c r="G35" s="13"/>
      <c r="L35" s="3" t="n">
        <f aca="false">(SUM(B35:K35)-(SMALL(B35:K35,2)+SMALL(B35:K35,1)))/40</f>
        <v>0.125</v>
      </c>
      <c r="M35" s="4" t="n">
        <f aca="false">L35*10</f>
        <v>1.25</v>
      </c>
      <c r="N35" s="5" t="n">
        <f aca="false">1+1.5+1</f>
        <v>3.5</v>
      </c>
      <c r="O35" s="6" t="n">
        <v>4.5</v>
      </c>
      <c r="P35" s="6" t="n">
        <v>3.7</v>
      </c>
      <c r="Q35" s="6" t="n">
        <v>0</v>
      </c>
      <c r="R35" s="6" t="n">
        <v>5</v>
      </c>
      <c r="S35" s="6" t="n">
        <v>5</v>
      </c>
      <c r="T35" s="6" t="n">
        <v>4</v>
      </c>
      <c r="U35" s="17" t="n">
        <v>4</v>
      </c>
      <c r="Y35" s="6" t="n">
        <v>5</v>
      </c>
      <c r="Z35" s="7" t="n">
        <f aca="false">(SUM(O35:Y35)-(SMALL(O35:Y35,2)+SMALL(O35:Y35,1)+SMALL(O35:Y35,3)))/40</f>
        <v>0.5875</v>
      </c>
      <c r="AA35" s="4" t="n">
        <f aca="false">Z35*10</f>
        <v>5.875</v>
      </c>
      <c r="AD35" s="5" t="n">
        <v>5</v>
      </c>
      <c r="AG35" s="19" t="n">
        <v>5</v>
      </c>
      <c r="AJ35" s="4" t="n">
        <f aca="false">AD35+AE35+AF35+AH35+AI35+AG35</f>
        <v>10</v>
      </c>
      <c r="AL35" s="8" t="n">
        <f aca="false">AK35+AJ35+AC35+AB35+AA35+M35+(N35/2)</f>
        <v>18.875</v>
      </c>
    </row>
    <row r="36" customFormat="false" ht="15" hidden="false" customHeight="false" outlineLevel="0" collapsed="false">
      <c r="A36" s="21" t="s">
        <v>72</v>
      </c>
      <c r="B36" s="2" t="n">
        <v>0</v>
      </c>
      <c r="C36" s="2" t="n">
        <v>0</v>
      </c>
      <c r="D36" s="2" t="n">
        <v>5</v>
      </c>
      <c r="E36" s="2" t="n">
        <v>5</v>
      </c>
      <c r="F36" s="13"/>
      <c r="G36" s="13"/>
      <c r="L36" s="3" t="n">
        <f aca="false">(SUM(B36:K36)-(SMALL(B36:K36,2)+SMALL(B36:K36,1)))/40</f>
        <v>0.25</v>
      </c>
      <c r="M36" s="4" t="n">
        <f aca="false">L36*10</f>
        <v>2.5</v>
      </c>
      <c r="N36" s="5" t="n">
        <v>3</v>
      </c>
      <c r="O36" s="6" t="n">
        <v>0</v>
      </c>
      <c r="P36" s="6" t="n">
        <v>1.1</v>
      </c>
      <c r="Q36" s="6" t="n">
        <v>5</v>
      </c>
      <c r="R36" s="6" t="n">
        <v>5</v>
      </c>
      <c r="S36" s="6" t="n">
        <v>5</v>
      </c>
      <c r="T36" s="6" t="n">
        <v>1</v>
      </c>
      <c r="U36" s="14" t="n">
        <v>0</v>
      </c>
      <c r="Y36" s="6" t="n">
        <v>0</v>
      </c>
      <c r="Z36" s="7" t="n">
        <f aca="false">(SUM(O36:Y36)-(SMALL(O36:Y36,2)+SMALL(O36:Y36,1)+SMALL(O36:Y36,3)))/40</f>
        <v>0.4275</v>
      </c>
      <c r="AA36" s="4" t="n">
        <f aca="false">Z36*10</f>
        <v>4.275</v>
      </c>
      <c r="AD36" s="5" t="n">
        <v>0</v>
      </c>
      <c r="AG36" s="15"/>
      <c r="AJ36" s="4" t="n">
        <f aca="false">AD36+AE36+AF36+AH36+AI36+AG36</f>
        <v>0</v>
      </c>
      <c r="AL36" s="8" t="n">
        <f aca="false">AK36+AJ36+AC36+AB36+AA36+M36+(N36/2)</f>
        <v>8.275</v>
      </c>
    </row>
    <row r="37" customFormat="false" ht="15" hidden="false" customHeight="false" outlineLevel="0" collapsed="false">
      <c r="A37" s="21" t="s">
        <v>45</v>
      </c>
      <c r="B37" s="2" t="n">
        <v>0</v>
      </c>
      <c r="C37" s="2" t="n">
        <v>0</v>
      </c>
      <c r="D37" s="2" t="n">
        <v>5</v>
      </c>
      <c r="E37" s="2" t="n">
        <v>5</v>
      </c>
      <c r="F37" s="13"/>
      <c r="G37" s="13"/>
      <c r="L37" s="3" t="n">
        <f aca="false">(SUM(B37:K37)-(SMALL(B37:K37,2)+SMALL(B37:K37,1)))/40</f>
        <v>0.25</v>
      </c>
      <c r="M37" s="4" t="n">
        <f aca="false">L37*10</f>
        <v>2.5</v>
      </c>
      <c r="N37" s="5" t="n">
        <f aca="false">1+1.5+1</f>
        <v>3.5</v>
      </c>
      <c r="O37" s="6" t="n">
        <v>0</v>
      </c>
      <c r="P37" s="6" t="n">
        <v>4.5</v>
      </c>
      <c r="Q37" s="6" t="n">
        <v>5</v>
      </c>
      <c r="R37" s="6" t="n">
        <v>5</v>
      </c>
      <c r="S37" s="6" t="n">
        <v>5</v>
      </c>
      <c r="T37" s="6" t="n">
        <v>4</v>
      </c>
      <c r="U37" s="17" t="n">
        <v>5</v>
      </c>
      <c r="Y37" s="6" t="n">
        <v>5</v>
      </c>
      <c r="Z37" s="7" t="n">
        <f aca="false">(SUM(O37:Y37)-(SMALL(O37:Y37,2)+SMALL(O37:Y37,1)+SMALL(O37:Y37,3)))/40</f>
        <v>0.625</v>
      </c>
      <c r="AA37" s="4" t="n">
        <f aca="false">Z37*10</f>
        <v>6.25</v>
      </c>
      <c r="AD37" s="5" t="n">
        <v>5</v>
      </c>
      <c r="AG37" s="19" t="n">
        <v>5</v>
      </c>
      <c r="AJ37" s="4" t="n">
        <f aca="false">AD37+AE37+AF37+AH37+AI37+AG37</f>
        <v>10</v>
      </c>
      <c r="AL37" s="8" t="n">
        <f aca="false">AK37+AJ37+AC37+AB37+AA37+M37+(N37/2)</f>
        <v>20.5</v>
      </c>
    </row>
    <row r="38" customFormat="false" ht="15" hidden="false" customHeight="false" outlineLevel="0" collapsed="false">
      <c r="A38" s="23" t="s">
        <v>73</v>
      </c>
      <c r="B38" s="2" t="n">
        <v>0</v>
      </c>
      <c r="C38" s="2" t="n">
        <v>0</v>
      </c>
      <c r="D38" s="2" t="n">
        <v>5</v>
      </c>
      <c r="E38" s="2" t="n">
        <v>5</v>
      </c>
      <c r="F38" s="16"/>
      <c r="G38" s="13"/>
      <c r="L38" s="3" t="n">
        <f aca="false">(SUM(B38:K38)-(SMALL(B38:K38,2)+SMALL(B38:K38,1)))/40</f>
        <v>0.25</v>
      </c>
      <c r="M38" s="4" t="n">
        <f aca="false">L38*10</f>
        <v>2.5</v>
      </c>
      <c r="N38" s="5" t="n">
        <f aca="false">0.5+2+0.5</f>
        <v>3</v>
      </c>
      <c r="O38" s="6" t="n">
        <v>4.5</v>
      </c>
      <c r="P38" s="6" t="n">
        <f aca="false">1+0.5+0.8+0.5+1</f>
        <v>3.8</v>
      </c>
      <c r="Q38" s="6" t="n">
        <v>5</v>
      </c>
      <c r="R38" s="6" t="n">
        <v>5</v>
      </c>
      <c r="S38" s="6" t="n">
        <v>5</v>
      </c>
      <c r="T38" s="6" t="n">
        <v>1</v>
      </c>
      <c r="U38" s="17" t="n">
        <v>4</v>
      </c>
      <c r="Y38" s="6" t="n">
        <v>5</v>
      </c>
      <c r="Z38" s="7" t="n">
        <f aca="false">(SUM(O38:Y38)-(SMALL(O38:Y38,2)+SMALL(O38:Y38,1)+SMALL(O38:Y38,3)))/40</f>
        <v>0.6125</v>
      </c>
      <c r="AA38" s="4" t="n">
        <f aca="false">Z38*10</f>
        <v>6.125</v>
      </c>
      <c r="AD38" s="5" t="n">
        <v>5</v>
      </c>
      <c r="AG38" s="19" t="n">
        <v>5</v>
      </c>
      <c r="AJ38" s="4" t="n">
        <f aca="false">AD38+AE38+AF38+AH38+AI38+AG38</f>
        <v>10</v>
      </c>
      <c r="AL38" s="8" t="n">
        <f aca="false">AK38+AJ38+AC38+AB38+AA38+M38+(N38/2)</f>
        <v>20.125</v>
      </c>
    </row>
    <row r="39" customFormat="false" ht="15" hidden="false" customHeight="false" outlineLevel="0" collapsed="false">
      <c r="A39" s="23" t="s">
        <v>74</v>
      </c>
      <c r="B39" s="2" t="n">
        <v>0</v>
      </c>
      <c r="C39" s="2" t="n">
        <v>0</v>
      </c>
      <c r="D39" s="2" t="n">
        <v>5</v>
      </c>
      <c r="E39" s="2" t="n">
        <v>5</v>
      </c>
      <c r="F39" s="13"/>
      <c r="G39" s="13"/>
      <c r="L39" s="3" t="n">
        <f aca="false">(SUM(B39:K39)-(SMALL(B39:K39,2)+SMALL(B39:K39,1)))/40</f>
        <v>0.25</v>
      </c>
      <c r="M39" s="4" t="n">
        <f aca="false">L39*10</f>
        <v>2.5</v>
      </c>
      <c r="N39" s="5" t="n">
        <v>0</v>
      </c>
      <c r="O39" s="6" t="n">
        <v>2.5</v>
      </c>
      <c r="P39" s="6" t="n">
        <f aca="false">0.7+2+1+0.75</f>
        <v>4.45</v>
      </c>
      <c r="Q39" s="6" t="n">
        <v>0</v>
      </c>
      <c r="R39" s="6" t="n">
        <v>0</v>
      </c>
      <c r="S39" s="6" t="n">
        <v>5</v>
      </c>
      <c r="T39" s="6" t="n">
        <v>1</v>
      </c>
      <c r="U39" s="17" t="n">
        <v>4</v>
      </c>
      <c r="Y39" s="6" t="n">
        <v>5</v>
      </c>
      <c r="Z39" s="7" t="n">
        <f aca="false">(SUM(O39:Y39)-(SMALL(O39:Y39,2)+SMALL(O39:Y39,1)+SMALL(O39:Y39,3)))/40</f>
        <v>0.52375</v>
      </c>
      <c r="AA39" s="4" t="n">
        <f aca="false">Z39*10</f>
        <v>5.2375</v>
      </c>
      <c r="AD39" s="5" t="n">
        <v>5</v>
      </c>
      <c r="AG39" s="15" t="n">
        <v>5</v>
      </c>
      <c r="AJ39" s="4" t="n">
        <f aca="false">AD39+AE39+AF39+AH39+AI39+AG39</f>
        <v>10</v>
      </c>
      <c r="AL39" s="8" t="n">
        <f aca="false">AK39+AJ39+AC39+AB39+AA39+M39+(N39/2)</f>
        <v>17.7375</v>
      </c>
    </row>
    <row r="40" customFormat="false" ht="15" hidden="false" customHeight="false" outlineLevel="0" collapsed="false">
      <c r="A40" s="21" t="s">
        <v>75</v>
      </c>
      <c r="B40" s="2" t="n">
        <v>0</v>
      </c>
      <c r="C40" s="2" t="n">
        <v>0</v>
      </c>
      <c r="D40" s="2" t="n">
        <v>5</v>
      </c>
      <c r="E40" s="2" t="n">
        <v>5</v>
      </c>
      <c r="F40" s="13"/>
      <c r="G40" s="13"/>
      <c r="L40" s="3" t="n">
        <f aca="false">(SUM(B40:K40)-(SMALL(B40:K40,2)+SMALL(B40:K40,1)))/40</f>
        <v>0.25</v>
      </c>
      <c r="M40" s="4" t="n">
        <f aca="false">L40*10</f>
        <v>2.5</v>
      </c>
      <c r="N40" s="5" t="n">
        <v>0</v>
      </c>
      <c r="O40" s="6" t="n">
        <v>4.5</v>
      </c>
      <c r="P40" s="6" t="n">
        <f aca="false">0.7+2+1+0.75</f>
        <v>4.45</v>
      </c>
      <c r="Q40" s="6" t="n">
        <v>0</v>
      </c>
      <c r="R40" s="6" t="n">
        <v>0</v>
      </c>
      <c r="S40" s="6" t="n">
        <v>5</v>
      </c>
      <c r="T40" s="6" t="n">
        <v>4</v>
      </c>
      <c r="U40" s="17" t="n">
        <v>4</v>
      </c>
      <c r="Y40" s="6" t="n">
        <v>5</v>
      </c>
      <c r="Z40" s="7" t="n">
        <f aca="false">(SUM(O40:Y40)-(SMALL(O40:Y40,2)+SMALL(O40:Y40,1)+SMALL(O40:Y40,3)))/40</f>
        <v>0.57375</v>
      </c>
      <c r="AA40" s="4" t="n">
        <f aca="false">Z40*10</f>
        <v>5.7375</v>
      </c>
      <c r="AD40" s="5" t="n">
        <v>5</v>
      </c>
      <c r="AG40" s="15" t="n">
        <v>5</v>
      </c>
      <c r="AJ40" s="4" t="n">
        <f aca="false">AD40+AE40+AF40+AH40+AI40+AG40</f>
        <v>10</v>
      </c>
      <c r="AL40" s="8" t="n">
        <f aca="false">AK40+AJ40+AC40+AB40+AA40+M40+(N40/2)</f>
        <v>18.2375</v>
      </c>
    </row>
    <row r="41" customFormat="false" ht="15" hidden="false" customHeight="false" outlineLevel="0" collapsed="false">
      <c r="A41" s="21" t="s">
        <v>76</v>
      </c>
      <c r="B41" s="2" t="n">
        <v>0</v>
      </c>
      <c r="C41" s="2" t="n">
        <v>0</v>
      </c>
      <c r="D41" s="2" t="n">
        <v>0</v>
      </c>
      <c r="E41" s="2" t="n">
        <v>5</v>
      </c>
      <c r="F41" s="13"/>
      <c r="G41" s="13"/>
      <c r="L41" s="3" t="n">
        <f aca="false">(SUM(B41:K41)-(SMALL(B41:K41,2)+SMALL(B41:K41,1)))/40</f>
        <v>0.125</v>
      </c>
      <c r="M41" s="4" t="n">
        <f aca="false">L41*10</f>
        <v>1.25</v>
      </c>
      <c r="N41" s="5" t="n">
        <v>0</v>
      </c>
      <c r="O41" s="6" t="n">
        <v>5</v>
      </c>
      <c r="P41" s="6" t="n">
        <f aca="false">0.7+0.5+1+1+0.5</f>
        <v>3.7</v>
      </c>
      <c r="Q41" s="6" t="n">
        <v>5</v>
      </c>
      <c r="R41" s="6" t="n">
        <v>5</v>
      </c>
      <c r="S41" s="6" t="n">
        <v>5</v>
      </c>
      <c r="T41" s="6" t="n">
        <v>5</v>
      </c>
      <c r="U41" s="17" t="n">
        <v>4</v>
      </c>
      <c r="Y41" s="6" t="n">
        <v>5</v>
      </c>
      <c r="Z41" s="7" t="n">
        <f aca="false">(SUM(O41:Y41)-(SMALL(O41:Y41,2)+SMALL(O41:Y41,1)+SMALL(O41:Y41,3)))/40</f>
        <v>0.625</v>
      </c>
      <c r="AA41" s="4" t="n">
        <f aca="false">Z41*10</f>
        <v>6.25</v>
      </c>
      <c r="AD41" s="5" t="n">
        <v>5</v>
      </c>
      <c r="AG41" s="19" t="n">
        <v>5</v>
      </c>
      <c r="AJ41" s="4" t="n">
        <f aca="false">AD41+AE41+AF41+AH41+AI41+AG41</f>
        <v>10</v>
      </c>
      <c r="AL41" s="8" t="n">
        <f aca="false">AK41+AJ41+AC41+AB41+AA41+M41+(N41/2)</f>
        <v>17.5</v>
      </c>
    </row>
    <row r="42" customFormat="false" ht="15" hidden="false" customHeight="false" outlineLevel="0" collapsed="false">
      <c r="A42" s="21" t="s">
        <v>77</v>
      </c>
      <c r="B42" s="2" t="n">
        <v>0</v>
      </c>
      <c r="C42" s="2" t="n">
        <v>0</v>
      </c>
      <c r="D42" s="2" t="n">
        <v>0</v>
      </c>
      <c r="E42" s="2" t="n">
        <v>5</v>
      </c>
      <c r="F42" s="13"/>
      <c r="G42" s="13"/>
      <c r="L42" s="3" t="n">
        <f aca="false">(SUM(B42:K42)-(SMALL(B42:K42,2)+SMALL(B42:K42,1)))/40</f>
        <v>0.125</v>
      </c>
      <c r="M42" s="4" t="n">
        <f aca="false">L42*10</f>
        <v>1.25</v>
      </c>
      <c r="N42" s="5" t="n">
        <v>0</v>
      </c>
      <c r="O42" s="6" t="n">
        <v>0</v>
      </c>
      <c r="P42" s="6" t="n">
        <f aca="false">1+1+0.7+0.5+1</f>
        <v>4.2</v>
      </c>
      <c r="Q42" s="6" t="n">
        <v>5</v>
      </c>
      <c r="R42" s="6" t="n">
        <v>5</v>
      </c>
      <c r="S42" s="6" t="n">
        <v>5</v>
      </c>
      <c r="T42" s="6" t="n">
        <v>1</v>
      </c>
      <c r="U42" s="14" t="n">
        <v>0</v>
      </c>
      <c r="Y42" s="6" t="n">
        <v>0</v>
      </c>
      <c r="Z42" s="7" t="n">
        <f aca="false">(SUM(O42:Y42)-(SMALL(O42:Y42,2)+SMALL(O42:Y42,1)+SMALL(O42:Y42,3)))/40</f>
        <v>0.505</v>
      </c>
      <c r="AA42" s="4" t="n">
        <f aca="false">Z42*10</f>
        <v>5.05</v>
      </c>
      <c r="AD42" s="5" t="n">
        <v>5</v>
      </c>
      <c r="AG42" s="19" t="n">
        <v>5</v>
      </c>
      <c r="AJ42" s="4" t="n">
        <f aca="false">AD42+AE42+AF42+AH42+AI42+AG42</f>
        <v>10</v>
      </c>
      <c r="AL42" s="8" t="n">
        <f aca="false">AK42+AJ42+AC42+AB42+AA42+M42+(N42/2)</f>
        <v>16.3</v>
      </c>
    </row>
    <row r="43" customFormat="false" ht="15" hidden="false" customHeight="false" outlineLevel="0" collapsed="false">
      <c r="A43" s="21" t="s">
        <v>78</v>
      </c>
      <c r="B43" s="2" t="n">
        <v>0</v>
      </c>
      <c r="C43" s="2" t="n">
        <v>0</v>
      </c>
      <c r="D43" s="2" t="n">
        <v>5</v>
      </c>
      <c r="E43" s="2" t="n">
        <v>5</v>
      </c>
      <c r="F43" s="13"/>
      <c r="G43" s="13"/>
      <c r="L43" s="3" t="n">
        <f aca="false">(SUM(B43:K43)-(SMALL(B43:K43,2)+SMALL(B43:K43,1)))/40</f>
        <v>0.25</v>
      </c>
      <c r="M43" s="4" t="n">
        <f aca="false">L43*10</f>
        <v>2.5</v>
      </c>
      <c r="N43" s="5" t="n">
        <v>1.5</v>
      </c>
      <c r="O43" s="6" t="n">
        <v>4</v>
      </c>
      <c r="P43" s="6" t="n">
        <f aca="false">1+1+1+0.5+0.6</f>
        <v>4.1</v>
      </c>
      <c r="Q43" s="6" t="n">
        <v>0</v>
      </c>
      <c r="R43" s="6" t="n">
        <v>5</v>
      </c>
      <c r="S43" s="6" t="n">
        <v>0</v>
      </c>
      <c r="T43" s="6" t="n">
        <v>1</v>
      </c>
      <c r="U43" s="17" t="n">
        <v>4.5</v>
      </c>
      <c r="Y43" s="6" t="n">
        <v>5</v>
      </c>
      <c r="Z43" s="7" t="n">
        <f aca="false">(SUM(O43:Y43)-(SMALL(O43:Y43,2)+SMALL(O43:Y43,1)+SMALL(O43:Y43,3)))/40</f>
        <v>0.565</v>
      </c>
      <c r="AA43" s="4" t="n">
        <f aca="false">Z43*10</f>
        <v>5.65</v>
      </c>
      <c r="AD43" s="5" t="n">
        <v>0</v>
      </c>
      <c r="AG43" s="15"/>
      <c r="AJ43" s="4" t="n">
        <f aca="false">AD43+AE43+AF43+AH43+AI43+AG43</f>
        <v>0</v>
      </c>
      <c r="AL43" s="8" t="n">
        <f aca="false">AK43+AJ43+AC43+AB43+AA43+M43+(N43/2)</f>
        <v>8.9</v>
      </c>
    </row>
    <row r="44" customFormat="false" ht="15" hidden="false" customHeight="false" outlineLevel="0" collapsed="false">
      <c r="A44" s="24" t="s">
        <v>79</v>
      </c>
      <c r="B44" s="2" t="n">
        <v>0</v>
      </c>
      <c r="C44" s="2" t="n">
        <v>0</v>
      </c>
      <c r="D44" s="2" t="n">
        <v>5</v>
      </c>
      <c r="E44" s="2" t="n">
        <v>5</v>
      </c>
      <c r="F44" s="13"/>
      <c r="G44" s="13"/>
      <c r="L44" s="3" t="n">
        <f aca="false">(SUM(B44:K44)-(SMALL(B44:K44,2)+SMALL(B44:K44,1)))/40</f>
        <v>0.25</v>
      </c>
      <c r="M44" s="4" t="n">
        <f aca="false">L44*10</f>
        <v>2.5</v>
      </c>
      <c r="N44" s="5" t="n">
        <f aca="false">1+2+0.5</f>
        <v>3.5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5</v>
      </c>
      <c r="T44" s="6" t="n">
        <v>2</v>
      </c>
      <c r="U44" s="17" t="n">
        <v>4.5</v>
      </c>
      <c r="Y44" s="6" t="n">
        <v>5</v>
      </c>
      <c r="Z44" s="7" t="n">
        <f aca="false">(SUM(O44:Y44)-(SMALL(O44:Y44,2)+SMALL(O44:Y44,1)+SMALL(O44:Y44,3)))/40</f>
        <v>0.4125</v>
      </c>
      <c r="AA44" s="4" t="n">
        <f aca="false">Z44*10</f>
        <v>4.125</v>
      </c>
      <c r="AD44" s="5" t="n">
        <v>5</v>
      </c>
      <c r="AG44" s="19" t="n">
        <v>5</v>
      </c>
      <c r="AJ44" s="4" t="n">
        <f aca="false">AD44+AE44+AF44+AH44+AI44+AG44</f>
        <v>10</v>
      </c>
      <c r="AL44" s="8" t="n">
        <f aca="false">AK44+AJ44+AC44+AB44+AA44+M44+(N44/2)</f>
        <v>18.375</v>
      </c>
    </row>
    <row r="45" customFormat="false" ht="15" hidden="false" customHeight="false" outlineLevel="0" collapsed="false">
      <c r="A45" s="24" t="s">
        <v>80</v>
      </c>
      <c r="B45" s="2" t="n">
        <v>0</v>
      </c>
      <c r="C45" s="2" t="n">
        <v>0</v>
      </c>
      <c r="D45" s="2" t="n">
        <v>5</v>
      </c>
      <c r="E45" s="2" t="n">
        <v>5</v>
      </c>
      <c r="F45" s="13"/>
      <c r="G45" s="13"/>
      <c r="L45" s="3" t="n">
        <f aca="false">(SUM(B45:K45)-(SMALL(B45:K45,2)+SMALL(B45:K45,1)))/40</f>
        <v>0.25</v>
      </c>
      <c r="M45" s="4" t="n">
        <f aca="false">L45*10</f>
        <v>2.5</v>
      </c>
      <c r="N45" s="5" t="n">
        <v>3</v>
      </c>
      <c r="O45" s="6" t="n">
        <v>0</v>
      </c>
      <c r="P45" s="6" t="n">
        <v>0.4</v>
      </c>
      <c r="Q45" s="6" t="n">
        <v>0</v>
      </c>
      <c r="R45" s="6" t="n">
        <v>0</v>
      </c>
      <c r="S45" s="6" t="n">
        <v>0</v>
      </c>
      <c r="T45" s="6" t="n">
        <v>1</v>
      </c>
      <c r="U45" s="17" t="n">
        <v>4.5</v>
      </c>
      <c r="Y45" s="6" t="n">
        <v>5</v>
      </c>
      <c r="Z45" s="7" t="n">
        <f aca="false">(SUM(O45:Y45)-(SMALL(O45:Y45,2)+SMALL(O45:Y45,1)+SMALL(O45:Y45,3)))/40</f>
        <v>0.2725</v>
      </c>
      <c r="AA45" s="4" t="n">
        <f aca="false">Z45*10</f>
        <v>2.725</v>
      </c>
      <c r="AD45" s="5" t="n">
        <v>5</v>
      </c>
      <c r="AG45" s="19" t="n">
        <v>5</v>
      </c>
      <c r="AJ45" s="4" t="n">
        <f aca="false">AD45+AE45+AF45+AH45+AI45+AG45</f>
        <v>10</v>
      </c>
      <c r="AL45" s="8" t="n">
        <f aca="false">AK45+AJ45+AC45+AB45+AA45+M45+(N45/2)</f>
        <v>16.725</v>
      </c>
    </row>
    <row r="46" customFormat="false" ht="15" hidden="false" customHeight="false" outlineLevel="0" collapsed="false">
      <c r="A46" s="24" t="s">
        <v>81</v>
      </c>
      <c r="B46" s="2" t="n">
        <v>0</v>
      </c>
      <c r="C46" s="2" t="n">
        <v>0</v>
      </c>
      <c r="D46" s="2" t="n">
        <v>5</v>
      </c>
      <c r="E46" s="2" t="n">
        <v>5</v>
      </c>
      <c r="F46" s="16"/>
      <c r="G46" s="13"/>
      <c r="L46" s="3" t="n">
        <f aca="false">(SUM(B46:K46)-(SMALL(B46:K46,2)+SMALL(B46:K46,1)))/40</f>
        <v>0.25</v>
      </c>
      <c r="M46" s="4" t="n">
        <f aca="false">L46*10</f>
        <v>2.5</v>
      </c>
      <c r="N46" s="5" t="n">
        <v>0</v>
      </c>
      <c r="O46" s="6" t="n">
        <v>0</v>
      </c>
      <c r="P46" s="6" t="n">
        <v>1.4</v>
      </c>
      <c r="Q46" s="6" t="n">
        <v>5</v>
      </c>
      <c r="R46" s="6" t="n">
        <v>5</v>
      </c>
      <c r="S46" s="6" t="n">
        <v>5</v>
      </c>
      <c r="T46" s="6" t="n">
        <v>3</v>
      </c>
      <c r="U46" s="17" t="n">
        <v>5</v>
      </c>
      <c r="Y46" s="6" t="n">
        <v>5</v>
      </c>
      <c r="Z46" s="7" t="n">
        <f aca="false">(SUM(O46:Y46)-(SMALL(O46:Y46,2)+SMALL(O46:Y46,1)+SMALL(O46:Y46,3)))/40</f>
        <v>0.625</v>
      </c>
      <c r="AA46" s="4" t="n">
        <f aca="false">Z46*10</f>
        <v>6.25</v>
      </c>
      <c r="AD46" s="5" t="n">
        <v>5</v>
      </c>
      <c r="AG46" s="19" t="n">
        <v>5</v>
      </c>
      <c r="AJ46" s="4" t="n">
        <f aca="false">AD46+AE46+AF46+AH46+AI46+AG46</f>
        <v>10</v>
      </c>
      <c r="AL46" s="8" t="n">
        <f aca="false">AK46+AJ46+AC46+AB46+AA46+M46+(N46/2)</f>
        <v>18.75</v>
      </c>
    </row>
    <row r="47" customFormat="false" ht="15" hidden="false" customHeight="false" outlineLevel="0" collapsed="false">
      <c r="A47" s="24" t="s">
        <v>82</v>
      </c>
      <c r="B47" s="2" t="n">
        <v>0</v>
      </c>
      <c r="C47" s="2" t="n">
        <v>0</v>
      </c>
      <c r="D47" s="2" t="n">
        <v>0</v>
      </c>
      <c r="E47" s="2" t="n">
        <v>5</v>
      </c>
      <c r="F47" s="13"/>
      <c r="G47" s="13"/>
      <c r="L47" s="3" t="n">
        <f aca="false">(SUM(B47:K47)-(SMALL(B47:K47,2)+SMALL(B47:K47,1)))/40</f>
        <v>0.125</v>
      </c>
      <c r="M47" s="4" t="n">
        <f aca="false">L47*10</f>
        <v>1.25</v>
      </c>
      <c r="N47" s="5" t="n">
        <v>4</v>
      </c>
      <c r="O47" s="6" t="n">
        <v>0</v>
      </c>
      <c r="P47" s="6" t="n">
        <v>0</v>
      </c>
      <c r="Q47" s="6" t="n">
        <v>0</v>
      </c>
      <c r="R47" s="6" t="n">
        <v>5</v>
      </c>
      <c r="S47" s="6" t="n">
        <v>5</v>
      </c>
      <c r="T47" s="6" t="n">
        <v>2</v>
      </c>
      <c r="U47" s="14" t="n">
        <v>0</v>
      </c>
      <c r="Y47" s="6" t="n">
        <v>5</v>
      </c>
      <c r="Z47" s="7" t="n">
        <f aca="false">(SUM(O47:Y47)-(SMALL(O47:Y47,2)+SMALL(O47:Y47,1)+SMALL(O47:Y47,3)))/40</f>
        <v>0.425</v>
      </c>
      <c r="AA47" s="4" t="n">
        <f aca="false">Z47*10</f>
        <v>4.25</v>
      </c>
      <c r="AD47" s="5" t="n">
        <v>5</v>
      </c>
      <c r="AG47" s="15" t="n">
        <v>5</v>
      </c>
      <c r="AJ47" s="4" t="n">
        <f aca="false">AD47+AE47+AF47+AH47+AI47+AG47</f>
        <v>10</v>
      </c>
      <c r="AL47" s="8" t="n">
        <f aca="false">AK47+AJ47+AC47+AB47+AA47+M47+(N47/2)</f>
        <v>17.5</v>
      </c>
    </row>
    <row r="48" customFormat="false" ht="17.2" hidden="false" customHeight="true" outlineLevel="0" collapsed="false">
      <c r="A48" s="24" t="s">
        <v>83</v>
      </c>
      <c r="B48" s="2" t="n">
        <v>0</v>
      </c>
      <c r="C48" s="2" t="n">
        <v>0</v>
      </c>
      <c r="D48" s="2" t="n">
        <v>5</v>
      </c>
      <c r="E48" s="2" t="n">
        <v>5</v>
      </c>
      <c r="F48" s="16"/>
      <c r="G48" s="13"/>
      <c r="L48" s="3" t="n">
        <f aca="false">(SUM(B48:K48)-(SMALL(B48:K48,2)+SMALL(B48:K48,1)))/40</f>
        <v>0.25</v>
      </c>
      <c r="M48" s="4" t="n">
        <f aca="false">L48*10</f>
        <v>2.5</v>
      </c>
      <c r="N48" s="5" t="n">
        <v>0</v>
      </c>
      <c r="O48" s="6" t="n">
        <v>0</v>
      </c>
      <c r="P48" s="6" t="n">
        <v>0</v>
      </c>
      <c r="Q48" s="6" t="n">
        <v>5</v>
      </c>
      <c r="R48" s="6" t="n">
        <v>5</v>
      </c>
      <c r="S48" s="6" t="n">
        <v>5</v>
      </c>
      <c r="T48" s="6" t="n">
        <v>1</v>
      </c>
      <c r="U48" s="17" t="n">
        <v>4</v>
      </c>
      <c r="Y48" s="6" t="n">
        <v>5</v>
      </c>
      <c r="Z48" s="7" t="n">
        <f aca="false">(SUM(O48:Y48)-(SMALL(O48:Y48,2)+SMALL(O48:Y48,1)+SMALL(O48:Y48,3)))/40</f>
        <v>0.6</v>
      </c>
      <c r="AA48" s="4" t="n">
        <f aca="false">Z48*10</f>
        <v>6</v>
      </c>
      <c r="AD48" s="5" t="n">
        <v>5</v>
      </c>
      <c r="AG48" s="15" t="n">
        <v>5</v>
      </c>
      <c r="AJ48" s="4" t="n">
        <f aca="false">AD48+AE48+AF48+AH48+AI48+AG48</f>
        <v>10</v>
      </c>
      <c r="AL48" s="8" t="n">
        <f aca="false">AK48+AJ48+AC48+AB48+AA48+M48+(N48/2)</f>
        <v>18.5</v>
      </c>
    </row>
    <row r="49" customFormat="false" ht="15" hidden="false" customHeight="false" outlineLevel="0" collapsed="false">
      <c r="A49" s="24" t="s">
        <v>84</v>
      </c>
      <c r="B49" s="2" t="n">
        <v>0</v>
      </c>
      <c r="C49" s="2" t="n">
        <v>5</v>
      </c>
      <c r="D49" s="2" t="n">
        <v>0</v>
      </c>
      <c r="E49" s="2" t="n">
        <v>0</v>
      </c>
      <c r="F49" s="13"/>
      <c r="G49" s="13"/>
      <c r="L49" s="3" t="n">
        <f aca="false">(SUM(B49:K49)-(SMALL(B49:K49,2)+SMALL(B49:K49,1)))/40</f>
        <v>0.125</v>
      </c>
      <c r="M49" s="4" t="n">
        <f aca="false">L49*10</f>
        <v>1.25</v>
      </c>
      <c r="N49" s="5" t="n">
        <v>4</v>
      </c>
      <c r="O49" s="6" t="n">
        <v>0</v>
      </c>
      <c r="P49" s="6" t="n">
        <f aca="false">1.5+0.8</f>
        <v>2.3</v>
      </c>
      <c r="Q49" s="6" t="n">
        <v>5</v>
      </c>
      <c r="R49" s="6" t="n">
        <v>5</v>
      </c>
      <c r="S49" s="6" t="n">
        <v>5</v>
      </c>
      <c r="T49" s="6" t="n">
        <v>1</v>
      </c>
      <c r="U49" s="17" t="n">
        <v>4.5</v>
      </c>
      <c r="Y49" s="6" t="n">
        <v>5</v>
      </c>
      <c r="Z49" s="7" t="n">
        <f aca="false">(SUM(O49:Y49)-(SMALL(O49:Y49,2)+SMALL(O49:Y49,1)+SMALL(O49:Y49,3)))/40</f>
        <v>0.6125</v>
      </c>
      <c r="AA49" s="4" t="n">
        <f aca="false">Z49*10</f>
        <v>6.125</v>
      </c>
      <c r="AD49" s="5" t="n">
        <v>5</v>
      </c>
      <c r="AG49" s="15" t="n">
        <v>5</v>
      </c>
      <c r="AJ49" s="4" t="n">
        <f aca="false">AD49+AE49+AF49+AH49+AI49+AG49</f>
        <v>10</v>
      </c>
      <c r="AL49" s="8" t="n">
        <f aca="false">AK49+AJ49+AC49+AB49+AA49+M49+(N49/2)</f>
        <v>19.375</v>
      </c>
    </row>
    <row r="50" customFormat="false" ht="15" hidden="false" customHeight="false" outlineLevel="0" collapsed="false">
      <c r="A50" s="24" t="s">
        <v>85</v>
      </c>
      <c r="B50" s="2" t="n">
        <v>0</v>
      </c>
      <c r="C50" s="2" t="n">
        <v>0</v>
      </c>
      <c r="D50" s="2" t="n">
        <v>5</v>
      </c>
      <c r="E50" s="2" t="n">
        <v>5</v>
      </c>
      <c r="F50" s="16"/>
      <c r="G50" s="13"/>
      <c r="L50" s="3" t="n">
        <f aca="false">(SUM(B50:K50)-(SMALL(B50:K50,2)+SMALL(B50:K50,1)))/40</f>
        <v>0.25</v>
      </c>
      <c r="M50" s="4" t="n">
        <f aca="false">L50*10</f>
        <v>2.5</v>
      </c>
      <c r="N50" s="5" t="n">
        <v>3.5</v>
      </c>
      <c r="O50" s="6" t="n">
        <v>2.7</v>
      </c>
      <c r="P50" s="6" t="n">
        <v>1.7</v>
      </c>
      <c r="Q50" s="6" t="n">
        <v>5</v>
      </c>
      <c r="R50" s="6" t="n">
        <v>0</v>
      </c>
      <c r="S50" s="6" t="n">
        <v>5</v>
      </c>
      <c r="T50" s="6" t="n">
        <v>1</v>
      </c>
      <c r="U50" s="17" t="n">
        <v>5</v>
      </c>
      <c r="Y50" s="6" t="n">
        <v>0</v>
      </c>
      <c r="Z50" s="7" t="n">
        <f aca="false">(SUM(O50:Y50)-(SMALL(O50:Y50,2)+SMALL(O50:Y50,1)+SMALL(O50:Y50,3)))/40</f>
        <v>0.485</v>
      </c>
      <c r="AA50" s="4" t="n">
        <f aca="false">Z50*10</f>
        <v>4.85</v>
      </c>
      <c r="AD50" s="5" t="n">
        <v>0</v>
      </c>
      <c r="AG50" s="15"/>
      <c r="AJ50" s="4" t="n">
        <f aca="false">AD50+AE50+AF50+AH50+AI50+AG50</f>
        <v>0</v>
      </c>
      <c r="AL50" s="8" t="n">
        <f aca="false">AK50+AJ50+AC50+AB50+AA50+M50+(N50/2)</f>
        <v>9.1</v>
      </c>
    </row>
    <row r="51" customFormat="false" ht="15" hidden="false" customHeight="false" outlineLevel="0" collapsed="false">
      <c r="A51" s="24" t="s">
        <v>86</v>
      </c>
      <c r="B51" s="2" t="n">
        <v>0</v>
      </c>
      <c r="C51" s="2" t="n">
        <v>0</v>
      </c>
      <c r="D51" s="2" t="n">
        <v>3</v>
      </c>
      <c r="E51" s="2" t="n">
        <v>5</v>
      </c>
      <c r="F51" s="16"/>
      <c r="G51" s="13"/>
      <c r="L51" s="3" t="n">
        <f aca="false">(SUM(B51:K51)-(SMALL(B51:K51,2)+SMALL(B51:K51,1)))/40</f>
        <v>0.2</v>
      </c>
      <c r="M51" s="4" t="n">
        <f aca="false">L51*10</f>
        <v>2</v>
      </c>
      <c r="N51" s="5" t="n">
        <v>0</v>
      </c>
      <c r="O51" s="6" t="n">
        <v>0</v>
      </c>
      <c r="P51" s="6" t="n">
        <v>1.4</v>
      </c>
      <c r="Q51" s="6" t="n">
        <v>5</v>
      </c>
      <c r="R51" s="6" t="n">
        <v>5</v>
      </c>
      <c r="S51" s="6" t="n">
        <v>5</v>
      </c>
      <c r="T51" s="6" t="n">
        <v>3</v>
      </c>
      <c r="U51" s="17" t="n">
        <v>5</v>
      </c>
      <c r="Y51" s="6" t="n">
        <v>5</v>
      </c>
      <c r="Z51" s="7" t="n">
        <f aca="false">(SUM(O51:Y51)-(SMALL(O51:Y51,2)+SMALL(O51:Y51,1)+SMALL(O51:Y51,3)))/40</f>
        <v>0.625</v>
      </c>
      <c r="AA51" s="4" t="n">
        <f aca="false">Z51*10</f>
        <v>6.25</v>
      </c>
      <c r="AD51" s="5" t="n">
        <v>5</v>
      </c>
      <c r="AG51" s="19" t="n">
        <v>5</v>
      </c>
      <c r="AJ51" s="4" t="n">
        <f aca="false">AD51+AE51+AF51+AH51+AI51+AG51</f>
        <v>10</v>
      </c>
      <c r="AL51" s="8" t="n">
        <f aca="false">AK51+AJ51+AC51+AB51+AA51+M51+(N51/2)</f>
        <v>18.25</v>
      </c>
    </row>
    <row r="52" customFormat="false" ht="15" hidden="false" customHeight="false" outlineLevel="0" collapsed="false">
      <c r="A52" s="24" t="s">
        <v>87</v>
      </c>
      <c r="B52" s="2" t="n">
        <v>0</v>
      </c>
      <c r="C52" s="2" t="n">
        <v>0</v>
      </c>
      <c r="D52" s="2" t="n">
        <v>5</v>
      </c>
      <c r="E52" s="2" t="n">
        <v>5</v>
      </c>
      <c r="F52" s="13"/>
      <c r="G52" s="13"/>
      <c r="L52" s="3" t="n">
        <f aca="false">(SUM(B52:K52)-(SMALL(B52:K52,2)+SMALL(B52:K52,1)))/40</f>
        <v>0.25</v>
      </c>
      <c r="M52" s="4" t="n">
        <f aca="false">L52*10</f>
        <v>2.5</v>
      </c>
      <c r="N52" s="5" t="n">
        <v>0</v>
      </c>
      <c r="O52" s="6" t="n">
        <v>0</v>
      </c>
      <c r="P52" s="6" t="n">
        <v>0</v>
      </c>
      <c r="Q52" s="6" t="n">
        <v>5</v>
      </c>
      <c r="R52" s="6" t="n">
        <v>0</v>
      </c>
      <c r="S52" s="6" t="n">
        <v>5</v>
      </c>
      <c r="T52" s="6" t="n">
        <v>2</v>
      </c>
      <c r="U52" s="17" t="n">
        <v>0</v>
      </c>
      <c r="Y52" s="6" t="n">
        <v>5</v>
      </c>
      <c r="Z52" s="7" t="n">
        <f aca="false">(SUM(O52:Y52)-(SMALL(O52:Y52,2)+SMALL(O52:Y52,1)+SMALL(O52:Y52,3)))/40</f>
        <v>0.425</v>
      </c>
      <c r="AA52" s="4" t="n">
        <f aca="false">Z52*10</f>
        <v>4.25</v>
      </c>
      <c r="AD52" s="5" t="n">
        <v>0</v>
      </c>
      <c r="AG52" s="19" t="n">
        <v>0</v>
      </c>
      <c r="AJ52" s="4" t="n">
        <f aca="false">AD52+AE52+AF52+AH52+AI52+AG52</f>
        <v>0</v>
      </c>
      <c r="AL52" s="8" t="n">
        <f aca="false">AK52+AJ52+AC52+AB52+AA52+M52+(N52/2)</f>
        <v>6.75</v>
      </c>
    </row>
    <row r="53" customFormat="false" ht="15" hidden="false" customHeight="false" outlineLevel="0" collapsed="false">
      <c r="A53" s="12" t="s">
        <v>88</v>
      </c>
      <c r="B53" s="2" t="n">
        <v>0</v>
      </c>
      <c r="C53" s="2" t="n">
        <v>0</v>
      </c>
      <c r="D53" s="2" t="n">
        <v>5</v>
      </c>
      <c r="E53" s="2" t="n">
        <v>5</v>
      </c>
      <c r="F53" s="13"/>
      <c r="G53" s="13"/>
      <c r="L53" s="3" t="n">
        <f aca="false">(SUM(B53:K53)-(SMALL(B53:K53,2)+SMALL(B53:K53,1)))/40</f>
        <v>0.25</v>
      </c>
      <c r="M53" s="4" t="n">
        <f aca="false">L53*10</f>
        <v>2.5</v>
      </c>
      <c r="N53" s="5" t="n">
        <v>4</v>
      </c>
      <c r="O53" s="6" t="n">
        <v>0</v>
      </c>
      <c r="P53" s="6" t="n">
        <v>2.9</v>
      </c>
      <c r="Q53" s="6" t="n">
        <v>0</v>
      </c>
      <c r="R53" s="6" t="n">
        <v>0</v>
      </c>
      <c r="S53" s="6" t="n">
        <v>0</v>
      </c>
      <c r="Z53" s="7" t="n">
        <f aca="false">(SUM(O53:Y53)-(SMALL(O53:Y53,2)+SMALL(O53:Y53,1)+SMALL(O53:Y53,3)))/40</f>
        <v>0.0725</v>
      </c>
      <c r="AA53" s="4" t="n">
        <f aca="false">Z53*10</f>
        <v>0.725</v>
      </c>
      <c r="AD53" s="5" t="n">
        <v>5</v>
      </c>
      <c r="AG53" s="19" t="n">
        <v>5</v>
      </c>
      <c r="AJ53" s="4" t="n">
        <f aca="false">AD53+AE53+AF53+AH53+AI53+AG53</f>
        <v>10</v>
      </c>
      <c r="AL53" s="8" t="n">
        <f aca="false">AK53+AJ53+AC53+AB53+AA53+M53+(N53/2)</f>
        <v>15.225</v>
      </c>
    </row>
    <row r="54" customFormat="false" ht="12.8" hidden="false" customHeight="false" outlineLevel="0" collapsed="false">
      <c r="A54" s="0"/>
      <c r="E54" s="13"/>
      <c r="F54" s="13"/>
      <c r="G54" s="13"/>
      <c r="AG54" s="19"/>
    </row>
    <row r="55" customFormat="false" ht="12.8" hidden="false" customHeight="false" outlineLevel="0" collapsed="false">
      <c r="A55" s="0"/>
      <c r="E55" s="13"/>
      <c r="F55" s="13"/>
      <c r="G55" s="13"/>
    </row>
    <row r="56" customFormat="false" ht="12.8" hidden="false" customHeight="false" outlineLevel="0" collapsed="false">
      <c r="A56" s="0"/>
      <c r="E56" s="13"/>
      <c r="F56" s="13"/>
      <c r="G56" s="13"/>
    </row>
    <row r="57" customFormat="false" ht="17.35" hidden="false" customHeight="false" outlineLevel="0" collapsed="false">
      <c r="A57" s="0"/>
      <c r="E57" s="25" t="s">
        <v>89</v>
      </c>
      <c r="F57" s="25"/>
      <c r="G57" s="25"/>
    </row>
    <row r="58" customFormat="false" ht="26.85" hidden="false" customHeight="false" outlineLevel="0" collapsed="false">
      <c r="A58" s="26"/>
      <c r="E58" s="27" t="s">
        <v>90</v>
      </c>
      <c r="F58" s="27" t="s">
        <v>91</v>
      </c>
      <c r="G58" s="27" t="s">
        <v>92</v>
      </c>
    </row>
    <row r="59" customFormat="false" ht="15" hidden="false" customHeight="false" outlineLevel="0" collapsed="false">
      <c r="A59" s="26"/>
      <c r="E59" s="28" t="s">
        <v>93</v>
      </c>
      <c r="F59" s="28" t="s">
        <v>94</v>
      </c>
      <c r="G59" s="28" t="n">
        <v>4</v>
      </c>
    </row>
    <row r="60" customFormat="false" ht="15" hidden="false" customHeight="false" outlineLevel="0" collapsed="false">
      <c r="A60" s="26"/>
      <c r="E60" s="28" t="s">
        <v>95</v>
      </c>
      <c r="F60" s="28" t="s">
        <v>96</v>
      </c>
      <c r="G60" s="28" t="n">
        <v>3.67</v>
      </c>
    </row>
    <row r="61" customFormat="false" ht="15" hidden="false" customHeight="false" outlineLevel="0" collapsed="false">
      <c r="A61" s="26"/>
      <c r="E61" s="28" t="s">
        <v>97</v>
      </c>
      <c r="F61" s="28" t="s">
        <v>98</v>
      </c>
      <c r="G61" s="28" t="n">
        <v>3.33</v>
      </c>
    </row>
    <row r="62" customFormat="false" ht="15" hidden="false" customHeight="false" outlineLevel="0" collapsed="false">
      <c r="A62" s="26"/>
      <c r="E62" s="28" t="s">
        <v>99</v>
      </c>
      <c r="F62" s="28" t="s">
        <v>100</v>
      </c>
      <c r="G62" s="28" t="n">
        <v>3</v>
      </c>
    </row>
    <row r="63" customFormat="false" ht="15" hidden="false" customHeight="false" outlineLevel="0" collapsed="false">
      <c r="A63" s="26"/>
      <c r="E63" s="28" t="s">
        <v>101</v>
      </c>
      <c r="F63" s="28" t="s">
        <v>102</v>
      </c>
      <c r="G63" s="28" t="n">
        <v>2.67</v>
      </c>
    </row>
    <row r="64" customFormat="false" ht="15" hidden="false" customHeight="false" outlineLevel="0" collapsed="false">
      <c r="A64" s="26"/>
      <c r="E64" s="28" t="s">
        <v>103</v>
      </c>
      <c r="F64" s="28" t="s">
        <v>104</v>
      </c>
      <c r="G64" s="28" t="n">
        <v>2.33</v>
      </c>
    </row>
    <row r="65" customFormat="false" ht="15" hidden="false" customHeight="false" outlineLevel="0" collapsed="false">
      <c r="A65" s="26"/>
      <c r="E65" s="28" t="s">
        <v>105</v>
      </c>
      <c r="F65" s="28" t="s">
        <v>106</v>
      </c>
      <c r="G65" s="28" t="n">
        <v>2</v>
      </c>
    </row>
    <row r="66" customFormat="false" ht="15" hidden="false" customHeight="false" outlineLevel="0" collapsed="false">
      <c r="A66" s="26"/>
      <c r="E66" s="28" t="s">
        <v>107</v>
      </c>
      <c r="F66" s="28" t="s">
        <v>108</v>
      </c>
      <c r="G66" s="28" t="n">
        <v>1.67</v>
      </c>
    </row>
    <row r="67" customFormat="false" ht="15" hidden="false" customHeight="false" outlineLevel="0" collapsed="false">
      <c r="A67" s="26"/>
      <c r="E67" s="28" t="s">
        <v>109</v>
      </c>
      <c r="F67" s="28" t="s">
        <v>110</v>
      </c>
      <c r="G67" s="28" t="n">
        <v>0</v>
      </c>
    </row>
  </sheetData>
  <mergeCells count="1">
    <mergeCell ref="E57:G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2017-03-28T15:12:29Z</dcterms:modified>
  <cp:revision>127</cp:revision>
  <dc:subject/>
  <dc:title/>
</cp:coreProperties>
</file>