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lij96_lancaster_ac_uk/Documents/Code/Code_PhD_work/Heuristic_DC_OTS/results_118/"/>
    </mc:Choice>
  </mc:AlternateContent>
  <xr:revisionPtr revIDLastSave="0" documentId="13_ncr:40009_{BA666990-0F69-4CDA-A31D-8D2B23105E14}" xr6:coauthVersionLast="47" xr6:coauthVersionMax="47" xr10:uidLastSave="{00000000-0000-0000-0000-000000000000}"/>
  <bookViews>
    <workbookView xWindow="-120" yWindow="-120" windowWidth="29040" windowHeight="15840"/>
  </bookViews>
  <sheets>
    <sheet name="Blumsack118_OTS_lwp_para_tune" sheetId="1" r:id="rId1"/>
  </sheets>
  <calcPr calcId="0"/>
</workbook>
</file>

<file path=xl/calcChain.xml><?xml version="1.0" encoding="utf-8"?>
<calcChain xmlns="http://schemas.openxmlformats.org/spreadsheetml/2006/main">
  <c r="U5" i="1" l="1"/>
  <c r="X5" i="1" s="1"/>
  <c r="T5" i="1"/>
  <c r="V5" i="1" s="1"/>
  <c r="U2" i="1"/>
  <c r="X2" i="1" s="1"/>
  <c r="T2" i="1"/>
  <c r="V2" i="1" s="1"/>
  <c r="Q6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</calcChain>
</file>

<file path=xl/sharedStrings.xml><?xml version="1.0" encoding="utf-8"?>
<sst xmlns="http://schemas.openxmlformats.org/spreadsheetml/2006/main" count="202" uniqueCount="78">
  <si>
    <t>data_instance</t>
  </si>
  <si>
    <t>card</t>
  </si>
  <si>
    <t>sol_status</t>
  </si>
  <si>
    <t>obj_val</t>
  </si>
  <si>
    <t>obj_bound</t>
  </si>
  <si>
    <t>gap</t>
  </si>
  <si>
    <t>time</t>
  </si>
  <si>
    <t>num_open</t>
  </si>
  <si>
    <t>IEEE118_P_95_1</t>
  </si>
  <si>
    <t>OPTIMAL</t>
  </si>
  <si>
    <t>IEEE118_P_95_2</t>
  </si>
  <si>
    <t>TIME_LIMIT</t>
  </si>
  <si>
    <t>IEEE118_P_95_3</t>
  </si>
  <si>
    <t>IEEE118_P_95_4</t>
  </si>
  <si>
    <t>IEEE118_P_95_5</t>
  </si>
  <si>
    <t>IEEE118_P_95_6</t>
  </si>
  <si>
    <t>IEEE118_P_95_7</t>
  </si>
  <si>
    <t>IEEE118_P_95_8</t>
  </si>
  <si>
    <t>IEEE118_P_95_9</t>
  </si>
  <si>
    <t>IEEE118_P_95_10</t>
  </si>
  <si>
    <t>IEEE118_P_95_11</t>
  </si>
  <si>
    <t>IEEE118_P_95_12</t>
  </si>
  <si>
    <t>IEEE118_P_95_13</t>
  </si>
  <si>
    <t>IEEE118_P_95_14</t>
  </si>
  <si>
    <t>IEEE118_P_95_15</t>
  </si>
  <si>
    <t>IEEE118_P_95_16</t>
  </si>
  <si>
    <t>IEEE118_P_95_17</t>
  </si>
  <si>
    <t>IEEE118_P_95_18</t>
  </si>
  <si>
    <t>IEEE118_P_95_19</t>
  </si>
  <si>
    <t>IEEE118_P_95_20</t>
  </si>
  <si>
    <t>IEEE118_P_100_1</t>
  </si>
  <si>
    <t>IEEE118_P_100_2</t>
  </si>
  <si>
    <t>IEEE118_P_100_3</t>
  </si>
  <si>
    <t>IEEE118_P_100_4</t>
  </si>
  <si>
    <t>IEEE118_P_100_5</t>
  </si>
  <si>
    <t>IEEE118_P_100_6</t>
  </si>
  <si>
    <t>IEEE118_P_100_7</t>
  </si>
  <si>
    <t>IEEE118_P_100_8</t>
  </si>
  <si>
    <t>IEEE118_P_100_9</t>
  </si>
  <si>
    <t>IEEE118_P_100_10</t>
  </si>
  <si>
    <t>IEEE118_P_100_11</t>
  </si>
  <si>
    <t>IEEE118_P_100_12</t>
  </si>
  <si>
    <t>IEEE118_P_100_13</t>
  </si>
  <si>
    <t>IEEE118_P_100_14</t>
  </si>
  <si>
    <t>IEEE118_P_100_15</t>
  </si>
  <si>
    <t>IEEE118_P_100_16</t>
  </si>
  <si>
    <t>IEEE118_P_100_17</t>
  </si>
  <si>
    <t>IEEE118_P_100_18</t>
  </si>
  <si>
    <t>IEEE118_P_100_19</t>
  </si>
  <si>
    <t>IEEE118_P_100_20</t>
  </si>
  <si>
    <t>IEEE118_P_105_1</t>
  </si>
  <si>
    <t>IEEE118_P_105_2</t>
  </si>
  <si>
    <t>IEEE118_P_105_3</t>
  </si>
  <si>
    <t>IEEE118_P_105_4</t>
  </si>
  <si>
    <t>IEEE118_P_105_5</t>
  </si>
  <si>
    <t>IEEE118_P_105_6</t>
  </si>
  <si>
    <t>IEEE118_P_105_7</t>
  </si>
  <si>
    <t>IEEE118_P_105_8</t>
  </si>
  <si>
    <t>IEEE118_P_105_9</t>
  </si>
  <si>
    <t>IEEE118_P_105_10</t>
  </si>
  <si>
    <t>IEEE118_P_105_11</t>
  </si>
  <si>
    <t>IEEE118_P_105_12</t>
  </si>
  <si>
    <t>IEEE118_P_105_13</t>
  </si>
  <si>
    <t>IEEE118_P_105_14</t>
  </si>
  <si>
    <t>IEEE118_P_105_15</t>
  </si>
  <si>
    <t>IEEE118_P_105_16</t>
  </si>
  <si>
    <t>IEEE118_P_105_17</t>
  </si>
  <si>
    <t>IEEE118_P_105_18</t>
  </si>
  <si>
    <t>IEEE118_P_105_19</t>
  </si>
  <si>
    <t>IEEE118_P_105_20</t>
  </si>
  <si>
    <t>rel_gap</t>
    <phoneticPr fontId="18" type="noConversion"/>
  </si>
  <si>
    <t>ksp_time</t>
    <phoneticPr fontId="18" type="noConversion"/>
  </si>
  <si>
    <t>ksp_count</t>
    <phoneticPr fontId="18" type="noConversion"/>
  </si>
  <si>
    <t>avg_time</t>
    <phoneticPr fontId="18" type="noConversion"/>
  </si>
  <si>
    <t>ksp_limit_count</t>
    <phoneticPr fontId="18" type="noConversion"/>
  </si>
  <si>
    <t>lwp_time</t>
    <phoneticPr fontId="18" type="noConversion"/>
  </si>
  <si>
    <t>lwp_count</t>
    <phoneticPr fontId="18" type="noConversion"/>
  </si>
  <si>
    <t>lwp_limit_count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</si>
</sst>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0" fillId="33" borderId="0" xfId="0" applyFill="1">
      <alignment vertical="center"/>
    </xf>
    <xf numFmtId="10" fontId="0" fillId="33" borderId="0" xfId="1" applyNumberFormat="1" applyFont="1" applyFill="1">
      <alignment vertical="center"/>
    </xf>
    <xf numFmtId="11" fontId="0" fillId="33" borderId="0" xfId="0" applyNumberFormat="1" applyFill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tabSelected="1" workbookViewId="0">
      <selection activeCell="A44" sqref="A44:XFD44"/>
    </sheetView>
  </sheetViews>
  <sheetFormatPr defaultRowHeight="14.25" x14ac:dyDescent="0.2"/>
  <cols>
    <col min="17" max="17" width="13" bestFit="1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Q1" t="s">
        <v>70</v>
      </c>
      <c r="T1" t="s">
        <v>71</v>
      </c>
      <c r="U1" t="s">
        <v>72</v>
      </c>
      <c r="V1" t="s">
        <v>73</v>
      </c>
      <c r="X1" t="s">
        <v>74</v>
      </c>
    </row>
    <row r="2" spans="1:24" x14ac:dyDescent="0.2">
      <c r="A2" t="s">
        <v>8</v>
      </c>
      <c r="B2">
        <v>45</v>
      </c>
      <c r="C2" t="s">
        <v>9</v>
      </c>
      <c r="D2">
        <v>1270.8779950000001</v>
      </c>
      <c r="E2">
        <v>1270.7660800000001</v>
      </c>
      <c r="F2" s="1">
        <v>8.81E-5</v>
      </c>
      <c r="G2">
        <v>8.6812801359999998</v>
      </c>
      <c r="H2">
        <v>44</v>
      </c>
      <c r="J2" t="s">
        <v>9</v>
      </c>
      <c r="K2">
        <v>1270.7674509999999</v>
      </c>
      <c r="L2">
        <v>1270.6405139999999</v>
      </c>
      <c r="M2" s="1">
        <v>9.9900000000000002E-5</v>
      </c>
      <c r="N2">
        <v>2887.004293</v>
      </c>
      <c r="O2">
        <v>41</v>
      </c>
      <c r="Q2" s="2">
        <f>(D2-K2)/D2</f>
        <v>8.6982385748301589E-5</v>
      </c>
      <c r="T2">
        <f>SUMIF(J2:J81,"OPTIMAL",N2:N81)</f>
        <v>5946.2632592729979</v>
      </c>
      <c r="U2">
        <f>COUNTIF(J2:J81,"OPTIMAL")</f>
        <v>56</v>
      </c>
      <c r="V2">
        <f>T2/U2</f>
        <v>106.18327248701782</v>
      </c>
      <c r="X2">
        <f>80-U2</f>
        <v>24</v>
      </c>
    </row>
    <row r="3" spans="1:24" x14ac:dyDescent="0.2">
      <c r="A3" t="s">
        <v>10</v>
      </c>
      <c r="B3">
        <v>45</v>
      </c>
      <c r="C3" t="s">
        <v>11</v>
      </c>
      <c r="D3">
        <v>1197.9890829999999</v>
      </c>
      <c r="E3">
        <v>1197.8481139999999</v>
      </c>
      <c r="F3">
        <v>1.1767100000000001E-4</v>
      </c>
      <c r="G3">
        <v>3600.0110439999999</v>
      </c>
      <c r="H3">
        <v>36</v>
      </c>
      <c r="J3" t="s">
        <v>9</v>
      </c>
      <c r="K3">
        <v>1198.1029370000001</v>
      </c>
      <c r="L3">
        <v>1197.9869510000001</v>
      </c>
      <c r="M3" s="1">
        <v>9.6799999999999995E-5</v>
      </c>
      <c r="N3">
        <v>4.786657333</v>
      </c>
      <c r="O3">
        <v>42</v>
      </c>
      <c r="Q3" s="2">
        <f t="shared" ref="Q3:Q61" si="0">(D3-K3)/D3</f>
        <v>-9.5037593927868859E-5</v>
      </c>
    </row>
    <row r="4" spans="1:24" x14ac:dyDescent="0.2">
      <c r="A4" t="s">
        <v>12</v>
      </c>
      <c r="B4">
        <v>45</v>
      </c>
      <c r="C4" t="s">
        <v>11</v>
      </c>
      <c r="D4">
        <v>1287.1710129999999</v>
      </c>
      <c r="E4">
        <v>1285.9160220000001</v>
      </c>
      <c r="F4">
        <v>9.7499900000000005E-4</v>
      </c>
      <c r="G4">
        <v>3600.0341239999998</v>
      </c>
      <c r="H4">
        <v>38.000009939999998</v>
      </c>
      <c r="J4" t="s">
        <v>9</v>
      </c>
      <c r="K4">
        <v>1287.2667269999999</v>
      </c>
      <c r="L4">
        <v>1287.2360650000001</v>
      </c>
      <c r="M4" s="1">
        <v>2.3799999999999999E-5</v>
      </c>
      <c r="N4">
        <v>7.1550025939999999</v>
      </c>
      <c r="O4">
        <v>40</v>
      </c>
      <c r="Q4" s="2">
        <f t="shared" si="0"/>
        <v>-7.4359971622545859E-5</v>
      </c>
      <c r="T4" t="s">
        <v>75</v>
      </c>
      <c r="U4" t="s">
        <v>76</v>
      </c>
      <c r="X4" t="s">
        <v>77</v>
      </c>
    </row>
    <row r="5" spans="1:24" x14ac:dyDescent="0.2">
      <c r="A5" t="s">
        <v>13</v>
      </c>
      <c r="B5">
        <v>45</v>
      </c>
      <c r="C5" t="s">
        <v>9</v>
      </c>
      <c r="D5">
        <v>1200.4722609999999</v>
      </c>
      <c r="E5">
        <v>1200.3986849999999</v>
      </c>
      <c r="F5" s="1">
        <v>6.1299999999999999E-5</v>
      </c>
      <c r="G5">
        <v>11.79138756</v>
      </c>
      <c r="H5">
        <v>42</v>
      </c>
      <c r="J5" t="s">
        <v>9</v>
      </c>
      <c r="K5">
        <v>1200.486226</v>
      </c>
      <c r="L5">
        <v>1200.3986849999999</v>
      </c>
      <c r="M5" s="1">
        <v>7.2899999999999997E-5</v>
      </c>
      <c r="N5">
        <v>7.0729084010000003</v>
      </c>
      <c r="O5">
        <v>38</v>
      </c>
      <c r="Q5" s="2">
        <f t="shared" si="0"/>
        <v>-1.1632921853992237E-5</v>
      </c>
      <c r="T5">
        <f>SUMIF(C2:C81,"OPTIMAL",G2:G81)</f>
        <v>4770.5559464650005</v>
      </c>
      <c r="U5">
        <f>COUNTIF(C2:C81,"OPTIMAL")</f>
        <v>37</v>
      </c>
      <c r="V5">
        <f>T5/U5</f>
        <v>128.93394449905406</v>
      </c>
      <c r="X5">
        <f>80-U5</f>
        <v>43</v>
      </c>
    </row>
    <row r="6" spans="1:24" x14ac:dyDescent="0.2">
      <c r="A6" t="s">
        <v>14</v>
      </c>
      <c r="B6">
        <v>45</v>
      </c>
      <c r="C6" t="s">
        <v>9</v>
      </c>
      <c r="D6">
        <v>1293.7860559999999</v>
      </c>
      <c r="E6">
        <v>1293.7367139999999</v>
      </c>
      <c r="F6" s="1">
        <v>3.8099999999999998E-5</v>
      </c>
      <c r="G6">
        <v>21.06824112</v>
      </c>
      <c r="H6">
        <v>43</v>
      </c>
      <c r="J6" t="s">
        <v>9</v>
      </c>
      <c r="K6">
        <v>1293.8507790000001</v>
      </c>
      <c r="L6">
        <v>1293.785889</v>
      </c>
      <c r="M6" s="1">
        <v>5.02E-5</v>
      </c>
      <c r="N6">
        <v>5.4147319789999999</v>
      </c>
      <c r="O6">
        <v>44</v>
      </c>
      <c r="Q6" s="2">
        <f t="shared" si="0"/>
        <v>-5.0026045419201439E-5</v>
      </c>
    </row>
    <row r="7" spans="1:24" x14ac:dyDescent="0.2">
      <c r="A7" t="s">
        <v>15</v>
      </c>
      <c r="B7">
        <v>45</v>
      </c>
      <c r="C7" t="s">
        <v>9</v>
      </c>
      <c r="D7">
        <v>1290.173916</v>
      </c>
      <c r="E7">
        <v>1290.0902940000001</v>
      </c>
      <c r="F7" s="1">
        <v>6.4800000000000003E-5</v>
      </c>
      <c r="G7">
        <v>9.251096725</v>
      </c>
      <c r="H7">
        <v>42</v>
      </c>
      <c r="J7" t="s">
        <v>9</v>
      </c>
      <c r="K7">
        <v>1290.1091719999999</v>
      </c>
      <c r="L7">
        <v>1290.098743</v>
      </c>
      <c r="M7" s="1">
        <v>8.0800000000000006E-6</v>
      </c>
      <c r="N7">
        <v>4.3449878689999997</v>
      </c>
      <c r="O7">
        <v>41</v>
      </c>
      <c r="Q7" s="2">
        <f t="shared" si="0"/>
        <v>5.0182381768148217E-5</v>
      </c>
    </row>
    <row r="8" spans="1:24" x14ac:dyDescent="0.2">
      <c r="A8" t="s">
        <v>16</v>
      </c>
      <c r="B8">
        <v>45</v>
      </c>
      <c r="C8" t="s">
        <v>9</v>
      </c>
      <c r="D8">
        <v>1268.076994</v>
      </c>
      <c r="E8">
        <v>1268.0195180000001</v>
      </c>
      <c r="F8" s="1">
        <v>4.5300000000000003E-5</v>
      </c>
      <c r="G8">
        <v>6.7924480440000004</v>
      </c>
      <c r="H8">
        <v>37</v>
      </c>
      <c r="J8" t="s">
        <v>9</v>
      </c>
      <c r="K8">
        <v>1268.0405880000001</v>
      </c>
      <c r="L8">
        <v>1267.9654350000001</v>
      </c>
      <c r="M8" s="1">
        <v>5.9299999999999998E-5</v>
      </c>
      <c r="N8">
        <v>12.10397148</v>
      </c>
      <c r="O8">
        <v>44</v>
      </c>
      <c r="Q8" s="2">
        <f t="shared" si="0"/>
        <v>2.8709613195571192E-5</v>
      </c>
    </row>
    <row r="9" spans="1:24" x14ac:dyDescent="0.2">
      <c r="A9" t="s">
        <v>17</v>
      </c>
      <c r="B9">
        <v>45</v>
      </c>
      <c r="C9" t="s">
        <v>9</v>
      </c>
      <c r="D9">
        <v>1263.8154520000001</v>
      </c>
      <c r="E9">
        <v>1263.733418</v>
      </c>
      <c r="F9" s="1">
        <v>6.4900000000000005E-5</v>
      </c>
      <c r="G9">
        <v>50.793659210000001</v>
      </c>
      <c r="H9">
        <v>43</v>
      </c>
      <c r="J9" t="s">
        <v>9</v>
      </c>
      <c r="K9">
        <v>1263.771252</v>
      </c>
      <c r="L9">
        <v>1263.733418</v>
      </c>
      <c r="M9" s="1">
        <v>2.9899999999999998E-5</v>
      </c>
      <c r="N9">
        <v>5.0188808439999999</v>
      </c>
      <c r="O9">
        <v>43</v>
      </c>
      <c r="Q9" s="2">
        <f t="shared" si="0"/>
        <v>3.4973460666349094E-5</v>
      </c>
    </row>
    <row r="10" spans="1:24" x14ac:dyDescent="0.2">
      <c r="A10" t="s">
        <v>18</v>
      </c>
      <c r="B10">
        <v>45</v>
      </c>
      <c r="C10" t="s">
        <v>11</v>
      </c>
      <c r="D10">
        <v>1233.215293</v>
      </c>
      <c r="E10">
        <v>1232.9168239999999</v>
      </c>
      <c r="F10">
        <v>2.4202499999999999E-4</v>
      </c>
      <c r="G10">
        <v>3600.0378609999998</v>
      </c>
      <c r="H10">
        <v>37.000001769999997</v>
      </c>
      <c r="J10" t="s">
        <v>9</v>
      </c>
      <c r="K10">
        <v>1233.3334950000001</v>
      </c>
      <c r="L10">
        <v>1233.215293</v>
      </c>
      <c r="M10" s="1">
        <v>9.5799999999999998E-5</v>
      </c>
      <c r="N10">
        <v>11.844825739999999</v>
      </c>
      <c r="O10">
        <v>36</v>
      </c>
      <c r="Q10" s="2">
        <f t="shared" si="0"/>
        <v>-9.5848632976780861E-5</v>
      </c>
    </row>
    <row r="11" spans="1:24" x14ac:dyDescent="0.2">
      <c r="A11" t="s">
        <v>19</v>
      </c>
      <c r="B11">
        <v>45</v>
      </c>
      <c r="C11" t="s">
        <v>11</v>
      </c>
      <c r="D11">
        <v>1261.5392979999999</v>
      </c>
      <c r="E11">
        <v>1260.2389149999999</v>
      </c>
      <c r="F11">
        <v>1.03079E-3</v>
      </c>
      <c r="G11">
        <v>3600.4826910000002</v>
      </c>
      <c r="H11">
        <v>41.000009439999999</v>
      </c>
      <c r="J11" t="s">
        <v>9</v>
      </c>
      <c r="K11">
        <v>1261.615652</v>
      </c>
      <c r="L11">
        <v>1261.5392979999999</v>
      </c>
      <c r="M11" s="1">
        <v>6.05E-5</v>
      </c>
      <c r="N11">
        <v>12.199069980000001</v>
      </c>
      <c r="O11">
        <v>40</v>
      </c>
      <c r="Q11" s="2">
        <f t="shared" si="0"/>
        <v>-6.0524472064474335E-5</v>
      </c>
    </row>
    <row r="12" spans="1:24" x14ac:dyDescent="0.2">
      <c r="A12" t="s">
        <v>20</v>
      </c>
      <c r="B12">
        <v>45</v>
      </c>
      <c r="C12" t="s">
        <v>11</v>
      </c>
      <c r="D12">
        <v>1321.054488</v>
      </c>
      <c r="E12">
        <v>1313.316329</v>
      </c>
      <c r="F12">
        <v>5.8575629999999997E-3</v>
      </c>
      <c r="G12">
        <v>3600.0947970000002</v>
      </c>
      <c r="H12">
        <v>33.999994729999997</v>
      </c>
      <c r="J12" t="s">
        <v>9</v>
      </c>
      <c r="K12">
        <v>1321.175516</v>
      </c>
      <c r="L12">
        <v>1321.1125529999999</v>
      </c>
      <c r="M12" s="1">
        <v>4.7700000000000001E-5</v>
      </c>
      <c r="N12">
        <v>10.488828659999999</v>
      </c>
      <c r="O12">
        <v>35</v>
      </c>
      <c r="Q12" s="2">
        <f t="shared" si="0"/>
        <v>-9.1614691974782413E-5</v>
      </c>
    </row>
    <row r="13" spans="1:24" x14ac:dyDescent="0.2">
      <c r="A13" t="s">
        <v>21</v>
      </c>
      <c r="B13">
        <v>45</v>
      </c>
      <c r="C13" t="s">
        <v>9</v>
      </c>
      <c r="D13">
        <v>1249.501055</v>
      </c>
      <c r="E13">
        <v>1249.4206549999999</v>
      </c>
      <c r="F13" s="1">
        <v>6.4300000000000004E-5</v>
      </c>
      <c r="G13">
        <v>36.155475619999997</v>
      </c>
      <c r="H13">
        <v>45</v>
      </c>
      <c r="J13" t="s">
        <v>9</v>
      </c>
      <c r="K13">
        <v>1249.5378470000001</v>
      </c>
      <c r="L13">
        <v>1249.4206549999999</v>
      </c>
      <c r="M13" s="1">
        <v>9.3800000000000003E-5</v>
      </c>
      <c r="N13">
        <v>23.772647859999999</v>
      </c>
      <c r="O13">
        <v>44</v>
      </c>
      <c r="Q13" s="2">
        <f t="shared" si="0"/>
        <v>-2.9445353289521603E-5</v>
      </c>
    </row>
    <row r="14" spans="1:24" x14ac:dyDescent="0.2">
      <c r="A14" t="s">
        <v>22</v>
      </c>
      <c r="B14">
        <v>45</v>
      </c>
      <c r="C14" t="s">
        <v>9</v>
      </c>
      <c r="D14">
        <v>1262.122903</v>
      </c>
      <c r="E14">
        <v>1262.0463580000001</v>
      </c>
      <c r="F14" s="1">
        <v>6.0600000000000003E-5</v>
      </c>
      <c r="G14">
        <v>10.987007139999999</v>
      </c>
      <c r="H14">
        <v>42</v>
      </c>
      <c r="J14" t="s">
        <v>9</v>
      </c>
      <c r="K14">
        <v>1262.0511240000001</v>
      </c>
      <c r="L14">
        <v>1261.954477</v>
      </c>
      <c r="M14" s="1">
        <v>7.6600000000000005E-5</v>
      </c>
      <c r="N14">
        <v>72.029560090000004</v>
      </c>
      <c r="O14">
        <v>40</v>
      </c>
      <c r="Q14" s="2">
        <f t="shared" si="0"/>
        <v>5.6871640494965792E-5</v>
      </c>
    </row>
    <row r="15" spans="1:24" x14ac:dyDescent="0.2">
      <c r="A15" t="s">
        <v>23</v>
      </c>
      <c r="B15">
        <v>45</v>
      </c>
      <c r="C15" t="s">
        <v>9</v>
      </c>
      <c r="D15">
        <v>1212.343848</v>
      </c>
      <c r="E15">
        <v>1212.254326</v>
      </c>
      <c r="F15" s="1">
        <v>7.3800000000000005E-5</v>
      </c>
      <c r="G15">
        <v>80.00376129</v>
      </c>
      <c r="H15">
        <v>37.00000472</v>
      </c>
      <c r="J15" t="s">
        <v>9</v>
      </c>
      <c r="K15">
        <v>1212.355505</v>
      </c>
      <c r="L15">
        <v>1212.3549579999999</v>
      </c>
      <c r="M15" s="1">
        <v>4.5200000000000002E-7</v>
      </c>
      <c r="N15">
        <v>20.68418312</v>
      </c>
      <c r="O15">
        <v>38</v>
      </c>
      <c r="Q15" s="2">
        <f t="shared" si="0"/>
        <v>-9.6152589211751381E-6</v>
      </c>
    </row>
    <row r="16" spans="1:24" x14ac:dyDescent="0.2">
      <c r="A16" t="s">
        <v>24</v>
      </c>
      <c r="B16">
        <v>45</v>
      </c>
      <c r="C16" t="s">
        <v>11</v>
      </c>
      <c r="D16">
        <v>1243.876405</v>
      </c>
      <c r="E16">
        <v>1243.5966249999999</v>
      </c>
      <c r="F16">
        <v>2.2492599999999999E-4</v>
      </c>
      <c r="G16">
        <v>3600.048147</v>
      </c>
      <c r="H16">
        <v>37.000003020000001</v>
      </c>
      <c r="J16" t="s">
        <v>9</v>
      </c>
      <c r="K16">
        <v>1243.925737</v>
      </c>
      <c r="L16">
        <v>1243.876405</v>
      </c>
      <c r="M16" s="1">
        <v>3.9700000000000003E-5</v>
      </c>
      <c r="N16">
        <v>4.6916580200000002</v>
      </c>
      <c r="O16">
        <v>39</v>
      </c>
      <c r="Q16" s="2">
        <f t="shared" si="0"/>
        <v>-3.9659888877825803E-5</v>
      </c>
    </row>
    <row r="17" spans="1:17" x14ac:dyDescent="0.2">
      <c r="A17" t="s">
        <v>25</v>
      </c>
      <c r="B17">
        <v>45</v>
      </c>
      <c r="C17" t="s">
        <v>11</v>
      </c>
      <c r="D17">
        <v>1274.201775</v>
      </c>
      <c r="E17">
        <v>1264.988548</v>
      </c>
      <c r="F17">
        <v>7.2305870000000001E-3</v>
      </c>
      <c r="G17">
        <v>3600.0499629999999</v>
      </c>
      <c r="H17">
        <v>41.000007099999998</v>
      </c>
      <c r="J17" t="s">
        <v>9</v>
      </c>
      <c r="K17">
        <v>1274.154783</v>
      </c>
      <c r="L17">
        <v>1274.0585619999999</v>
      </c>
      <c r="M17" s="1">
        <v>7.5500000000000006E-5</v>
      </c>
      <c r="N17">
        <v>5.1166267400000001</v>
      </c>
      <c r="O17">
        <v>38</v>
      </c>
      <c r="Q17" s="2">
        <f t="shared" si="0"/>
        <v>3.6879559361817455E-5</v>
      </c>
    </row>
    <row r="18" spans="1:17" x14ac:dyDescent="0.2">
      <c r="A18" t="s">
        <v>26</v>
      </c>
      <c r="B18">
        <v>45</v>
      </c>
      <c r="C18" t="s">
        <v>11</v>
      </c>
      <c r="D18">
        <v>1291.2421870000001</v>
      </c>
      <c r="E18">
        <v>1288.690341</v>
      </c>
      <c r="F18">
        <v>1.9762719999999998E-3</v>
      </c>
      <c r="G18">
        <v>3600.1035179999999</v>
      </c>
      <c r="H18">
        <v>37</v>
      </c>
      <c r="J18" t="s">
        <v>9</v>
      </c>
      <c r="K18">
        <v>1291.2345</v>
      </c>
      <c r="L18">
        <v>1291.107109</v>
      </c>
      <c r="M18" s="1">
        <v>9.87E-5</v>
      </c>
      <c r="N18">
        <v>2136.1545580000002</v>
      </c>
      <c r="O18">
        <v>40</v>
      </c>
      <c r="Q18" s="2">
        <f t="shared" si="0"/>
        <v>5.9531821972856895E-6</v>
      </c>
    </row>
    <row r="19" spans="1:17" x14ac:dyDescent="0.2">
      <c r="A19" t="s">
        <v>27</v>
      </c>
      <c r="B19">
        <v>45</v>
      </c>
      <c r="C19" t="s">
        <v>9</v>
      </c>
      <c r="D19">
        <v>1270.620672</v>
      </c>
      <c r="E19">
        <v>1270.6203109999999</v>
      </c>
      <c r="F19" s="1">
        <v>2.84E-7</v>
      </c>
      <c r="G19">
        <v>27.988582610000002</v>
      </c>
      <c r="H19">
        <v>35</v>
      </c>
      <c r="J19" t="s">
        <v>9</v>
      </c>
      <c r="K19">
        <v>1270.62492</v>
      </c>
      <c r="L19">
        <v>1270.6203109999999</v>
      </c>
      <c r="M19" s="1">
        <v>3.63E-6</v>
      </c>
      <c r="N19">
        <v>6.9571514130000001</v>
      </c>
      <c r="O19">
        <v>44</v>
      </c>
      <c r="Q19" s="2">
        <f t="shared" si="0"/>
        <v>-3.34324798389664E-6</v>
      </c>
    </row>
    <row r="20" spans="1:17" x14ac:dyDescent="0.2">
      <c r="A20" t="s">
        <v>28</v>
      </c>
      <c r="B20">
        <v>45</v>
      </c>
      <c r="C20" t="s">
        <v>11</v>
      </c>
      <c r="D20">
        <v>1239.935442</v>
      </c>
      <c r="E20">
        <v>1239.4278489999999</v>
      </c>
      <c r="F20">
        <v>4.0936999999999999E-4</v>
      </c>
      <c r="G20">
        <v>3600.1248700000001</v>
      </c>
      <c r="H20">
        <v>37.999996549999999</v>
      </c>
      <c r="J20" t="s">
        <v>9</v>
      </c>
      <c r="K20">
        <v>1239.9819970000001</v>
      </c>
      <c r="L20">
        <v>1239.935442</v>
      </c>
      <c r="M20" s="1">
        <v>3.7499999999999997E-5</v>
      </c>
      <c r="N20">
        <v>5.7429180149999999</v>
      </c>
      <c r="O20">
        <v>44</v>
      </c>
      <c r="Q20" s="2">
        <f t="shared" si="0"/>
        <v>-3.7546309608694777E-5</v>
      </c>
    </row>
    <row r="21" spans="1:17" x14ac:dyDescent="0.2">
      <c r="A21" t="s">
        <v>29</v>
      </c>
      <c r="B21">
        <v>45</v>
      </c>
      <c r="C21" t="s">
        <v>9</v>
      </c>
      <c r="D21">
        <v>1281.754453</v>
      </c>
      <c r="E21">
        <v>1281.678257</v>
      </c>
      <c r="F21" s="1">
        <v>5.94E-5</v>
      </c>
      <c r="G21">
        <v>15.593402859999999</v>
      </c>
      <c r="H21">
        <v>41</v>
      </c>
      <c r="J21" t="s">
        <v>9</v>
      </c>
      <c r="K21">
        <v>1281.7298040000001</v>
      </c>
      <c r="L21">
        <v>1281.678257</v>
      </c>
      <c r="M21" s="1">
        <v>4.0200000000000001E-5</v>
      </c>
      <c r="N21">
        <v>6.6249675750000003</v>
      </c>
      <c r="O21">
        <v>41</v>
      </c>
      <c r="Q21" s="2">
        <f t="shared" si="0"/>
        <v>1.9230672413317498E-5</v>
      </c>
    </row>
    <row r="22" spans="1:17" s="4" customFormat="1" x14ac:dyDescent="0.2">
      <c r="A22" s="4" t="s">
        <v>30</v>
      </c>
      <c r="B22" s="4">
        <v>45</v>
      </c>
      <c r="C22" s="4" t="s">
        <v>11</v>
      </c>
      <c r="D22" s="4">
        <v>1536.468228</v>
      </c>
      <c r="E22" s="4">
        <v>1529.8166550000001</v>
      </c>
      <c r="F22" s="4">
        <v>4.3291320000000003E-3</v>
      </c>
      <c r="G22" s="4">
        <v>3600.1756249999999</v>
      </c>
      <c r="H22" s="4">
        <v>38.000005710000003</v>
      </c>
      <c r="J22" s="4" t="s">
        <v>11</v>
      </c>
      <c r="K22" s="4">
        <v>1534.3043250000001</v>
      </c>
      <c r="L22" s="4">
        <v>1529.4370449999999</v>
      </c>
      <c r="M22" s="4">
        <v>3.1723039999999999E-3</v>
      </c>
      <c r="N22" s="4">
        <v>3600.4237560000001</v>
      </c>
      <c r="O22" s="4">
        <v>37.99999639</v>
      </c>
      <c r="Q22" s="5">
        <f t="shared" si="0"/>
        <v>1.4083616963668781E-3</v>
      </c>
    </row>
    <row r="23" spans="1:17" s="4" customFormat="1" x14ac:dyDescent="0.2">
      <c r="A23" s="4" t="s">
        <v>31</v>
      </c>
      <c r="B23" s="4">
        <v>45</v>
      </c>
      <c r="C23" s="4" t="s">
        <v>11</v>
      </c>
      <c r="D23" s="4">
        <v>1595.6819559999999</v>
      </c>
      <c r="E23" s="4">
        <v>1589.671775</v>
      </c>
      <c r="F23" s="4">
        <v>3.7665279999999999E-3</v>
      </c>
      <c r="G23" s="4">
        <v>3600.0759010000002</v>
      </c>
      <c r="H23" s="4">
        <v>38.000002379999998</v>
      </c>
      <c r="J23" s="4" t="s">
        <v>9</v>
      </c>
      <c r="K23" s="4">
        <v>1594.1076210000001</v>
      </c>
      <c r="L23" s="4">
        <v>1593.994496</v>
      </c>
      <c r="M23" s="6">
        <v>7.1000000000000005E-5</v>
      </c>
      <c r="N23" s="4">
        <v>14.00629234</v>
      </c>
      <c r="O23" s="4">
        <v>44</v>
      </c>
      <c r="Q23" s="5">
        <f t="shared" si="0"/>
        <v>9.8662204838505544E-4</v>
      </c>
    </row>
    <row r="24" spans="1:17" x14ac:dyDescent="0.2">
      <c r="A24" t="s">
        <v>32</v>
      </c>
      <c r="B24">
        <v>45</v>
      </c>
      <c r="C24" t="s">
        <v>9</v>
      </c>
      <c r="D24">
        <v>1599.022518</v>
      </c>
      <c r="E24">
        <v>1598.8932589999999</v>
      </c>
      <c r="F24" s="1">
        <v>8.0799999999999999E-5</v>
      </c>
      <c r="G24">
        <v>2824.5935439999998</v>
      </c>
      <c r="H24">
        <v>36.000008180000002</v>
      </c>
      <c r="J24" t="s">
        <v>9</v>
      </c>
      <c r="K24">
        <v>1599.071839</v>
      </c>
      <c r="L24">
        <v>1599.07179</v>
      </c>
      <c r="M24" s="1">
        <v>3.0699999999999997E-8</v>
      </c>
      <c r="N24">
        <v>22.342180249999998</v>
      </c>
      <c r="O24">
        <v>38</v>
      </c>
      <c r="Q24" s="2">
        <f t="shared" si="0"/>
        <v>-3.0844468695570634E-5</v>
      </c>
    </row>
    <row r="25" spans="1:17" x14ac:dyDescent="0.2">
      <c r="A25" t="s">
        <v>33</v>
      </c>
      <c r="B25">
        <v>45</v>
      </c>
      <c r="C25" t="s">
        <v>11</v>
      </c>
      <c r="D25">
        <v>1678.735956</v>
      </c>
      <c r="E25">
        <v>1675.224819</v>
      </c>
      <c r="F25">
        <v>2.0915360000000002E-3</v>
      </c>
      <c r="G25">
        <v>3600.0993039999998</v>
      </c>
      <c r="H25">
        <v>43.000007160000003</v>
      </c>
      <c r="J25" t="s">
        <v>9</v>
      </c>
      <c r="K25">
        <v>1678.784883</v>
      </c>
      <c r="L25">
        <v>1678.681372</v>
      </c>
      <c r="M25" s="1">
        <v>6.1699999999999995E-5</v>
      </c>
      <c r="N25">
        <v>109.78212360000001</v>
      </c>
      <c r="O25">
        <v>40</v>
      </c>
      <c r="Q25" s="2">
        <f t="shared" si="0"/>
        <v>-2.9145143299741651E-5</v>
      </c>
    </row>
    <row r="26" spans="1:17" x14ac:dyDescent="0.2">
      <c r="A26" t="s">
        <v>34</v>
      </c>
      <c r="B26">
        <v>45</v>
      </c>
      <c r="C26" t="s">
        <v>9</v>
      </c>
      <c r="D26">
        <v>1449.9471550000001</v>
      </c>
      <c r="E26">
        <v>1449.8876829999999</v>
      </c>
      <c r="F26" s="1">
        <v>4.1E-5</v>
      </c>
      <c r="G26">
        <v>21.679046629999998</v>
      </c>
      <c r="H26">
        <v>43</v>
      </c>
      <c r="J26" t="s">
        <v>9</v>
      </c>
      <c r="K26">
        <v>1449.96315</v>
      </c>
      <c r="L26">
        <v>1449.8876829999999</v>
      </c>
      <c r="M26" s="1">
        <v>5.1999999999999997E-5</v>
      </c>
      <c r="N26">
        <v>7.5034732819999999</v>
      </c>
      <c r="O26">
        <v>40</v>
      </c>
      <c r="Q26" s="2">
        <f t="shared" si="0"/>
        <v>-1.1031436521543665E-5</v>
      </c>
    </row>
    <row r="27" spans="1:17" x14ac:dyDescent="0.2">
      <c r="A27" t="s">
        <v>35</v>
      </c>
      <c r="B27">
        <v>45</v>
      </c>
      <c r="C27" t="s">
        <v>9</v>
      </c>
      <c r="D27">
        <v>1497.390934</v>
      </c>
      <c r="E27">
        <v>1497.354583</v>
      </c>
      <c r="F27" s="1">
        <v>2.4300000000000001E-5</v>
      </c>
      <c r="G27">
        <v>76.884992600000004</v>
      </c>
      <c r="H27">
        <v>36</v>
      </c>
      <c r="J27" t="s">
        <v>9</v>
      </c>
      <c r="K27">
        <v>1497.3600160000001</v>
      </c>
      <c r="L27">
        <v>1497.354583</v>
      </c>
      <c r="M27" s="1">
        <v>3.63E-6</v>
      </c>
      <c r="N27">
        <v>7.6382503509999999</v>
      </c>
      <c r="O27">
        <v>44</v>
      </c>
      <c r="Q27" s="2">
        <f t="shared" si="0"/>
        <v>2.0647914514439502E-5</v>
      </c>
    </row>
    <row r="28" spans="1:17" x14ac:dyDescent="0.2">
      <c r="A28" t="s">
        <v>36</v>
      </c>
      <c r="B28">
        <v>45</v>
      </c>
      <c r="C28" t="s">
        <v>9</v>
      </c>
      <c r="D28">
        <v>1500.9202250000001</v>
      </c>
      <c r="E28">
        <v>1500.7885530000001</v>
      </c>
      <c r="F28" s="1">
        <v>8.7700000000000004E-5</v>
      </c>
      <c r="G28">
        <v>13.85181427</v>
      </c>
      <c r="H28">
        <v>39</v>
      </c>
      <c r="J28" t="s">
        <v>9</v>
      </c>
      <c r="K28">
        <v>1500.8205949999999</v>
      </c>
      <c r="L28">
        <v>1500.7885530000001</v>
      </c>
      <c r="M28" s="1">
        <v>2.1299999999999999E-5</v>
      </c>
      <c r="N28">
        <v>8.4937782290000001</v>
      </c>
      <c r="O28">
        <v>39</v>
      </c>
      <c r="Q28" s="2">
        <f t="shared" si="0"/>
        <v>6.6379277419731673E-5</v>
      </c>
    </row>
    <row r="29" spans="1:17" x14ac:dyDescent="0.2">
      <c r="A29" t="s">
        <v>37</v>
      </c>
      <c r="B29">
        <v>45</v>
      </c>
      <c r="C29" t="s">
        <v>9</v>
      </c>
      <c r="D29">
        <v>1534.024958</v>
      </c>
      <c r="E29">
        <v>1533.991516</v>
      </c>
      <c r="F29" s="1">
        <v>2.1800000000000001E-5</v>
      </c>
      <c r="G29">
        <v>38.904468540000003</v>
      </c>
      <c r="H29">
        <v>44</v>
      </c>
      <c r="J29" t="s">
        <v>9</v>
      </c>
      <c r="K29">
        <v>1534.0017680000001</v>
      </c>
      <c r="L29">
        <v>1533.991516</v>
      </c>
      <c r="M29" s="1">
        <v>6.6800000000000004E-6</v>
      </c>
      <c r="N29">
        <v>11.43716431</v>
      </c>
      <c r="O29">
        <v>42</v>
      </c>
      <c r="Q29" s="2">
        <f t="shared" si="0"/>
        <v>1.5117094333406479E-5</v>
      </c>
    </row>
    <row r="30" spans="1:17" s="4" customFormat="1" x14ac:dyDescent="0.2">
      <c r="A30" s="4" t="s">
        <v>38</v>
      </c>
      <c r="B30" s="4">
        <v>45</v>
      </c>
      <c r="C30" s="4" t="s">
        <v>11</v>
      </c>
      <c r="D30" s="4">
        <v>1605.053032</v>
      </c>
      <c r="E30" s="4">
        <v>1598.543238</v>
      </c>
      <c r="F30" s="4">
        <v>4.0558119999999998E-3</v>
      </c>
      <c r="G30" s="4">
        <v>3600.059389</v>
      </c>
      <c r="H30" s="4">
        <v>40.999997180000001</v>
      </c>
      <c r="J30" s="4" t="s">
        <v>9</v>
      </c>
      <c r="K30" s="4">
        <v>1598.5625709999999</v>
      </c>
      <c r="L30" s="4">
        <v>1598.5620269999999</v>
      </c>
      <c r="M30" s="6">
        <v>3.3999999999999997E-7</v>
      </c>
      <c r="N30" s="4">
        <v>54.874328609999999</v>
      </c>
      <c r="O30" s="4">
        <v>39</v>
      </c>
      <c r="Q30" s="5">
        <f t="shared" si="0"/>
        <v>4.0437673214526503E-3</v>
      </c>
    </row>
    <row r="31" spans="1:17" x14ac:dyDescent="0.2">
      <c r="A31" t="s">
        <v>39</v>
      </c>
      <c r="B31">
        <v>45</v>
      </c>
      <c r="C31" t="s">
        <v>9</v>
      </c>
      <c r="D31">
        <v>1605.9826089999999</v>
      </c>
      <c r="E31">
        <v>1605.8264469999999</v>
      </c>
      <c r="F31" s="1">
        <v>9.7200000000000004E-5</v>
      </c>
      <c r="G31">
        <v>26.21268654</v>
      </c>
      <c r="H31">
        <v>39</v>
      </c>
      <c r="J31" t="s">
        <v>9</v>
      </c>
      <c r="K31">
        <v>1605.8545939999999</v>
      </c>
      <c r="L31">
        <v>1605.8264469999999</v>
      </c>
      <c r="M31" s="1">
        <v>1.7499999999999998E-5</v>
      </c>
      <c r="N31">
        <v>12.927183149999999</v>
      </c>
      <c r="O31">
        <v>39</v>
      </c>
      <c r="Q31" s="2">
        <f t="shared" si="0"/>
        <v>7.9711323947471763E-5</v>
      </c>
    </row>
    <row r="32" spans="1:17" x14ac:dyDescent="0.2">
      <c r="A32" t="s">
        <v>40</v>
      </c>
      <c r="B32">
        <v>45</v>
      </c>
      <c r="C32" t="s">
        <v>9</v>
      </c>
      <c r="D32">
        <v>1482.8081549999999</v>
      </c>
      <c r="E32">
        <v>1482.749307</v>
      </c>
      <c r="F32" s="1">
        <v>3.9700000000000003E-5</v>
      </c>
      <c r="G32">
        <v>16.627408979999998</v>
      </c>
      <c r="H32">
        <v>39</v>
      </c>
      <c r="J32" t="s">
        <v>9</v>
      </c>
      <c r="K32">
        <v>1482.848512</v>
      </c>
      <c r="L32">
        <v>1482.749307</v>
      </c>
      <c r="M32" s="1">
        <v>6.69E-5</v>
      </c>
      <c r="N32">
        <v>5.58158493</v>
      </c>
      <c r="O32">
        <v>44</v>
      </c>
      <c r="Q32" s="2">
        <f t="shared" si="0"/>
        <v>-2.721660240672568E-5</v>
      </c>
    </row>
    <row r="33" spans="1:17" x14ac:dyDescent="0.2">
      <c r="A33" t="s">
        <v>41</v>
      </c>
      <c r="B33">
        <v>45</v>
      </c>
      <c r="C33" t="s">
        <v>9</v>
      </c>
      <c r="D33">
        <v>1456.8367740000001</v>
      </c>
      <c r="E33">
        <v>1456.818293</v>
      </c>
      <c r="F33" s="1">
        <v>1.27E-5</v>
      </c>
      <c r="G33">
        <v>14.61659431</v>
      </c>
      <c r="H33">
        <v>42</v>
      </c>
      <c r="J33" t="s">
        <v>9</v>
      </c>
      <c r="K33">
        <v>1456.878727</v>
      </c>
      <c r="L33">
        <v>1456.818293</v>
      </c>
      <c r="M33" s="1">
        <v>4.1499999999999999E-5</v>
      </c>
      <c r="N33">
        <v>8.6605815889999995</v>
      </c>
      <c r="O33">
        <v>40</v>
      </c>
      <c r="Q33" s="2">
        <f t="shared" si="0"/>
        <v>-2.8797323590845395E-5</v>
      </c>
    </row>
    <row r="34" spans="1:17" x14ac:dyDescent="0.2">
      <c r="A34" t="s">
        <v>42</v>
      </c>
      <c r="B34">
        <v>45</v>
      </c>
      <c r="C34" t="s">
        <v>9</v>
      </c>
      <c r="D34">
        <v>1489.285357</v>
      </c>
      <c r="E34">
        <v>1489.141566</v>
      </c>
      <c r="F34" s="1">
        <v>9.6600000000000003E-5</v>
      </c>
      <c r="G34">
        <v>58.307945250000003</v>
      </c>
      <c r="H34">
        <v>40</v>
      </c>
      <c r="J34" t="s">
        <v>9</v>
      </c>
      <c r="K34">
        <v>1489.2347319999999</v>
      </c>
      <c r="L34">
        <v>1489.141562</v>
      </c>
      <c r="M34" s="1">
        <v>6.2600000000000004E-5</v>
      </c>
      <c r="N34">
        <v>46.927904130000002</v>
      </c>
      <c r="O34">
        <v>45</v>
      </c>
      <c r="Q34" s="2">
        <f t="shared" si="0"/>
        <v>3.3992813910465286E-5</v>
      </c>
    </row>
    <row r="35" spans="1:17" x14ac:dyDescent="0.2">
      <c r="A35" t="s">
        <v>43</v>
      </c>
      <c r="B35">
        <v>45</v>
      </c>
      <c r="C35" t="s">
        <v>9</v>
      </c>
      <c r="D35">
        <v>1632.7664010000001</v>
      </c>
      <c r="E35">
        <v>1632.6765849999999</v>
      </c>
      <c r="F35" s="1">
        <v>5.5000000000000002E-5</v>
      </c>
      <c r="G35">
        <v>24.109247209999999</v>
      </c>
      <c r="H35">
        <v>42</v>
      </c>
      <c r="J35" t="s">
        <v>9</v>
      </c>
      <c r="K35">
        <v>1632.689881</v>
      </c>
      <c r="L35">
        <v>1632.6765849999999</v>
      </c>
      <c r="M35" s="1">
        <v>8.14E-6</v>
      </c>
      <c r="N35">
        <v>6.2829189300000001</v>
      </c>
      <c r="O35">
        <v>43</v>
      </c>
      <c r="Q35" s="2">
        <f t="shared" si="0"/>
        <v>4.6865246585921874E-5</v>
      </c>
    </row>
    <row r="36" spans="1:17" x14ac:dyDescent="0.2">
      <c r="A36" t="s">
        <v>44</v>
      </c>
      <c r="B36">
        <v>45</v>
      </c>
      <c r="C36" t="s">
        <v>9</v>
      </c>
      <c r="D36">
        <v>1688.2732370000001</v>
      </c>
      <c r="E36">
        <v>1688.2672439999999</v>
      </c>
      <c r="F36" s="1">
        <v>3.5499999999999999E-6</v>
      </c>
      <c r="G36">
        <v>33.30846786</v>
      </c>
      <c r="H36">
        <v>41</v>
      </c>
      <c r="J36" t="s">
        <v>9</v>
      </c>
      <c r="K36">
        <v>1688.294529</v>
      </c>
      <c r="L36">
        <v>1688.2672439999999</v>
      </c>
      <c r="M36" s="1">
        <v>1.6200000000000001E-5</v>
      </c>
      <c r="N36">
        <v>9.3586463930000008</v>
      </c>
      <c r="O36">
        <v>39</v>
      </c>
      <c r="Q36" s="2">
        <f t="shared" si="0"/>
        <v>-1.261170261618206E-5</v>
      </c>
    </row>
    <row r="37" spans="1:17" x14ac:dyDescent="0.2">
      <c r="A37" t="s">
        <v>45</v>
      </c>
      <c r="B37">
        <v>45</v>
      </c>
      <c r="C37" t="s">
        <v>9</v>
      </c>
      <c r="D37">
        <v>1451.960808</v>
      </c>
      <c r="E37">
        <v>1451.8764619999999</v>
      </c>
      <c r="F37" s="1">
        <v>5.8100000000000003E-5</v>
      </c>
      <c r="G37">
        <v>34.147941590000002</v>
      </c>
      <c r="H37">
        <v>44</v>
      </c>
      <c r="J37" t="s">
        <v>9</v>
      </c>
      <c r="K37">
        <v>1451.947208</v>
      </c>
      <c r="L37">
        <v>1451.8764619999999</v>
      </c>
      <c r="M37" s="1">
        <v>4.8699999999999998E-5</v>
      </c>
      <c r="N37">
        <v>6.7802639009999996</v>
      </c>
      <c r="O37">
        <v>40</v>
      </c>
      <c r="Q37" s="2">
        <f t="shared" si="0"/>
        <v>9.3666440065486436E-6</v>
      </c>
    </row>
    <row r="38" spans="1:17" x14ac:dyDescent="0.2">
      <c r="A38" t="s">
        <v>46</v>
      </c>
      <c r="B38">
        <v>45</v>
      </c>
      <c r="C38" t="s">
        <v>9</v>
      </c>
      <c r="D38">
        <v>1733.730217</v>
      </c>
      <c r="E38">
        <v>1733.7213650000001</v>
      </c>
      <c r="F38" s="1">
        <v>5.1100000000000002E-6</v>
      </c>
      <c r="G38">
        <v>21.16436195</v>
      </c>
      <c r="H38">
        <v>42.000007109999999</v>
      </c>
      <c r="J38" t="s">
        <v>9</v>
      </c>
      <c r="K38">
        <v>1733.804369</v>
      </c>
      <c r="L38">
        <v>1733.7213650000001</v>
      </c>
      <c r="M38" s="1">
        <v>4.7899999999999999E-5</v>
      </c>
      <c r="N38">
        <v>9.8546695710000005</v>
      </c>
      <c r="O38">
        <v>39</v>
      </c>
      <c r="Q38" s="2">
        <f t="shared" si="0"/>
        <v>-4.2770206848112361E-5</v>
      </c>
    </row>
    <row r="39" spans="1:17" x14ac:dyDescent="0.2">
      <c r="A39" t="s">
        <v>47</v>
      </c>
      <c r="B39">
        <v>45</v>
      </c>
      <c r="C39" t="s">
        <v>9</v>
      </c>
      <c r="D39">
        <v>1615.564605</v>
      </c>
      <c r="E39">
        <v>1615.4613810000001</v>
      </c>
      <c r="F39" s="1">
        <v>6.3899999999999995E-5</v>
      </c>
      <c r="G39">
        <v>216.372963</v>
      </c>
      <c r="H39">
        <v>38</v>
      </c>
      <c r="J39" t="s">
        <v>9</v>
      </c>
      <c r="K39">
        <v>1615.514743</v>
      </c>
      <c r="L39">
        <v>1615.4613810000001</v>
      </c>
      <c r="M39" s="1">
        <v>3.3000000000000003E-5</v>
      </c>
      <c r="N39">
        <v>9.9430828089999999</v>
      </c>
      <c r="O39">
        <v>34</v>
      </c>
      <c r="Q39" s="2">
        <f t="shared" si="0"/>
        <v>3.0863513502188646E-5</v>
      </c>
    </row>
    <row r="40" spans="1:17" x14ac:dyDescent="0.2">
      <c r="A40" t="s">
        <v>48</v>
      </c>
      <c r="B40">
        <v>45</v>
      </c>
      <c r="C40" t="s">
        <v>11</v>
      </c>
      <c r="D40">
        <v>1587.003792</v>
      </c>
      <c r="E40">
        <v>1586.265431</v>
      </c>
      <c r="F40">
        <v>4.6525499999999998E-4</v>
      </c>
      <c r="G40">
        <v>3600.0818939999999</v>
      </c>
      <c r="H40">
        <v>37.999996430000003</v>
      </c>
      <c r="J40" t="s">
        <v>9</v>
      </c>
      <c r="K40">
        <v>1587.017016</v>
      </c>
      <c r="L40">
        <v>1586.9654370000001</v>
      </c>
      <c r="M40" s="1">
        <v>3.2499999999999997E-5</v>
      </c>
      <c r="N40">
        <v>35.262083050000001</v>
      </c>
      <c r="O40">
        <v>39</v>
      </c>
      <c r="Q40" s="2">
        <f t="shared" si="0"/>
        <v>-8.332683303403562E-6</v>
      </c>
    </row>
    <row r="41" spans="1:17" x14ac:dyDescent="0.2">
      <c r="A41" t="s">
        <v>49</v>
      </c>
      <c r="B41">
        <v>45</v>
      </c>
      <c r="C41" t="s">
        <v>9</v>
      </c>
      <c r="D41">
        <v>1457.462094</v>
      </c>
      <c r="E41">
        <v>1457.4536189999999</v>
      </c>
      <c r="F41" s="1">
        <v>5.8100000000000003E-6</v>
      </c>
      <c r="G41">
        <v>20.617158889999999</v>
      </c>
      <c r="H41">
        <v>40</v>
      </c>
      <c r="J41" t="s">
        <v>9</v>
      </c>
      <c r="K41">
        <v>1457.459462</v>
      </c>
      <c r="L41">
        <v>1457.4536189999999</v>
      </c>
      <c r="M41" s="1">
        <v>4.0099999999999997E-6</v>
      </c>
      <c r="N41">
        <v>10.5079937</v>
      </c>
      <c r="O41">
        <v>35</v>
      </c>
      <c r="Q41" s="2">
        <f t="shared" si="0"/>
        <v>1.805878870389802E-6</v>
      </c>
    </row>
    <row r="42" spans="1:17" x14ac:dyDescent="0.2">
      <c r="A42" t="s">
        <v>50</v>
      </c>
      <c r="B42">
        <v>45</v>
      </c>
      <c r="C42" t="s">
        <v>11</v>
      </c>
      <c r="D42">
        <v>1864.063723</v>
      </c>
      <c r="E42">
        <v>1861.057184</v>
      </c>
      <c r="F42">
        <v>1.612895E-3</v>
      </c>
      <c r="G42">
        <v>3601.0595990000002</v>
      </c>
      <c r="H42">
        <v>42.000002360000003</v>
      </c>
      <c r="J42" t="s">
        <v>9</v>
      </c>
      <c r="K42">
        <v>1864.099845</v>
      </c>
      <c r="L42">
        <v>1864.0997150000001</v>
      </c>
      <c r="M42" s="1">
        <v>6.9899999999999997E-8</v>
      </c>
      <c r="N42">
        <v>18.502622599999999</v>
      </c>
      <c r="O42">
        <v>37</v>
      </c>
      <c r="Q42" s="2">
        <f t="shared" si="0"/>
        <v>-1.9378092902233666E-5</v>
      </c>
    </row>
    <row r="43" spans="1:17" x14ac:dyDescent="0.2">
      <c r="A43" t="s">
        <v>51</v>
      </c>
      <c r="B43">
        <v>45</v>
      </c>
      <c r="C43" t="s">
        <v>9</v>
      </c>
      <c r="D43">
        <v>1889.7470490000001</v>
      </c>
      <c r="E43">
        <v>1889.7470490000001</v>
      </c>
      <c r="F43">
        <v>0</v>
      </c>
      <c r="G43">
        <v>52.512620929999997</v>
      </c>
      <c r="H43">
        <v>32</v>
      </c>
      <c r="J43" t="s">
        <v>11</v>
      </c>
      <c r="K43">
        <v>1889.740552</v>
      </c>
      <c r="L43">
        <v>1888.680709</v>
      </c>
      <c r="M43">
        <v>5.6084099999999997E-4</v>
      </c>
      <c r="N43">
        <v>3600.0138630000001</v>
      </c>
      <c r="O43">
        <v>32.000008469999997</v>
      </c>
      <c r="Q43" s="2">
        <f t="shared" si="0"/>
        <v>3.4380262710394333E-6</v>
      </c>
    </row>
    <row r="44" spans="1:17" s="4" customFormat="1" x14ac:dyDescent="0.2">
      <c r="A44" s="4" t="s">
        <v>52</v>
      </c>
      <c r="B44" s="4">
        <v>45</v>
      </c>
      <c r="C44" s="4" t="s">
        <v>11</v>
      </c>
      <c r="D44" s="4">
        <v>1923.3202060000001</v>
      </c>
      <c r="E44" s="4">
        <v>1919.213583</v>
      </c>
      <c r="F44" s="4">
        <v>2.1351740000000001E-3</v>
      </c>
      <c r="G44" s="4">
        <v>3601.3495859999998</v>
      </c>
      <c r="H44" s="4">
        <v>38.000009939999998</v>
      </c>
      <c r="J44" s="4" t="s">
        <v>9</v>
      </c>
      <c r="K44" s="4">
        <v>1919.89806</v>
      </c>
      <c r="L44" s="4">
        <v>1919.742814</v>
      </c>
      <c r="M44" s="6">
        <v>8.0900000000000001E-5</v>
      </c>
      <c r="N44" s="4">
        <v>4.3340950009999997</v>
      </c>
      <c r="O44" s="4">
        <v>40</v>
      </c>
      <c r="Q44" s="5">
        <f t="shared" si="0"/>
        <v>1.7792908270418864E-3</v>
      </c>
    </row>
    <row r="45" spans="1:17" x14ac:dyDescent="0.2">
      <c r="A45" t="s">
        <v>53</v>
      </c>
      <c r="B45">
        <v>45</v>
      </c>
      <c r="C45" t="s">
        <v>11</v>
      </c>
      <c r="D45">
        <v>1955.0464460000001</v>
      </c>
      <c r="E45">
        <v>1952.551886</v>
      </c>
      <c r="F45">
        <v>1.2759589999999999E-3</v>
      </c>
      <c r="G45">
        <v>3600.058794</v>
      </c>
      <c r="H45">
        <v>41.999993320000002</v>
      </c>
      <c r="J45" t="s">
        <v>9</v>
      </c>
      <c r="K45">
        <v>1955.0511309999999</v>
      </c>
      <c r="L45">
        <v>1955.0488829999999</v>
      </c>
      <c r="M45" s="1">
        <v>1.15E-6</v>
      </c>
      <c r="N45">
        <v>7.8484859470000004</v>
      </c>
      <c r="O45">
        <v>39</v>
      </c>
      <c r="Q45" s="2">
        <f t="shared" si="0"/>
        <v>-2.3963625055899342E-6</v>
      </c>
    </row>
    <row r="46" spans="1:17" x14ac:dyDescent="0.2">
      <c r="A46" t="s">
        <v>54</v>
      </c>
      <c r="B46">
        <v>45</v>
      </c>
      <c r="C46" t="s">
        <v>11</v>
      </c>
      <c r="D46">
        <v>1977.7431999999999</v>
      </c>
      <c r="E46">
        <v>1975.3114720000001</v>
      </c>
      <c r="F46">
        <v>1.2295470000000001E-3</v>
      </c>
      <c r="G46">
        <v>3600.0940420000002</v>
      </c>
      <c r="H46">
        <v>39.000005000000002</v>
      </c>
      <c r="J46" t="s">
        <v>9</v>
      </c>
      <c r="K46">
        <v>1977.829459</v>
      </c>
      <c r="L46">
        <v>1977.82644</v>
      </c>
      <c r="M46" s="1">
        <v>1.53E-6</v>
      </c>
      <c r="N46">
        <v>7.2107715609999996</v>
      </c>
      <c r="O46">
        <v>38.999993799999999</v>
      </c>
      <c r="Q46" s="2">
        <f t="shared" si="0"/>
        <v>-4.361486364870557E-5</v>
      </c>
    </row>
    <row r="47" spans="1:17" x14ac:dyDescent="0.2">
      <c r="A47" t="s">
        <v>55</v>
      </c>
      <c r="B47">
        <v>45</v>
      </c>
      <c r="C47" t="s">
        <v>9</v>
      </c>
      <c r="D47">
        <v>1868.855233</v>
      </c>
      <c r="E47">
        <v>1868.855194</v>
      </c>
      <c r="F47" s="1">
        <v>2.0599999999999999E-8</v>
      </c>
      <c r="G47">
        <v>163.40681649999999</v>
      </c>
      <c r="H47">
        <v>32</v>
      </c>
      <c r="J47" t="s">
        <v>9</v>
      </c>
      <c r="K47">
        <v>1868.8910969999999</v>
      </c>
      <c r="L47">
        <v>1868.855194</v>
      </c>
      <c r="M47" s="1">
        <v>1.9199999999999999E-5</v>
      </c>
      <c r="N47">
        <v>3.0316829680000001</v>
      </c>
      <c r="O47">
        <v>45</v>
      </c>
      <c r="Q47" s="2">
        <f t="shared" si="0"/>
        <v>-1.9190357480164879E-5</v>
      </c>
    </row>
    <row r="48" spans="1:17" x14ac:dyDescent="0.2">
      <c r="A48" t="s">
        <v>56</v>
      </c>
      <c r="B48">
        <v>45</v>
      </c>
      <c r="C48" t="s">
        <v>11</v>
      </c>
      <c r="D48">
        <v>1754.6094029999999</v>
      </c>
      <c r="E48">
        <v>1754.427469</v>
      </c>
      <c r="F48">
        <v>1.03689E-4</v>
      </c>
      <c r="G48">
        <v>3600.1830599999998</v>
      </c>
      <c r="H48">
        <v>33.000003900000003</v>
      </c>
      <c r="J48" t="s">
        <v>11</v>
      </c>
      <c r="K48">
        <v>1754.663722</v>
      </c>
      <c r="L48">
        <v>1754.427469</v>
      </c>
      <c r="M48">
        <v>1.3464299999999999E-4</v>
      </c>
      <c r="N48">
        <v>3600.020571</v>
      </c>
      <c r="O48">
        <v>37.0000097</v>
      </c>
      <c r="Q48" s="2">
        <f t="shared" si="0"/>
        <v>-3.0957887212506704E-5</v>
      </c>
    </row>
    <row r="49" spans="1:17" x14ac:dyDescent="0.2">
      <c r="A49" t="s">
        <v>57</v>
      </c>
      <c r="B49">
        <v>45</v>
      </c>
      <c r="C49" t="s">
        <v>9</v>
      </c>
      <c r="D49">
        <v>1786.4379530000001</v>
      </c>
      <c r="E49">
        <v>1786.4379530000001</v>
      </c>
      <c r="F49">
        <v>0</v>
      </c>
      <c r="G49">
        <v>132.69011689999999</v>
      </c>
      <c r="H49">
        <v>41.000000290000003</v>
      </c>
      <c r="J49" t="s">
        <v>9</v>
      </c>
      <c r="K49">
        <v>1786.4424409999999</v>
      </c>
      <c r="L49">
        <v>1786.439703</v>
      </c>
      <c r="M49" s="1">
        <v>1.53E-6</v>
      </c>
      <c r="N49">
        <v>15.352725980000001</v>
      </c>
      <c r="O49">
        <v>42</v>
      </c>
      <c r="Q49" s="2">
        <f t="shared" si="0"/>
        <v>-2.5122618965150252E-6</v>
      </c>
    </row>
    <row r="50" spans="1:17" x14ac:dyDescent="0.2">
      <c r="A50" t="s">
        <v>58</v>
      </c>
      <c r="B50">
        <v>45</v>
      </c>
      <c r="C50" t="s">
        <v>9</v>
      </c>
      <c r="D50">
        <v>1824.8516219999999</v>
      </c>
      <c r="E50">
        <v>1824.7194019999999</v>
      </c>
      <c r="F50" s="1">
        <v>7.25E-5</v>
      </c>
      <c r="G50">
        <v>23.808977129999999</v>
      </c>
      <c r="H50">
        <v>42</v>
      </c>
      <c r="J50" t="s">
        <v>9</v>
      </c>
      <c r="K50">
        <v>1824.7992859999999</v>
      </c>
      <c r="L50">
        <v>1824.7194019999999</v>
      </c>
      <c r="M50" s="1">
        <v>4.3800000000000001E-5</v>
      </c>
      <c r="N50">
        <v>5.9150161739999998</v>
      </c>
      <c r="O50">
        <v>41</v>
      </c>
      <c r="Q50" s="2">
        <f t="shared" si="0"/>
        <v>2.8679592011217451E-5</v>
      </c>
    </row>
    <row r="51" spans="1:17" x14ac:dyDescent="0.2">
      <c r="A51" t="s">
        <v>59</v>
      </c>
      <c r="B51">
        <v>45</v>
      </c>
      <c r="C51" t="s">
        <v>11</v>
      </c>
      <c r="D51">
        <v>1893.728599</v>
      </c>
      <c r="E51">
        <v>1891.756071</v>
      </c>
      <c r="F51">
        <v>1.0416100000000001E-3</v>
      </c>
      <c r="G51">
        <v>3600.1159250000001</v>
      </c>
      <c r="H51">
        <v>42.000004740000001</v>
      </c>
      <c r="J51" t="s">
        <v>9</v>
      </c>
      <c r="K51">
        <v>1893.7863030000001</v>
      </c>
      <c r="L51">
        <v>1893.7808680000001</v>
      </c>
      <c r="M51" s="1">
        <v>2.8700000000000001E-6</v>
      </c>
      <c r="N51">
        <v>3.429973602</v>
      </c>
      <c r="O51">
        <v>39</v>
      </c>
      <c r="Q51" s="2">
        <f t="shared" si="0"/>
        <v>-3.0471103425553712E-5</v>
      </c>
    </row>
    <row r="52" spans="1:17" x14ac:dyDescent="0.2">
      <c r="A52" t="s">
        <v>60</v>
      </c>
      <c r="B52">
        <v>45</v>
      </c>
      <c r="C52" t="s">
        <v>9</v>
      </c>
      <c r="D52">
        <v>1969.3314499999999</v>
      </c>
      <c r="E52">
        <v>1969.1420660000001</v>
      </c>
      <c r="F52" s="1">
        <v>9.6199999999999994E-5</v>
      </c>
      <c r="G52">
        <v>415.36034969999997</v>
      </c>
      <c r="H52">
        <v>37</v>
      </c>
      <c r="J52" t="s">
        <v>9</v>
      </c>
      <c r="K52">
        <v>1969.332365</v>
      </c>
      <c r="L52">
        <v>1969.165808</v>
      </c>
      <c r="M52" s="1">
        <v>8.4599999999999996E-5</v>
      </c>
      <c r="N52">
        <v>23.1139431</v>
      </c>
      <c r="O52">
        <v>37</v>
      </c>
      <c r="Q52" s="2">
        <f t="shared" si="0"/>
        <v>-4.6462468269486616E-7</v>
      </c>
    </row>
    <row r="53" spans="1:17" x14ac:dyDescent="0.2">
      <c r="A53" t="s">
        <v>61</v>
      </c>
      <c r="B53">
        <v>45</v>
      </c>
      <c r="C53" t="s">
        <v>9</v>
      </c>
      <c r="D53">
        <v>2032.887017</v>
      </c>
      <c r="E53">
        <v>2032.840794</v>
      </c>
      <c r="F53" s="1">
        <v>2.27E-5</v>
      </c>
      <c r="G53">
        <v>18.153860089999998</v>
      </c>
      <c r="H53">
        <v>39</v>
      </c>
      <c r="J53" t="s">
        <v>11</v>
      </c>
      <c r="K53">
        <v>2058.0182930000001</v>
      </c>
      <c r="L53">
        <v>2057.5113919999999</v>
      </c>
      <c r="M53">
        <v>2.4630600000000001E-4</v>
      </c>
      <c r="N53">
        <v>3600.0168130000002</v>
      </c>
      <c r="O53">
        <v>38.000018500000003</v>
      </c>
      <c r="Q53" s="2">
        <f t="shared" si="0"/>
        <v>-1.2362357469864284E-2</v>
      </c>
    </row>
    <row r="54" spans="1:17" x14ac:dyDescent="0.2">
      <c r="A54" t="s">
        <v>62</v>
      </c>
      <c r="B54">
        <v>45</v>
      </c>
      <c r="C54" t="s">
        <v>11</v>
      </c>
      <c r="D54">
        <v>1999.4113600000001</v>
      </c>
      <c r="E54">
        <v>1997.7334289999999</v>
      </c>
      <c r="F54">
        <v>8.39213E-4</v>
      </c>
      <c r="G54">
        <v>3602.3237589999999</v>
      </c>
      <c r="H54">
        <v>36.000003820000003</v>
      </c>
      <c r="J54" t="s">
        <v>9</v>
      </c>
      <c r="K54">
        <v>1999.4770410000001</v>
      </c>
      <c r="L54">
        <v>1999.4770410000001</v>
      </c>
      <c r="M54">
        <v>0</v>
      </c>
      <c r="N54">
        <v>17.481508259999998</v>
      </c>
      <c r="O54">
        <v>32</v>
      </c>
      <c r="Q54" s="2">
        <f t="shared" si="0"/>
        <v>-3.2850168461601872E-5</v>
      </c>
    </row>
    <row r="55" spans="1:17" x14ac:dyDescent="0.2">
      <c r="A55" t="s">
        <v>63</v>
      </c>
      <c r="B55">
        <v>45</v>
      </c>
      <c r="C55" t="s">
        <v>9</v>
      </c>
      <c r="D55">
        <v>1749.295089</v>
      </c>
      <c r="E55">
        <v>1749.2944560000001</v>
      </c>
      <c r="F55" s="1">
        <v>3.6100000000000002E-7</v>
      </c>
      <c r="G55">
        <v>58.291715619999998</v>
      </c>
      <c r="H55">
        <v>42</v>
      </c>
      <c r="J55" t="s">
        <v>9</v>
      </c>
      <c r="K55">
        <v>1749.2948289999999</v>
      </c>
      <c r="L55">
        <v>1749.2944560000001</v>
      </c>
      <c r="M55" s="1">
        <v>2.1299999999999999E-7</v>
      </c>
      <c r="N55">
        <v>6.3260231019999997</v>
      </c>
      <c r="O55">
        <v>43</v>
      </c>
      <c r="Q55" s="2">
        <f t="shared" si="0"/>
        <v>1.4863129820727698E-7</v>
      </c>
    </row>
    <row r="56" spans="1:17" x14ac:dyDescent="0.2">
      <c r="A56" t="s">
        <v>64</v>
      </c>
      <c r="B56">
        <v>45</v>
      </c>
      <c r="C56" t="s">
        <v>9</v>
      </c>
      <c r="D56">
        <v>1893.4473439999999</v>
      </c>
      <c r="E56">
        <v>1893.3189400000001</v>
      </c>
      <c r="F56" s="1">
        <v>6.7799999999999995E-5</v>
      </c>
      <c r="G56">
        <v>52.479415889999999</v>
      </c>
      <c r="H56">
        <v>38</v>
      </c>
      <c r="J56" t="s">
        <v>9</v>
      </c>
      <c r="K56">
        <v>1893.315707</v>
      </c>
      <c r="L56">
        <v>1893.315707</v>
      </c>
      <c r="M56">
        <v>0</v>
      </c>
      <c r="N56">
        <v>12.89557076</v>
      </c>
      <c r="O56">
        <v>37.000008659999999</v>
      </c>
      <c r="Q56" s="2">
        <f t="shared" si="0"/>
        <v>6.9522398083627493E-5</v>
      </c>
    </row>
    <row r="57" spans="1:17" x14ac:dyDescent="0.2">
      <c r="A57" t="s">
        <v>65</v>
      </c>
      <c r="B57">
        <v>45</v>
      </c>
      <c r="C57" t="s">
        <v>11</v>
      </c>
      <c r="D57">
        <v>1820.1129559999999</v>
      </c>
      <c r="E57">
        <v>1818.540677</v>
      </c>
      <c r="F57">
        <v>8.6383599999999999E-4</v>
      </c>
      <c r="G57">
        <v>3600.1012150000001</v>
      </c>
      <c r="H57">
        <v>27.999996840000001</v>
      </c>
      <c r="J57" t="s">
        <v>9</v>
      </c>
      <c r="K57">
        <v>1820.162687</v>
      </c>
      <c r="L57">
        <v>1820.0388439999999</v>
      </c>
      <c r="M57" s="1">
        <v>6.7999999999999999E-5</v>
      </c>
      <c r="N57">
        <v>126.7762985</v>
      </c>
      <c r="O57">
        <v>42</v>
      </c>
      <c r="Q57" s="2">
        <f t="shared" si="0"/>
        <v>-2.7323029505463976E-5</v>
      </c>
    </row>
    <row r="58" spans="1:17" x14ac:dyDescent="0.2">
      <c r="A58" t="s">
        <v>66</v>
      </c>
      <c r="B58">
        <v>45</v>
      </c>
      <c r="C58" t="s">
        <v>9</v>
      </c>
      <c r="D58">
        <v>1793.6282679999999</v>
      </c>
      <c r="E58">
        <v>1793.5461640000001</v>
      </c>
      <c r="F58" s="1">
        <v>4.5800000000000002E-5</v>
      </c>
      <c r="G58">
        <v>65.388490680000004</v>
      </c>
      <c r="H58">
        <v>40</v>
      </c>
      <c r="J58" t="s">
        <v>9</v>
      </c>
      <c r="K58">
        <v>1793.5489279999999</v>
      </c>
      <c r="L58">
        <v>1793.5461640000001</v>
      </c>
      <c r="M58" s="1">
        <v>1.5400000000000001E-6</v>
      </c>
      <c r="N58">
        <v>5.906442642</v>
      </c>
      <c r="O58">
        <v>34</v>
      </c>
      <c r="Q58" s="2">
        <f t="shared" si="0"/>
        <v>4.4234360829109081E-5</v>
      </c>
    </row>
    <row r="59" spans="1:17" x14ac:dyDescent="0.2">
      <c r="A59" t="s">
        <v>67</v>
      </c>
      <c r="B59">
        <v>45</v>
      </c>
      <c r="C59" t="s">
        <v>9</v>
      </c>
      <c r="D59">
        <v>1828.3435919999999</v>
      </c>
      <c r="E59">
        <v>1828.3246200000001</v>
      </c>
      <c r="F59" s="1">
        <v>1.04E-5</v>
      </c>
      <c r="G59">
        <v>45.472986220000003</v>
      </c>
      <c r="H59">
        <v>43</v>
      </c>
      <c r="J59" t="s">
        <v>9</v>
      </c>
      <c r="K59">
        <v>1828.325969</v>
      </c>
      <c r="L59">
        <v>1828.3246200000001</v>
      </c>
      <c r="M59" s="1">
        <v>7.3799999999999996E-7</v>
      </c>
      <c r="N59">
        <v>2.8567848210000002</v>
      </c>
      <c r="O59">
        <v>36</v>
      </c>
      <c r="Q59" s="2">
        <f t="shared" si="0"/>
        <v>9.6387790987798956E-6</v>
      </c>
    </row>
    <row r="60" spans="1:17" x14ac:dyDescent="0.2">
      <c r="A60" t="s">
        <v>68</v>
      </c>
      <c r="B60">
        <v>45</v>
      </c>
      <c r="C60" t="s">
        <v>9</v>
      </c>
      <c r="D60">
        <v>1901.2271699999999</v>
      </c>
      <c r="E60">
        <v>1901.073635</v>
      </c>
      <c r="F60" s="1">
        <v>8.0799999999999999E-5</v>
      </c>
      <c r="G60">
        <v>22.485612870000001</v>
      </c>
      <c r="H60">
        <v>34</v>
      </c>
      <c r="J60" t="s">
        <v>9</v>
      </c>
      <c r="K60">
        <v>1901.1761690000001</v>
      </c>
      <c r="L60">
        <v>1901.1633340000001</v>
      </c>
      <c r="M60" s="1">
        <v>6.7499999999999997E-6</v>
      </c>
      <c r="N60">
        <v>30.851520539999999</v>
      </c>
      <c r="O60">
        <v>37</v>
      </c>
      <c r="Q60" s="2">
        <f t="shared" si="0"/>
        <v>2.6825305678655261E-5</v>
      </c>
    </row>
    <row r="61" spans="1:17" x14ac:dyDescent="0.2">
      <c r="A61" t="s">
        <v>69</v>
      </c>
      <c r="B61">
        <v>45</v>
      </c>
      <c r="C61" t="s">
        <v>11</v>
      </c>
      <c r="D61">
        <v>2136.1753199999998</v>
      </c>
      <c r="E61">
        <v>2132.2671740000001</v>
      </c>
      <c r="F61">
        <v>1.8295060000000001E-3</v>
      </c>
      <c r="G61">
        <v>3601.1860729999999</v>
      </c>
      <c r="H61">
        <v>35.000003190000001</v>
      </c>
      <c r="J61" t="s">
        <v>9</v>
      </c>
      <c r="K61">
        <v>2167.0513420000002</v>
      </c>
      <c r="L61">
        <v>2166.978278</v>
      </c>
      <c r="M61" s="1">
        <v>3.3699999999999999E-5</v>
      </c>
      <c r="N61">
        <v>7.0568618770000002</v>
      </c>
      <c r="O61">
        <v>35</v>
      </c>
      <c r="Q61" s="2">
        <f t="shared" si="0"/>
        <v>-1.4453880124408692E-2</v>
      </c>
    </row>
    <row r="63" spans="1:17" x14ac:dyDescent="0.2">
      <c r="Q63" s="3">
        <f>AVERAGE(Q2:Q61)</f>
        <v>-3.1316231187239105E-4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Blumsack118_OTS_lwp_para_tune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Juncheng Li</dc:creator>
  <cp:lastModifiedBy>Li Juncheng</cp:lastModifiedBy>
  <dcterms:created xsi:type="dcterms:W3CDTF">2022-06-27T12:11:11Z</dcterms:created>
  <dcterms:modified xsi:type="dcterms:W3CDTF">2022-06-27T12:31:02Z</dcterms:modified>
</cp:coreProperties>
</file>