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lij96_lancaster_ac_uk/Documents/Code/Code_PhD_work/Heuristic_DC_OTS/results_300/"/>
    </mc:Choice>
  </mc:AlternateContent>
  <xr:revisionPtr revIDLastSave="0" documentId="8_{7185EFA1-6C71-4B2B-83CB-4E68B5C3BE7B}" xr6:coauthVersionLast="47" xr6:coauthVersionMax="47" xr10:uidLastSave="{00000000-0000-0000-0000-000000000000}"/>
  <bookViews>
    <workbookView xWindow="-120" yWindow="-120" windowWidth="29040" windowHeight="15840"/>
  </bookViews>
  <sheets>
    <sheet name="ieee300_OTS_lwp_para_tune" sheetId="1" r:id="rId1"/>
  </sheets>
  <calcPr calcId="0"/>
</workbook>
</file>

<file path=xl/calcChain.xml><?xml version="1.0" encoding="utf-8"?>
<calcChain xmlns="http://schemas.openxmlformats.org/spreadsheetml/2006/main">
  <c r="U5" i="1" l="1"/>
  <c r="X5" i="1" s="1"/>
  <c r="T5" i="1"/>
  <c r="V5" i="1" s="1"/>
  <c r="U2" i="1"/>
  <c r="X2" i="1" s="1"/>
  <c r="T2" i="1"/>
  <c r="V2" i="1" s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63" i="1" s="1"/>
</calcChain>
</file>

<file path=xl/sharedStrings.xml><?xml version="1.0" encoding="utf-8"?>
<sst xmlns="http://schemas.openxmlformats.org/spreadsheetml/2006/main" count="202" uniqueCount="78">
  <si>
    <t>data_instance</t>
  </si>
  <si>
    <t>card</t>
  </si>
  <si>
    <t>sol_status</t>
  </si>
  <si>
    <t>obj_val</t>
  </si>
  <si>
    <t>obj_bound</t>
  </si>
  <si>
    <t>gap</t>
  </si>
  <si>
    <t>time</t>
  </si>
  <si>
    <t>num_open</t>
  </si>
  <si>
    <t>IEEE300_P_95_1</t>
  </si>
  <si>
    <t>OPTIMAL</t>
  </si>
  <si>
    <t>IEEE300_P_95_2</t>
  </si>
  <si>
    <t>IEEE300_P_95_3</t>
  </si>
  <si>
    <t>IEEE300_P_95_4</t>
  </si>
  <si>
    <t>IEEE300_P_95_5</t>
  </si>
  <si>
    <t>IEEE300_P_95_6</t>
  </si>
  <si>
    <t>IEEE300_P_95_7</t>
  </si>
  <si>
    <t>IEEE300_P_95_8</t>
  </si>
  <si>
    <t>IEEE300_P_95_9</t>
  </si>
  <si>
    <t>IEEE300_P_95_10</t>
  </si>
  <si>
    <t>IEEE300_P_95_11</t>
  </si>
  <si>
    <t>IEEE300_P_95_12</t>
  </si>
  <si>
    <t>IEEE300_P_95_13</t>
  </si>
  <si>
    <t>IEEE300_P_95_14</t>
  </si>
  <si>
    <t>IEEE300_P_95_15</t>
  </si>
  <si>
    <t>IEEE300_P_95_16</t>
  </si>
  <si>
    <t>IEEE300_P_95_17</t>
  </si>
  <si>
    <t>IEEE300_P_95_18</t>
  </si>
  <si>
    <t>IEEE300_P_95_19</t>
  </si>
  <si>
    <t>IEEE300_P_95_20</t>
  </si>
  <si>
    <t>IEEE300_P_100_1</t>
  </si>
  <si>
    <t>IEEE300_P_100_2</t>
  </si>
  <si>
    <t>TIME_LIMIT</t>
  </si>
  <si>
    <t>IEEE300_P_100_3</t>
  </si>
  <si>
    <t>IEEE300_P_100_4</t>
  </si>
  <si>
    <t>IEEE300_P_100_5</t>
  </si>
  <si>
    <t>IEEE300_P_100_6</t>
  </si>
  <si>
    <t>IEEE300_P_100_7</t>
  </si>
  <si>
    <t>IEEE300_P_100_8</t>
  </si>
  <si>
    <t>IEEE300_P_100_9</t>
  </si>
  <si>
    <t>IEEE300_P_100_10</t>
  </si>
  <si>
    <t>IEEE300_P_100_11</t>
  </si>
  <si>
    <t>IEEE300_P_100_12</t>
  </si>
  <si>
    <t>IEEE300_P_100_13</t>
  </si>
  <si>
    <t>IEEE300_P_100_14</t>
  </si>
  <si>
    <t>IEEE300_P_100_15</t>
  </si>
  <si>
    <t>IEEE300_P_100_16</t>
  </si>
  <si>
    <t>IEEE300_P_100_17</t>
  </si>
  <si>
    <t>IEEE300_P_100_18</t>
  </si>
  <si>
    <t>IEEE300_P_100_19</t>
  </si>
  <si>
    <t>IEEE300_P_100_20</t>
  </si>
  <si>
    <t>IEEE300_P_105_1</t>
  </si>
  <si>
    <t>IEEE300_P_105_2</t>
  </si>
  <si>
    <t>IEEE300_P_105_3</t>
  </si>
  <si>
    <t>IEEE300_P_105_4</t>
  </si>
  <si>
    <t>IEEE300_P_105_5</t>
  </si>
  <si>
    <t>IEEE300_P_105_6</t>
  </si>
  <si>
    <t>IEEE300_P_105_7</t>
  </si>
  <si>
    <t>IEEE300_P_105_8</t>
  </si>
  <si>
    <t>IEEE300_P_105_9</t>
  </si>
  <si>
    <t>IEEE300_P_105_10</t>
  </si>
  <si>
    <t>IEEE300_P_105_11</t>
  </si>
  <si>
    <t>IEEE300_P_105_12</t>
  </si>
  <si>
    <t>IEEE300_P_105_13</t>
  </si>
  <si>
    <t>IEEE300_P_105_14</t>
  </si>
  <si>
    <t>IEEE300_P_105_15</t>
  </si>
  <si>
    <t>IEEE300_P_105_16</t>
  </si>
  <si>
    <t>IEEE300_P_105_17</t>
  </si>
  <si>
    <t>IEEE300_P_105_18</t>
  </si>
  <si>
    <t>IEEE300_P_105_19</t>
  </si>
  <si>
    <t>IEEE300_P_105_20</t>
  </si>
  <si>
    <t>rel_gap</t>
    <phoneticPr fontId="18" type="noConversion"/>
  </si>
  <si>
    <t>ksp_time</t>
    <phoneticPr fontId="18" type="noConversion"/>
  </si>
  <si>
    <t>ksp_count</t>
    <phoneticPr fontId="18" type="noConversion"/>
  </si>
  <si>
    <t>avg_time</t>
    <phoneticPr fontId="18" type="noConversion"/>
  </si>
  <si>
    <t>ksp_limit_count</t>
    <phoneticPr fontId="18" type="noConversion"/>
  </si>
  <si>
    <t>lwp_time</t>
    <phoneticPr fontId="18" type="noConversion"/>
  </si>
  <si>
    <t>lwp_count</t>
    <phoneticPr fontId="18" type="noConversion"/>
  </si>
  <si>
    <t>lwp_limit_count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</si>
</sst>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 applyFill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workbookViewId="0">
      <selection activeCell="V18" sqref="V18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Q1" t="s">
        <v>70</v>
      </c>
      <c r="T1" t="s">
        <v>71</v>
      </c>
      <c r="U1" t="s">
        <v>72</v>
      </c>
      <c r="V1" t="s">
        <v>73</v>
      </c>
      <c r="X1" t="s">
        <v>74</v>
      </c>
    </row>
    <row r="2" spans="1:24" x14ac:dyDescent="0.2">
      <c r="A2" t="s">
        <v>8</v>
      </c>
      <c r="B2">
        <v>45</v>
      </c>
      <c r="C2" t="s">
        <v>9</v>
      </c>
      <c r="D2">
        <v>31927.766642049999</v>
      </c>
      <c r="E2">
        <v>31927.742809691601</v>
      </c>
      <c r="F2" s="1">
        <v>7.4644614843485302E-7</v>
      </c>
      <c r="G2">
        <v>98.985258102416907</v>
      </c>
      <c r="H2">
        <v>45</v>
      </c>
      <c r="J2" t="s">
        <v>9</v>
      </c>
      <c r="K2">
        <v>31927.75027</v>
      </c>
      <c r="L2">
        <v>31927.74281</v>
      </c>
      <c r="M2" s="1">
        <v>2.34E-7</v>
      </c>
      <c r="N2">
        <v>72.921567920000001</v>
      </c>
      <c r="O2">
        <v>45</v>
      </c>
      <c r="Q2" s="2">
        <f>(D2-K2)/D2</f>
        <v>5.1278406605007722E-7</v>
      </c>
      <c r="T2">
        <f>SUMIF(J2:J81,"OPTIMAL",N2:N81)</f>
        <v>13421.231505984002</v>
      </c>
      <c r="U2">
        <f>COUNTIF(J2:J81,"OPTIMAL")</f>
        <v>54</v>
      </c>
      <c r="V2">
        <f>T2/U2</f>
        <v>248.54132418488894</v>
      </c>
      <c r="X2">
        <f>80-U2</f>
        <v>26</v>
      </c>
    </row>
    <row r="3" spans="1:24" x14ac:dyDescent="0.2">
      <c r="A3" t="s">
        <v>10</v>
      </c>
      <c r="B3">
        <v>45</v>
      </c>
      <c r="C3" t="s">
        <v>9</v>
      </c>
      <c r="D3">
        <v>32785.116016927102</v>
      </c>
      <c r="E3">
        <v>32785.116016927102</v>
      </c>
      <c r="F3">
        <v>0</v>
      </c>
      <c r="G3">
        <v>27.4192504882812</v>
      </c>
      <c r="H3">
        <v>45</v>
      </c>
      <c r="J3" t="s">
        <v>9</v>
      </c>
      <c r="K3">
        <v>32785.123939999998</v>
      </c>
      <c r="L3">
        <v>32785.116020000001</v>
      </c>
      <c r="M3" s="1">
        <v>2.4200000000000002E-7</v>
      </c>
      <c r="N3">
        <v>21.699527740000001</v>
      </c>
      <c r="O3">
        <v>45</v>
      </c>
      <c r="Q3" s="2">
        <f t="shared" ref="Q3:Q61" si="0">(D3-K3)/D3</f>
        <v>-2.4166676400105014E-7</v>
      </c>
    </row>
    <row r="4" spans="1:24" x14ac:dyDescent="0.2">
      <c r="A4" t="s">
        <v>11</v>
      </c>
      <c r="B4">
        <v>45</v>
      </c>
      <c r="C4" t="s">
        <v>9</v>
      </c>
      <c r="D4">
        <v>31522.6732828311</v>
      </c>
      <c r="E4">
        <v>31521.271986030999</v>
      </c>
      <c r="F4" s="1">
        <v>4.4453615579797297E-5</v>
      </c>
      <c r="G4">
        <v>38.416290283203097</v>
      </c>
      <c r="H4">
        <v>45</v>
      </c>
      <c r="J4" t="s">
        <v>9</v>
      </c>
      <c r="K4">
        <v>31522.17613</v>
      </c>
      <c r="L4">
        <v>31522.17613</v>
      </c>
      <c r="M4">
        <v>0</v>
      </c>
      <c r="N4">
        <v>7.0262508390000002</v>
      </c>
      <c r="O4">
        <v>45</v>
      </c>
      <c r="Q4" s="2">
        <f t="shared" si="0"/>
        <v>1.5771277601972498E-5</v>
      </c>
      <c r="T4" t="s">
        <v>75</v>
      </c>
      <c r="U4" t="s">
        <v>76</v>
      </c>
      <c r="X4" t="s">
        <v>77</v>
      </c>
    </row>
    <row r="5" spans="1:24" x14ac:dyDescent="0.2">
      <c r="A5" t="s">
        <v>12</v>
      </c>
      <c r="B5">
        <v>45</v>
      </c>
      <c r="C5" t="s">
        <v>9</v>
      </c>
      <c r="D5">
        <v>31025.383311283898</v>
      </c>
      <c r="E5">
        <v>31025.377798559999</v>
      </c>
      <c r="F5" s="1">
        <v>1.7768431118516199E-7</v>
      </c>
      <c r="G5">
        <v>19.721197128295898</v>
      </c>
      <c r="H5">
        <v>45</v>
      </c>
      <c r="J5" t="s">
        <v>9</v>
      </c>
      <c r="K5">
        <v>31025.468980000001</v>
      </c>
      <c r="L5">
        <v>31025.377799999998</v>
      </c>
      <c r="M5" s="1">
        <v>2.9399999999999998E-6</v>
      </c>
      <c r="N5">
        <v>11.386817929999999</v>
      </c>
      <c r="O5">
        <v>41</v>
      </c>
      <c r="Q5" s="2">
        <f t="shared" si="0"/>
        <v>-2.7612460172874909E-6</v>
      </c>
      <c r="T5">
        <f>SUMIF(C2:C81,"OPTIMAL",G2:G81)</f>
        <v>12615.896907806382</v>
      </c>
      <c r="U5">
        <f>COUNTIF(C2:C81,"OPTIMAL")</f>
        <v>48</v>
      </c>
      <c r="V5">
        <f>T5/U5</f>
        <v>262.83118557929964</v>
      </c>
      <c r="X5">
        <f>80-U5</f>
        <v>32</v>
      </c>
    </row>
    <row r="6" spans="1:24" x14ac:dyDescent="0.2">
      <c r="A6" t="s">
        <v>13</v>
      </c>
      <c r="B6">
        <v>45</v>
      </c>
      <c r="C6" t="s">
        <v>9</v>
      </c>
      <c r="D6">
        <v>30926.0137443239</v>
      </c>
      <c r="E6">
        <v>30923.010647942501</v>
      </c>
      <c r="F6" s="1">
        <v>9.7105834791532395E-5</v>
      </c>
      <c r="G6">
        <v>17.8267517089843</v>
      </c>
      <c r="H6">
        <v>45</v>
      </c>
      <c r="J6" t="s">
        <v>9</v>
      </c>
      <c r="K6">
        <v>30926.412919999999</v>
      </c>
      <c r="L6">
        <v>30925.4437</v>
      </c>
      <c r="M6" s="1">
        <v>3.1300000000000002E-5</v>
      </c>
      <c r="N6">
        <v>9.0789737699999993</v>
      </c>
      <c r="O6">
        <v>45</v>
      </c>
      <c r="Q6" s="2">
        <f t="shared" si="0"/>
        <v>-1.2907440299255668E-5</v>
      </c>
    </row>
    <row r="7" spans="1:24" x14ac:dyDescent="0.2">
      <c r="A7" t="s">
        <v>14</v>
      </c>
      <c r="B7">
        <v>45</v>
      </c>
      <c r="C7" t="s">
        <v>9</v>
      </c>
      <c r="D7">
        <v>31129.287843195099</v>
      </c>
      <c r="E7">
        <v>31129.269946625998</v>
      </c>
      <c r="F7" s="1">
        <v>5.7491097137212601E-7</v>
      </c>
      <c r="G7">
        <v>89.332151412963796</v>
      </c>
      <c r="H7">
        <v>45</v>
      </c>
      <c r="J7" t="s">
        <v>9</v>
      </c>
      <c r="K7">
        <v>31130.414089999998</v>
      </c>
      <c r="L7">
        <v>31129.269950000002</v>
      </c>
      <c r="M7" s="1">
        <v>3.68E-5</v>
      </c>
      <c r="N7">
        <v>12.360609050000001</v>
      </c>
      <c r="O7">
        <v>44</v>
      </c>
      <c r="Q7" s="2">
        <f t="shared" si="0"/>
        <v>-3.617965211964147E-5</v>
      </c>
    </row>
    <row r="8" spans="1:24" x14ac:dyDescent="0.2">
      <c r="A8" t="s">
        <v>15</v>
      </c>
      <c r="B8">
        <v>45</v>
      </c>
      <c r="C8" t="s">
        <v>9</v>
      </c>
      <c r="D8">
        <v>32180.803865014001</v>
      </c>
      <c r="E8">
        <v>32178.435375184799</v>
      </c>
      <c r="F8" s="1">
        <v>7.3599461318216305E-5</v>
      </c>
      <c r="G8">
        <v>16.999668121337798</v>
      </c>
      <c r="H8">
        <v>43</v>
      </c>
      <c r="J8" t="s">
        <v>9</v>
      </c>
      <c r="K8">
        <v>32180.954379999999</v>
      </c>
      <c r="L8">
        <v>32178.435379999999</v>
      </c>
      <c r="M8" s="1">
        <v>7.8300000000000006E-5</v>
      </c>
      <c r="N8">
        <v>22.938404080000002</v>
      </c>
      <c r="O8">
        <v>43</v>
      </c>
      <c r="Q8" s="2">
        <f t="shared" si="0"/>
        <v>-4.6771667553722317E-6</v>
      </c>
    </row>
    <row r="9" spans="1:24" x14ac:dyDescent="0.2">
      <c r="A9" t="s">
        <v>16</v>
      </c>
      <c r="B9">
        <v>45</v>
      </c>
      <c r="C9" t="s">
        <v>9</v>
      </c>
      <c r="D9">
        <v>31681.558935292102</v>
      </c>
      <c r="E9">
        <v>31680.703574976302</v>
      </c>
      <c r="F9" s="1">
        <v>2.6998681395510699E-5</v>
      </c>
      <c r="G9">
        <v>16.980655670166001</v>
      </c>
      <c r="H9">
        <v>45</v>
      </c>
      <c r="J9" t="s">
        <v>9</v>
      </c>
      <c r="K9">
        <v>31682.225760000001</v>
      </c>
      <c r="L9">
        <v>31680.703570000001</v>
      </c>
      <c r="M9" s="1">
        <v>4.8000000000000001E-5</v>
      </c>
      <c r="N9">
        <v>13.35334778</v>
      </c>
      <c r="O9">
        <v>44</v>
      </c>
      <c r="Q9" s="2">
        <f t="shared" si="0"/>
        <v>-2.1047723985476981E-5</v>
      </c>
    </row>
    <row r="10" spans="1:24" x14ac:dyDescent="0.2">
      <c r="A10" t="s">
        <v>17</v>
      </c>
      <c r="B10">
        <v>45</v>
      </c>
      <c r="C10" t="s">
        <v>9</v>
      </c>
      <c r="D10">
        <v>31412.074057850099</v>
      </c>
      <c r="E10">
        <v>31412.074057850099</v>
      </c>
      <c r="F10">
        <v>0</v>
      </c>
      <c r="G10">
        <v>22.977180480956999</v>
      </c>
      <c r="H10">
        <v>44.000000113717</v>
      </c>
      <c r="J10" t="s">
        <v>9</v>
      </c>
      <c r="K10">
        <v>31412.099859999998</v>
      </c>
      <c r="L10">
        <v>31411.067500000001</v>
      </c>
      <c r="M10" s="1">
        <v>3.29E-5</v>
      </c>
      <c r="N10">
        <v>7.0536422730000004</v>
      </c>
      <c r="O10">
        <v>45</v>
      </c>
      <c r="Q10" s="2">
        <f t="shared" si="0"/>
        <v>-8.2140866763119972E-7</v>
      </c>
    </row>
    <row r="11" spans="1:24" x14ac:dyDescent="0.2">
      <c r="A11" t="s">
        <v>18</v>
      </c>
      <c r="B11">
        <v>45</v>
      </c>
      <c r="C11" t="s">
        <v>9</v>
      </c>
      <c r="D11">
        <v>31298.916616983199</v>
      </c>
      <c r="E11">
        <v>31296.001689971199</v>
      </c>
      <c r="F11" s="1">
        <v>9.3131882090761897E-5</v>
      </c>
      <c r="G11">
        <v>20.318370819091701</v>
      </c>
      <c r="H11">
        <v>35</v>
      </c>
      <c r="J11" t="s">
        <v>9</v>
      </c>
      <c r="K11">
        <v>31298.9084</v>
      </c>
      <c r="L11">
        <v>31296.001690000001</v>
      </c>
      <c r="M11" s="1">
        <v>9.2899999999999995E-5</v>
      </c>
      <c r="N11">
        <v>20.726280209999999</v>
      </c>
      <c r="O11">
        <v>45</v>
      </c>
      <c r="Q11" s="2">
        <f t="shared" si="0"/>
        <v>2.6253251187773526E-7</v>
      </c>
    </row>
    <row r="12" spans="1:24" x14ac:dyDescent="0.2">
      <c r="A12" t="s">
        <v>19</v>
      </c>
      <c r="B12">
        <v>45</v>
      </c>
      <c r="C12" t="s">
        <v>9</v>
      </c>
      <c r="D12">
        <v>31610.186622539</v>
      </c>
      <c r="E12">
        <v>31608.601918175402</v>
      </c>
      <c r="F12" s="1">
        <v>5.0132711411324097E-5</v>
      </c>
      <c r="G12">
        <v>18.3832492828369</v>
      </c>
      <c r="H12">
        <v>45</v>
      </c>
      <c r="J12" t="s">
        <v>9</v>
      </c>
      <c r="K12">
        <v>31610.009119999999</v>
      </c>
      <c r="L12">
        <v>31609.630990000001</v>
      </c>
      <c r="M12" s="1">
        <v>1.2E-5</v>
      </c>
      <c r="N12">
        <v>16.892187119999999</v>
      </c>
      <c r="O12">
        <v>45</v>
      </c>
      <c r="Q12" s="2">
        <f t="shared" si="0"/>
        <v>5.6153587804197044E-6</v>
      </c>
    </row>
    <row r="13" spans="1:24" x14ac:dyDescent="0.2">
      <c r="A13" t="s">
        <v>20</v>
      </c>
      <c r="B13">
        <v>45</v>
      </c>
      <c r="C13" t="s">
        <v>9</v>
      </c>
      <c r="D13">
        <v>32236.2816583036</v>
      </c>
      <c r="E13">
        <v>32236.176207131299</v>
      </c>
      <c r="F13" s="1">
        <v>3.2711952782411199E-6</v>
      </c>
      <c r="G13">
        <v>30.415325164794901</v>
      </c>
      <c r="H13">
        <v>45</v>
      </c>
      <c r="J13" t="s">
        <v>9</v>
      </c>
      <c r="K13">
        <v>32236.229080000001</v>
      </c>
      <c r="L13">
        <v>32236.176210000001</v>
      </c>
      <c r="M13" s="1">
        <v>1.64E-6</v>
      </c>
      <c r="N13">
        <v>48.935457229999997</v>
      </c>
      <c r="O13">
        <v>44</v>
      </c>
      <c r="Q13" s="2">
        <f t="shared" si="0"/>
        <v>1.6310287940918474E-6</v>
      </c>
    </row>
    <row r="14" spans="1:24" x14ac:dyDescent="0.2">
      <c r="A14" t="s">
        <v>21</v>
      </c>
      <c r="B14">
        <v>45</v>
      </c>
      <c r="C14" t="s">
        <v>9</v>
      </c>
      <c r="D14">
        <v>31532.991927889401</v>
      </c>
      <c r="E14">
        <v>31532.975657703701</v>
      </c>
      <c r="F14" s="1">
        <v>5.1597342109940096E-7</v>
      </c>
      <c r="G14">
        <v>29.446027755737301</v>
      </c>
      <c r="H14">
        <v>44</v>
      </c>
      <c r="J14" t="s">
        <v>9</v>
      </c>
      <c r="K14">
        <v>31533.04177</v>
      </c>
      <c r="L14">
        <v>31530.474340000001</v>
      </c>
      <c r="M14" s="1">
        <v>8.14E-5</v>
      </c>
      <c r="N14">
        <v>12.63805389</v>
      </c>
      <c r="O14">
        <v>45</v>
      </c>
      <c r="Q14" s="2">
        <f t="shared" si="0"/>
        <v>-1.5806337283987385E-6</v>
      </c>
    </row>
    <row r="15" spans="1:24" x14ac:dyDescent="0.2">
      <c r="A15" t="s">
        <v>22</v>
      </c>
      <c r="B15">
        <v>45</v>
      </c>
      <c r="C15" t="s">
        <v>9</v>
      </c>
      <c r="D15">
        <v>31785.709085133301</v>
      </c>
      <c r="E15">
        <v>31783.476818636002</v>
      </c>
      <c r="F15" s="1">
        <v>7.0228620394185995E-5</v>
      </c>
      <c r="G15">
        <v>10.223873138427701</v>
      </c>
      <c r="H15">
        <v>41</v>
      </c>
      <c r="J15" t="s">
        <v>9</v>
      </c>
      <c r="K15">
        <v>31784.503229999998</v>
      </c>
      <c r="L15">
        <v>31783.47682</v>
      </c>
      <c r="M15" s="1">
        <v>3.2299999999999999E-5</v>
      </c>
      <c r="N15">
        <v>8.0407238010000004</v>
      </c>
      <c r="O15">
        <v>45</v>
      </c>
      <c r="Q15" s="2">
        <f t="shared" si="0"/>
        <v>3.7937021636776185E-5</v>
      </c>
    </row>
    <row r="16" spans="1:24" x14ac:dyDescent="0.2">
      <c r="A16" t="s">
        <v>23</v>
      </c>
      <c r="B16">
        <v>45</v>
      </c>
      <c r="C16" t="s">
        <v>9</v>
      </c>
      <c r="D16">
        <v>30763.293474524598</v>
      </c>
      <c r="E16">
        <v>30762.956513473699</v>
      </c>
      <c r="F16" s="1">
        <v>1.0953347734156601E-5</v>
      </c>
      <c r="G16">
        <v>32.521335601806598</v>
      </c>
      <c r="H16">
        <v>45</v>
      </c>
      <c r="J16" t="s">
        <v>9</v>
      </c>
      <c r="K16">
        <v>30762.961299999999</v>
      </c>
      <c r="L16">
        <v>30762.95651</v>
      </c>
      <c r="M16" s="1">
        <v>1.55E-7</v>
      </c>
      <c r="N16">
        <v>21.55174637</v>
      </c>
      <c r="O16">
        <v>45</v>
      </c>
      <c r="Q16" s="2">
        <f t="shared" si="0"/>
        <v>1.0797755606839442E-5</v>
      </c>
    </row>
    <row r="17" spans="1:17" x14ac:dyDescent="0.2">
      <c r="A17" t="s">
        <v>24</v>
      </c>
      <c r="B17">
        <v>45</v>
      </c>
      <c r="C17" t="s">
        <v>9</v>
      </c>
      <c r="D17">
        <v>30949.980059793699</v>
      </c>
      <c r="E17">
        <v>30947.775729097601</v>
      </c>
      <c r="F17" s="1">
        <v>7.1222362397882404E-5</v>
      </c>
      <c r="G17">
        <v>17.544960021972599</v>
      </c>
      <c r="H17">
        <v>45</v>
      </c>
      <c r="J17" t="s">
        <v>9</v>
      </c>
      <c r="K17">
        <v>30950.12588</v>
      </c>
      <c r="L17">
        <v>30949.516070000001</v>
      </c>
      <c r="M17" s="1">
        <v>1.9700000000000001E-5</v>
      </c>
      <c r="N17">
        <v>10.58290863</v>
      </c>
      <c r="O17">
        <v>45</v>
      </c>
      <c r="Q17" s="2">
        <f t="shared" si="0"/>
        <v>-4.7114798141613305E-6</v>
      </c>
    </row>
    <row r="18" spans="1:17" x14ac:dyDescent="0.2">
      <c r="A18" t="s">
        <v>25</v>
      </c>
      <c r="B18">
        <v>45</v>
      </c>
      <c r="C18" t="s">
        <v>9</v>
      </c>
      <c r="D18">
        <v>30828.187484249102</v>
      </c>
      <c r="E18">
        <v>30828.187484249102</v>
      </c>
      <c r="F18">
        <v>0</v>
      </c>
      <c r="G18">
        <v>43.163528442382798</v>
      </c>
      <c r="H18">
        <v>45</v>
      </c>
      <c r="J18" t="s">
        <v>31</v>
      </c>
      <c r="K18">
        <v>30828.187480000001</v>
      </c>
      <c r="L18">
        <v>30823.658479999998</v>
      </c>
      <c r="M18">
        <v>1.46911E-4</v>
      </c>
      <c r="N18">
        <v>3600.0470409999998</v>
      </c>
      <c r="O18">
        <v>44.000005850000001</v>
      </c>
      <c r="Q18" s="2">
        <f t="shared" si="0"/>
        <v>1.3783168540781647E-10</v>
      </c>
    </row>
    <row r="19" spans="1:17" x14ac:dyDescent="0.2">
      <c r="A19" t="s">
        <v>26</v>
      </c>
      <c r="B19">
        <v>45</v>
      </c>
      <c r="C19" t="s">
        <v>9</v>
      </c>
      <c r="D19">
        <v>31552.9967569822</v>
      </c>
      <c r="E19">
        <v>31552.9937914886</v>
      </c>
      <c r="F19" s="1">
        <v>9.3984532114670606E-8</v>
      </c>
      <c r="G19">
        <v>58.449699401855398</v>
      </c>
      <c r="H19">
        <v>44.0000080433216</v>
      </c>
      <c r="J19" t="s">
        <v>9</v>
      </c>
      <c r="K19">
        <v>31553.48083</v>
      </c>
      <c r="L19">
        <v>31552.99379</v>
      </c>
      <c r="M19" s="1">
        <v>1.5400000000000002E-5</v>
      </c>
      <c r="N19">
        <v>8.2679405209999999</v>
      </c>
      <c r="O19">
        <v>45</v>
      </c>
      <c r="Q19" s="2">
        <f t="shared" si="0"/>
        <v>-1.5341586142468001E-5</v>
      </c>
    </row>
    <row r="20" spans="1:17" x14ac:dyDescent="0.2">
      <c r="A20" t="s">
        <v>27</v>
      </c>
      <c r="B20">
        <v>45</v>
      </c>
      <c r="C20" t="s">
        <v>9</v>
      </c>
      <c r="D20">
        <v>31725.729396762599</v>
      </c>
      <c r="E20">
        <v>31725.725328485099</v>
      </c>
      <c r="F20" s="1">
        <v>1.28232749851227E-7</v>
      </c>
      <c r="G20">
        <v>34.023199081420898</v>
      </c>
      <c r="H20">
        <v>43</v>
      </c>
      <c r="J20" t="s">
        <v>9</v>
      </c>
      <c r="K20">
        <v>31725.960319999998</v>
      </c>
      <c r="L20">
        <v>31725.725330000001</v>
      </c>
      <c r="M20" s="1">
        <v>7.4100000000000002E-6</v>
      </c>
      <c r="N20">
        <v>12.401262279999999</v>
      </c>
      <c r="O20">
        <v>45</v>
      </c>
      <c r="Q20" s="2">
        <f t="shared" si="0"/>
        <v>-7.2787369050268389E-6</v>
      </c>
    </row>
    <row r="21" spans="1:17" x14ac:dyDescent="0.2">
      <c r="A21" t="s">
        <v>28</v>
      </c>
      <c r="B21">
        <v>45</v>
      </c>
      <c r="C21" t="s">
        <v>9</v>
      </c>
      <c r="D21">
        <v>31229.6391440392</v>
      </c>
      <c r="E21">
        <v>31229.423396288501</v>
      </c>
      <c r="F21" s="1">
        <v>6.90842919184575E-6</v>
      </c>
      <c r="G21">
        <v>100.408901214599</v>
      </c>
      <c r="H21">
        <v>45</v>
      </c>
      <c r="J21" t="s">
        <v>9</v>
      </c>
      <c r="K21">
        <v>31229.642220000002</v>
      </c>
      <c r="L21">
        <v>31229.62242</v>
      </c>
      <c r="M21" s="1">
        <v>6.3399999999999999E-7</v>
      </c>
      <c r="N21">
        <v>12.888919830000001</v>
      </c>
      <c r="O21">
        <v>44</v>
      </c>
      <c r="Q21" s="2">
        <f t="shared" si="0"/>
        <v>-9.8494919760848675E-8</v>
      </c>
    </row>
    <row r="22" spans="1:17" x14ac:dyDescent="0.2">
      <c r="A22" t="s">
        <v>29</v>
      </c>
      <c r="B22">
        <v>45</v>
      </c>
      <c r="C22" t="s">
        <v>9</v>
      </c>
      <c r="D22">
        <v>39168.205626175499</v>
      </c>
      <c r="E22">
        <v>39166.063945575297</v>
      </c>
      <c r="F22" s="1">
        <v>5.46790583331389E-5</v>
      </c>
      <c r="G22">
        <v>2793.6807613372798</v>
      </c>
      <c r="H22">
        <v>45</v>
      </c>
      <c r="J22" t="s">
        <v>9</v>
      </c>
      <c r="K22">
        <v>39171.244650000001</v>
      </c>
      <c r="L22">
        <v>39167.897629999999</v>
      </c>
      <c r="M22" s="1">
        <v>8.5400000000000002E-5</v>
      </c>
      <c r="N22">
        <v>156.54125400000001</v>
      </c>
      <c r="O22">
        <v>45</v>
      </c>
      <c r="Q22" s="4">
        <f t="shared" si="0"/>
        <v>-7.7589048972691535E-5</v>
      </c>
    </row>
    <row r="23" spans="1:17" x14ac:dyDescent="0.2">
      <c r="A23" t="s">
        <v>30</v>
      </c>
      <c r="B23">
        <v>45</v>
      </c>
      <c r="C23" t="s">
        <v>31</v>
      </c>
      <c r="D23">
        <v>41299.186563558898</v>
      </c>
      <c r="E23">
        <v>41249.481057354198</v>
      </c>
      <c r="F23">
        <v>1.2035468574707799E-3</v>
      </c>
      <c r="G23">
        <v>3600.0443267822202</v>
      </c>
      <c r="H23">
        <v>45</v>
      </c>
      <c r="J23" t="s">
        <v>9</v>
      </c>
      <c r="K23">
        <v>41302.081039999997</v>
      </c>
      <c r="L23">
        <v>41299.129370000002</v>
      </c>
      <c r="M23" s="1">
        <v>7.1500000000000003E-5</v>
      </c>
      <c r="N23">
        <v>90.325401310000004</v>
      </c>
      <c r="O23">
        <v>45</v>
      </c>
      <c r="Q23" s="4">
        <f t="shared" si="0"/>
        <v>-7.0085555720193147E-5</v>
      </c>
    </row>
    <row r="24" spans="1:17" x14ac:dyDescent="0.2">
      <c r="A24" t="s">
        <v>32</v>
      </c>
      <c r="B24">
        <v>45</v>
      </c>
      <c r="C24" t="s">
        <v>9</v>
      </c>
      <c r="D24">
        <v>40693.393662734401</v>
      </c>
      <c r="E24">
        <v>40689.870830546199</v>
      </c>
      <c r="F24" s="1">
        <v>8.6570125298455604E-5</v>
      </c>
      <c r="G24">
        <v>116.717386245727</v>
      </c>
      <c r="H24">
        <v>45</v>
      </c>
      <c r="J24" t="s">
        <v>9</v>
      </c>
      <c r="K24">
        <v>40691.935089999999</v>
      </c>
      <c r="L24">
        <v>40689.87083</v>
      </c>
      <c r="M24" s="1">
        <v>5.0699999999999999E-5</v>
      </c>
      <c r="N24">
        <v>51.02898407</v>
      </c>
      <c r="O24">
        <v>44</v>
      </c>
      <c r="Q24" s="2">
        <f t="shared" si="0"/>
        <v>3.5842985878508313E-5</v>
      </c>
    </row>
    <row r="25" spans="1:17" x14ac:dyDescent="0.2">
      <c r="A25" t="s">
        <v>33</v>
      </c>
      <c r="B25">
        <v>45</v>
      </c>
      <c r="C25" t="s">
        <v>9</v>
      </c>
      <c r="D25">
        <v>41685.089875427097</v>
      </c>
      <c r="E25">
        <v>41683.638687155501</v>
      </c>
      <c r="F25" s="1">
        <v>3.4813125651447797E-5</v>
      </c>
      <c r="G25">
        <v>68.377523422241197</v>
      </c>
      <c r="H25">
        <v>45</v>
      </c>
      <c r="J25" t="s">
        <v>9</v>
      </c>
      <c r="K25">
        <v>41686.366300000002</v>
      </c>
      <c r="L25">
        <v>41683.63869</v>
      </c>
      <c r="M25" s="1">
        <v>6.5400000000000004E-5</v>
      </c>
      <c r="N25">
        <v>31.412565229999998</v>
      </c>
      <c r="O25">
        <v>44</v>
      </c>
      <c r="Q25" s="2">
        <f t="shared" si="0"/>
        <v>-3.0620650614391065E-5</v>
      </c>
    </row>
    <row r="26" spans="1:17" x14ac:dyDescent="0.2">
      <c r="A26" t="s">
        <v>34</v>
      </c>
      <c r="B26">
        <v>45</v>
      </c>
      <c r="C26" t="s">
        <v>9</v>
      </c>
      <c r="D26">
        <v>42198.011237044899</v>
      </c>
      <c r="E26">
        <v>42195.128386819699</v>
      </c>
      <c r="F26" s="1">
        <v>6.8317205969349395E-5</v>
      </c>
      <c r="G26">
        <v>100.461957931518</v>
      </c>
      <c r="H26">
        <v>45</v>
      </c>
      <c r="J26" t="s">
        <v>9</v>
      </c>
      <c r="K26">
        <v>42196.506589999997</v>
      </c>
      <c r="L26">
        <v>42195.128389999998</v>
      </c>
      <c r="M26" s="1">
        <v>3.2700000000000002E-5</v>
      </c>
      <c r="N26">
        <v>80.184413910000004</v>
      </c>
      <c r="O26">
        <v>45</v>
      </c>
      <c r="Q26" s="2">
        <f t="shared" si="0"/>
        <v>3.5656823646243303E-5</v>
      </c>
    </row>
    <row r="27" spans="1:17" x14ac:dyDescent="0.2">
      <c r="A27" t="s">
        <v>35</v>
      </c>
      <c r="B27">
        <v>45</v>
      </c>
      <c r="C27" t="s">
        <v>9</v>
      </c>
      <c r="D27">
        <v>42200.079087148501</v>
      </c>
      <c r="E27">
        <v>42198.4101499588</v>
      </c>
      <c r="F27" s="1">
        <v>3.95482005205775E-5</v>
      </c>
      <c r="G27">
        <v>1148.4279384613001</v>
      </c>
      <c r="H27">
        <v>45</v>
      </c>
      <c r="J27" t="s">
        <v>9</v>
      </c>
      <c r="K27">
        <v>42200.845009999997</v>
      </c>
      <c r="L27">
        <v>42199.80558</v>
      </c>
      <c r="M27" s="1">
        <v>2.4600000000000002E-5</v>
      </c>
      <c r="N27">
        <v>94.537265779999998</v>
      </c>
      <c r="O27">
        <v>45</v>
      </c>
      <c r="Q27" s="2">
        <f t="shared" si="0"/>
        <v>-1.8149796589598749E-5</v>
      </c>
    </row>
    <row r="28" spans="1:17" x14ac:dyDescent="0.2">
      <c r="A28" t="s">
        <v>36</v>
      </c>
      <c r="B28">
        <v>45</v>
      </c>
      <c r="C28" t="s">
        <v>31</v>
      </c>
      <c r="D28">
        <v>42531.623151902102</v>
      </c>
      <c r="E28">
        <v>42523.460712595101</v>
      </c>
      <c r="F28">
        <v>1.91914596765161E-4</v>
      </c>
      <c r="G28">
        <v>3600.0816249847398</v>
      </c>
      <c r="H28">
        <v>43.999997431483102</v>
      </c>
      <c r="J28" t="s">
        <v>9</v>
      </c>
      <c r="K28">
        <v>42534.910510000002</v>
      </c>
      <c r="L28">
        <v>42531.603969999996</v>
      </c>
      <c r="M28" s="1">
        <v>7.7700000000000005E-5</v>
      </c>
      <c r="N28">
        <v>50.596397400000001</v>
      </c>
      <c r="O28">
        <v>45</v>
      </c>
      <c r="Q28" s="2">
        <f t="shared" si="0"/>
        <v>-7.7292091255454397E-5</v>
      </c>
    </row>
    <row r="29" spans="1:17" x14ac:dyDescent="0.2">
      <c r="A29" t="s">
        <v>37</v>
      </c>
      <c r="B29">
        <v>45</v>
      </c>
      <c r="C29" t="s">
        <v>31</v>
      </c>
      <c r="D29">
        <v>39787.401250978299</v>
      </c>
      <c r="E29">
        <v>39762.469857072698</v>
      </c>
      <c r="F29">
        <v>6.2661528829919004E-4</v>
      </c>
      <c r="G29">
        <v>3600.0880851745601</v>
      </c>
      <c r="H29">
        <v>45</v>
      </c>
      <c r="J29" t="s">
        <v>9</v>
      </c>
      <c r="K29">
        <v>39790.746930000001</v>
      </c>
      <c r="L29">
        <v>39787.25273</v>
      </c>
      <c r="M29" s="1">
        <v>8.7800000000000006E-5</v>
      </c>
      <c r="N29">
        <v>142.40525819999999</v>
      </c>
      <c r="O29">
        <v>45</v>
      </c>
      <c r="Q29" s="2">
        <f t="shared" si="0"/>
        <v>-8.4088905445165674E-5</v>
      </c>
    </row>
    <row r="30" spans="1:17" x14ac:dyDescent="0.2">
      <c r="A30" t="s">
        <v>38</v>
      </c>
      <c r="B30">
        <v>45</v>
      </c>
      <c r="C30" t="s">
        <v>9</v>
      </c>
      <c r="D30">
        <v>42550.888404695703</v>
      </c>
      <c r="E30">
        <v>42546.762064119102</v>
      </c>
      <c r="F30" s="1">
        <v>9.6974252036179399E-5</v>
      </c>
      <c r="G30">
        <v>53.807752609252901</v>
      </c>
      <c r="H30">
        <v>45</v>
      </c>
      <c r="J30" t="s">
        <v>9</v>
      </c>
      <c r="K30">
        <v>42550.574690000001</v>
      </c>
      <c r="L30">
        <v>42546.762060000001</v>
      </c>
      <c r="M30" s="1">
        <v>8.9599999999999996E-5</v>
      </c>
      <c r="N30">
        <v>141.65453719999999</v>
      </c>
      <c r="O30">
        <v>45</v>
      </c>
      <c r="Q30" s="4">
        <f t="shared" si="0"/>
        <v>7.3726943775602115E-6</v>
      </c>
    </row>
    <row r="31" spans="1:17" x14ac:dyDescent="0.2">
      <c r="A31" t="s">
        <v>39</v>
      </c>
      <c r="B31">
        <v>45</v>
      </c>
      <c r="C31" t="s">
        <v>9</v>
      </c>
      <c r="D31">
        <v>41395.151647563798</v>
      </c>
      <c r="E31">
        <v>41391.023347829301</v>
      </c>
      <c r="F31" s="1">
        <v>9.9729064158695006E-5</v>
      </c>
      <c r="G31">
        <v>3232.9253826141298</v>
      </c>
      <c r="H31">
        <v>45</v>
      </c>
      <c r="J31" t="s">
        <v>9</v>
      </c>
      <c r="K31">
        <v>41395.390310000003</v>
      </c>
      <c r="L31">
        <v>41393.723019999998</v>
      </c>
      <c r="M31" s="1">
        <v>4.0299999999999997E-5</v>
      </c>
      <c r="N31">
        <v>158.53468509999999</v>
      </c>
      <c r="O31">
        <v>45</v>
      </c>
      <c r="Q31" s="2">
        <f t="shared" si="0"/>
        <v>-5.7654683388113155E-6</v>
      </c>
    </row>
    <row r="32" spans="1:17" x14ac:dyDescent="0.2">
      <c r="A32" t="s">
        <v>40</v>
      </c>
      <c r="B32">
        <v>45</v>
      </c>
      <c r="C32" t="s">
        <v>9</v>
      </c>
      <c r="D32">
        <v>40507.118105073198</v>
      </c>
      <c r="E32">
        <v>40505.608620763698</v>
      </c>
      <c r="F32" s="1">
        <v>3.7264668040862199E-5</v>
      </c>
      <c r="G32">
        <v>76.176500320434499</v>
      </c>
      <c r="H32">
        <v>44</v>
      </c>
      <c r="J32" t="s">
        <v>9</v>
      </c>
      <c r="K32">
        <v>40506.355649999998</v>
      </c>
      <c r="L32">
        <v>40503.250019999999</v>
      </c>
      <c r="M32" s="1">
        <v>7.6699999999999994E-5</v>
      </c>
      <c r="N32">
        <v>254.60814669999999</v>
      </c>
      <c r="O32">
        <v>45</v>
      </c>
      <c r="Q32" s="2">
        <f t="shared" si="0"/>
        <v>1.8822742986110519E-5</v>
      </c>
    </row>
    <row r="33" spans="1:17" x14ac:dyDescent="0.2">
      <c r="A33" t="s">
        <v>41</v>
      </c>
      <c r="B33">
        <v>45</v>
      </c>
      <c r="C33" t="s">
        <v>9</v>
      </c>
      <c r="D33">
        <v>42120.305771954801</v>
      </c>
      <c r="E33">
        <v>42116.374303583201</v>
      </c>
      <c r="F33" s="1">
        <v>9.3339027330434596E-5</v>
      </c>
      <c r="G33">
        <v>120.960857391357</v>
      </c>
      <c r="H33">
        <v>44</v>
      </c>
      <c r="J33" t="s">
        <v>31</v>
      </c>
      <c r="K33">
        <v>42117.504679999998</v>
      </c>
      <c r="L33">
        <v>42109.093280000001</v>
      </c>
      <c r="M33">
        <v>1.9971299999999999E-4</v>
      </c>
      <c r="N33">
        <v>3600.0699749999999</v>
      </c>
      <c r="O33">
        <v>45</v>
      </c>
      <c r="Q33" s="2">
        <f t="shared" si="0"/>
        <v>6.6502175220872582E-5</v>
      </c>
    </row>
    <row r="34" spans="1:17" x14ac:dyDescent="0.2">
      <c r="A34" t="s">
        <v>42</v>
      </c>
      <c r="B34">
        <v>45</v>
      </c>
      <c r="C34" t="s">
        <v>9</v>
      </c>
      <c r="D34">
        <v>39385.842648833597</v>
      </c>
      <c r="E34">
        <v>39384.117334574803</v>
      </c>
      <c r="F34" s="1">
        <v>4.38054423309358E-5</v>
      </c>
      <c r="G34">
        <v>222.05569267272901</v>
      </c>
      <c r="H34">
        <v>45</v>
      </c>
      <c r="J34" t="s">
        <v>9</v>
      </c>
      <c r="K34">
        <v>39386.39817</v>
      </c>
      <c r="L34">
        <v>39384.117330000001</v>
      </c>
      <c r="M34" s="1">
        <v>5.7899999999999998E-5</v>
      </c>
      <c r="N34">
        <v>176.71568110000001</v>
      </c>
      <c r="O34">
        <v>42</v>
      </c>
      <c r="Q34" s="2">
        <f t="shared" si="0"/>
        <v>-1.4104590102495813E-5</v>
      </c>
    </row>
    <row r="35" spans="1:17" x14ac:dyDescent="0.2">
      <c r="A35" t="s">
        <v>43</v>
      </c>
      <c r="B35">
        <v>45</v>
      </c>
      <c r="C35" t="s">
        <v>31</v>
      </c>
      <c r="D35">
        <v>40288.956792405697</v>
      </c>
      <c r="E35">
        <v>40279.140957920397</v>
      </c>
      <c r="F35">
        <v>2.43635856245019E-4</v>
      </c>
      <c r="G35">
        <v>3600.02879714965</v>
      </c>
      <c r="H35">
        <v>44</v>
      </c>
      <c r="J35" t="s">
        <v>31</v>
      </c>
      <c r="K35">
        <v>40285.697540000001</v>
      </c>
      <c r="L35">
        <v>40279.140959999997</v>
      </c>
      <c r="M35">
        <v>1.62752E-4</v>
      </c>
      <c r="N35">
        <v>3600.2424700000001</v>
      </c>
      <c r="O35">
        <v>45</v>
      </c>
      <c r="Q35" s="2">
        <f t="shared" si="0"/>
        <v>8.0896917298952541E-5</v>
      </c>
    </row>
    <row r="36" spans="1:17" x14ac:dyDescent="0.2">
      <c r="A36" t="s">
        <v>44</v>
      </c>
      <c r="B36">
        <v>45</v>
      </c>
      <c r="C36" t="s">
        <v>31</v>
      </c>
      <c r="D36">
        <v>41730.027693457501</v>
      </c>
      <c r="E36">
        <v>41715.798855363602</v>
      </c>
      <c r="F36">
        <v>3.4097360774321697E-4</v>
      </c>
      <c r="G36">
        <v>3600.1460456848099</v>
      </c>
      <c r="H36">
        <v>45.0000000000244</v>
      </c>
      <c r="J36" t="s">
        <v>9</v>
      </c>
      <c r="K36">
        <v>41730.049919999998</v>
      </c>
      <c r="L36">
        <v>41729.637430000002</v>
      </c>
      <c r="M36" s="1">
        <v>9.8800000000000003E-6</v>
      </c>
      <c r="N36">
        <v>370.32172200000002</v>
      </c>
      <c r="O36">
        <v>45</v>
      </c>
      <c r="Q36" s="2">
        <f t="shared" si="0"/>
        <v>-5.3262707275509339E-7</v>
      </c>
    </row>
    <row r="37" spans="1:17" x14ac:dyDescent="0.2">
      <c r="A37" t="s">
        <v>45</v>
      </c>
      <c r="B37">
        <v>45</v>
      </c>
      <c r="C37" t="s">
        <v>31</v>
      </c>
      <c r="D37">
        <v>40548.639564899699</v>
      </c>
      <c r="E37">
        <v>40535.8347088757</v>
      </c>
      <c r="F37">
        <v>3.1579002801077597E-4</v>
      </c>
      <c r="G37">
        <v>3600.0877876281702</v>
      </c>
      <c r="H37">
        <v>45</v>
      </c>
      <c r="J37" t="s">
        <v>31</v>
      </c>
      <c r="K37">
        <v>40548.382089999999</v>
      </c>
      <c r="L37">
        <v>40535.834710000003</v>
      </c>
      <c r="M37">
        <v>3.09442E-4</v>
      </c>
      <c r="N37">
        <v>3600.176594</v>
      </c>
      <c r="O37">
        <v>44.000004830000002</v>
      </c>
      <c r="Q37" s="2">
        <f t="shared" si="0"/>
        <v>6.3497789928894428E-6</v>
      </c>
    </row>
    <row r="38" spans="1:17" x14ac:dyDescent="0.2">
      <c r="A38" t="s">
        <v>46</v>
      </c>
      <c r="B38">
        <v>45</v>
      </c>
      <c r="C38" t="s">
        <v>31</v>
      </c>
      <c r="D38">
        <v>39968.2934234891</v>
      </c>
      <c r="E38">
        <v>39959.660098885899</v>
      </c>
      <c r="F38">
        <v>2.1600433402824601E-4</v>
      </c>
      <c r="G38">
        <v>3600.04832077026</v>
      </c>
      <c r="H38">
        <v>45</v>
      </c>
      <c r="J38" t="s">
        <v>9</v>
      </c>
      <c r="K38">
        <v>39968.474979999999</v>
      </c>
      <c r="L38">
        <v>39967.57516</v>
      </c>
      <c r="M38" s="1">
        <v>2.2500000000000001E-5</v>
      </c>
      <c r="N38">
        <v>155.65122220000001</v>
      </c>
      <c r="O38">
        <v>44</v>
      </c>
      <c r="Q38" s="2">
        <f t="shared" si="0"/>
        <v>-4.5425134612427551E-6</v>
      </c>
    </row>
    <row r="39" spans="1:17" x14ac:dyDescent="0.2">
      <c r="A39" t="s">
        <v>47</v>
      </c>
      <c r="B39">
        <v>45</v>
      </c>
      <c r="C39" t="s">
        <v>31</v>
      </c>
      <c r="D39">
        <v>39233.389417156402</v>
      </c>
      <c r="E39">
        <v>39189.7921880168</v>
      </c>
      <c r="F39">
        <v>1.11122770138603E-3</v>
      </c>
      <c r="G39">
        <v>3600.0526237487702</v>
      </c>
      <c r="H39">
        <v>42.000000109268903</v>
      </c>
      <c r="J39" t="s">
        <v>9</v>
      </c>
      <c r="K39">
        <v>39233.810429999998</v>
      </c>
      <c r="L39">
        <v>39233.351849999999</v>
      </c>
      <c r="M39" s="1">
        <v>1.17E-5</v>
      </c>
      <c r="N39">
        <v>165.62256429999999</v>
      </c>
      <c r="O39">
        <v>45</v>
      </c>
      <c r="Q39" s="2">
        <f t="shared" si="0"/>
        <v>-1.0730983222447015E-5</v>
      </c>
    </row>
    <row r="40" spans="1:17" x14ac:dyDescent="0.2">
      <c r="A40" t="s">
        <v>48</v>
      </c>
      <c r="B40">
        <v>45</v>
      </c>
      <c r="C40" t="s">
        <v>9</v>
      </c>
      <c r="D40">
        <v>40041.606389694003</v>
      </c>
      <c r="E40">
        <v>40040.012255125803</v>
      </c>
      <c r="F40" s="1">
        <v>3.9811953412895699E-5</v>
      </c>
      <c r="G40">
        <v>127.674224853515</v>
      </c>
      <c r="H40">
        <v>45</v>
      </c>
      <c r="J40" t="s">
        <v>9</v>
      </c>
      <c r="K40">
        <v>40042.13308</v>
      </c>
      <c r="L40">
        <v>40040.012260000003</v>
      </c>
      <c r="M40" s="1">
        <v>5.3000000000000001E-5</v>
      </c>
      <c r="N40">
        <v>220.28670120000001</v>
      </c>
      <c r="O40">
        <v>45</v>
      </c>
      <c r="Q40" s="2">
        <f t="shared" si="0"/>
        <v>-1.315357582986516E-5</v>
      </c>
    </row>
    <row r="41" spans="1:17" x14ac:dyDescent="0.2">
      <c r="A41" t="s">
        <v>49</v>
      </c>
      <c r="B41">
        <v>45</v>
      </c>
      <c r="C41" t="s">
        <v>31</v>
      </c>
      <c r="D41">
        <v>40496.477537293998</v>
      </c>
      <c r="E41">
        <v>40467.0591623004</v>
      </c>
      <c r="F41">
        <v>7.2644281138891796E-4</v>
      </c>
      <c r="G41">
        <v>3600.0553817749001</v>
      </c>
      <c r="H41">
        <v>43.000006674992299</v>
      </c>
      <c r="J41" t="s">
        <v>9</v>
      </c>
      <c r="K41">
        <v>40497.356769999999</v>
      </c>
      <c r="L41">
        <v>40496.453130000002</v>
      </c>
      <c r="M41" s="1">
        <v>2.23E-5</v>
      </c>
      <c r="N41">
        <v>194.47514530000001</v>
      </c>
      <c r="O41">
        <v>42</v>
      </c>
      <c r="Q41" s="2">
        <f t="shared" si="0"/>
        <v>-2.1711337861184006E-5</v>
      </c>
    </row>
    <row r="42" spans="1:17" x14ac:dyDescent="0.2">
      <c r="A42" t="s">
        <v>50</v>
      </c>
      <c r="B42">
        <v>45</v>
      </c>
      <c r="C42" t="s">
        <v>9</v>
      </c>
      <c r="D42">
        <v>50199.266485573098</v>
      </c>
      <c r="E42">
        <v>50197.870446515801</v>
      </c>
      <c r="F42" s="1">
        <v>2.78099493283256E-5</v>
      </c>
      <c r="G42">
        <v>78.205135345458899</v>
      </c>
      <c r="H42">
        <v>44</v>
      </c>
      <c r="J42" t="s">
        <v>9</v>
      </c>
      <c r="K42">
        <v>50201.222820000003</v>
      </c>
      <c r="L42">
        <v>50197.870450000002</v>
      </c>
      <c r="M42" s="1">
        <v>6.6799999999999997E-5</v>
      </c>
      <c r="N42">
        <v>132.11314580000001</v>
      </c>
      <c r="O42">
        <v>45</v>
      </c>
      <c r="Q42" s="2">
        <f t="shared" si="0"/>
        <v>-3.8971374760361107E-5</v>
      </c>
    </row>
    <row r="43" spans="1:17" x14ac:dyDescent="0.2">
      <c r="A43" t="s">
        <v>51</v>
      </c>
      <c r="B43">
        <v>45</v>
      </c>
      <c r="C43" t="s">
        <v>9</v>
      </c>
      <c r="D43">
        <v>51651.861225886401</v>
      </c>
      <c r="E43">
        <v>51647.044067803101</v>
      </c>
      <c r="F43" s="1">
        <v>9.3262042624548696E-5</v>
      </c>
      <c r="G43">
        <v>95.744834899902301</v>
      </c>
      <c r="H43">
        <v>45</v>
      </c>
      <c r="J43" t="s">
        <v>9</v>
      </c>
      <c r="K43">
        <v>51647.143490000002</v>
      </c>
      <c r="L43">
        <v>51642.627930000002</v>
      </c>
      <c r="M43" s="1">
        <v>8.7399999999999997E-5</v>
      </c>
      <c r="N43">
        <v>835.36394310000003</v>
      </c>
      <c r="O43">
        <v>45</v>
      </c>
      <c r="Q43" s="2">
        <f t="shared" si="0"/>
        <v>9.1337190459939849E-5</v>
      </c>
    </row>
    <row r="44" spans="1:17" x14ac:dyDescent="0.2">
      <c r="A44" t="s">
        <v>52</v>
      </c>
      <c r="B44">
        <v>45</v>
      </c>
      <c r="C44" t="s">
        <v>9</v>
      </c>
      <c r="D44">
        <v>51937.1731863686</v>
      </c>
      <c r="E44">
        <v>51932.422744622199</v>
      </c>
      <c r="F44" s="1">
        <v>9.1465157898891898E-5</v>
      </c>
      <c r="G44">
        <v>129.35579299926701</v>
      </c>
      <c r="H44">
        <v>44.000002624785999</v>
      </c>
      <c r="J44" t="s">
        <v>9</v>
      </c>
      <c r="K44">
        <v>51933.756009999997</v>
      </c>
      <c r="L44">
        <v>51932.422740000002</v>
      </c>
      <c r="M44" s="1">
        <v>2.5700000000000001E-5</v>
      </c>
      <c r="N44">
        <v>294.70597650000002</v>
      </c>
      <c r="O44">
        <v>37</v>
      </c>
      <c r="Q44" s="4">
        <f t="shared" si="0"/>
        <v>6.5794423511280706E-5</v>
      </c>
    </row>
    <row r="45" spans="1:17" x14ac:dyDescent="0.2">
      <c r="A45" t="s">
        <v>53</v>
      </c>
      <c r="B45">
        <v>45</v>
      </c>
      <c r="C45" t="s">
        <v>9</v>
      </c>
      <c r="D45">
        <v>51989.6912521255</v>
      </c>
      <c r="E45">
        <v>51984.667250156701</v>
      </c>
      <c r="F45" s="1">
        <v>9.6634579814231997E-5</v>
      </c>
      <c r="G45">
        <v>98.629243850707994</v>
      </c>
      <c r="H45">
        <v>45</v>
      </c>
      <c r="J45" t="s">
        <v>9</v>
      </c>
      <c r="K45">
        <v>51984.773659999999</v>
      </c>
      <c r="L45">
        <v>51979.799480000001</v>
      </c>
      <c r="M45" s="1">
        <v>9.5699999999999995E-5</v>
      </c>
      <c r="N45">
        <v>3329.8181300000001</v>
      </c>
      <c r="O45">
        <v>45</v>
      </c>
      <c r="Q45" s="2">
        <f t="shared" si="0"/>
        <v>9.4587830915420434E-5</v>
      </c>
    </row>
    <row r="46" spans="1:17" x14ac:dyDescent="0.2">
      <c r="A46" t="s">
        <v>54</v>
      </c>
      <c r="B46">
        <v>45</v>
      </c>
      <c r="C46" t="s">
        <v>9</v>
      </c>
      <c r="D46">
        <v>49618.319375091</v>
      </c>
      <c r="E46">
        <v>49616.083145976801</v>
      </c>
      <c r="F46" s="1">
        <v>4.50686186550387E-5</v>
      </c>
      <c r="G46">
        <v>371.71336364746003</v>
      </c>
      <c r="H46">
        <v>38</v>
      </c>
      <c r="J46" t="s">
        <v>31</v>
      </c>
      <c r="K46">
        <v>49616.547870000002</v>
      </c>
      <c r="L46">
        <v>49599.894869999996</v>
      </c>
      <c r="M46">
        <v>3.3563400000000002E-4</v>
      </c>
      <c r="N46">
        <v>3600.1215689999999</v>
      </c>
      <c r="O46">
        <v>43</v>
      </c>
      <c r="Q46" s="2">
        <f t="shared" si="0"/>
        <v>3.5702641953784047E-5</v>
      </c>
    </row>
    <row r="47" spans="1:17" x14ac:dyDescent="0.2">
      <c r="A47" t="s">
        <v>55</v>
      </c>
      <c r="B47">
        <v>45</v>
      </c>
      <c r="C47" t="s">
        <v>9</v>
      </c>
      <c r="D47">
        <v>50860.039662994597</v>
      </c>
      <c r="E47">
        <v>50858.580756384297</v>
      </c>
      <c r="F47" s="1">
        <v>2.86847320602593E-5</v>
      </c>
      <c r="G47">
        <v>439.76796722412098</v>
      </c>
      <c r="H47">
        <v>41</v>
      </c>
      <c r="J47" t="s">
        <v>9</v>
      </c>
      <c r="K47">
        <v>50863.492400000003</v>
      </c>
      <c r="L47">
        <v>50858.580759999997</v>
      </c>
      <c r="M47" s="1">
        <v>9.6600000000000003E-5</v>
      </c>
      <c r="N47">
        <v>117.3969975</v>
      </c>
      <c r="O47">
        <v>45</v>
      </c>
      <c r="Q47" s="2">
        <f t="shared" si="0"/>
        <v>-6.7887029351214583E-5</v>
      </c>
    </row>
    <row r="48" spans="1:17" x14ac:dyDescent="0.2">
      <c r="A48" t="s">
        <v>56</v>
      </c>
      <c r="B48">
        <v>45</v>
      </c>
      <c r="C48" t="s">
        <v>9</v>
      </c>
      <c r="D48">
        <v>50844.979184353397</v>
      </c>
      <c r="E48">
        <v>50841.097599406799</v>
      </c>
      <c r="F48" s="1">
        <v>7.6341558375629296E-5</v>
      </c>
      <c r="G48">
        <v>113.786609649658</v>
      </c>
      <c r="H48">
        <v>41</v>
      </c>
      <c r="J48" t="s">
        <v>9</v>
      </c>
      <c r="K48">
        <v>50845.308250000002</v>
      </c>
      <c r="L48">
        <v>50841.097600000001</v>
      </c>
      <c r="M48" s="1">
        <v>8.2799999999999993E-5</v>
      </c>
      <c r="N48">
        <v>441.49214360000002</v>
      </c>
      <c r="O48">
        <v>45</v>
      </c>
      <c r="Q48" s="2">
        <f t="shared" si="0"/>
        <v>-6.4719398431069189E-6</v>
      </c>
    </row>
    <row r="49" spans="1:17" x14ac:dyDescent="0.2">
      <c r="A49" t="s">
        <v>57</v>
      </c>
      <c r="B49">
        <v>45</v>
      </c>
      <c r="C49" t="s">
        <v>9</v>
      </c>
      <c r="D49">
        <v>51377.478752711002</v>
      </c>
      <c r="E49">
        <v>51374.318088982203</v>
      </c>
      <c r="F49" s="1">
        <v>6.1518466954127806E-5</v>
      </c>
      <c r="G49">
        <v>126.10264396667399</v>
      </c>
      <c r="H49">
        <v>45</v>
      </c>
      <c r="J49" t="s">
        <v>9</v>
      </c>
      <c r="K49">
        <v>51376.31149</v>
      </c>
      <c r="L49">
        <v>51374.318090000001</v>
      </c>
      <c r="M49" s="1">
        <v>3.8800000000000001E-5</v>
      </c>
      <c r="N49">
        <v>129.7667103</v>
      </c>
      <c r="O49">
        <v>45</v>
      </c>
      <c r="Q49" s="2">
        <f t="shared" si="0"/>
        <v>2.2719345895118985E-5</v>
      </c>
    </row>
    <row r="50" spans="1:17" x14ac:dyDescent="0.2">
      <c r="A50" t="s">
        <v>58</v>
      </c>
      <c r="B50">
        <v>45</v>
      </c>
      <c r="C50" t="s">
        <v>31</v>
      </c>
      <c r="D50">
        <v>51242.616347819698</v>
      </c>
      <c r="E50">
        <v>51203.179426276802</v>
      </c>
      <c r="F50">
        <v>7.6961178709439098E-4</v>
      </c>
      <c r="G50">
        <v>3600.05080413818</v>
      </c>
      <c r="H50">
        <v>43.000003486241702</v>
      </c>
      <c r="J50" t="s">
        <v>9</v>
      </c>
      <c r="K50">
        <v>51245.970880000001</v>
      </c>
      <c r="L50">
        <v>51242.616349999997</v>
      </c>
      <c r="M50" s="1">
        <v>6.5500000000000006E-5</v>
      </c>
      <c r="N50">
        <v>126.6646538</v>
      </c>
      <c r="O50">
        <v>43</v>
      </c>
      <c r="Q50" s="2">
        <f t="shared" si="0"/>
        <v>-6.5463717885392441E-5</v>
      </c>
    </row>
    <row r="51" spans="1:17" x14ac:dyDescent="0.2">
      <c r="A51" t="s">
        <v>59</v>
      </c>
      <c r="B51">
        <v>45</v>
      </c>
      <c r="C51" t="s">
        <v>31</v>
      </c>
      <c r="D51">
        <v>50876.465132266901</v>
      </c>
      <c r="E51">
        <v>50850.687268608897</v>
      </c>
      <c r="F51">
        <v>5.0667560316755003E-4</v>
      </c>
      <c r="G51">
        <v>3600.0566062927201</v>
      </c>
      <c r="H51">
        <v>45</v>
      </c>
      <c r="J51" t="s">
        <v>31</v>
      </c>
      <c r="K51">
        <v>50876.151980000002</v>
      </c>
      <c r="L51">
        <v>50850.687270000002</v>
      </c>
      <c r="M51">
        <v>5.0052400000000002E-4</v>
      </c>
      <c r="N51">
        <v>3600.0742740000001</v>
      </c>
      <c r="O51">
        <v>42.000000239999999</v>
      </c>
      <c r="Q51" s="2">
        <f t="shared" si="0"/>
        <v>6.1551498533752526E-6</v>
      </c>
    </row>
    <row r="52" spans="1:17" x14ac:dyDescent="0.2">
      <c r="A52" t="s">
        <v>60</v>
      </c>
      <c r="B52">
        <v>45</v>
      </c>
      <c r="C52" t="s">
        <v>9</v>
      </c>
      <c r="D52">
        <v>51597.155045435698</v>
      </c>
      <c r="E52">
        <v>51594.351251079897</v>
      </c>
      <c r="F52" s="1">
        <v>5.4340095948054499E-5</v>
      </c>
      <c r="G52">
        <v>338.087568283081</v>
      </c>
      <c r="H52">
        <v>45</v>
      </c>
      <c r="J52" t="s">
        <v>9</v>
      </c>
      <c r="K52">
        <v>51598.124329999999</v>
      </c>
      <c r="L52">
        <v>51594.35125</v>
      </c>
      <c r="M52" s="1">
        <v>7.3100000000000001E-5</v>
      </c>
      <c r="N52">
        <v>290.24520680000001</v>
      </c>
      <c r="O52">
        <v>45</v>
      </c>
      <c r="Q52" s="2">
        <f t="shared" si="0"/>
        <v>-1.8785620320476701E-5</v>
      </c>
    </row>
    <row r="53" spans="1:17" x14ac:dyDescent="0.2">
      <c r="A53" t="s">
        <v>61</v>
      </c>
      <c r="B53">
        <v>45</v>
      </c>
      <c r="C53" t="s">
        <v>9</v>
      </c>
      <c r="D53">
        <v>53961.283282051001</v>
      </c>
      <c r="E53">
        <v>53958.0404177581</v>
      </c>
      <c r="F53" s="1">
        <v>6.0096129961140999E-5</v>
      </c>
      <c r="G53">
        <v>109.066715240478</v>
      </c>
      <c r="H53">
        <v>45</v>
      </c>
      <c r="J53" t="s">
        <v>9</v>
      </c>
      <c r="K53">
        <v>53959.97896</v>
      </c>
      <c r="L53">
        <v>53958.040419999998</v>
      </c>
      <c r="M53" s="1">
        <v>3.5899999999999998E-5</v>
      </c>
      <c r="N53">
        <v>156.40486530000001</v>
      </c>
      <c r="O53">
        <v>45</v>
      </c>
      <c r="Q53" s="2">
        <f t="shared" si="0"/>
        <v>2.4171442405904282E-5</v>
      </c>
    </row>
    <row r="54" spans="1:17" x14ac:dyDescent="0.2">
      <c r="A54" t="s">
        <v>62</v>
      </c>
      <c r="B54">
        <v>45</v>
      </c>
      <c r="C54" t="s">
        <v>9</v>
      </c>
      <c r="D54">
        <v>52292.1501443694</v>
      </c>
      <c r="E54">
        <v>52289.991967520204</v>
      </c>
      <c r="F54" s="1">
        <v>4.1271526285397503E-5</v>
      </c>
      <c r="G54">
        <v>144.66555786132801</v>
      </c>
      <c r="H54">
        <v>45</v>
      </c>
      <c r="J54" t="s">
        <v>9</v>
      </c>
      <c r="K54">
        <v>52295.067329999998</v>
      </c>
      <c r="L54">
        <v>52289.991970000003</v>
      </c>
      <c r="M54" s="1">
        <v>9.7100000000000002E-5</v>
      </c>
      <c r="N54">
        <v>34.21924782</v>
      </c>
      <c r="O54">
        <v>45</v>
      </c>
      <c r="Q54" s="2">
        <f t="shared" si="0"/>
        <v>-5.5786301051774727E-5</v>
      </c>
    </row>
    <row r="55" spans="1:17" x14ac:dyDescent="0.2">
      <c r="A55" t="s">
        <v>63</v>
      </c>
      <c r="B55">
        <v>45</v>
      </c>
      <c r="C55" t="s">
        <v>9</v>
      </c>
      <c r="D55">
        <v>51844.307339139697</v>
      </c>
      <c r="E55">
        <v>51839.279661941902</v>
      </c>
      <c r="F55" s="1">
        <v>9.6976456159246296E-5</v>
      </c>
      <c r="G55">
        <v>404.86219024658197</v>
      </c>
      <c r="H55">
        <v>45</v>
      </c>
      <c r="J55" t="s">
        <v>9</v>
      </c>
      <c r="K55">
        <v>51843.248520000001</v>
      </c>
      <c r="L55">
        <v>51839.27966</v>
      </c>
      <c r="M55" s="1">
        <v>7.6600000000000005E-5</v>
      </c>
      <c r="N55">
        <v>130.49698069999999</v>
      </c>
      <c r="O55">
        <v>44</v>
      </c>
      <c r="Q55" s="2">
        <f t="shared" si="0"/>
        <v>2.0423054989820891E-5</v>
      </c>
    </row>
    <row r="56" spans="1:17" x14ac:dyDescent="0.2">
      <c r="A56" t="s">
        <v>64</v>
      </c>
      <c r="B56">
        <v>45</v>
      </c>
      <c r="C56" t="s">
        <v>9</v>
      </c>
      <c r="D56">
        <v>51273.496226826697</v>
      </c>
      <c r="E56">
        <v>51271.544464468199</v>
      </c>
      <c r="F56" s="1">
        <v>3.8065716249083497E-5</v>
      </c>
      <c r="G56">
        <v>83.627607345580998</v>
      </c>
      <c r="H56">
        <v>45</v>
      </c>
      <c r="J56" t="s">
        <v>9</v>
      </c>
      <c r="K56">
        <v>51275.96802</v>
      </c>
      <c r="L56">
        <v>51271.544459999997</v>
      </c>
      <c r="M56" s="1">
        <v>8.6299999999999997E-5</v>
      </c>
      <c r="N56">
        <v>149.7397804</v>
      </c>
      <c r="O56">
        <v>43</v>
      </c>
      <c r="Q56" s="2">
        <f t="shared" si="0"/>
        <v>-4.8208009111923032E-5</v>
      </c>
    </row>
    <row r="57" spans="1:17" x14ac:dyDescent="0.2">
      <c r="A57" t="s">
        <v>65</v>
      </c>
      <c r="B57">
        <v>45</v>
      </c>
      <c r="C57" t="s">
        <v>9</v>
      </c>
      <c r="D57">
        <v>52372.980163561901</v>
      </c>
      <c r="E57">
        <v>52367.887434679797</v>
      </c>
      <c r="F57" s="1">
        <v>9.7239623679844201E-5</v>
      </c>
      <c r="G57">
        <v>667.60363388061501</v>
      </c>
      <c r="H57">
        <v>44</v>
      </c>
      <c r="J57" t="s">
        <v>9</v>
      </c>
      <c r="K57">
        <v>52369.437180000001</v>
      </c>
      <c r="L57">
        <v>52367.887430000002</v>
      </c>
      <c r="M57" s="1">
        <v>2.9600000000000001E-5</v>
      </c>
      <c r="N57">
        <v>199.6027679</v>
      </c>
      <c r="O57">
        <v>45</v>
      </c>
      <c r="Q57" s="2">
        <f t="shared" si="0"/>
        <v>6.7649073068497056E-5</v>
      </c>
    </row>
    <row r="58" spans="1:17" x14ac:dyDescent="0.2">
      <c r="A58" t="s">
        <v>66</v>
      </c>
      <c r="B58">
        <v>45</v>
      </c>
      <c r="C58" t="s">
        <v>9</v>
      </c>
      <c r="D58">
        <v>51944.986897025403</v>
      </c>
      <c r="E58">
        <v>51942.646418049197</v>
      </c>
      <c r="F58" s="1">
        <v>4.5056878748674498E-5</v>
      </c>
      <c r="G58">
        <v>101.992891311645</v>
      </c>
      <c r="H58">
        <v>45</v>
      </c>
      <c r="J58" t="s">
        <v>9</v>
      </c>
      <c r="K58">
        <v>51942.907420000003</v>
      </c>
      <c r="L58">
        <v>51942.646419999997</v>
      </c>
      <c r="M58" s="1">
        <v>5.0200000000000002E-6</v>
      </c>
      <c r="N58">
        <v>649.43607139999995</v>
      </c>
      <c r="O58">
        <v>45</v>
      </c>
      <c r="Q58" s="2">
        <f t="shared" si="0"/>
        <v>4.0032294733695714E-5</v>
      </c>
    </row>
    <row r="59" spans="1:17" x14ac:dyDescent="0.2">
      <c r="A59" t="s">
        <v>67</v>
      </c>
      <c r="B59">
        <v>45</v>
      </c>
      <c r="C59" t="s">
        <v>9</v>
      </c>
      <c r="D59">
        <v>52905.605777683901</v>
      </c>
      <c r="E59">
        <v>52905.605434234698</v>
      </c>
      <c r="F59" s="1">
        <v>6.4917362556367303E-9</v>
      </c>
      <c r="G59">
        <v>429.396406173706</v>
      </c>
      <c r="H59">
        <v>44.000000009160999</v>
      </c>
      <c r="J59" t="s">
        <v>9</v>
      </c>
      <c r="K59">
        <v>52906.222849999998</v>
      </c>
      <c r="L59">
        <v>52905.605430000003</v>
      </c>
      <c r="M59" s="1">
        <v>1.17E-5</v>
      </c>
      <c r="N59">
        <v>100.8714275</v>
      </c>
      <c r="O59">
        <v>43</v>
      </c>
      <c r="Q59" s="2">
        <f t="shared" si="0"/>
        <v>-1.166364711313648E-5</v>
      </c>
    </row>
    <row r="60" spans="1:17" x14ac:dyDescent="0.2">
      <c r="A60" t="s">
        <v>68</v>
      </c>
      <c r="B60">
        <v>45</v>
      </c>
      <c r="C60" t="s">
        <v>9</v>
      </c>
      <c r="D60">
        <v>48935.144294313599</v>
      </c>
      <c r="E60">
        <v>48930.3991959513</v>
      </c>
      <c r="F60" s="1">
        <v>9.6967086349224099E-5</v>
      </c>
      <c r="G60">
        <v>78.465894699096594</v>
      </c>
      <c r="H60">
        <v>45</v>
      </c>
      <c r="J60" t="s">
        <v>9</v>
      </c>
      <c r="K60">
        <v>48931.350140000002</v>
      </c>
      <c r="L60">
        <v>48930.3992</v>
      </c>
      <c r="M60" s="1">
        <v>1.9400000000000001E-5</v>
      </c>
      <c r="N60">
        <v>3297.1896879999999</v>
      </c>
      <c r="O60">
        <v>45</v>
      </c>
      <c r="Q60" s="2">
        <f t="shared" si="0"/>
        <v>7.7534344044788176E-5</v>
      </c>
    </row>
    <row r="61" spans="1:17" x14ac:dyDescent="0.2">
      <c r="A61" t="s">
        <v>69</v>
      </c>
      <c r="B61">
        <v>45</v>
      </c>
      <c r="C61" t="s">
        <v>31</v>
      </c>
      <c r="D61">
        <v>51488.143765936598</v>
      </c>
      <c r="E61">
        <v>51459.433925585501</v>
      </c>
      <c r="F61">
        <v>5.5760099803841602E-4</v>
      </c>
      <c r="G61">
        <v>3600.0658149719202</v>
      </c>
      <c r="H61">
        <v>45</v>
      </c>
      <c r="J61" t="s">
        <v>9</v>
      </c>
      <c r="K61">
        <v>51467.735650000002</v>
      </c>
      <c r="L61">
        <v>51465.703990000002</v>
      </c>
      <c r="M61" s="1">
        <v>3.9499999999999998E-5</v>
      </c>
      <c r="N61">
        <v>120.0572033</v>
      </c>
      <c r="O61">
        <v>44</v>
      </c>
      <c r="Q61" s="2">
        <f t="shared" si="0"/>
        <v>3.9636534634790151E-4</v>
      </c>
    </row>
    <row r="63" spans="1:17" x14ac:dyDescent="0.2">
      <c r="Q63" s="3">
        <f>AVERAGE(Q2:Q61)</f>
        <v>6.9532022228035509E-6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ieee300_OTS_lwp_para_tune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Juncheng Li</dc:creator>
  <cp:lastModifiedBy>Juncheng Li</cp:lastModifiedBy>
  <dcterms:created xsi:type="dcterms:W3CDTF">2022-06-27T12:35:42Z</dcterms:created>
  <dcterms:modified xsi:type="dcterms:W3CDTF">2022-06-27T12:35:42Z</dcterms:modified>
</cp:coreProperties>
</file>