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\NetworkAnalysis\"/>
    </mc:Choice>
  </mc:AlternateContent>
  <xr:revisionPtr revIDLastSave="0" documentId="13_ncr:1_{0B8799BF-67F9-4536-83FE-B7363FFA7EF1}" xr6:coauthVersionLast="46" xr6:coauthVersionMax="46" xr10:uidLastSave="{00000000-0000-0000-0000-000000000000}"/>
  <bookViews>
    <workbookView xWindow="33030" yWindow="4320" windowWidth="21165" windowHeight="11385" xr2:uid="{00000000-000D-0000-FFFF-FFFF00000000}"/>
  </bookViews>
  <sheets>
    <sheet name="Calculations" sheetId="1" r:id="rId1"/>
  </sheets>
  <calcPr calcId="181029"/>
</workbook>
</file>

<file path=xl/calcChain.xml><?xml version="1.0" encoding="utf-8"?>
<calcChain xmlns="http://schemas.openxmlformats.org/spreadsheetml/2006/main">
  <c r="E367" i="1" l="1"/>
  <c r="E366" i="1"/>
  <c r="E365" i="1"/>
  <c r="E364" i="1"/>
  <c r="F364" i="1" s="1"/>
  <c r="G364" i="1" s="1"/>
  <c r="I364" i="1" s="1"/>
  <c r="E363" i="1"/>
  <c r="E362" i="1"/>
  <c r="E361" i="1"/>
  <c r="E360" i="1"/>
  <c r="F360" i="1" s="1"/>
  <c r="G360" i="1" s="1"/>
  <c r="E359" i="1"/>
  <c r="E358" i="1"/>
  <c r="E357" i="1"/>
  <c r="E356" i="1"/>
  <c r="F356" i="1" s="1"/>
  <c r="G356" i="1" s="1"/>
  <c r="K356" i="1" s="1"/>
  <c r="E355" i="1"/>
  <c r="E354" i="1"/>
  <c r="E353" i="1"/>
  <c r="E352" i="1"/>
  <c r="F352" i="1" s="1"/>
  <c r="G352" i="1" s="1"/>
  <c r="E351" i="1"/>
  <c r="E350" i="1"/>
  <c r="E349" i="1"/>
  <c r="E348" i="1"/>
  <c r="F348" i="1" s="1"/>
  <c r="G348" i="1" s="1"/>
  <c r="K348" i="1" s="1"/>
  <c r="E347" i="1"/>
  <c r="E346" i="1"/>
  <c r="E345" i="1"/>
  <c r="E344" i="1"/>
  <c r="E343" i="1"/>
  <c r="E342" i="1"/>
  <c r="E341" i="1"/>
  <c r="E340" i="1"/>
  <c r="F340" i="1" s="1"/>
  <c r="G340" i="1" s="1"/>
  <c r="J340" i="1" s="1"/>
  <c r="E339" i="1"/>
  <c r="E338" i="1"/>
  <c r="E337" i="1"/>
  <c r="E336" i="1"/>
  <c r="E335" i="1"/>
  <c r="E334" i="1"/>
  <c r="E333" i="1"/>
  <c r="E332" i="1"/>
  <c r="E331" i="1"/>
  <c r="E330" i="1"/>
  <c r="E329" i="1"/>
  <c r="E328" i="1"/>
  <c r="F328" i="1" s="1"/>
  <c r="G328" i="1" s="1"/>
  <c r="I328" i="1" s="1"/>
  <c r="E327" i="1"/>
  <c r="E326" i="1"/>
  <c r="E325" i="1"/>
  <c r="E324" i="1"/>
  <c r="F324" i="1" s="1"/>
  <c r="G324" i="1" s="1"/>
  <c r="K324" i="1" s="1"/>
  <c r="E323" i="1"/>
  <c r="E322" i="1"/>
  <c r="E321" i="1"/>
  <c r="E320" i="1"/>
  <c r="F320" i="1" s="1"/>
  <c r="G320" i="1" s="1"/>
  <c r="E319" i="1"/>
  <c r="E318" i="1"/>
  <c r="E317" i="1"/>
  <c r="E316" i="1"/>
  <c r="E315" i="1"/>
  <c r="E314" i="1"/>
  <c r="E313" i="1"/>
  <c r="E312" i="1"/>
  <c r="F312" i="1" s="1"/>
  <c r="G312" i="1" s="1"/>
  <c r="E311" i="1"/>
  <c r="E310" i="1"/>
  <c r="E309" i="1"/>
  <c r="E308" i="1"/>
  <c r="F308" i="1" s="1"/>
  <c r="G308" i="1" s="1"/>
  <c r="E307" i="1"/>
  <c r="E306" i="1"/>
  <c r="E305" i="1"/>
  <c r="E304" i="1"/>
  <c r="F304" i="1" s="1"/>
  <c r="G304" i="1" s="1"/>
  <c r="K304" i="1" s="1"/>
  <c r="E303" i="1"/>
  <c r="E302" i="1"/>
  <c r="E301" i="1"/>
  <c r="E300" i="1"/>
  <c r="F300" i="1" s="1"/>
  <c r="G300" i="1" s="1"/>
  <c r="E299" i="1"/>
  <c r="E298" i="1"/>
  <c r="E297" i="1"/>
  <c r="E296" i="1"/>
  <c r="F296" i="1" s="1"/>
  <c r="G296" i="1" s="1"/>
  <c r="E295" i="1"/>
  <c r="E294" i="1"/>
  <c r="E293" i="1"/>
  <c r="E292" i="1"/>
  <c r="F292" i="1" s="1"/>
  <c r="G292" i="1" s="1"/>
  <c r="E291" i="1"/>
  <c r="E290" i="1"/>
  <c r="E289" i="1"/>
  <c r="E288" i="1"/>
  <c r="E287" i="1"/>
  <c r="E286" i="1"/>
  <c r="E285" i="1"/>
  <c r="E284" i="1"/>
  <c r="E283" i="1"/>
  <c r="E282" i="1"/>
  <c r="E281" i="1"/>
  <c r="E280" i="1"/>
  <c r="F280" i="1" s="1"/>
  <c r="G280" i="1" s="1"/>
  <c r="E279" i="1"/>
  <c r="E278" i="1"/>
  <c r="E277" i="1"/>
  <c r="E276" i="1"/>
  <c r="E275" i="1"/>
  <c r="E274" i="1"/>
  <c r="E273" i="1"/>
  <c r="E272" i="1"/>
  <c r="E271" i="1"/>
  <c r="E270" i="1"/>
  <c r="E269" i="1"/>
  <c r="E268" i="1"/>
  <c r="F268" i="1" s="1"/>
  <c r="G268" i="1" s="1"/>
  <c r="E267" i="1"/>
  <c r="E266" i="1"/>
  <c r="E265" i="1"/>
  <c r="E264" i="1"/>
  <c r="E263" i="1"/>
  <c r="E262" i="1"/>
  <c r="E261" i="1"/>
  <c r="E260" i="1"/>
  <c r="F260" i="1" s="1"/>
  <c r="G260" i="1" s="1"/>
  <c r="E259" i="1"/>
  <c r="E258" i="1"/>
  <c r="E257" i="1"/>
  <c r="E256" i="1"/>
  <c r="F256" i="1" s="1"/>
  <c r="G256" i="1" s="1"/>
  <c r="E255" i="1"/>
  <c r="E254" i="1"/>
  <c r="E253" i="1"/>
  <c r="E252" i="1"/>
  <c r="F252" i="1" s="1"/>
  <c r="G252" i="1" s="1"/>
  <c r="E251" i="1"/>
  <c r="E250" i="1"/>
  <c r="E249" i="1"/>
  <c r="E248" i="1"/>
  <c r="F248" i="1" s="1"/>
  <c r="E247" i="1"/>
  <c r="E246" i="1"/>
  <c r="E245" i="1"/>
  <c r="E244" i="1"/>
  <c r="F244" i="1" s="1"/>
  <c r="E243" i="1"/>
  <c r="E242" i="1"/>
  <c r="E241" i="1"/>
  <c r="E240" i="1"/>
  <c r="F240" i="1" s="1"/>
  <c r="G240" i="1" s="1"/>
  <c r="E239" i="1"/>
  <c r="E238" i="1"/>
  <c r="E237" i="1"/>
  <c r="E236" i="1"/>
  <c r="F236" i="1" s="1"/>
  <c r="G236" i="1" s="1"/>
  <c r="Q236" i="1" s="1"/>
  <c r="R236" i="1" s="1"/>
  <c r="E235" i="1"/>
  <c r="E234" i="1"/>
  <c r="E233" i="1"/>
  <c r="E232" i="1"/>
  <c r="F232" i="1" s="1"/>
  <c r="G232" i="1" s="1"/>
  <c r="J232" i="1" s="1"/>
  <c r="E231" i="1"/>
  <c r="E230" i="1"/>
  <c r="E229" i="1"/>
  <c r="E228" i="1"/>
  <c r="E227" i="1"/>
  <c r="E226" i="1"/>
  <c r="E225" i="1"/>
  <c r="E224" i="1"/>
  <c r="F224" i="1" s="1"/>
  <c r="G224" i="1" s="1"/>
  <c r="E223" i="1"/>
  <c r="E222" i="1"/>
  <c r="E221" i="1"/>
  <c r="E220" i="1"/>
  <c r="F220" i="1" s="1"/>
  <c r="G220" i="1" s="1"/>
  <c r="Q220" i="1" s="1"/>
  <c r="R220" i="1" s="1"/>
  <c r="E219" i="1"/>
  <c r="E218" i="1"/>
  <c r="E217" i="1"/>
  <c r="E216" i="1"/>
  <c r="F216" i="1" s="1"/>
  <c r="G216" i="1" s="1"/>
  <c r="E215" i="1"/>
  <c r="E214" i="1"/>
  <c r="E213" i="1"/>
  <c r="E212" i="1"/>
  <c r="F212" i="1" s="1"/>
  <c r="G212" i="1" s="1"/>
  <c r="Q212" i="1" s="1"/>
  <c r="R212" i="1" s="1"/>
  <c r="E211" i="1"/>
  <c r="E210" i="1"/>
  <c r="E209" i="1"/>
  <c r="E208" i="1"/>
  <c r="F208" i="1" s="1"/>
  <c r="G208" i="1" s="1"/>
  <c r="E207" i="1"/>
  <c r="E206" i="1"/>
  <c r="E205" i="1"/>
  <c r="E204" i="1"/>
  <c r="F204" i="1" s="1"/>
  <c r="G204" i="1" s="1"/>
  <c r="E203" i="1"/>
  <c r="E202" i="1"/>
  <c r="E201" i="1"/>
  <c r="E200" i="1"/>
  <c r="F200" i="1" s="1"/>
  <c r="G200" i="1" s="1"/>
  <c r="Q200" i="1" s="1"/>
  <c r="R200" i="1" s="1"/>
  <c r="E199" i="1"/>
  <c r="E198" i="1"/>
  <c r="E197" i="1"/>
  <c r="E196" i="1"/>
  <c r="F196" i="1" s="1"/>
  <c r="G196" i="1" s="1"/>
  <c r="E195" i="1"/>
  <c r="E194" i="1"/>
  <c r="E193" i="1"/>
  <c r="E192" i="1"/>
  <c r="F192" i="1" s="1"/>
  <c r="G192" i="1" s="1"/>
  <c r="E191" i="1"/>
  <c r="E190" i="1"/>
  <c r="E189" i="1"/>
  <c r="E188" i="1"/>
  <c r="F188" i="1" s="1"/>
  <c r="G188" i="1" s="1"/>
  <c r="J188" i="1" s="1"/>
  <c r="E187" i="1"/>
  <c r="E186" i="1"/>
  <c r="E185" i="1"/>
  <c r="E184" i="1"/>
  <c r="F184" i="1" s="1"/>
  <c r="G184" i="1" s="1"/>
  <c r="Q184" i="1" s="1"/>
  <c r="R184" i="1" s="1"/>
  <c r="U184" i="1" s="1"/>
  <c r="E183" i="1"/>
  <c r="E182" i="1"/>
  <c r="E181" i="1"/>
  <c r="E180" i="1"/>
  <c r="F180" i="1" s="1"/>
  <c r="G180" i="1" s="1"/>
  <c r="J180" i="1" s="1"/>
  <c r="E179" i="1"/>
  <c r="E178" i="1"/>
  <c r="E177" i="1"/>
  <c r="E176" i="1"/>
  <c r="F176" i="1" s="1"/>
  <c r="G176" i="1" s="1"/>
  <c r="E175" i="1"/>
  <c r="E174" i="1"/>
  <c r="E173" i="1"/>
  <c r="E172" i="1"/>
  <c r="F172" i="1" s="1"/>
  <c r="G172" i="1" s="1"/>
  <c r="E171" i="1"/>
  <c r="E170" i="1"/>
  <c r="E169" i="1"/>
  <c r="E168" i="1"/>
  <c r="F168" i="1" s="1"/>
  <c r="G168" i="1" s="1"/>
  <c r="K168" i="1" s="1"/>
  <c r="E167" i="1"/>
  <c r="E166" i="1"/>
  <c r="E165" i="1"/>
  <c r="E164" i="1"/>
  <c r="F164" i="1" s="1"/>
  <c r="G164" i="1" s="1"/>
  <c r="I164" i="1" s="1"/>
  <c r="E163" i="1"/>
  <c r="E162" i="1"/>
  <c r="E161" i="1"/>
  <c r="E160" i="1"/>
  <c r="F160" i="1" s="1"/>
  <c r="G160" i="1" s="1"/>
  <c r="E159" i="1"/>
  <c r="E158" i="1"/>
  <c r="E157" i="1"/>
  <c r="E156" i="1"/>
  <c r="F156" i="1" s="1"/>
  <c r="G156" i="1" s="1"/>
  <c r="I156" i="1" s="1"/>
  <c r="E155" i="1"/>
  <c r="E154" i="1"/>
  <c r="E153" i="1"/>
  <c r="E152" i="1"/>
  <c r="F152" i="1" s="1"/>
  <c r="G152" i="1" s="1"/>
  <c r="I152" i="1" s="1"/>
  <c r="E151" i="1"/>
  <c r="E150" i="1"/>
  <c r="E149" i="1"/>
  <c r="E148" i="1"/>
  <c r="F148" i="1" s="1"/>
  <c r="G148" i="1" s="1"/>
  <c r="E147" i="1"/>
  <c r="E146" i="1"/>
  <c r="E145" i="1"/>
  <c r="E144" i="1"/>
  <c r="F144" i="1" s="1"/>
  <c r="G144" i="1" s="1"/>
  <c r="Q144" i="1" s="1"/>
  <c r="R144" i="1" s="1"/>
  <c r="E143" i="1"/>
  <c r="E142" i="1"/>
  <c r="E141" i="1"/>
  <c r="E140" i="1"/>
  <c r="F140" i="1" s="1"/>
  <c r="G140" i="1" s="1"/>
  <c r="E139" i="1"/>
  <c r="E138" i="1"/>
  <c r="E137" i="1"/>
  <c r="E136" i="1"/>
  <c r="F136" i="1" s="1"/>
  <c r="G136" i="1" s="1"/>
  <c r="E135" i="1"/>
  <c r="E134" i="1"/>
  <c r="E133" i="1"/>
  <c r="E132" i="1"/>
  <c r="F132" i="1" s="1"/>
  <c r="G132" i="1" s="1"/>
  <c r="I132" i="1" s="1"/>
  <c r="E131" i="1"/>
  <c r="E130" i="1"/>
  <c r="E129" i="1"/>
  <c r="E128" i="1"/>
  <c r="F128" i="1" s="1"/>
  <c r="G128" i="1" s="1"/>
  <c r="E127" i="1"/>
  <c r="E126" i="1"/>
  <c r="E125" i="1"/>
  <c r="E124" i="1"/>
  <c r="F124" i="1" s="1"/>
  <c r="G124" i="1" s="1"/>
  <c r="E123" i="1"/>
  <c r="E122" i="1"/>
  <c r="E121" i="1"/>
  <c r="E120" i="1"/>
  <c r="F120" i="1" s="1"/>
  <c r="G120" i="1" s="1"/>
  <c r="E119" i="1"/>
  <c r="E118" i="1"/>
  <c r="E117" i="1"/>
  <c r="E116" i="1"/>
  <c r="F116" i="1" s="1"/>
  <c r="G116" i="1" s="1"/>
  <c r="E115" i="1"/>
  <c r="E114" i="1"/>
  <c r="E113" i="1"/>
  <c r="E112" i="1"/>
  <c r="F112" i="1" s="1"/>
  <c r="G112" i="1" s="1"/>
  <c r="E111" i="1"/>
  <c r="E110" i="1"/>
  <c r="E109" i="1"/>
  <c r="E108" i="1"/>
  <c r="F108" i="1" s="1"/>
  <c r="G108" i="1" s="1"/>
  <c r="E107" i="1"/>
  <c r="E106" i="1"/>
  <c r="E105" i="1"/>
  <c r="E104" i="1"/>
  <c r="F104" i="1" s="1"/>
  <c r="G104" i="1" s="1"/>
  <c r="E103" i="1"/>
  <c r="E102" i="1"/>
  <c r="E101" i="1"/>
  <c r="E100" i="1"/>
  <c r="F100" i="1" s="1"/>
  <c r="G100" i="1" s="1"/>
  <c r="E99" i="1"/>
  <c r="E98" i="1"/>
  <c r="E97" i="1"/>
  <c r="E96" i="1"/>
  <c r="F96" i="1" s="1"/>
  <c r="G96" i="1" s="1"/>
  <c r="I96" i="1" s="1"/>
  <c r="E95" i="1"/>
  <c r="E94" i="1"/>
  <c r="E93" i="1"/>
  <c r="E92" i="1"/>
  <c r="F92" i="1" s="1"/>
  <c r="G92" i="1" s="1"/>
  <c r="E91" i="1"/>
  <c r="E90" i="1"/>
  <c r="E89" i="1"/>
  <c r="E88" i="1"/>
  <c r="F88" i="1" s="1"/>
  <c r="G88" i="1" s="1"/>
  <c r="E87" i="1"/>
  <c r="E86" i="1"/>
  <c r="E85" i="1"/>
  <c r="E84" i="1"/>
  <c r="F84" i="1" s="1"/>
  <c r="G84" i="1" s="1"/>
  <c r="K84" i="1" s="1"/>
  <c r="E83" i="1"/>
  <c r="E82" i="1"/>
  <c r="E81" i="1"/>
  <c r="E80" i="1"/>
  <c r="F80" i="1" s="1"/>
  <c r="G80" i="1" s="1"/>
  <c r="E79" i="1"/>
  <c r="E78" i="1"/>
  <c r="E77" i="1"/>
  <c r="E76" i="1"/>
  <c r="F76" i="1" s="1"/>
  <c r="G76" i="1" s="1"/>
  <c r="E75" i="1"/>
  <c r="E74" i="1"/>
  <c r="E73" i="1"/>
  <c r="E72" i="1"/>
  <c r="F72" i="1" s="1"/>
  <c r="G72" i="1" s="1"/>
  <c r="E71" i="1"/>
  <c r="E70" i="1"/>
  <c r="E69" i="1"/>
  <c r="E68" i="1"/>
  <c r="F68" i="1" s="1"/>
  <c r="G68" i="1" s="1"/>
  <c r="E67" i="1"/>
  <c r="E66" i="1"/>
  <c r="E65" i="1"/>
  <c r="E64" i="1"/>
  <c r="F64" i="1" s="1"/>
  <c r="G64" i="1" s="1"/>
  <c r="E63" i="1"/>
  <c r="E62" i="1"/>
  <c r="E61" i="1"/>
  <c r="E60" i="1"/>
  <c r="F60" i="1" s="1"/>
  <c r="G60" i="1" s="1"/>
  <c r="E59" i="1"/>
  <c r="E58" i="1"/>
  <c r="E57" i="1"/>
  <c r="E56" i="1"/>
  <c r="F56" i="1" s="1"/>
  <c r="G56" i="1" s="1"/>
  <c r="E55" i="1"/>
  <c r="E54" i="1"/>
  <c r="E53" i="1"/>
  <c r="E52" i="1"/>
  <c r="F52" i="1" s="1"/>
  <c r="G52" i="1" s="1"/>
  <c r="K52" i="1" s="1"/>
  <c r="E51" i="1"/>
  <c r="E50" i="1"/>
  <c r="E49" i="1"/>
  <c r="E48" i="1"/>
  <c r="F48" i="1" s="1"/>
  <c r="G48" i="1" s="1"/>
  <c r="E47" i="1"/>
  <c r="E46" i="1"/>
  <c r="E45" i="1"/>
  <c r="E44" i="1"/>
  <c r="F44" i="1" s="1"/>
  <c r="G44" i="1" s="1"/>
  <c r="E43" i="1"/>
  <c r="E42" i="1"/>
  <c r="E41" i="1"/>
  <c r="E40" i="1"/>
  <c r="F40" i="1" s="1"/>
  <c r="G40" i="1" s="1"/>
  <c r="E39" i="1"/>
  <c r="E38" i="1"/>
  <c r="E37" i="1"/>
  <c r="E36" i="1"/>
  <c r="F36" i="1" s="1"/>
  <c r="G36" i="1" s="1"/>
  <c r="E35" i="1"/>
  <c r="E34" i="1"/>
  <c r="E33" i="1"/>
  <c r="E32" i="1"/>
  <c r="F32" i="1" s="1"/>
  <c r="G32" i="1" s="1"/>
  <c r="E31" i="1"/>
  <c r="E30" i="1"/>
  <c r="E29" i="1"/>
  <c r="E28" i="1"/>
  <c r="F28" i="1" s="1"/>
  <c r="G28" i="1" s="1"/>
  <c r="E27" i="1"/>
  <c r="E26" i="1"/>
  <c r="E25" i="1"/>
  <c r="E24" i="1"/>
  <c r="F24" i="1" s="1"/>
  <c r="G24" i="1" s="1"/>
  <c r="I24" i="1" s="1"/>
  <c r="E23" i="1"/>
  <c r="E22" i="1"/>
  <c r="E21" i="1"/>
  <c r="E20" i="1"/>
  <c r="F20" i="1" s="1"/>
  <c r="G20" i="1" s="1"/>
  <c r="E19" i="1"/>
  <c r="E18" i="1"/>
  <c r="E17" i="1"/>
  <c r="E16" i="1"/>
  <c r="F16" i="1" s="1"/>
  <c r="G16" i="1" s="1"/>
  <c r="E15" i="1"/>
  <c r="E14" i="1"/>
  <c r="E13" i="1"/>
  <c r="E12" i="1"/>
  <c r="F12" i="1" s="1"/>
  <c r="G12" i="1" s="1"/>
  <c r="E11" i="1"/>
  <c r="E10" i="1"/>
  <c r="E9" i="1"/>
  <c r="E8" i="1"/>
  <c r="F8" i="1" s="1"/>
  <c r="G8" i="1" s="1"/>
  <c r="E7" i="1"/>
  <c r="E6" i="1"/>
  <c r="E5" i="1"/>
  <c r="E4" i="1"/>
  <c r="E3" i="1"/>
  <c r="E2" i="1"/>
  <c r="D2" i="1"/>
  <c r="D3" i="1"/>
  <c r="D4" i="1"/>
  <c r="F3" i="1"/>
  <c r="G3" i="1" s="1"/>
  <c r="I3" i="1" s="1"/>
  <c r="F2" i="1"/>
  <c r="G2" i="1" s="1"/>
  <c r="K2" i="1"/>
  <c r="K3" i="1"/>
  <c r="D5" i="1"/>
  <c r="F5" i="1"/>
  <c r="G5" i="1" s="1"/>
  <c r="D6" i="1"/>
  <c r="D7" i="1"/>
  <c r="F6" i="1"/>
  <c r="G6" i="1"/>
  <c r="D8" i="1"/>
  <c r="F7" i="1"/>
  <c r="G7" i="1" s="1"/>
  <c r="D9" i="1"/>
  <c r="I7" i="1"/>
  <c r="F9" i="1"/>
  <c r="G9" i="1" s="1"/>
  <c r="D10" i="1"/>
  <c r="D11" i="1"/>
  <c r="F10" i="1"/>
  <c r="G10" i="1" s="1"/>
  <c r="D12" i="1"/>
  <c r="F11" i="1"/>
  <c r="G11" i="1" s="1"/>
  <c r="J11" i="1" s="1"/>
  <c r="L11" i="1" s="1"/>
  <c r="D13" i="1"/>
  <c r="D14" i="1"/>
  <c r="F13" i="1"/>
  <c r="G13" i="1" s="1"/>
  <c r="F14" i="1"/>
  <c r="G14" i="1"/>
  <c r="Q14" i="1" s="1"/>
  <c r="R14" i="1" s="1"/>
  <c r="D15" i="1"/>
  <c r="D16" i="1"/>
  <c r="F15" i="1"/>
  <c r="G15" i="1"/>
  <c r="K15" i="1" s="1"/>
  <c r="Q15" i="1"/>
  <c r="R15" i="1" s="1"/>
  <c r="U15" i="1" s="1"/>
  <c r="J15" i="1"/>
  <c r="L15" i="1" s="1"/>
  <c r="N15" i="1" s="1"/>
  <c r="O15" i="1" s="1"/>
  <c r="D17" i="1"/>
  <c r="D18" i="1"/>
  <c r="F17" i="1"/>
  <c r="G17" i="1"/>
  <c r="F18" i="1"/>
  <c r="G18" i="1"/>
  <c r="D19" i="1"/>
  <c r="D20" i="1"/>
  <c r="F19" i="1"/>
  <c r="G19" i="1"/>
  <c r="I19" i="1" s="1"/>
  <c r="D21" i="1"/>
  <c r="F21" i="1"/>
  <c r="G21" i="1" s="1"/>
  <c r="J21" i="1" s="1"/>
  <c r="D22" i="1"/>
  <c r="F22" i="1"/>
  <c r="G22" i="1"/>
  <c r="K22" i="1" s="1"/>
  <c r="D23" i="1"/>
  <c r="K21" i="1"/>
  <c r="D24" i="1"/>
  <c r="F23" i="1"/>
  <c r="G23" i="1" s="1"/>
  <c r="K23" i="1" s="1"/>
  <c r="D25" i="1"/>
  <c r="D26" i="1"/>
  <c r="F25" i="1"/>
  <c r="G25" i="1"/>
  <c r="J25" i="1" s="1"/>
  <c r="L25" i="1" s="1"/>
  <c r="D27" i="1"/>
  <c r="F26" i="1"/>
  <c r="G26" i="1"/>
  <c r="Q26" i="1" s="1"/>
  <c r="R26" i="1" s="1"/>
  <c r="Q25" i="1"/>
  <c r="R25" i="1" s="1"/>
  <c r="K25" i="1"/>
  <c r="F27" i="1"/>
  <c r="G27" i="1"/>
  <c r="D28" i="1"/>
  <c r="D29" i="1"/>
  <c r="D30" i="1"/>
  <c r="F29" i="1"/>
  <c r="G29" i="1"/>
  <c r="F30" i="1"/>
  <c r="G30" i="1"/>
  <c r="J30" i="1" s="1"/>
  <c r="L30" i="1" s="1"/>
  <c r="D31" i="1"/>
  <c r="Q29" i="1"/>
  <c r="R29" i="1" s="1"/>
  <c r="D32" i="1"/>
  <c r="F31" i="1"/>
  <c r="G31" i="1"/>
  <c r="D33" i="1"/>
  <c r="F33" i="1"/>
  <c r="G33" i="1" s="1"/>
  <c r="I33" i="1" s="1"/>
  <c r="D34" i="1"/>
  <c r="F34" i="1"/>
  <c r="G34" i="1" s="1"/>
  <c r="D35" i="1"/>
  <c r="F35" i="1"/>
  <c r="G35" i="1" s="1"/>
  <c r="J35" i="1" s="1"/>
  <c r="D36" i="1"/>
  <c r="I35" i="1"/>
  <c r="D37" i="1"/>
  <c r="F37" i="1"/>
  <c r="G37" i="1"/>
  <c r="I37" i="1" s="1"/>
  <c r="D38" i="1"/>
  <c r="K37" i="1"/>
  <c r="F38" i="1"/>
  <c r="G38" i="1" s="1"/>
  <c r="D39" i="1"/>
  <c r="D40" i="1"/>
  <c r="F39" i="1"/>
  <c r="G39" i="1" s="1"/>
  <c r="D41" i="1"/>
  <c r="F41" i="1"/>
  <c r="G41" i="1"/>
  <c r="D42" i="1"/>
  <c r="F42" i="1"/>
  <c r="G42" i="1" s="1"/>
  <c r="D43" i="1"/>
  <c r="D44" i="1"/>
  <c r="F43" i="1"/>
  <c r="G43" i="1"/>
  <c r="J43" i="1"/>
  <c r="D45" i="1"/>
  <c r="F45" i="1"/>
  <c r="G45" i="1" s="1"/>
  <c r="K45" i="1" s="1"/>
  <c r="D46" i="1"/>
  <c r="F46" i="1"/>
  <c r="G46" i="1"/>
  <c r="K46" i="1" s="1"/>
  <c r="D47" i="1"/>
  <c r="Q46" i="1"/>
  <c r="R46" i="1"/>
  <c r="U46" i="1" s="1"/>
  <c r="D48" i="1"/>
  <c r="F47" i="1"/>
  <c r="G47" i="1" s="1"/>
  <c r="I47" i="1" s="1"/>
  <c r="D49" i="1"/>
  <c r="K47" i="1"/>
  <c r="D50" i="1"/>
  <c r="F49" i="1"/>
  <c r="G49" i="1"/>
  <c r="Q49" i="1"/>
  <c r="R49" i="1"/>
  <c r="U49" i="1" s="1"/>
  <c r="D51" i="1"/>
  <c r="F50" i="1"/>
  <c r="G50" i="1" s="1"/>
  <c r="I50" i="1"/>
  <c r="D52" i="1"/>
  <c r="F51" i="1"/>
  <c r="G51" i="1" s="1"/>
  <c r="D53" i="1"/>
  <c r="D54" i="1"/>
  <c r="F53" i="1"/>
  <c r="G53" i="1" s="1"/>
  <c r="F54" i="1"/>
  <c r="G54" i="1"/>
  <c r="Q54" i="1" s="1"/>
  <c r="R54" i="1" s="1"/>
  <c r="U54" i="1" s="1"/>
  <c r="D55" i="1"/>
  <c r="D56" i="1"/>
  <c r="F55" i="1"/>
  <c r="G55" i="1"/>
  <c r="K55" i="1" s="1"/>
  <c r="D57" i="1"/>
  <c r="F57" i="1"/>
  <c r="G57" i="1" s="1"/>
  <c r="I57" i="1" s="1"/>
  <c r="D58" i="1"/>
  <c r="F58" i="1"/>
  <c r="G58" i="1"/>
  <c r="K58" i="1" s="1"/>
  <c r="D59" i="1"/>
  <c r="K57" i="1"/>
  <c r="D60" i="1"/>
  <c r="F59" i="1"/>
  <c r="G59" i="1"/>
  <c r="Q59" i="1" s="1"/>
  <c r="R59" i="1" s="1"/>
  <c r="J58" i="1"/>
  <c r="D61" i="1"/>
  <c r="F61" i="1"/>
  <c r="G61" i="1" s="1"/>
  <c r="I61" i="1" s="1"/>
  <c r="D62" i="1"/>
  <c r="J61" i="1"/>
  <c r="F62" i="1"/>
  <c r="G62" i="1"/>
  <c r="J62" i="1" s="1"/>
  <c r="L62" i="1" s="1"/>
  <c r="D63" i="1"/>
  <c r="Q62" i="1"/>
  <c r="R62" i="1" s="1"/>
  <c r="U62" i="1" s="1"/>
  <c r="F63" i="1"/>
  <c r="G63" i="1" s="1"/>
  <c r="D64" i="1"/>
  <c r="D65" i="1"/>
  <c r="D66" i="1"/>
  <c r="F65" i="1"/>
  <c r="G65" i="1" s="1"/>
  <c r="F66" i="1"/>
  <c r="G66" i="1" s="1"/>
  <c r="Q66" i="1" s="1"/>
  <c r="R66" i="1" s="1"/>
  <c r="U66" i="1" s="1"/>
  <c r="D67" i="1"/>
  <c r="F67" i="1"/>
  <c r="G67" i="1"/>
  <c r="Q67" i="1" s="1"/>
  <c r="R67" i="1" s="1"/>
  <c r="D68" i="1"/>
  <c r="D69" i="1"/>
  <c r="K67" i="1"/>
  <c r="D70" i="1"/>
  <c r="F69" i="1"/>
  <c r="G69" i="1" s="1"/>
  <c r="I69" i="1" s="1"/>
  <c r="D71" i="1"/>
  <c r="F70" i="1"/>
  <c r="G70" i="1" s="1"/>
  <c r="F71" i="1"/>
  <c r="G71" i="1" s="1"/>
  <c r="D72" i="1"/>
  <c r="D73" i="1"/>
  <c r="F73" i="1"/>
  <c r="G73" i="1" s="1"/>
  <c r="D74" i="1"/>
  <c r="F74" i="1"/>
  <c r="G74" i="1"/>
  <c r="D75" i="1"/>
  <c r="D76" i="1"/>
  <c r="F75" i="1"/>
  <c r="G75" i="1" s="1"/>
  <c r="D77" i="1"/>
  <c r="F77" i="1"/>
  <c r="G77" i="1" s="1"/>
  <c r="I77" i="1" s="1"/>
  <c r="D78" i="1"/>
  <c r="F78" i="1"/>
  <c r="G78" i="1" s="1"/>
  <c r="D79" i="1"/>
  <c r="D80" i="1"/>
  <c r="F79" i="1"/>
  <c r="G79" i="1"/>
  <c r="K78" i="1"/>
  <c r="D81" i="1"/>
  <c r="F81" i="1"/>
  <c r="G81" i="1" s="1"/>
  <c r="Q81" i="1" s="1"/>
  <c r="R81" i="1" s="1"/>
  <c r="U81" i="1" s="1"/>
  <c r="D82" i="1"/>
  <c r="F82" i="1"/>
  <c r="G82" i="1"/>
  <c r="I82" i="1" s="1"/>
  <c r="D83" i="1"/>
  <c r="I81" i="1"/>
  <c r="D84" i="1"/>
  <c r="F83" i="1"/>
  <c r="G83" i="1"/>
  <c r="Q83" i="1" s="1"/>
  <c r="R83" i="1" s="1"/>
  <c r="K82" i="1"/>
  <c r="D85" i="1"/>
  <c r="F85" i="1"/>
  <c r="G85" i="1" s="1"/>
  <c r="D86" i="1"/>
  <c r="F86" i="1"/>
  <c r="G86" i="1" s="1"/>
  <c r="D87" i="1"/>
  <c r="Q85" i="1"/>
  <c r="R85" i="1" s="1"/>
  <c r="F87" i="1"/>
  <c r="G87" i="1" s="1"/>
  <c r="Q87" i="1" s="1"/>
  <c r="R87" i="1" s="1"/>
  <c r="D88" i="1"/>
  <c r="D89" i="1"/>
  <c r="D90" i="1"/>
  <c r="F89" i="1"/>
  <c r="G89" i="1" s="1"/>
  <c r="K89" i="1"/>
  <c r="F90" i="1"/>
  <c r="G90" i="1" s="1"/>
  <c r="D91" i="1"/>
  <c r="D92" i="1"/>
  <c r="F91" i="1"/>
  <c r="G91" i="1" s="1"/>
  <c r="D93" i="1"/>
  <c r="D94" i="1"/>
  <c r="F93" i="1"/>
  <c r="G93" i="1" s="1"/>
  <c r="D95" i="1"/>
  <c r="F94" i="1"/>
  <c r="G94" i="1" s="1"/>
  <c r="K93" i="1"/>
  <c r="F95" i="1"/>
  <c r="G95" i="1" s="1"/>
  <c r="D96" i="1"/>
  <c r="J94" i="1"/>
  <c r="Q94" i="1"/>
  <c r="R94" i="1" s="1"/>
  <c r="U94" i="1" s="1"/>
  <c r="D97" i="1"/>
  <c r="F97" i="1"/>
  <c r="G97" i="1" s="1"/>
  <c r="D98" i="1"/>
  <c r="D99" i="1"/>
  <c r="F98" i="1"/>
  <c r="G98" i="1" s="1"/>
  <c r="D100" i="1"/>
  <c r="F99" i="1"/>
  <c r="G99" i="1" s="1"/>
  <c r="Q98" i="1"/>
  <c r="R98" i="1" s="1"/>
  <c r="K98" i="1"/>
  <c r="Q99" i="1"/>
  <c r="R99" i="1" s="1"/>
  <c r="D101" i="1"/>
  <c r="F101" i="1"/>
  <c r="G101" i="1" s="1"/>
  <c r="D102" i="1"/>
  <c r="F102" i="1"/>
  <c r="G102" i="1" s="1"/>
  <c r="D103" i="1"/>
  <c r="K102" i="1"/>
  <c r="D104" i="1"/>
  <c r="F103" i="1"/>
  <c r="G103" i="1" s="1"/>
  <c r="J103" i="1" s="1"/>
  <c r="D105" i="1"/>
  <c r="F105" i="1"/>
  <c r="G105" i="1" s="1"/>
  <c r="K105" i="1" s="1"/>
  <c r="D106" i="1"/>
  <c r="D107" i="1"/>
  <c r="F106" i="1"/>
  <c r="G106" i="1"/>
  <c r="F107" i="1"/>
  <c r="G107" i="1" s="1"/>
  <c r="D108" i="1"/>
  <c r="D109" i="1"/>
  <c r="F109" i="1"/>
  <c r="G109" i="1" s="1"/>
  <c r="D110" i="1"/>
  <c r="F110" i="1"/>
  <c r="G110" i="1" s="1"/>
  <c r="D111" i="1"/>
  <c r="K109" i="1"/>
  <c r="F111" i="1"/>
  <c r="G111" i="1" s="1"/>
  <c r="Q111" i="1" s="1"/>
  <c r="R111" i="1" s="1"/>
  <c r="U111" i="1" s="1"/>
  <c r="D112" i="1"/>
  <c r="D113" i="1"/>
  <c r="K111" i="1"/>
  <c r="D114" i="1"/>
  <c r="F113" i="1"/>
  <c r="G113" i="1" s="1"/>
  <c r="F114" i="1"/>
  <c r="G114" i="1" s="1"/>
  <c r="D115" i="1"/>
  <c r="D116" i="1"/>
  <c r="F115" i="1"/>
  <c r="G115" i="1" s="1"/>
  <c r="D117" i="1"/>
  <c r="F117" i="1"/>
  <c r="G117" i="1" s="1"/>
  <c r="D118" i="1"/>
  <c r="D119" i="1"/>
  <c r="F118" i="1"/>
  <c r="G118" i="1"/>
  <c r="J118" i="1" s="1"/>
  <c r="L118" i="1" s="1"/>
  <c r="N118" i="1" s="1"/>
  <c r="K117" i="1"/>
  <c r="D120" i="1"/>
  <c r="F119" i="1"/>
  <c r="G119" i="1" s="1"/>
  <c r="K119" i="1" s="1"/>
  <c r="I118" i="1"/>
  <c r="D121" i="1"/>
  <c r="F121" i="1"/>
  <c r="G121" i="1" s="1"/>
  <c r="D122" i="1"/>
  <c r="F122" i="1"/>
  <c r="G122" i="1" s="1"/>
  <c r="D123" i="1"/>
  <c r="F123" i="1"/>
  <c r="G123" i="1" s="1"/>
  <c r="Q123" i="1" s="1"/>
  <c r="R123" i="1" s="1"/>
  <c r="D124" i="1"/>
  <c r="I122" i="1"/>
  <c r="D125" i="1"/>
  <c r="D126" i="1"/>
  <c r="F125" i="1"/>
  <c r="G125" i="1" s="1"/>
  <c r="D127" i="1"/>
  <c r="F126" i="1"/>
  <c r="G126" i="1" s="1"/>
  <c r="Q126" i="1" s="1"/>
  <c r="R126" i="1" s="1"/>
  <c r="D128" i="1"/>
  <c r="F127" i="1"/>
  <c r="G127" i="1" s="1"/>
  <c r="D129" i="1"/>
  <c r="F129" i="1"/>
  <c r="G129" i="1" s="1"/>
  <c r="D130" i="1"/>
  <c r="D131" i="1"/>
  <c r="F130" i="1"/>
  <c r="G130" i="1" s="1"/>
  <c r="I130" i="1" s="1"/>
  <c r="F131" i="1"/>
  <c r="G131" i="1" s="1"/>
  <c r="D132" i="1"/>
  <c r="D133" i="1"/>
  <c r="F133" i="1"/>
  <c r="G133" i="1" s="1"/>
  <c r="D134" i="1"/>
  <c r="F134" i="1"/>
  <c r="G134" i="1" s="1"/>
  <c r="D135" i="1"/>
  <c r="F135" i="1"/>
  <c r="G135" i="1" s="1"/>
  <c r="D136" i="1"/>
  <c r="D137" i="1"/>
  <c r="D138" i="1"/>
  <c r="F137" i="1"/>
  <c r="G137" i="1" s="1"/>
  <c r="J137" i="1" s="1"/>
  <c r="I137" i="1"/>
  <c r="F138" i="1"/>
  <c r="G138" i="1" s="1"/>
  <c r="Q138" i="1" s="1"/>
  <c r="R138" i="1" s="1"/>
  <c r="D139" i="1"/>
  <c r="D140" i="1"/>
  <c r="F139" i="1"/>
  <c r="G139" i="1" s="1"/>
  <c r="D141" i="1"/>
  <c r="Q139" i="1"/>
  <c r="R139" i="1" s="1"/>
  <c r="D142" i="1"/>
  <c r="F141" i="1"/>
  <c r="G141" i="1"/>
  <c r="J141" i="1"/>
  <c r="L141" i="1" s="1"/>
  <c r="F142" i="1"/>
  <c r="G142" i="1" s="1"/>
  <c r="J142" i="1" s="1"/>
  <c r="L142" i="1" s="1"/>
  <c r="D143" i="1"/>
  <c r="K142" i="1"/>
  <c r="Q142" i="1"/>
  <c r="R142" i="1" s="1"/>
  <c r="I142" i="1"/>
  <c r="D144" i="1"/>
  <c r="F143" i="1"/>
  <c r="G143" i="1" s="1"/>
  <c r="D145" i="1"/>
  <c r="F145" i="1"/>
  <c r="G145" i="1"/>
  <c r="D146" i="1"/>
  <c r="D147" i="1"/>
  <c r="F146" i="1"/>
  <c r="G146" i="1" s="1"/>
  <c r="J146" i="1"/>
  <c r="F147" i="1"/>
  <c r="G147" i="1" s="1"/>
  <c r="K147" i="1" s="1"/>
  <c r="D148" i="1"/>
  <c r="D149" i="1"/>
  <c r="D150" i="1"/>
  <c r="F149" i="1"/>
  <c r="G149" i="1" s="1"/>
  <c r="F150" i="1"/>
  <c r="G150" i="1" s="1"/>
  <c r="D151" i="1"/>
  <c r="F151" i="1"/>
  <c r="G151" i="1" s="1"/>
  <c r="D152" i="1"/>
  <c r="I151" i="1"/>
  <c r="D153" i="1"/>
  <c r="D154" i="1"/>
  <c r="F153" i="1"/>
  <c r="G153" i="1"/>
  <c r="F154" i="1"/>
  <c r="G154" i="1" s="1"/>
  <c r="Q154" i="1" s="1"/>
  <c r="R154" i="1" s="1"/>
  <c r="U154" i="1" s="1"/>
  <c r="D155" i="1"/>
  <c r="F155" i="1"/>
  <c r="G155" i="1" s="1"/>
  <c r="K155" i="1" s="1"/>
  <c r="D156" i="1"/>
  <c r="D157" i="1"/>
  <c r="I155" i="1"/>
  <c r="J155" i="1"/>
  <c r="L155" i="1" s="1"/>
  <c r="F157" i="1"/>
  <c r="G157" i="1" s="1"/>
  <c r="D158" i="1"/>
  <c r="F158" i="1"/>
  <c r="G158" i="1" s="1"/>
  <c r="I158" i="1" s="1"/>
  <c r="D159" i="1"/>
  <c r="F159" i="1"/>
  <c r="G159" i="1" s="1"/>
  <c r="D160" i="1"/>
  <c r="D161" i="1"/>
  <c r="D162" i="1"/>
  <c r="F161" i="1"/>
  <c r="G161" i="1" s="1"/>
  <c r="Q161" i="1" s="1"/>
  <c r="R161" i="1" s="1"/>
  <c r="F162" i="1"/>
  <c r="G162" i="1"/>
  <c r="D163" i="1"/>
  <c r="D164" i="1"/>
  <c r="F163" i="1"/>
  <c r="G163" i="1" s="1"/>
  <c r="Q162" i="1"/>
  <c r="R162" i="1" s="1"/>
  <c r="Q163" i="1"/>
  <c r="R163" i="1" s="1"/>
  <c r="D165" i="1"/>
  <c r="J164" i="1"/>
  <c r="F165" i="1"/>
  <c r="G165" i="1" s="1"/>
  <c r="D166" i="1"/>
  <c r="F166" i="1"/>
  <c r="G166" i="1" s="1"/>
  <c r="D167" i="1"/>
  <c r="J165" i="1"/>
  <c r="D168" i="1"/>
  <c r="F167" i="1"/>
  <c r="G167" i="1" s="1"/>
  <c r="D169" i="1"/>
  <c r="D170" i="1"/>
  <c r="F169" i="1"/>
  <c r="G169" i="1" s="1"/>
  <c r="D171" i="1"/>
  <c r="F170" i="1"/>
  <c r="G170" i="1" s="1"/>
  <c r="Q170" i="1" s="1"/>
  <c r="R170" i="1" s="1"/>
  <c r="D172" i="1"/>
  <c r="F171" i="1"/>
  <c r="G171" i="1" s="1"/>
  <c r="I171" i="1"/>
  <c r="D173" i="1"/>
  <c r="F173" i="1"/>
  <c r="G173" i="1" s="1"/>
  <c r="D174" i="1"/>
  <c r="D175" i="1"/>
  <c r="F174" i="1"/>
  <c r="G174" i="1" s="1"/>
  <c r="F175" i="1"/>
  <c r="G175" i="1" s="1"/>
  <c r="D176" i="1"/>
  <c r="D177" i="1"/>
  <c r="F177" i="1"/>
  <c r="G177" i="1" s="1"/>
  <c r="D178" i="1"/>
  <c r="F178" i="1"/>
  <c r="G178" i="1" s="1"/>
  <c r="D179" i="1"/>
  <c r="I177" i="1"/>
  <c r="K177" i="1"/>
  <c r="I178" i="1"/>
  <c r="F179" i="1"/>
  <c r="G179" i="1" s="1"/>
  <c r="D180" i="1"/>
  <c r="K179" i="1"/>
  <c r="D181" i="1"/>
  <c r="D182" i="1"/>
  <c r="F181" i="1"/>
  <c r="G181" i="1" s="1"/>
  <c r="D183" i="1"/>
  <c r="F182" i="1"/>
  <c r="G182" i="1"/>
  <c r="D184" i="1"/>
  <c r="F183" i="1"/>
  <c r="G183" i="1" s="1"/>
  <c r="D185" i="1"/>
  <c r="F185" i="1"/>
  <c r="G185" i="1" s="1"/>
  <c r="D186" i="1"/>
  <c r="K185" i="1"/>
  <c r="F186" i="1"/>
  <c r="G186" i="1" s="1"/>
  <c r="D187" i="1"/>
  <c r="D188" i="1"/>
  <c r="F187" i="1"/>
  <c r="G187" i="1" s="1"/>
  <c r="D189" i="1"/>
  <c r="D190" i="1"/>
  <c r="F189" i="1"/>
  <c r="G189" i="1" s="1"/>
  <c r="Q189" i="1"/>
  <c r="R189" i="1" s="1"/>
  <c r="U189" i="1" s="1"/>
  <c r="F190" i="1"/>
  <c r="G190" i="1" s="1"/>
  <c r="D191" i="1"/>
  <c r="D192" i="1"/>
  <c r="F191" i="1"/>
  <c r="G191" i="1" s="1"/>
  <c r="D193" i="1"/>
  <c r="F193" i="1"/>
  <c r="G193" i="1"/>
  <c r="D194" i="1"/>
  <c r="D195" i="1"/>
  <c r="F194" i="1"/>
  <c r="G194" i="1"/>
  <c r="I194" i="1" s="1"/>
  <c r="F195" i="1"/>
  <c r="G195" i="1" s="1"/>
  <c r="D196" i="1"/>
  <c r="K194" i="1"/>
  <c r="D197" i="1"/>
  <c r="K196" i="1"/>
  <c r="F197" i="1"/>
  <c r="G197" i="1"/>
  <c r="J197" i="1" s="1"/>
  <c r="D198" i="1"/>
  <c r="I197" i="1"/>
  <c r="M197" i="1" s="1"/>
  <c r="P197" i="1" s="1"/>
  <c r="F198" i="1"/>
  <c r="G198" i="1" s="1"/>
  <c r="I198" i="1" s="1"/>
  <c r="D199" i="1"/>
  <c r="K198" i="1"/>
  <c r="Q198" i="1"/>
  <c r="R198" i="1" s="1"/>
  <c r="L197" i="1"/>
  <c r="F199" i="1"/>
  <c r="G199" i="1" s="1"/>
  <c r="D200" i="1"/>
  <c r="J199" i="1"/>
  <c r="L199" i="1" s="1"/>
  <c r="D201" i="1"/>
  <c r="F201" i="1"/>
  <c r="G201" i="1"/>
  <c r="J201" i="1" s="1"/>
  <c r="D202" i="1"/>
  <c r="F202" i="1"/>
  <c r="G202" i="1"/>
  <c r="I202" i="1" s="1"/>
  <c r="D203" i="1"/>
  <c r="F203" i="1"/>
  <c r="G203" i="1" s="1"/>
  <c r="D204" i="1"/>
  <c r="Q203" i="1"/>
  <c r="R203" i="1" s="1"/>
  <c r="U203" i="1" s="1"/>
  <c r="D205" i="1"/>
  <c r="D206" i="1"/>
  <c r="F205" i="1"/>
  <c r="G205" i="1" s="1"/>
  <c r="K205" i="1" s="1"/>
  <c r="F206" i="1"/>
  <c r="G206" i="1" s="1"/>
  <c r="D207" i="1"/>
  <c r="D208" i="1"/>
  <c r="F207" i="1"/>
  <c r="G207" i="1"/>
  <c r="D209" i="1"/>
  <c r="D210" i="1"/>
  <c r="F209" i="1"/>
  <c r="G209" i="1" s="1"/>
  <c r="K209" i="1" s="1"/>
  <c r="D211" i="1"/>
  <c r="F210" i="1"/>
  <c r="G210" i="1"/>
  <c r="F211" i="1"/>
  <c r="G211" i="1" s="1"/>
  <c r="D212" i="1"/>
  <c r="I210" i="1"/>
  <c r="D213" i="1"/>
  <c r="F213" i="1"/>
  <c r="G213" i="1"/>
  <c r="D214" i="1"/>
  <c r="F214" i="1"/>
  <c r="G214" i="1"/>
  <c r="K214" i="1" s="1"/>
  <c r="D215" i="1"/>
  <c r="F215" i="1"/>
  <c r="G215" i="1" s="1"/>
  <c r="D216" i="1"/>
  <c r="I214" i="1"/>
  <c r="M214" i="1" s="1"/>
  <c r="P214" i="1" s="1"/>
  <c r="J214" i="1"/>
  <c r="N214" i="1" s="1"/>
  <c r="L214" i="1"/>
  <c r="D217" i="1"/>
  <c r="F217" i="1"/>
  <c r="G217" i="1" s="1"/>
  <c r="D218" i="1"/>
  <c r="D219" i="1"/>
  <c r="F218" i="1"/>
  <c r="G218" i="1" s="1"/>
  <c r="D220" i="1"/>
  <c r="F219" i="1"/>
  <c r="G219" i="1" s="1"/>
  <c r="D221" i="1"/>
  <c r="F221" i="1"/>
  <c r="G221" i="1"/>
  <c r="D222" i="1"/>
  <c r="F222" i="1"/>
  <c r="G222" i="1" s="1"/>
  <c r="D223" i="1"/>
  <c r="F223" i="1"/>
  <c r="G223" i="1" s="1"/>
  <c r="J223" i="1" s="1"/>
  <c r="D224" i="1"/>
  <c r="K223" i="1"/>
  <c r="D225" i="1"/>
  <c r="F225" i="1"/>
  <c r="G225" i="1" s="1"/>
  <c r="D226" i="1"/>
  <c r="F226" i="1"/>
  <c r="G226" i="1" s="1"/>
  <c r="D227" i="1"/>
  <c r="F227" i="1"/>
  <c r="G227" i="1" s="1"/>
  <c r="D228" i="1"/>
  <c r="Q226" i="1"/>
  <c r="R226" i="1" s="1"/>
  <c r="D229" i="1"/>
  <c r="F229" i="1"/>
  <c r="G229" i="1" s="1"/>
  <c r="D230" i="1"/>
  <c r="F230" i="1"/>
  <c r="G230" i="1" s="1"/>
  <c r="D231" i="1"/>
  <c r="F231" i="1"/>
  <c r="G231" i="1"/>
  <c r="D232" i="1"/>
  <c r="D233" i="1"/>
  <c r="Q232" i="1"/>
  <c r="R232" i="1" s="1"/>
  <c r="F233" i="1"/>
  <c r="G233" i="1"/>
  <c r="Q233" i="1" s="1"/>
  <c r="R233" i="1" s="1"/>
  <c r="D234" i="1"/>
  <c r="F234" i="1"/>
  <c r="G234" i="1" s="1"/>
  <c r="D235" i="1"/>
  <c r="F235" i="1"/>
  <c r="G235" i="1"/>
  <c r="D236" i="1"/>
  <c r="D237" i="1"/>
  <c r="F237" i="1"/>
  <c r="G237" i="1" s="1"/>
  <c r="D238" i="1"/>
  <c r="D239" i="1"/>
  <c r="F238" i="1"/>
  <c r="G238" i="1" s="1"/>
  <c r="I237" i="1"/>
  <c r="F239" i="1"/>
  <c r="G239" i="1"/>
  <c r="D240" i="1"/>
  <c r="D241" i="1"/>
  <c r="F241" i="1"/>
  <c r="G241" i="1" s="1"/>
  <c r="D242" i="1"/>
  <c r="F242" i="1"/>
  <c r="G242" i="1"/>
  <c r="D243" i="1"/>
  <c r="F243" i="1"/>
  <c r="G243" i="1"/>
  <c r="Q243" i="1" s="1"/>
  <c r="R243" i="1" s="1"/>
  <c r="D244" i="1"/>
  <c r="J243" i="1"/>
  <c r="L243" i="1"/>
  <c r="G244" i="1"/>
  <c r="K244" i="1" s="1"/>
  <c r="D245" i="1"/>
  <c r="F245" i="1"/>
  <c r="G245" i="1" s="1"/>
  <c r="Q245" i="1" s="1"/>
  <c r="R245" i="1" s="1"/>
  <c r="D246" i="1"/>
  <c r="F246" i="1"/>
  <c r="G246" i="1"/>
  <c r="Q246" i="1" s="1"/>
  <c r="R246" i="1" s="1"/>
  <c r="D247" i="1"/>
  <c r="D248" i="1"/>
  <c r="F247" i="1"/>
  <c r="G247" i="1"/>
  <c r="I247" i="1" s="1"/>
  <c r="D249" i="1"/>
  <c r="G248" i="1"/>
  <c r="F249" i="1"/>
  <c r="G249" i="1" s="1"/>
  <c r="Q249" i="1" s="1"/>
  <c r="R249" i="1" s="1"/>
  <c r="U249" i="1" s="1"/>
  <c r="D250" i="1"/>
  <c r="D251" i="1"/>
  <c r="F250" i="1"/>
  <c r="G250" i="1" s="1"/>
  <c r="J249" i="1"/>
  <c r="F251" i="1"/>
  <c r="G251" i="1" s="1"/>
  <c r="K251" i="1" s="1"/>
  <c r="D252" i="1"/>
  <c r="Q250" i="1"/>
  <c r="R250" i="1" s="1"/>
  <c r="U250" i="1" s="1"/>
  <c r="D253" i="1"/>
  <c r="J251" i="1"/>
  <c r="D254" i="1"/>
  <c r="F253" i="1"/>
  <c r="G253" i="1" s="1"/>
  <c r="I253" i="1"/>
  <c r="F254" i="1"/>
  <c r="G254" i="1"/>
  <c r="D255" i="1"/>
  <c r="D256" i="1"/>
  <c r="F255" i="1"/>
  <c r="G255" i="1" s="1"/>
  <c r="D257" i="1"/>
  <c r="F257" i="1"/>
  <c r="G257" i="1"/>
  <c r="D258" i="1"/>
  <c r="F258" i="1"/>
  <c r="G258" i="1"/>
  <c r="D259" i="1"/>
  <c r="F259" i="1"/>
  <c r="G259" i="1" s="1"/>
  <c r="D260" i="1"/>
  <c r="D261" i="1"/>
  <c r="F261" i="1"/>
  <c r="G261" i="1" s="1"/>
  <c r="D262" i="1"/>
  <c r="F262" i="1"/>
  <c r="G262" i="1"/>
  <c r="D263" i="1"/>
  <c r="Q261" i="1"/>
  <c r="R261" i="1" s="1"/>
  <c r="U261" i="1" s="1"/>
  <c r="I262" i="1"/>
  <c r="F263" i="1"/>
  <c r="G263" i="1" s="1"/>
  <c r="D264" i="1"/>
  <c r="K263" i="1"/>
  <c r="D265" i="1"/>
  <c r="F265" i="1"/>
  <c r="G265" i="1" s="1"/>
  <c r="I265" i="1" s="1"/>
  <c r="D266" i="1"/>
  <c r="F266" i="1"/>
  <c r="G266" i="1" s="1"/>
  <c r="D267" i="1"/>
  <c r="D268" i="1"/>
  <c r="F267" i="1"/>
  <c r="G267" i="1" s="1"/>
  <c r="I266" i="1"/>
  <c r="I267" i="1"/>
  <c r="D269" i="1"/>
  <c r="F269" i="1"/>
  <c r="G269" i="1" s="1"/>
  <c r="I269" i="1" s="1"/>
  <c r="D270" i="1"/>
  <c r="F270" i="1"/>
  <c r="G270" i="1"/>
  <c r="D271" i="1"/>
  <c r="D272" i="1"/>
  <c r="F271" i="1"/>
  <c r="G271" i="1" s="1"/>
  <c r="D273" i="1"/>
  <c r="F272" i="1"/>
  <c r="G272" i="1" s="1"/>
  <c r="J272" i="1" s="1"/>
  <c r="D274" i="1"/>
  <c r="F273" i="1"/>
  <c r="G273" i="1" s="1"/>
  <c r="F274" i="1"/>
  <c r="G274" i="1" s="1"/>
  <c r="D275" i="1"/>
  <c r="D276" i="1"/>
  <c r="F275" i="1"/>
  <c r="G275" i="1"/>
  <c r="F276" i="1"/>
  <c r="G276" i="1" s="1"/>
  <c r="J276" i="1" s="1"/>
  <c r="L276" i="1" s="1"/>
  <c r="M276" i="1" s="1"/>
  <c r="P276" i="1" s="1"/>
  <c r="D277" i="1"/>
  <c r="K275" i="1"/>
  <c r="F277" i="1"/>
  <c r="G277" i="1" s="1"/>
  <c r="K277" i="1" s="1"/>
  <c r="D278" i="1"/>
  <c r="I276" i="1"/>
  <c r="D279" i="1"/>
  <c r="F278" i="1"/>
  <c r="G278" i="1"/>
  <c r="Q277" i="1"/>
  <c r="R277" i="1" s="1"/>
  <c r="K278" i="1"/>
  <c r="Q278" i="1"/>
  <c r="R278" i="1" s="1"/>
  <c r="F279" i="1"/>
  <c r="G279" i="1" s="1"/>
  <c r="D280" i="1"/>
  <c r="D281" i="1"/>
  <c r="F281" i="1"/>
  <c r="G281" i="1" s="1"/>
  <c r="K281" i="1" s="1"/>
  <c r="D282" i="1"/>
  <c r="F282" i="1"/>
  <c r="G282" i="1"/>
  <c r="I282" i="1" s="1"/>
  <c r="D283" i="1"/>
  <c r="D284" i="1"/>
  <c r="F283" i="1"/>
  <c r="G283" i="1" s="1"/>
  <c r="Q282" i="1"/>
  <c r="R282" i="1"/>
  <c r="U282" i="1" s="1"/>
  <c r="D285" i="1"/>
  <c r="F284" i="1"/>
  <c r="G284" i="1" s="1"/>
  <c r="J284" i="1" s="1"/>
  <c r="L284" i="1" s="1"/>
  <c r="N284" i="1" s="1"/>
  <c r="F285" i="1"/>
  <c r="G285" i="1" s="1"/>
  <c r="J285" i="1" s="1"/>
  <c r="D286" i="1"/>
  <c r="F286" i="1"/>
  <c r="G286" i="1"/>
  <c r="J286" i="1" s="1"/>
  <c r="D287" i="1"/>
  <c r="F287" i="1"/>
  <c r="G287" i="1" s="1"/>
  <c r="Q287" i="1" s="1"/>
  <c r="R287" i="1" s="1"/>
  <c r="D288" i="1"/>
  <c r="F288" i="1"/>
  <c r="G288" i="1" s="1"/>
  <c r="D289" i="1"/>
  <c r="F289" i="1"/>
  <c r="G289" i="1" s="1"/>
  <c r="D290" i="1"/>
  <c r="F290" i="1"/>
  <c r="G290" i="1"/>
  <c r="Q290" i="1" s="1"/>
  <c r="R290" i="1" s="1"/>
  <c r="D291" i="1"/>
  <c r="D292" i="1"/>
  <c r="F291" i="1"/>
  <c r="G291" i="1" s="1"/>
  <c r="I290" i="1"/>
  <c r="J291" i="1"/>
  <c r="L291" i="1" s="1"/>
  <c r="N291" i="1" s="1"/>
  <c r="D293" i="1"/>
  <c r="D294" i="1"/>
  <c r="F293" i="1"/>
  <c r="G293" i="1" s="1"/>
  <c r="I293" i="1"/>
  <c r="D295" i="1"/>
  <c r="F294" i="1"/>
  <c r="G294" i="1"/>
  <c r="J294" i="1"/>
  <c r="I294" i="1"/>
  <c r="F295" i="1"/>
  <c r="G295" i="1" s="1"/>
  <c r="K295" i="1" s="1"/>
  <c r="D296" i="1"/>
  <c r="I295" i="1"/>
  <c r="J295" i="1"/>
  <c r="L295" i="1" s="1"/>
  <c r="D297" i="1"/>
  <c r="D298" i="1"/>
  <c r="F297" i="1"/>
  <c r="G297" i="1"/>
  <c r="K297" i="1" s="1"/>
  <c r="J297" i="1"/>
  <c r="I297" i="1"/>
  <c r="F298" i="1"/>
  <c r="G298" i="1"/>
  <c r="I298" i="1" s="1"/>
  <c r="D299" i="1"/>
  <c r="D300" i="1"/>
  <c r="F299" i="1"/>
  <c r="G299" i="1" s="1"/>
  <c r="D301" i="1"/>
  <c r="D302" i="1"/>
  <c r="F301" i="1"/>
  <c r="G301" i="1" s="1"/>
  <c r="F302" i="1"/>
  <c r="G302" i="1" s="1"/>
  <c r="K302" i="1" s="1"/>
  <c r="D303" i="1"/>
  <c r="I302" i="1"/>
  <c r="Q302" i="1"/>
  <c r="R302" i="1" s="1"/>
  <c r="U302" i="1" s="1"/>
  <c r="F303" i="1"/>
  <c r="G303" i="1"/>
  <c r="I303" i="1" s="1"/>
  <c r="D304" i="1"/>
  <c r="D305" i="1"/>
  <c r="D306" i="1"/>
  <c r="F305" i="1"/>
  <c r="G305" i="1"/>
  <c r="F306" i="1"/>
  <c r="G306" i="1" s="1"/>
  <c r="D307" i="1"/>
  <c r="K305" i="1"/>
  <c r="F307" i="1"/>
  <c r="G307" i="1" s="1"/>
  <c r="D308" i="1"/>
  <c r="D309" i="1"/>
  <c r="D310" i="1"/>
  <c r="F309" i="1"/>
  <c r="G309" i="1" s="1"/>
  <c r="J309" i="1" s="1"/>
  <c r="D311" i="1"/>
  <c r="F310" i="1"/>
  <c r="G310" i="1" s="1"/>
  <c r="Q310" i="1" s="1"/>
  <c r="R310" i="1" s="1"/>
  <c r="U310" i="1" s="1"/>
  <c r="D312" i="1"/>
  <c r="F311" i="1"/>
  <c r="G311" i="1" s="1"/>
  <c r="D313" i="1"/>
  <c r="F313" i="1"/>
  <c r="G313" i="1" s="1"/>
  <c r="D314" i="1"/>
  <c r="F314" i="1"/>
  <c r="G314" i="1"/>
  <c r="D315" i="1"/>
  <c r="F315" i="1"/>
  <c r="G315" i="1" s="1"/>
  <c r="Q315" i="1" s="1"/>
  <c r="R315" i="1" s="1"/>
  <c r="D316" i="1"/>
  <c r="F316" i="1"/>
  <c r="G316" i="1" s="1"/>
  <c r="D317" i="1"/>
  <c r="F317" i="1"/>
  <c r="G317" i="1" s="1"/>
  <c r="J317" i="1" s="1"/>
  <c r="D318" i="1"/>
  <c r="D319" i="1"/>
  <c r="F318" i="1"/>
  <c r="G318" i="1" s="1"/>
  <c r="D320" i="1"/>
  <c r="F319" i="1"/>
  <c r="G319" i="1"/>
  <c r="I319" i="1" s="1"/>
  <c r="D321" i="1"/>
  <c r="D322" i="1"/>
  <c r="F321" i="1"/>
  <c r="G321" i="1"/>
  <c r="F322" i="1"/>
  <c r="G322" i="1" s="1"/>
  <c r="Q322" i="1" s="1"/>
  <c r="R322" i="1" s="1"/>
  <c r="D323" i="1"/>
  <c r="F323" i="1"/>
  <c r="G323" i="1"/>
  <c r="I323" i="1" s="1"/>
  <c r="D324" i="1"/>
  <c r="D325" i="1"/>
  <c r="F325" i="1"/>
  <c r="G325" i="1" s="1"/>
  <c r="K325" i="1" s="1"/>
  <c r="D326" i="1"/>
  <c r="D327" i="1"/>
  <c r="F326" i="1"/>
  <c r="G326" i="1"/>
  <c r="K326" i="1" s="1"/>
  <c r="J325" i="1"/>
  <c r="L325" i="1" s="1"/>
  <c r="Q325" i="1"/>
  <c r="R325" i="1" s="1"/>
  <c r="U325" i="1" s="1"/>
  <c r="J326" i="1"/>
  <c r="L326" i="1" s="1"/>
  <c r="F327" i="1"/>
  <c r="G327" i="1" s="1"/>
  <c r="Q327" i="1" s="1"/>
  <c r="R327" i="1" s="1"/>
  <c r="U327" i="1" s="1"/>
  <c r="D328" i="1"/>
  <c r="D329" i="1"/>
  <c r="K327" i="1"/>
  <c r="F329" i="1"/>
  <c r="G329" i="1"/>
  <c r="I329" i="1" s="1"/>
  <c r="D330" i="1"/>
  <c r="F330" i="1"/>
  <c r="G330" i="1" s="1"/>
  <c r="Q330" i="1" s="1"/>
  <c r="R330" i="1" s="1"/>
  <c r="U330" i="1" s="1"/>
  <c r="D331" i="1"/>
  <c r="D332" i="1"/>
  <c r="F331" i="1"/>
  <c r="G331" i="1" s="1"/>
  <c r="I331" i="1" s="1"/>
  <c r="F332" i="1"/>
  <c r="G332" i="1" s="1"/>
  <c r="Q332" i="1" s="1"/>
  <c r="R332" i="1" s="1"/>
  <c r="D333" i="1"/>
  <c r="F333" i="1"/>
  <c r="G333" i="1" s="1"/>
  <c r="D334" i="1"/>
  <c r="F334" i="1"/>
  <c r="G334" i="1" s="1"/>
  <c r="I334" i="1" s="1"/>
  <c r="D335" i="1"/>
  <c r="J333" i="1"/>
  <c r="D336" i="1"/>
  <c r="F335" i="1"/>
  <c r="G335" i="1" s="1"/>
  <c r="F336" i="1"/>
  <c r="G336" i="1" s="1"/>
  <c r="D337" i="1"/>
  <c r="F337" i="1"/>
  <c r="G337" i="1"/>
  <c r="D338" i="1"/>
  <c r="F338" i="1"/>
  <c r="G338" i="1" s="1"/>
  <c r="D339" i="1"/>
  <c r="Q337" i="1"/>
  <c r="R337" i="1" s="1"/>
  <c r="F339" i="1"/>
  <c r="G339" i="1" s="1"/>
  <c r="D340" i="1"/>
  <c r="D341" i="1"/>
  <c r="F341" i="1"/>
  <c r="G341" i="1" s="1"/>
  <c r="D342" i="1"/>
  <c r="F342" i="1"/>
  <c r="G342" i="1" s="1"/>
  <c r="I342" i="1" s="1"/>
  <c r="D343" i="1"/>
  <c r="F343" i="1"/>
  <c r="G343" i="1" s="1"/>
  <c r="D344" i="1"/>
  <c r="F344" i="1"/>
  <c r="G344" i="1" s="1"/>
  <c r="J344" i="1" s="1"/>
  <c r="D345" i="1"/>
  <c r="F345" i="1"/>
  <c r="G345" i="1"/>
  <c r="K345" i="1" s="1"/>
  <c r="D346" i="1"/>
  <c r="F346" i="1"/>
  <c r="G346" i="1"/>
  <c r="I346" i="1" s="1"/>
  <c r="D347" i="1"/>
  <c r="F347" i="1"/>
  <c r="G347" i="1" s="1"/>
  <c r="D348" i="1"/>
  <c r="D349" i="1"/>
  <c r="F349" i="1"/>
  <c r="G349" i="1"/>
  <c r="D350" i="1"/>
  <c r="D351" i="1"/>
  <c r="F350" i="1"/>
  <c r="G350" i="1"/>
  <c r="K350" i="1" s="1"/>
  <c r="I349" i="1"/>
  <c r="F351" i="1"/>
  <c r="G351" i="1" s="1"/>
  <c r="Q351" i="1" s="1"/>
  <c r="R351" i="1" s="1"/>
  <c r="D352" i="1"/>
  <c r="I351" i="1"/>
  <c r="D353" i="1"/>
  <c r="D354" i="1"/>
  <c r="F353" i="1"/>
  <c r="G353" i="1" s="1"/>
  <c r="Q353" i="1" s="1"/>
  <c r="R353" i="1" s="1"/>
  <c r="U353" i="1" s="1"/>
  <c r="F354" i="1"/>
  <c r="G354" i="1" s="1"/>
  <c r="D355" i="1"/>
  <c r="F355" i="1"/>
  <c r="G355" i="1" s="1"/>
  <c r="Q355" i="1" s="1"/>
  <c r="R355" i="1" s="1"/>
  <c r="U355" i="1" s="1"/>
  <c r="D356" i="1"/>
  <c r="D357" i="1"/>
  <c r="D358" i="1"/>
  <c r="F357" i="1"/>
  <c r="G357" i="1" s="1"/>
  <c r="K357" i="1" s="1"/>
  <c r="F358" i="1"/>
  <c r="G358" i="1"/>
  <c r="D359" i="1"/>
  <c r="D360" i="1"/>
  <c r="F359" i="1"/>
  <c r="G359" i="1" s="1"/>
  <c r="I358" i="1"/>
  <c r="D361" i="1"/>
  <c r="F361" i="1"/>
  <c r="G361" i="1" s="1"/>
  <c r="J361" i="1" s="1"/>
  <c r="L361" i="1" s="1"/>
  <c r="D362" i="1"/>
  <c r="I361" i="1"/>
  <c r="M361" i="1" s="1"/>
  <c r="P361" i="1" s="1"/>
  <c r="Q361" i="1"/>
  <c r="R361" i="1" s="1"/>
  <c r="K361" i="1"/>
  <c r="D363" i="1"/>
  <c r="F362" i="1"/>
  <c r="G362" i="1" s="1"/>
  <c r="F363" i="1"/>
  <c r="G363" i="1"/>
  <c r="J363" i="1" s="1"/>
  <c r="D364" i="1"/>
  <c r="D365" i="1"/>
  <c r="F365" i="1"/>
  <c r="G365" i="1" s="1"/>
  <c r="D366" i="1"/>
  <c r="D367" i="1"/>
  <c r="F367" i="1"/>
  <c r="G367" i="1" s="1"/>
  <c r="F366" i="1"/>
  <c r="G366" i="1"/>
  <c r="I366" i="1" s="1"/>
  <c r="I306" i="1" l="1"/>
  <c r="K306" i="1"/>
  <c r="Q306" i="1"/>
  <c r="R306" i="1" s="1"/>
  <c r="U306" i="1" s="1"/>
  <c r="K28" i="1"/>
  <c r="J28" i="1"/>
  <c r="K192" i="1"/>
  <c r="Q192" i="1"/>
  <c r="R192" i="1" s="1"/>
  <c r="U192" i="1" s="1"/>
  <c r="J192" i="1"/>
  <c r="J204" i="1"/>
  <c r="Q204" i="1"/>
  <c r="R204" i="1" s="1"/>
  <c r="K204" i="1"/>
  <c r="J252" i="1"/>
  <c r="L252" i="1" s="1"/>
  <c r="N252" i="1" s="1"/>
  <c r="O252" i="1" s="1"/>
  <c r="Q252" i="1"/>
  <c r="R252" i="1" s="1"/>
  <c r="K252" i="1"/>
  <c r="I268" i="1"/>
  <c r="Q268" i="1"/>
  <c r="R268" i="1" s="1"/>
  <c r="J268" i="1"/>
  <c r="K268" i="1"/>
  <c r="I292" i="1"/>
  <c r="K292" i="1"/>
  <c r="K308" i="1"/>
  <c r="I308" i="1"/>
  <c r="K320" i="1"/>
  <c r="I320" i="1"/>
  <c r="M320" i="1" s="1"/>
  <c r="P320" i="1" s="1"/>
  <c r="Q320" i="1"/>
  <c r="R320" i="1" s="1"/>
  <c r="J320" i="1"/>
  <c r="L320" i="1" s="1"/>
  <c r="N320" i="1" s="1"/>
  <c r="K352" i="1"/>
  <c r="J352" i="1"/>
  <c r="L352" i="1" s="1"/>
  <c r="Q311" i="1"/>
  <c r="R311" i="1" s="1"/>
  <c r="U311" i="1" s="1"/>
  <c r="I311" i="1"/>
  <c r="K311" i="1"/>
  <c r="V311" i="1" s="1"/>
  <c r="I283" i="1"/>
  <c r="K283" i="1"/>
  <c r="J283" i="1"/>
  <c r="J354" i="1"/>
  <c r="L354" i="1" s="1"/>
  <c r="Q354" i="1"/>
  <c r="R354" i="1" s="1"/>
  <c r="U354" i="1" s="1"/>
  <c r="K136" i="1"/>
  <c r="J136" i="1"/>
  <c r="L136" i="1" s="1"/>
  <c r="I136" i="1"/>
  <c r="I341" i="1"/>
  <c r="K341" i="1"/>
  <c r="J341" i="1"/>
  <c r="L341" i="1" s="1"/>
  <c r="M341" i="1" s="1"/>
  <c r="P341" i="1" s="1"/>
  <c r="S341" i="1" s="1"/>
  <c r="Q341" i="1"/>
  <c r="R341" i="1" s="1"/>
  <c r="L317" i="1"/>
  <c r="N317" i="1" s="1"/>
  <c r="Q367" i="1"/>
  <c r="R367" i="1" s="1"/>
  <c r="U367" i="1" s="1"/>
  <c r="K367" i="1"/>
  <c r="J108" i="1"/>
  <c r="K108" i="1"/>
  <c r="I108" i="1"/>
  <c r="U200" i="1"/>
  <c r="Q256" i="1"/>
  <c r="R256" i="1" s="1"/>
  <c r="U256" i="1" s="1"/>
  <c r="K256" i="1"/>
  <c r="J256" i="1"/>
  <c r="I256" i="1"/>
  <c r="K296" i="1"/>
  <c r="J296" i="1"/>
  <c r="L296" i="1" s="1"/>
  <c r="I296" i="1"/>
  <c r="Q296" i="1"/>
  <c r="R296" i="1" s="1"/>
  <c r="U296" i="1" s="1"/>
  <c r="I300" i="1"/>
  <c r="M300" i="1" s="1"/>
  <c r="P300" i="1" s="1"/>
  <c r="S300" i="1" s="1"/>
  <c r="J300" i="1"/>
  <c r="L300" i="1" s="1"/>
  <c r="N300" i="1" s="1"/>
  <c r="K300" i="1"/>
  <c r="Q300" i="1"/>
  <c r="R300" i="1" s="1"/>
  <c r="U300" i="1" s="1"/>
  <c r="I360" i="1"/>
  <c r="M360" i="1" s="1"/>
  <c r="P360" i="1" s="1"/>
  <c r="S360" i="1" s="1"/>
  <c r="K360" i="1"/>
  <c r="J360" i="1"/>
  <c r="L360" i="1" s="1"/>
  <c r="J299" i="1"/>
  <c r="L299" i="1" s="1"/>
  <c r="Q299" i="1"/>
  <c r="R299" i="1" s="1"/>
  <c r="K255" i="1"/>
  <c r="I255" i="1"/>
  <c r="Q255" i="1"/>
  <c r="R255" i="1" s="1"/>
  <c r="U255" i="1" s="1"/>
  <c r="K248" i="1"/>
  <c r="O248" i="1" s="1"/>
  <c r="I248" i="1"/>
  <c r="J248" i="1"/>
  <c r="L248" i="1" s="1"/>
  <c r="N248" i="1" s="1"/>
  <c r="Q248" i="1"/>
  <c r="R248" i="1" s="1"/>
  <c r="I231" i="1"/>
  <c r="Q231" i="1"/>
  <c r="R231" i="1" s="1"/>
  <c r="U231" i="1" s="1"/>
  <c r="K231" i="1"/>
  <c r="Q227" i="1"/>
  <c r="R227" i="1" s="1"/>
  <c r="U227" i="1" s="1"/>
  <c r="J227" i="1"/>
  <c r="L227" i="1" s="1"/>
  <c r="N227" i="1" s="1"/>
  <c r="I217" i="1"/>
  <c r="J217" i="1"/>
  <c r="L217" i="1" s="1"/>
  <c r="Q217" i="1"/>
  <c r="R217" i="1" s="1"/>
  <c r="I75" i="1"/>
  <c r="J75" i="1"/>
  <c r="Q17" i="1"/>
  <c r="R17" i="1" s="1"/>
  <c r="U17" i="1" s="1"/>
  <c r="K17" i="1"/>
  <c r="I17" i="1"/>
  <c r="J17" i="1"/>
  <c r="Q13" i="1"/>
  <c r="R13" i="1" s="1"/>
  <c r="K13" i="1"/>
  <c r="J13" i="1"/>
  <c r="L13" i="1" s="1"/>
  <c r="I44" i="1"/>
  <c r="J44" i="1"/>
  <c r="L44" i="1" s="1"/>
  <c r="Q44" i="1"/>
  <c r="R44" i="1" s="1"/>
  <c r="U44" i="1" s="1"/>
  <c r="K44" i="1"/>
  <c r="Q56" i="1"/>
  <c r="R56" i="1" s="1"/>
  <c r="J56" i="1"/>
  <c r="J104" i="1"/>
  <c r="I104" i="1"/>
  <c r="K116" i="1"/>
  <c r="Q116" i="1"/>
  <c r="R116" i="1" s="1"/>
  <c r="U116" i="1" s="1"/>
  <c r="J116" i="1"/>
  <c r="I140" i="1"/>
  <c r="K140" i="1"/>
  <c r="Q140" i="1"/>
  <c r="R140" i="1" s="1"/>
  <c r="J140" i="1"/>
  <c r="M164" i="1"/>
  <c r="P164" i="1" s="1"/>
  <c r="Q196" i="1"/>
  <c r="R196" i="1" s="1"/>
  <c r="J196" i="1"/>
  <c r="L196" i="1" s="1"/>
  <c r="N196" i="1" s="1"/>
  <c r="I196" i="1"/>
  <c r="I240" i="1"/>
  <c r="Q240" i="1"/>
  <c r="R240" i="1" s="1"/>
  <c r="K260" i="1"/>
  <c r="J260" i="1"/>
  <c r="Q260" i="1"/>
  <c r="R260" i="1" s="1"/>
  <c r="U260" i="1" s="1"/>
  <c r="V260" i="1" s="1"/>
  <c r="AB260" i="1" s="1"/>
  <c r="AC260" i="1" s="1"/>
  <c r="Q357" i="1"/>
  <c r="R357" i="1" s="1"/>
  <c r="Q345" i="1"/>
  <c r="R345" i="1" s="1"/>
  <c r="U345" i="1" s="1"/>
  <c r="J330" i="1"/>
  <c r="J327" i="1"/>
  <c r="L327" i="1" s="1"/>
  <c r="N327" i="1" s="1"/>
  <c r="J323" i="1"/>
  <c r="Q303" i="1"/>
  <c r="R303" i="1" s="1"/>
  <c r="U303" i="1" s="1"/>
  <c r="J298" i="1"/>
  <c r="L298" i="1" s="1"/>
  <c r="N298" i="1" s="1"/>
  <c r="Q286" i="1"/>
  <c r="R286" i="1" s="1"/>
  <c r="U286" i="1" s="1"/>
  <c r="Q284" i="1"/>
  <c r="R284" i="1" s="1"/>
  <c r="K276" i="1"/>
  <c r="Q275" i="1"/>
  <c r="R275" i="1" s="1"/>
  <c r="U275" i="1" s="1"/>
  <c r="V275" i="1" s="1"/>
  <c r="X275" i="1" s="1"/>
  <c r="J275" i="1"/>
  <c r="J271" i="1"/>
  <c r="K271" i="1"/>
  <c r="Q271" i="1"/>
  <c r="R271" i="1" s="1"/>
  <c r="U271" i="1" s="1"/>
  <c r="V271" i="1" s="1"/>
  <c r="I260" i="1"/>
  <c r="I259" i="1"/>
  <c r="J259" i="1"/>
  <c r="K259" i="1"/>
  <c r="K237" i="1"/>
  <c r="Q237" i="1"/>
  <c r="R237" i="1" s="1"/>
  <c r="J237" i="1"/>
  <c r="L237" i="1" s="1"/>
  <c r="M237" i="1" s="1"/>
  <c r="P237" i="1" s="1"/>
  <c r="S237" i="1" s="1"/>
  <c r="I235" i="1"/>
  <c r="Q235" i="1"/>
  <c r="R235" i="1" s="1"/>
  <c r="U235" i="1" s="1"/>
  <c r="K235" i="1"/>
  <c r="K203" i="1"/>
  <c r="V203" i="1" s="1"/>
  <c r="J203" i="1"/>
  <c r="I203" i="1"/>
  <c r="K153" i="1"/>
  <c r="Q153" i="1"/>
  <c r="R153" i="1" s="1"/>
  <c r="U153" i="1" s="1"/>
  <c r="V153" i="1" s="1"/>
  <c r="I153" i="1"/>
  <c r="J153" i="1"/>
  <c r="L153" i="1" s="1"/>
  <c r="N153" i="1" s="1"/>
  <c r="O153" i="1" s="1"/>
  <c r="I357" i="1"/>
  <c r="Q257" i="1"/>
  <c r="R257" i="1" s="1"/>
  <c r="K257" i="1"/>
  <c r="I257" i="1"/>
  <c r="K242" i="1"/>
  <c r="Q242" i="1"/>
  <c r="R242" i="1" s="1"/>
  <c r="I242" i="1"/>
  <c r="J230" i="1"/>
  <c r="I230" i="1"/>
  <c r="I227" i="1"/>
  <c r="K9" i="1"/>
  <c r="Q9" i="1"/>
  <c r="R9" i="1" s="1"/>
  <c r="J9" i="1"/>
  <c r="K16" i="1"/>
  <c r="Q16" i="1"/>
  <c r="R16" i="1" s="1"/>
  <c r="I32" i="1"/>
  <c r="J32" i="1"/>
  <c r="J48" i="1"/>
  <c r="K48" i="1"/>
  <c r="I48" i="1"/>
  <c r="K60" i="1"/>
  <c r="I60" i="1"/>
  <c r="K72" i="1"/>
  <c r="J72" i="1"/>
  <c r="K128" i="1"/>
  <c r="I128" i="1"/>
  <c r="Q128" i="1"/>
  <c r="R128" i="1" s="1"/>
  <c r="J128" i="1"/>
  <c r="S361" i="1"/>
  <c r="N361" i="1"/>
  <c r="K346" i="1"/>
  <c r="J329" i="1"/>
  <c r="Q326" i="1"/>
  <c r="R326" i="1" s="1"/>
  <c r="U326" i="1" s="1"/>
  <c r="K323" i="1"/>
  <c r="K303" i="1"/>
  <c r="J302" i="1"/>
  <c r="K298" i="1"/>
  <c r="Q297" i="1"/>
  <c r="R297" i="1" s="1"/>
  <c r="I284" i="1"/>
  <c r="K282" i="1"/>
  <c r="I275" i="1"/>
  <c r="I271" i="1"/>
  <c r="Q266" i="1"/>
  <c r="R266" i="1" s="1"/>
  <c r="K266" i="1"/>
  <c r="I263" i="1"/>
  <c r="Q263" i="1"/>
  <c r="R263" i="1" s="1"/>
  <c r="U263" i="1" s="1"/>
  <c r="V263" i="1" s="1"/>
  <c r="J263" i="1"/>
  <c r="L263" i="1" s="1"/>
  <c r="M263" i="1" s="1"/>
  <c r="P263" i="1" s="1"/>
  <c r="Q259" i="1"/>
  <c r="R259" i="1" s="1"/>
  <c r="J257" i="1"/>
  <c r="Q253" i="1"/>
  <c r="R253" i="1" s="1"/>
  <c r="U253" i="1" s="1"/>
  <c r="J253" i="1"/>
  <c r="L253" i="1" s="1"/>
  <c r="N253" i="1" s="1"/>
  <c r="K253" i="1"/>
  <c r="O253" i="1" s="1"/>
  <c r="J231" i="1"/>
  <c r="K230" i="1"/>
  <c r="I226" i="1"/>
  <c r="K226" i="1"/>
  <c r="K217" i="1"/>
  <c r="K211" i="1"/>
  <c r="I211" i="1"/>
  <c r="Q211" i="1"/>
  <c r="R211" i="1" s="1"/>
  <c r="U211" i="1" s="1"/>
  <c r="V211" i="1" s="1"/>
  <c r="K199" i="1"/>
  <c r="I199" i="1"/>
  <c r="J147" i="1"/>
  <c r="J129" i="1"/>
  <c r="L129" i="1" s="1"/>
  <c r="N129" i="1" s="1"/>
  <c r="Q129" i="1"/>
  <c r="R129" i="1" s="1"/>
  <c r="Q270" i="1"/>
  <c r="R270" i="1" s="1"/>
  <c r="U270" i="1" s="1"/>
  <c r="K270" i="1"/>
  <c r="I270" i="1"/>
  <c r="M270" i="1" s="1"/>
  <c r="P270" i="1" s="1"/>
  <c r="L164" i="1"/>
  <c r="N164" i="1" s="1"/>
  <c r="K154" i="1"/>
  <c r="V154" i="1" s="1"/>
  <c r="J154" i="1"/>
  <c r="L154" i="1" s="1"/>
  <c r="I154" i="1"/>
  <c r="M154" i="1" s="1"/>
  <c r="P154" i="1" s="1"/>
  <c r="S154" i="1" s="1"/>
  <c r="J40" i="1"/>
  <c r="Q40" i="1"/>
  <c r="R40" i="1" s="1"/>
  <c r="I40" i="1"/>
  <c r="K40" i="1"/>
  <c r="J64" i="1"/>
  <c r="K64" i="1"/>
  <c r="Q64" i="1"/>
  <c r="R64" i="1" s="1"/>
  <c r="J124" i="1"/>
  <c r="K124" i="1"/>
  <c r="I124" i="1"/>
  <c r="K200" i="1"/>
  <c r="I200" i="1"/>
  <c r="J200" i="1"/>
  <c r="J212" i="1"/>
  <c r="I212" i="1"/>
  <c r="F228" i="1"/>
  <c r="G228" i="1" s="1"/>
  <c r="F264" i="1"/>
  <c r="G264" i="1" s="1"/>
  <c r="J357" i="1"/>
  <c r="J346" i="1"/>
  <c r="L346" i="1" s="1"/>
  <c r="N346" i="1" s="1"/>
  <c r="I327" i="1"/>
  <c r="M327" i="1" s="1"/>
  <c r="P327" i="1" s="1"/>
  <c r="S327" i="1" s="1"/>
  <c r="Q319" i="1"/>
  <c r="R319" i="1" s="1"/>
  <c r="J303" i="1"/>
  <c r="L303" i="1" s="1"/>
  <c r="N303" i="1" s="1"/>
  <c r="Q298" i="1"/>
  <c r="R298" i="1" s="1"/>
  <c r="U298" i="1" s="1"/>
  <c r="V298" i="1" s="1"/>
  <c r="M295" i="1"/>
  <c r="P295" i="1" s="1"/>
  <c r="Q281" i="1"/>
  <c r="R281" i="1" s="1"/>
  <c r="U281" i="1" s="1"/>
  <c r="Q276" i="1"/>
  <c r="R276" i="1" s="1"/>
  <c r="U276" i="1" s="1"/>
  <c r="V276" i="1" s="1"/>
  <c r="AB276" i="1" s="1"/>
  <c r="AC276" i="1" s="1"/>
  <c r="J270" i="1"/>
  <c r="L270" i="1" s="1"/>
  <c r="J267" i="1"/>
  <c r="Q267" i="1"/>
  <c r="R267" i="1" s="1"/>
  <c r="I261" i="1"/>
  <c r="K261" i="1"/>
  <c r="K250" i="1"/>
  <c r="I250" i="1"/>
  <c r="Q247" i="1"/>
  <c r="R247" i="1" s="1"/>
  <c r="U247" i="1" s="1"/>
  <c r="V247" i="1" s="1"/>
  <c r="J247" i="1"/>
  <c r="L247" i="1" s="1"/>
  <c r="M247" i="1" s="1"/>
  <c r="P247" i="1" s="1"/>
  <c r="K247" i="1"/>
  <c r="J242" i="1"/>
  <c r="I222" i="1"/>
  <c r="Q222" i="1"/>
  <c r="R222" i="1" s="1"/>
  <c r="O214" i="1"/>
  <c r="J213" i="1"/>
  <c r="L213" i="1" s="1"/>
  <c r="K213" i="1"/>
  <c r="Q210" i="1"/>
  <c r="R210" i="1" s="1"/>
  <c r="K210" i="1"/>
  <c r="Q149" i="1"/>
  <c r="R149" i="1" s="1"/>
  <c r="J149" i="1"/>
  <c r="L149" i="1" s="1"/>
  <c r="J74" i="1"/>
  <c r="K74" i="1"/>
  <c r="Q74" i="1"/>
  <c r="R74" i="1" s="1"/>
  <c r="U74" i="1" s="1"/>
  <c r="I72" i="1"/>
  <c r="J70" i="1"/>
  <c r="Q70" i="1"/>
  <c r="R70" i="1" s="1"/>
  <c r="I70" i="1"/>
  <c r="K70" i="1"/>
  <c r="Q48" i="1"/>
  <c r="R48" i="1" s="1"/>
  <c r="K31" i="1"/>
  <c r="Q31" i="1"/>
  <c r="R31" i="1" s="1"/>
  <c r="I31" i="1"/>
  <c r="J31" i="1"/>
  <c r="J145" i="1"/>
  <c r="L145" i="1" s="1"/>
  <c r="I145" i="1"/>
  <c r="J143" i="1"/>
  <c r="L143" i="1" s="1"/>
  <c r="N143" i="1" s="1"/>
  <c r="O143" i="1" s="1"/>
  <c r="K143" i="1"/>
  <c r="I121" i="1"/>
  <c r="Q121" i="1"/>
  <c r="R121" i="1" s="1"/>
  <c r="J121" i="1"/>
  <c r="L121" i="1" s="1"/>
  <c r="N121" i="1" s="1"/>
  <c r="O121" i="1" s="1"/>
  <c r="K121" i="1"/>
  <c r="I89" i="1"/>
  <c r="M89" i="1" s="1"/>
  <c r="P89" i="1" s="1"/>
  <c r="J89" i="1"/>
  <c r="L89" i="1" s="1"/>
  <c r="Q89" i="1"/>
  <c r="R89" i="1" s="1"/>
  <c r="U89" i="1" s="1"/>
  <c r="V89" i="1" s="1"/>
  <c r="AB89" i="1" s="1"/>
  <c r="AC89" i="1" s="1"/>
  <c r="K18" i="1"/>
  <c r="I18" i="1"/>
  <c r="Q6" i="1"/>
  <c r="R6" i="1" s="1"/>
  <c r="J6" i="1"/>
  <c r="K6" i="1"/>
  <c r="I243" i="1"/>
  <c r="M243" i="1" s="1"/>
  <c r="P243" i="1" s="1"/>
  <c r="Q214" i="1"/>
  <c r="R214" i="1" s="1"/>
  <c r="J202" i="1"/>
  <c r="J198" i="1"/>
  <c r="Q197" i="1"/>
  <c r="R197" i="1" s="1"/>
  <c r="S197" i="1" s="1"/>
  <c r="I141" i="1"/>
  <c r="M141" i="1" s="1"/>
  <c r="P141" i="1" s="1"/>
  <c r="S141" i="1" s="1"/>
  <c r="Q141" i="1"/>
  <c r="R141" i="1" s="1"/>
  <c r="K141" i="1"/>
  <c r="J45" i="1"/>
  <c r="Q34" i="1"/>
  <c r="R34" i="1" s="1"/>
  <c r="K34" i="1"/>
  <c r="I34" i="1"/>
  <c r="Q27" i="1"/>
  <c r="R27" i="1" s="1"/>
  <c r="U27" i="1" s="1"/>
  <c r="J27" i="1"/>
  <c r="L27" i="1" s="1"/>
  <c r="K243" i="1"/>
  <c r="K202" i="1"/>
  <c r="K197" i="1"/>
  <c r="J115" i="1"/>
  <c r="Q115" i="1"/>
  <c r="R115" i="1" s="1"/>
  <c r="Q106" i="1"/>
  <c r="R106" i="1" s="1"/>
  <c r="K106" i="1"/>
  <c r="J106" i="1"/>
  <c r="J101" i="1"/>
  <c r="K101" i="1"/>
  <c r="K83" i="1"/>
  <c r="K73" i="1"/>
  <c r="J73" i="1"/>
  <c r="Q73" i="1"/>
  <c r="R73" i="1" s="1"/>
  <c r="K71" i="1"/>
  <c r="I71" i="1"/>
  <c r="Q69" i="1"/>
  <c r="R69" i="1" s="1"/>
  <c r="J69" i="1"/>
  <c r="L69" i="1" s="1"/>
  <c r="M69" i="1" s="1"/>
  <c r="P69" i="1" s="1"/>
  <c r="S69" i="1" s="1"/>
  <c r="K29" i="1"/>
  <c r="I29" i="1"/>
  <c r="K118" i="1"/>
  <c r="O118" i="1" s="1"/>
  <c r="Q82" i="1"/>
  <c r="R82" i="1" s="1"/>
  <c r="U82" i="1" s="1"/>
  <c r="J67" i="1"/>
  <c r="L67" i="1" s="1"/>
  <c r="Q61" i="1"/>
  <c r="R61" i="1" s="1"/>
  <c r="U61" i="1" s="1"/>
  <c r="V61" i="1" s="1"/>
  <c r="J59" i="1"/>
  <c r="J82" i="1"/>
  <c r="K62" i="1"/>
  <c r="K61" i="1"/>
  <c r="I46" i="1"/>
  <c r="J46" i="1"/>
  <c r="I26" i="1"/>
  <c r="I15" i="1"/>
  <c r="V15" i="1" s="1"/>
  <c r="L363" i="1"/>
  <c r="N363" i="1" s="1"/>
  <c r="J365" i="1"/>
  <c r="Q365" i="1"/>
  <c r="R365" i="1" s="1"/>
  <c r="I365" i="1"/>
  <c r="L340" i="1"/>
  <c r="N340" i="1" s="1"/>
  <c r="Q338" i="1"/>
  <c r="R338" i="1" s="1"/>
  <c r="K338" i="1"/>
  <c r="J338" i="1"/>
  <c r="J336" i="1"/>
  <c r="K336" i="1"/>
  <c r="Q336" i="1"/>
  <c r="R336" i="1" s="1"/>
  <c r="I336" i="1"/>
  <c r="U322" i="1"/>
  <c r="Q312" i="1"/>
  <c r="R312" i="1" s="1"/>
  <c r="I312" i="1"/>
  <c r="K312" i="1"/>
  <c r="J312" i="1"/>
  <c r="S276" i="1"/>
  <c r="T276" i="1"/>
  <c r="S247" i="1"/>
  <c r="Q356" i="1"/>
  <c r="R356" i="1" s="1"/>
  <c r="J356" i="1"/>
  <c r="I356" i="1"/>
  <c r="K353" i="1"/>
  <c r="J353" i="1"/>
  <c r="Q343" i="1"/>
  <c r="R343" i="1" s="1"/>
  <c r="K343" i="1"/>
  <c r="I343" i="1"/>
  <c r="J343" i="1"/>
  <c r="K339" i="1"/>
  <c r="I339" i="1"/>
  <c r="J339" i="1"/>
  <c r="Q339" i="1"/>
  <c r="R339" i="1" s="1"/>
  <c r="Q334" i="1"/>
  <c r="R334" i="1" s="1"/>
  <c r="K334" i="1"/>
  <c r="J334" i="1"/>
  <c r="O327" i="1"/>
  <c r="Q280" i="1"/>
  <c r="R280" i="1" s="1"/>
  <c r="J280" i="1"/>
  <c r="I280" i="1"/>
  <c r="K280" i="1"/>
  <c r="Q364" i="1"/>
  <c r="R364" i="1" s="1"/>
  <c r="J364" i="1"/>
  <c r="K364" i="1"/>
  <c r="O361" i="1"/>
  <c r="N360" i="1"/>
  <c r="O360" i="1" s="1"/>
  <c r="Q359" i="1"/>
  <c r="R359" i="1" s="1"/>
  <c r="K359" i="1"/>
  <c r="I359" i="1"/>
  <c r="K358" i="1"/>
  <c r="J358" i="1"/>
  <c r="K354" i="1"/>
  <c r="J355" i="1"/>
  <c r="K355" i="1"/>
  <c r="I352" i="1"/>
  <c r="Q352" i="1"/>
  <c r="R352" i="1" s="1"/>
  <c r="Q348" i="1"/>
  <c r="R348" i="1" s="1"/>
  <c r="J348" i="1"/>
  <c r="I348" i="1"/>
  <c r="I347" i="1"/>
  <c r="K347" i="1"/>
  <c r="J347" i="1"/>
  <c r="O346" i="1"/>
  <c r="U337" i="1"/>
  <c r="J335" i="1"/>
  <c r="Q335" i="1"/>
  <c r="R335" i="1" s="1"/>
  <c r="I335" i="1"/>
  <c r="K335" i="1"/>
  <c r="J332" i="1"/>
  <c r="I332" i="1"/>
  <c r="K332" i="1"/>
  <c r="T327" i="1"/>
  <c r="Q313" i="1"/>
  <c r="R313" i="1" s="1"/>
  <c r="I313" i="1"/>
  <c r="J313" i="1"/>
  <c r="K313" i="1"/>
  <c r="K289" i="1"/>
  <c r="I289" i="1"/>
  <c r="J289" i="1"/>
  <c r="Q289" i="1"/>
  <c r="R289" i="1" s="1"/>
  <c r="L286" i="1"/>
  <c r="N286" i="1" s="1"/>
  <c r="L272" i="1"/>
  <c r="N272" i="1"/>
  <c r="K365" i="1"/>
  <c r="I363" i="1"/>
  <c r="Q363" i="1"/>
  <c r="R363" i="1" s="1"/>
  <c r="J362" i="1"/>
  <c r="K362" i="1"/>
  <c r="Q362" i="1"/>
  <c r="R362" i="1" s="1"/>
  <c r="U357" i="1"/>
  <c r="V357" i="1" s="1"/>
  <c r="M346" i="1"/>
  <c r="P346" i="1" s="1"/>
  <c r="T341" i="1"/>
  <c r="U341" i="1"/>
  <c r="Q342" i="1"/>
  <c r="R342" i="1" s="1"/>
  <c r="K342" i="1"/>
  <c r="J342" i="1"/>
  <c r="U332" i="1"/>
  <c r="Q366" i="1"/>
  <c r="R366" i="1" s="1"/>
  <c r="K366" i="1"/>
  <c r="J366" i="1"/>
  <c r="Q350" i="1"/>
  <c r="R350" i="1" s="1"/>
  <c r="J350" i="1"/>
  <c r="I350" i="1"/>
  <c r="L344" i="1"/>
  <c r="N344" i="1" s="1"/>
  <c r="K340" i="1"/>
  <c r="Q340" i="1"/>
  <c r="R340" i="1" s="1"/>
  <c r="I340" i="1"/>
  <c r="M340" i="1" s="1"/>
  <c r="P340" i="1" s="1"/>
  <c r="I338" i="1"/>
  <c r="I367" i="1"/>
  <c r="J367" i="1"/>
  <c r="K363" i="1"/>
  <c r="I362" i="1"/>
  <c r="T361" i="1"/>
  <c r="U361" i="1"/>
  <c r="V361" i="1" s="1"/>
  <c r="Q360" i="1"/>
  <c r="R360" i="1" s="1"/>
  <c r="J359" i="1"/>
  <c r="Q358" i="1"/>
  <c r="R358" i="1" s="1"/>
  <c r="N354" i="1"/>
  <c r="I355" i="1"/>
  <c r="I354" i="1"/>
  <c r="M354" i="1" s="1"/>
  <c r="P354" i="1" s="1"/>
  <c r="S354" i="1" s="1"/>
  <c r="I353" i="1"/>
  <c r="U351" i="1"/>
  <c r="J351" i="1"/>
  <c r="K351" i="1"/>
  <c r="K349" i="1"/>
  <c r="Q349" i="1"/>
  <c r="R349" i="1" s="1"/>
  <c r="J349" i="1"/>
  <c r="Q347" i="1"/>
  <c r="R347" i="1" s="1"/>
  <c r="Q344" i="1"/>
  <c r="R344" i="1" s="1"/>
  <c r="I344" i="1"/>
  <c r="K344" i="1"/>
  <c r="K337" i="1"/>
  <c r="J337" i="1"/>
  <c r="I337" i="1"/>
  <c r="N333" i="1"/>
  <c r="L333" i="1"/>
  <c r="K333" i="1"/>
  <c r="I333" i="1"/>
  <c r="Q333" i="1"/>
  <c r="R333" i="1" s="1"/>
  <c r="J331" i="1"/>
  <c r="K331" i="1"/>
  <c r="Q331" i="1"/>
  <c r="R331" i="1" s="1"/>
  <c r="L330" i="1"/>
  <c r="N330" i="1" s="1"/>
  <c r="K318" i="1"/>
  <c r="J318" i="1"/>
  <c r="I318" i="1"/>
  <c r="Q318" i="1"/>
  <c r="R318" i="1" s="1"/>
  <c r="U315" i="1"/>
  <c r="I301" i="1"/>
  <c r="Q301" i="1"/>
  <c r="R301" i="1" s="1"/>
  <c r="K301" i="1"/>
  <c r="J301" i="1"/>
  <c r="U287" i="1"/>
  <c r="U284" i="1"/>
  <c r="I279" i="1"/>
  <c r="J279" i="1"/>
  <c r="K279" i="1"/>
  <c r="Q279" i="1"/>
  <c r="R279" i="1" s="1"/>
  <c r="S263" i="1"/>
  <c r="T263" i="1"/>
  <c r="I314" i="1"/>
  <c r="J314" i="1"/>
  <c r="Q309" i="1"/>
  <c r="R309" i="1" s="1"/>
  <c r="I309" i="1"/>
  <c r="J307" i="1"/>
  <c r="I307" i="1"/>
  <c r="O303" i="1"/>
  <c r="J304" i="1"/>
  <c r="I304" i="1"/>
  <c r="M303" i="1"/>
  <c r="P303" i="1" s="1"/>
  <c r="O298" i="1"/>
  <c r="J293" i="1"/>
  <c r="Q293" i="1"/>
  <c r="R293" i="1" s="1"/>
  <c r="I288" i="1"/>
  <c r="K288" i="1"/>
  <c r="L283" i="1"/>
  <c r="M283" i="1" s="1"/>
  <c r="P283" i="1" s="1"/>
  <c r="U277" i="1"/>
  <c r="K273" i="1"/>
  <c r="J273" i="1"/>
  <c r="Q273" i="1"/>
  <c r="R273" i="1" s="1"/>
  <c r="L271" i="1"/>
  <c r="N271" i="1" s="1"/>
  <c r="O271" i="1" s="1"/>
  <c r="Q254" i="1"/>
  <c r="R254" i="1" s="1"/>
  <c r="J254" i="1"/>
  <c r="K254" i="1"/>
  <c r="I254" i="1"/>
  <c r="M253" i="1"/>
  <c r="P253" i="1" s="1"/>
  <c r="U246" i="1"/>
  <c r="U237" i="1"/>
  <c r="K238" i="1"/>
  <c r="I238" i="1"/>
  <c r="Q238" i="1"/>
  <c r="R238" i="1" s="1"/>
  <c r="J238" i="1"/>
  <c r="U236" i="1"/>
  <c r="L232" i="1"/>
  <c r="N232" i="1" s="1"/>
  <c r="K216" i="1"/>
  <c r="I216" i="1"/>
  <c r="J216" i="1"/>
  <c r="Q216" i="1"/>
  <c r="R216" i="1" s="1"/>
  <c r="J215" i="1"/>
  <c r="K215" i="1"/>
  <c r="Q215" i="1"/>
  <c r="R215" i="1" s="1"/>
  <c r="I215" i="1"/>
  <c r="Q206" i="1"/>
  <c r="R206" i="1" s="1"/>
  <c r="K206" i="1"/>
  <c r="I206" i="1"/>
  <c r="J206" i="1"/>
  <c r="L201" i="1"/>
  <c r="N201" i="1" s="1"/>
  <c r="L198" i="1"/>
  <c r="N198" i="1" s="1"/>
  <c r="O198" i="1" s="1"/>
  <c r="J193" i="1"/>
  <c r="K193" i="1"/>
  <c r="I193" i="1"/>
  <c r="Q193" i="1"/>
  <c r="R193" i="1" s="1"/>
  <c r="K182" i="1"/>
  <c r="I182" i="1"/>
  <c r="Q182" i="1"/>
  <c r="R182" i="1" s="1"/>
  <c r="J182" i="1"/>
  <c r="I160" i="1"/>
  <c r="Q160" i="1"/>
  <c r="R160" i="1" s="1"/>
  <c r="J160" i="1"/>
  <c r="K160" i="1"/>
  <c r="I157" i="1"/>
  <c r="K157" i="1"/>
  <c r="J157" i="1"/>
  <c r="Q157" i="1"/>
  <c r="R157" i="1" s="1"/>
  <c r="I8" i="1"/>
  <c r="Q8" i="1"/>
  <c r="R8" i="1" s="1"/>
  <c r="K8" i="1"/>
  <c r="J8" i="1"/>
  <c r="Q346" i="1"/>
  <c r="R346" i="1" s="1"/>
  <c r="I330" i="1"/>
  <c r="M330" i="1" s="1"/>
  <c r="P330" i="1" s="1"/>
  <c r="S330" i="1" s="1"/>
  <c r="K330" i="1"/>
  <c r="J328" i="1"/>
  <c r="J324" i="1"/>
  <c r="U319" i="1"/>
  <c r="I317" i="1"/>
  <c r="M317" i="1" s="1"/>
  <c r="P317" i="1" s="1"/>
  <c r="Q317" i="1"/>
  <c r="R317" i="1" s="1"/>
  <c r="K314" i="1"/>
  <c r="L309" i="1"/>
  <c r="N309" i="1" s="1"/>
  <c r="Q308" i="1"/>
  <c r="R308" i="1" s="1"/>
  <c r="Q307" i="1"/>
  <c r="R307" i="1" s="1"/>
  <c r="K299" i="1"/>
  <c r="I299" i="1"/>
  <c r="M299" i="1" s="1"/>
  <c r="P299" i="1" s="1"/>
  <c r="N296" i="1"/>
  <c r="K290" i="1"/>
  <c r="I291" i="1"/>
  <c r="M291" i="1" s="1"/>
  <c r="P291" i="1" s="1"/>
  <c r="K291" i="1"/>
  <c r="O291" i="1" s="1"/>
  <c r="J288" i="1"/>
  <c r="I285" i="1"/>
  <c r="Q285" i="1"/>
  <c r="R285" i="1" s="1"/>
  <c r="K285" i="1"/>
  <c r="I273" i="1"/>
  <c r="J274" i="1"/>
  <c r="I274" i="1"/>
  <c r="K274" i="1"/>
  <c r="Q274" i="1"/>
  <c r="R274" i="1" s="1"/>
  <c r="X260" i="1"/>
  <c r="U252" i="1"/>
  <c r="U248" i="1"/>
  <c r="U245" i="1"/>
  <c r="J241" i="1"/>
  <c r="Q241" i="1"/>
  <c r="R241" i="1" s="1"/>
  <c r="K241" i="1"/>
  <c r="I241" i="1"/>
  <c r="U232" i="1"/>
  <c r="I218" i="1"/>
  <c r="J218" i="1"/>
  <c r="K218" i="1"/>
  <c r="Q218" i="1"/>
  <c r="R218" i="1" s="1"/>
  <c r="U210" i="1"/>
  <c r="I208" i="1"/>
  <c r="K208" i="1"/>
  <c r="Q208" i="1"/>
  <c r="R208" i="1" s="1"/>
  <c r="J208" i="1"/>
  <c r="Q195" i="1"/>
  <c r="R195" i="1" s="1"/>
  <c r="I195" i="1"/>
  <c r="J195" i="1"/>
  <c r="K195" i="1"/>
  <c r="U278" i="1"/>
  <c r="X276" i="1"/>
  <c r="I278" i="1"/>
  <c r="J278" i="1"/>
  <c r="N276" i="1"/>
  <c r="O276" i="1" s="1"/>
  <c r="J269" i="1"/>
  <c r="K269" i="1"/>
  <c r="Q269" i="1"/>
  <c r="R269" i="1" s="1"/>
  <c r="U268" i="1"/>
  <c r="V268" i="1" s="1"/>
  <c r="U267" i="1"/>
  <c r="L260" i="1"/>
  <c r="M260" i="1" s="1"/>
  <c r="P260" i="1" s="1"/>
  <c r="S260" i="1" s="1"/>
  <c r="L256" i="1"/>
  <c r="N256" i="1" s="1"/>
  <c r="O256" i="1" s="1"/>
  <c r="U243" i="1"/>
  <c r="V243" i="1" s="1"/>
  <c r="U240" i="1"/>
  <c r="L231" i="1"/>
  <c r="N231" i="1"/>
  <c r="O231" i="1" s="1"/>
  <c r="J186" i="1"/>
  <c r="K186" i="1"/>
  <c r="Q186" i="1"/>
  <c r="R186" i="1" s="1"/>
  <c r="I186" i="1"/>
  <c r="I183" i="1"/>
  <c r="K183" i="1"/>
  <c r="J183" i="1"/>
  <c r="Q183" i="1"/>
  <c r="R183" i="1" s="1"/>
  <c r="T330" i="1"/>
  <c r="Q328" i="1"/>
  <c r="R328" i="1" s="1"/>
  <c r="K328" i="1"/>
  <c r="N326" i="1"/>
  <c r="O326" i="1" s="1"/>
  <c r="Q324" i="1"/>
  <c r="R324" i="1" s="1"/>
  <c r="I324" i="1"/>
  <c r="J322" i="1"/>
  <c r="K322" i="1"/>
  <c r="K321" i="1"/>
  <c r="Q321" i="1"/>
  <c r="R321" i="1" s="1"/>
  <c r="J321" i="1"/>
  <c r="U320" i="1"/>
  <c r="V320" i="1" s="1"/>
  <c r="O320" i="1"/>
  <c r="K319" i="1"/>
  <c r="J316" i="1"/>
  <c r="K316" i="1"/>
  <c r="I316" i="1"/>
  <c r="K310" i="1"/>
  <c r="J310" i="1"/>
  <c r="K307" i="1"/>
  <c r="J305" i="1"/>
  <c r="Q305" i="1"/>
  <c r="R305" i="1" s="1"/>
  <c r="I305" i="1"/>
  <c r="V303" i="1"/>
  <c r="O300" i="1"/>
  <c r="U299" i="1"/>
  <c r="N299" i="1"/>
  <c r="U297" i="1"/>
  <c r="V297" i="1" s="1"/>
  <c r="M298" i="1"/>
  <c r="P298" i="1" s="1"/>
  <c r="L297" i="1"/>
  <c r="N297" i="1" s="1"/>
  <c r="O297" i="1" s="1"/>
  <c r="N295" i="1"/>
  <c r="O295" i="1"/>
  <c r="L294" i="1"/>
  <c r="M294" i="1" s="1"/>
  <c r="P294" i="1" s="1"/>
  <c r="U290" i="1"/>
  <c r="Q288" i="1"/>
  <c r="R288" i="1" s="1"/>
  <c r="K286" i="1"/>
  <c r="I286" i="1"/>
  <c r="M286" i="1" s="1"/>
  <c r="P286" i="1" s="1"/>
  <c r="S286" i="1" s="1"/>
  <c r="J281" i="1"/>
  <c r="I281" i="1"/>
  <c r="J345" i="1"/>
  <c r="I345" i="1"/>
  <c r="V345" i="1" s="1"/>
  <c r="Q329" i="1"/>
  <c r="R329" i="1" s="1"/>
  <c r="K329" i="1"/>
  <c r="N325" i="1"/>
  <c r="O325" i="1" s="1"/>
  <c r="I326" i="1"/>
  <c r="M326" i="1" s="1"/>
  <c r="P326" i="1" s="1"/>
  <c r="I325" i="1"/>
  <c r="M325" i="1" s="1"/>
  <c r="P325" i="1" s="1"/>
  <c r="I322" i="1"/>
  <c r="I321" i="1"/>
  <c r="J319" i="1"/>
  <c r="K317" i="1"/>
  <c r="Q316" i="1"/>
  <c r="R316" i="1" s="1"/>
  <c r="Q314" i="1"/>
  <c r="R314" i="1" s="1"/>
  <c r="K315" i="1"/>
  <c r="J315" i="1"/>
  <c r="I315" i="1"/>
  <c r="J311" i="1"/>
  <c r="I310" i="1"/>
  <c r="V310" i="1" s="1"/>
  <c r="K309" i="1"/>
  <c r="J308" i="1"/>
  <c r="Q304" i="1"/>
  <c r="R304" i="1" s="1"/>
  <c r="M296" i="1"/>
  <c r="P296" i="1" s="1"/>
  <c r="O296" i="1"/>
  <c r="Q295" i="1"/>
  <c r="R295" i="1" s="1"/>
  <c r="K294" i="1"/>
  <c r="Q294" i="1"/>
  <c r="R294" i="1" s="1"/>
  <c r="K293" i="1"/>
  <c r="J292" i="1"/>
  <c r="Q292" i="1"/>
  <c r="R292" i="1" s="1"/>
  <c r="Q291" i="1"/>
  <c r="R291" i="1" s="1"/>
  <c r="J290" i="1"/>
  <c r="K287" i="1"/>
  <c r="I287" i="1"/>
  <c r="J287" i="1"/>
  <c r="L285" i="1"/>
  <c r="N285" i="1" s="1"/>
  <c r="Q272" i="1"/>
  <c r="R272" i="1" s="1"/>
  <c r="I272" i="1"/>
  <c r="M272" i="1" s="1"/>
  <c r="P272" i="1" s="1"/>
  <c r="S272" i="1" s="1"/>
  <c r="K272" i="1"/>
  <c r="U266" i="1"/>
  <c r="AB263" i="1"/>
  <c r="AC263" i="1" s="1"/>
  <c r="X263" i="1"/>
  <c r="L251" i="1"/>
  <c r="N251" i="1" s="1"/>
  <c r="O251" i="1" s="1"/>
  <c r="L249" i="1"/>
  <c r="N249" i="1" s="1"/>
  <c r="K239" i="1"/>
  <c r="I239" i="1"/>
  <c r="J239" i="1"/>
  <c r="Q239" i="1"/>
  <c r="R239" i="1" s="1"/>
  <c r="U233" i="1"/>
  <c r="L223" i="1"/>
  <c r="N223" i="1" s="1"/>
  <c r="O223" i="1" s="1"/>
  <c r="U220" i="1"/>
  <c r="L204" i="1"/>
  <c r="N204" i="1"/>
  <c r="O204" i="1" s="1"/>
  <c r="K201" i="1"/>
  <c r="I201" i="1"/>
  <c r="M201" i="1" s="1"/>
  <c r="P201" i="1" s="1"/>
  <c r="S201" i="1" s="1"/>
  <c r="Q201" i="1"/>
  <c r="R201" i="1" s="1"/>
  <c r="U196" i="1"/>
  <c r="V196" i="1" s="1"/>
  <c r="M136" i="1"/>
  <c r="P136" i="1" s="1"/>
  <c r="M284" i="1"/>
  <c r="P284" i="1" s="1"/>
  <c r="S284" i="1" s="1"/>
  <c r="K258" i="1"/>
  <c r="Q258" i="1"/>
  <c r="R258" i="1" s="1"/>
  <c r="J258" i="1"/>
  <c r="I252" i="1"/>
  <c r="I246" i="1"/>
  <c r="K246" i="1"/>
  <c r="J246" i="1"/>
  <c r="I244" i="1"/>
  <c r="Q244" i="1"/>
  <c r="R244" i="1" s="1"/>
  <c r="J244" i="1"/>
  <c r="U242" i="1"/>
  <c r="I234" i="1"/>
  <c r="K234" i="1"/>
  <c r="J234" i="1"/>
  <c r="Q234" i="1"/>
  <c r="R234" i="1" s="1"/>
  <c r="M217" i="1"/>
  <c r="P217" i="1" s="1"/>
  <c r="S217" i="1" s="1"/>
  <c r="N213" i="1"/>
  <c r="O213" i="1" s="1"/>
  <c r="Q207" i="1"/>
  <c r="R207" i="1" s="1"/>
  <c r="K207" i="1"/>
  <c r="J207" i="1"/>
  <c r="I207" i="1"/>
  <c r="L203" i="1"/>
  <c r="M203" i="1" s="1"/>
  <c r="P203" i="1" s="1"/>
  <c r="N203" i="1"/>
  <c r="O196" i="1"/>
  <c r="I172" i="1"/>
  <c r="K172" i="1"/>
  <c r="J172" i="1"/>
  <c r="Q172" i="1"/>
  <c r="R172" i="1" s="1"/>
  <c r="U161" i="1"/>
  <c r="Q150" i="1"/>
  <c r="R150" i="1" s="1"/>
  <c r="K150" i="1"/>
  <c r="J150" i="1"/>
  <c r="I150" i="1"/>
  <c r="I135" i="1"/>
  <c r="Q135" i="1"/>
  <c r="R135" i="1" s="1"/>
  <c r="J135" i="1"/>
  <c r="K135" i="1"/>
  <c r="Q127" i="1"/>
  <c r="R127" i="1" s="1"/>
  <c r="K127" i="1"/>
  <c r="I127" i="1"/>
  <c r="J127" i="1"/>
  <c r="U121" i="1"/>
  <c r="Q323" i="1"/>
  <c r="R323" i="1" s="1"/>
  <c r="J306" i="1"/>
  <c r="K284" i="1"/>
  <c r="O284" i="1" s="1"/>
  <c r="Q283" i="1"/>
  <c r="R283" i="1" s="1"/>
  <c r="J282" i="1"/>
  <c r="K267" i="1"/>
  <c r="J266" i="1"/>
  <c r="K262" i="1"/>
  <c r="Q262" i="1"/>
  <c r="R262" i="1" s="1"/>
  <c r="J262" i="1"/>
  <c r="I258" i="1"/>
  <c r="V256" i="1"/>
  <c r="K249" i="1"/>
  <c r="I249" i="1"/>
  <c r="K245" i="1"/>
  <c r="J245" i="1"/>
  <c r="I245" i="1"/>
  <c r="N243" i="1"/>
  <c r="O243" i="1" s="1"/>
  <c r="V231" i="1"/>
  <c r="K220" i="1"/>
  <c r="J220" i="1"/>
  <c r="I220" i="1"/>
  <c r="K219" i="1"/>
  <c r="I219" i="1"/>
  <c r="J219" i="1"/>
  <c r="Q219" i="1"/>
  <c r="R219" i="1" s="1"/>
  <c r="N217" i="1"/>
  <c r="O217" i="1" s="1"/>
  <c r="U212" i="1"/>
  <c r="U204" i="1"/>
  <c r="T204" i="1"/>
  <c r="M198" i="1"/>
  <c r="P198" i="1" s="1"/>
  <c r="S198" i="1" s="1"/>
  <c r="U197" i="1"/>
  <c r="V197" i="1" s="1"/>
  <c r="T197" i="1"/>
  <c r="M196" i="1"/>
  <c r="P196" i="1" s="1"/>
  <c r="S196" i="1" s="1"/>
  <c r="Q168" i="1"/>
  <c r="R168" i="1" s="1"/>
  <c r="J168" i="1"/>
  <c r="I168" i="1"/>
  <c r="U142" i="1"/>
  <c r="V142" i="1" s="1"/>
  <c r="J277" i="1"/>
  <c r="I277" i="1"/>
  <c r="M271" i="1"/>
  <c r="P271" i="1" s="1"/>
  <c r="K265" i="1"/>
  <c r="Q265" i="1"/>
  <c r="R265" i="1" s="1"/>
  <c r="J265" i="1"/>
  <c r="N263" i="1"/>
  <c r="O263" i="1" s="1"/>
  <c r="I251" i="1"/>
  <c r="Q251" i="1"/>
  <c r="R251" i="1" s="1"/>
  <c r="M248" i="1"/>
  <c r="P248" i="1" s="1"/>
  <c r="S248" i="1" s="1"/>
  <c r="N247" i="1"/>
  <c r="O247" i="1" s="1"/>
  <c r="J240" i="1"/>
  <c r="K240" i="1"/>
  <c r="I236" i="1"/>
  <c r="J236" i="1"/>
  <c r="K236" i="1"/>
  <c r="I233" i="1"/>
  <c r="J233" i="1"/>
  <c r="K233" i="1"/>
  <c r="L230" i="1"/>
  <c r="N230" i="1" s="1"/>
  <c r="O230" i="1" s="1"/>
  <c r="K229" i="1"/>
  <c r="J229" i="1"/>
  <c r="Q229" i="1"/>
  <c r="R229" i="1" s="1"/>
  <c r="I229" i="1"/>
  <c r="U226" i="1"/>
  <c r="K225" i="1"/>
  <c r="I225" i="1"/>
  <c r="J225" i="1"/>
  <c r="Q225" i="1"/>
  <c r="R225" i="1" s="1"/>
  <c r="K224" i="1"/>
  <c r="J224" i="1"/>
  <c r="I224" i="1"/>
  <c r="Q224" i="1"/>
  <c r="R224" i="1" s="1"/>
  <c r="Q223" i="1"/>
  <c r="R223" i="1" s="1"/>
  <c r="I223" i="1"/>
  <c r="M223" i="1" s="1"/>
  <c r="P223" i="1" s="1"/>
  <c r="S223" i="1" s="1"/>
  <c r="U222" i="1"/>
  <c r="I221" i="1"/>
  <c r="K221" i="1"/>
  <c r="J221" i="1"/>
  <c r="Q221" i="1"/>
  <c r="R221" i="1" s="1"/>
  <c r="I209" i="1"/>
  <c r="J209" i="1"/>
  <c r="Q209" i="1"/>
  <c r="R209" i="1" s="1"/>
  <c r="Q205" i="1"/>
  <c r="R205" i="1" s="1"/>
  <c r="J205" i="1"/>
  <c r="I205" i="1"/>
  <c r="M199" i="1"/>
  <c r="P199" i="1" s="1"/>
  <c r="L192" i="1"/>
  <c r="N192" i="1" s="1"/>
  <c r="O192" i="1" s="1"/>
  <c r="L180" i="1"/>
  <c r="N180" i="1" s="1"/>
  <c r="J173" i="1"/>
  <c r="K173" i="1"/>
  <c r="I173" i="1"/>
  <c r="Q173" i="1"/>
  <c r="R173" i="1" s="1"/>
  <c r="U162" i="1"/>
  <c r="I162" i="1"/>
  <c r="K162" i="1"/>
  <c r="J162" i="1"/>
  <c r="U144" i="1"/>
  <c r="K133" i="1"/>
  <c r="I133" i="1"/>
  <c r="Q133" i="1"/>
  <c r="R133" i="1" s="1"/>
  <c r="J133" i="1"/>
  <c r="U123" i="1"/>
  <c r="U198" i="1"/>
  <c r="V198" i="1" s="1"/>
  <c r="T198" i="1"/>
  <c r="Q191" i="1"/>
  <c r="R191" i="1" s="1"/>
  <c r="J191" i="1"/>
  <c r="L188" i="1"/>
  <c r="N188" i="1"/>
  <c r="Q188" i="1"/>
  <c r="R188" i="1" s="1"/>
  <c r="K188" i="1"/>
  <c r="I188" i="1"/>
  <c r="M188" i="1" s="1"/>
  <c r="P188" i="1" s="1"/>
  <c r="S188" i="1" s="1"/>
  <c r="I187" i="1"/>
  <c r="K187" i="1"/>
  <c r="J187" i="1"/>
  <c r="Q187" i="1"/>
  <c r="R187" i="1" s="1"/>
  <c r="J177" i="1"/>
  <c r="Q177" i="1"/>
  <c r="R177" i="1" s="1"/>
  <c r="I176" i="1"/>
  <c r="J176" i="1"/>
  <c r="Q176" i="1"/>
  <c r="R176" i="1" s="1"/>
  <c r="L165" i="1"/>
  <c r="N165" i="1" s="1"/>
  <c r="K166" i="1"/>
  <c r="I166" i="1"/>
  <c r="Q166" i="1"/>
  <c r="R166" i="1" s="1"/>
  <c r="J166" i="1"/>
  <c r="K164" i="1"/>
  <c r="Q164" i="1"/>
  <c r="R164" i="1" s="1"/>
  <c r="U163" i="1"/>
  <c r="K156" i="1"/>
  <c r="Q156" i="1"/>
  <c r="R156" i="1" s="1"/>
  <c r="J156" i="1"/>
  <c r="T154" i="1"/>
  <c r="I148" i="1"/>
  <c r="K148" i="1"/>
  <c r="J148" i="1"/>
  <c r="Q148" i="1"/>
  <c r="R148" i="1" s="1"/>
  <c r="L146" i="1"/>
  <c r="N146" i="1" s="1"/>
  <c r="K144" i="1"/>
  <c r="I144" i="1"/>
  <c r="J144" i="1"/>
  <c r="U140" i="1"/>
  <c r="V140" i="1" s="1"/>
  <c r="K114" i="1"/>
  <c r="Q114" i="1"/>
  <c r="R114" i="1" s="1"/>
  <c r="I114" i="1"/>
  <c r="J114" i="1"/>
  <c r="K113" i="1"/>
  <c r="I113" i="1"/>
  <c r="Q113" i="1"/>
  <c r="R113" i="1" s="1"/>
  <c r="J113" i="1"/>
  <c r="K97" i="1"/>
  <c r="J97" i="1"/>
  <c r="I97" i="1"/>
  <c r="Q97" i="1"/>
  <c r="R97" i="1" s="1"/>
  <c r="S89" i="1"/>
  <c r="L75" i="1"/>
  <c r="N75" i="1" s="1"/>
  <c r="K232" i="1"/>
  <c r="J226" i="1"/>
  <c r="J222" i="1"/>
  <c r="K222" i="1"/>
  <c r="U217" i="1"/>
  <c r="V217" i="1" s="1"/>
  <c r="I213" i="1"/>
  <c r="M213" i="1" s="1"/>
  <c r="P213" i="1" s="1"/>
  <c r="Q213" i="1"/>
  <c r="R213" i="1" s="1"/>
  <c r="K212" i="1"/>
  <c r="J211" i="1"/>
  <c r="I204" i="1"/>
  <c r="M204" i="1" s="1"/>
  <c r="P204" i="1" s="1"/>
  <c r="S204" i="1" s="1"/>
  <c r="L202" i="1"/>
  <c r="N202" i="1" s="1"/>
  <c r="O202" i="1" s="1"/>
  <c r="N199" i="1"/>
  <c r="O199" i="1" s="1"/>
  <c r="J194" i="1"/>
  <c r="K191" i="1"/>
  <c r="J190" i="1"/>
  <c r="I190" i="1"/>
  <c r="Q190" i="1"/>
  <c r="R190" i="1" s="1"/>
  <c r="J184" i="1"/>
  <c r="K184" i="1"/>
  <c r="I184" i="1"/>
  <c r="K181" i="1"/>
  <c r="I181" i="1"/>
  <c r="J181" i="1"/>
  <c r="Q181" i="1"/>
  <c r="R181" i="1" s="1"/>
  <c r="K174" i="1"/>
  <c r="J174" i="1"/>
  <c r="I174" i="1"/>
  <c r="Q174" i="1"/>
  <c r="R174" i="1" s="1"/>
  <c r="J171" i="1"/>
  <c r="Q171" i="1"/>
  <c r="R171" i="1" s="1"/>
  <c r="K171" i="1"/>
  <c r="U170" i="1"/>
  <c r="I169" i="1"/>
  <c r="J169" i="1"/>
  <c r="Q169" i="1"/>
  <c r="R169" i="1" s="1"/>
  <c r="Q167" i="1"/>
  <c r="R167" i="1" s="1"/>
  <c r="K167" i="1"/>
  <c r="I167" i="1"/>
  <c r="K161" i="1"/>
  <c r="J161" i="1"/>
  <c r="K159" i="1"/>
  <c r="Q159" i="1"/>
  <c r="R159" i="1" s="1"/>
  <c r="J159" i="1"/>
  <c r="I159" i="1"/>
  <c r="K151" i="1"/>
  <c r="Q151" i="1"/>
  <c r="R151" i="1" s="1"/>
  <c r="J151" i="1"/>
  <c r="L147" i="1"/>
  <c r="N147" i="1" s="1"/>
  <c r="O147" i="1" s="1"/>
  <c r="U139" i="1"/>
  <c r="K131" i="1"/>
  <c r="I131" i="1"/>
  <c r="Q131" i="1"/>
  <c r="R131" i="1" s="1"/>
  <c r="J131" i="1"/>
  <c r="U129" i="1"/>
  <c r="I125" i="1"/>
  <c r="Q125" i="1"/>
  <c r="R125" i="1" s="1"/>
  <c r="J125" i="1"/>
  <c r="K125" i="1"/>
  <c r="L116" i="1"/>
  <c r="N116" i="1" s="1"/>
  <c r="O116" i="1" s="1"/>
  <c r="J261" i="1"/>
  <c r="J255" i="1"/>
  <c r="V255" i="1" s="1"/>
  <c r="J250" i="1"/>
  <c r="V250" i="1" s="1"/>
  <c r="J235" i="1"/>
  <c r="I232" i="1"/>
  <c r="Q230" i="1"/>
  <c r="R230" i="1" s="1"/>
  <c r="K227" i="1"/>
  <c r="J210" i="1"/>
  <c r="Q202" i="1"/>
  <c r="R202" i="1" s="1"/>
  <c r="Q199" i="1"/>
  <c r="R199" i="1" s="1"/>
  <c r="N197" i="1"/>
  <c r="O197" i="1" s="1"/>
  <c r="Q194" i="1"/>
  <c r="R194" i="1" s="1"/>
  <c r="I192" i="1"/>
  <c r="I191" i="1"/>
  <c r="K190" i="1"/>
  <c r="J189" i="1"/>
  <c r="I189" i="1"/>
  <c r="K189" i="1"/>
  <c r="I185" i="1"/>
  <c r="Q185" i="1"/>
  <c r="R185" i="1" s="1"/>
  <c r="J185" i="1"/>
  <c r="K180" i="1"/>
  <c r="I180" i="1"/>
  <c r="Q180" i="1"/>
  <c r="R180" i="1" s="1"/>
  <c r="Q179" i="1"/>
  <c r="R179" i="1" s="1"/>
  <c r="I179" i="1"/>
  <c r="J179" i="1"/>
  <c r="K178" i="1"/>
  <c r="Q178" i="1"/>
  <c r="R178" i="1" s="1"/>
  <c r="J178" i="1"/>
  <c r="K176" i="1"/>
  <c r="K175" i="1"/>
  <c r="I175" i="1"/>
  <c r="J175" i="1"/>
  <c r="Q175" i="1"/>
  <c r="R175" i="1" s="1"/>
  <c r="K170" i="1"/>
  <c r="J170" i="1"/>
  <c r="I170" i="1"/>
  <c r="K169" i="1"/>
  <c r="J167" i="1"/>
  <c r="K165" i="1"/>
  <c r="Q165" i="1"/>
  <c r="R165" i="1" s="1"/>
  <c r="I165" i="1"/>
  <c r="I163" i="1"/>
  <c r="K163" i="1"/>
  <c r="J163" i="1"/>
  <c r="I161" i="1"/>
  <c r="K158" i="1"/>
  <c r="J158" i="1"/>
  <c r="Q158" i="1"/>
  <c r="R158" i="1" s="1"/>
  <c r="M155" i="1"/>
  <c r="P155" i="1" s="1"/>
  <c r="U149" i="1"/>
  <c r="M142" i="1"/>
  <c r="P142" i="1" s="1"/>
  <c r="S142" i="1" s="1"/>
  <c r="Q155" i="1"/>
  <c r="R155" i="1" s="1"/>
  <c r="N154" i="1"/>
  <c r="O154" i="1" s="1"/>
  <c r="J152" i="1"/>
  <c r="K152" i="1"/>
  <c r="Q152" i="1"/>
  <c r="R152" i="1" s="1"/>
  <c r="Q147" i="1"/>
  <c r="R147" i="1" s="1"/>
  <c r="I147" i="1"/>
  <c r="K145" i="1"/>
  <c r="I143" i="1"/>
  <c r="Q143" i="1"/>
  <c r="R143" i="1" s="1"/>
  <c r="U138" i="1"/>
  <c r="J138" i="1"/>
  <c r="K138" i="1"/>
  <c r="I138" i="1"/>
  <c r="K132" i="1"/>
  <c r="Q132" i="1"/>
  <c r="R132" i="1" s="1"/>
  <c r="J132" i="1"/>
  <c r="Q117" i="1"/>
  <c r="R117" i="1" s="1"/>
  <c r="I117" i="1"/>
  <c r="J117" i="1"/>
  <c r="K110" i="1"/>
  <c r="I110" i="1"/>
  <c r="Q110" i="1"/>
  <c r="R110" i="1" s="1"/>
  <c r="J110" i="1"/>
  <c r="I107" i="1"/>
  <c r="K107" i="1"/>
  <c r="Q107" i="1"/>
  <c r="R107" i="1" s="1"/>
  <c r="J107" i="1"/>
  <c r="U87" i="1"/>
  <c r="M153" i="1"/>
  <c r="P153" i="1" s="1"/>
  <c r="N149" i="1"/>
  <c r="Q145" i="1"/>
  <c r="R145" i="1" s="1"/>
  <c r="O142" i="1"/>
  <c r="N142" i="1"/>
  <c r="N141" i="1"/>
  <c r="O141" i="1" s="1"/>
  <c r="K137" i="1"/>
  <c r="Q137" i="1"/>
  <c r="R137" i="1" s="1"/>
  <c r="K129" i="1"/>
  <c r="I129" i="1"/>
  <c r="J126" i="1"/>
  <c r="K126" i="1"/>
  <c r="I126" i="1"/>
  <c r="I123" i="1"/>
  <c r="J123" i="1"/>
  <c r="K123" i="1"/>
  <c r="K120" i="1"/>
  <c r="J120" i="1"/>
  <c r="I120" i="1"/>
  <c r="Q120" i="1"/>
  <c r="R120" i="1" s="1"/>
  <c r="U106" i="1"/>
  <c r="Q92" i="1"/>
  <c r="R92" i="1" s="1"/>
  <c r="I92" i="1"/>
  <c r="J92" i="1"/>
  <c r="K92" i="1"/>
  <c r="J90" i="1"/>
  <c r="Q90" i="1"/>
  <c r="R90" i="1" s="1"/>
  <c r="K90" i="1"/>
  <c r="I90" i="1"/>
  <c r="K86" i="1"/>
  <c r="J86" i="1"/>
  <c r="I86" i="1"/>
  <c r="Q86" i="1"/>
  <c r="R86" i="1" s="1"/>
  <c r="N155" i="1"/>
  <c r="O155" i="1" s="1"/>
  <c r="I149" i="1"/>
  <c r="K149" i="1"/>
  <c r="Q146" i="1"/>
  <c r="R146" i="1" s="1"/>
  <c r="I146" i="1"/>
  <c r="M146" i="1" s="1"/>
  <c r="P146" i="1" s="1"/>
  <c r="S146" i="1" s="1"/>
  <c r="K146" i="1"/>
  <c r="N145" i="1"/>
  <c r="I139" i="1"/>
  <c r="K139" i="1"/>
  <c r="J139" i="1"/>
  <c r="L137" i="1"/>
  <c r="N137" i="1" s="1"/>
  <c r="K134" i="1"/>
  <c r="J134" i="1"/>
  <c r="I134" i="1"/>
  <c r="Q134" i="1"/>
  <c r="R134" i="1" s="1"/>
  <c r="J130" i="1"/>
  <c r="K130" i="1"/>
  <c r="Q130" i="1"/>
  <c r="R130" i="1" s="1"/>
  <c r="U126" i="1"/>
  <c r="J119" i="1"/>
  <c r="Q119" i="1"/>
  <c r="R119" i="1" s="1"/>
  <c r="I119" i="1"/>
  <c r="K112" i="1"/>
  <c r="I112" i="1"/>
  <c r="J112" i="1"/>
  <c r="Q112" i="1"/>
  <c r="R112" i="1" s="1"/>
  <c r="J100" i="1"/>
  <c r="I100" i="1"/>
  <c r="K100" i="1"/>
  <c r="Q100" i="1"/>
  <c r="R100" i="1" s="1"/>
  <c r="J96" i="1"/>
  <c r="Q96" i="1"/>
  <c r="R96" i="1" s="1"/>
  <c r="K96" i="1"/>
  <c r="K95" i="1"/>
  <c r="Q95" i="1"/>
  <c r="R95" i="1" s="1"/>
  <c r="J95" i="1"/>
  <c r="I95" i="1"/>
  <c r="X89" i="1"/>
  <c r="Q136" i="1"/>
  <c r="R136" i="1" s="1"/>
  <c r="Q124" i="1"/>
  <c r="R124" i="1" s="1"/>
  <c r="M118" i="1"/>
  <c r="P118" i="1" s="1"/>
  <c r="S118" i="1" s="1"/>
  <c r="L103" i="1"/>
  <c r="N103" i="1" s="1"/>
  <c r="U85" i="1"/>
  <c r="J85" i="1"/>
  <c r="K85" i="1"/>
  <c r="I85" i="1"/>
  <c r="U83" i="1"/>
  <c r="U67" i="1"/>
  <c r="I65" i="1"/>
  <c r="K65" i="1"/>
  <c r="J65" i="1"/>
  <c r="Q65" i="1"/>
  <c r="R65" i="1" s="1"/>
  <c r="Q122" i="1"/>
  <c r="R122" i="1" s="1"/>
  <c r="J122" i="1"/>
  <c r="U115" i="1"/>
  <c r="J111" i="1"/>
  <c r="I111" i="1"/>
  <c r="Q105" i="1"/>
  <c r="R105" i="1" s="1"/>
  <c r="J105" i="1"/>
  <c r="I105" i="1"/>
  <c r="U99" i="1"/>
  <c r="U98" i="1"/>
  <c r="K99" i="1"/>
  <c r="J99" i="1"/>
  <c r="I99" i="1"/>
  <c r="I98" i="1"/>
  <c r="J98" i="1"/>
  <c r="L94" i="1"/>
  <c r="N94" i="1"/>
  <c r="Q91" i="1"/>
  <c r="R91" i="1" s="1"/>
  <c r="K91" i="1"/>
  <c r="J91" i="1"/>
  <c r="O89" i="1"/>
  <c r="K88" i="1"/>
  <c r="Q88" i="1"/>
  <c r="R88" i="1" s="1"/>
  <c r="J88" i="1"/>
  <c r="T82" i="1"/>
  <c r="L70" i="1"/>
  <c r="M70" i="1" s="1"/>
  <c r="P70" i="1" s="1"/>
  <c r="S70" i="1" s="1"/>
  <c r="Q68" i="1"/>
  <c r="R68" i="1" s="1"/>
  <c r="I68" i="1"/>
  <c r="J68" i="1"/>
  <c r="K68" i="1"/>
  <c r="I51" i="1"/>
  <c r="K51" i="1"/>
  <c r="J51" i="1"/>
  <c r="Q51" i="1"/>
  <c r="R51" i="1" s="1"/>
  <c r="K122" i="1"/>
  <c r="Q118" i="1"/>
  <c r="R118" i="1" s="1"/>
  <c r="I116" i="1"/>
  <c r="I115" i="1"/>
  <c r="K115" i="1"/>
  <c r="I109" i="1"/>
  <c r="Q109" i="1"/>
  <c r="R109" i="1" s="1"/>
  <c r="J109" i="1"/>
  <c r="K103" i="1"/>
  <c r="Q103" i="1"/>
  <c r="R103" i="1" s="1"/>
  <c r="I103" i="1"/>
  <c r="M103" i="1" s="1"/>
  <c r="P103" i="1" s="1"/>
  <c r="S103" i="1" s="1"/>
  <c r="L101" i="1"/>
  <c r="N101" i="1" s="1"/>
  <c r="O101" i="1" s="1"/>
  <c r="J102" i="1"/>
  <c r="I102" i="1"/>
  <c r="Q102" i="1"/>
  <c r="R102" i="1" s="1"/>
  <c r="I94" i="1"/>
  <c r="M94" i="1" s="1"/>
  <c r="P94" i="1" s="1"/>
  <c r="S94" i="1" s="1"/>
  <c r="K94" i="1"/>
  <c r="O94" i="1" s="1"/>
  <c r="I93" i="1"/>
  <c r="J93" i="1"/>
  <c r="Q93" i="1"/>
  <c r="R93" i="1" s="1"/>
  <c r="I91" i="1"/>
  <c r="I88" i="1"/>
  <c r="K79" i="1"/>
  <c r="I79" i="1"/>
  <c r="J79" i="1"/>
  <c r="Q79" i="1"/>
  <c r="R79" i="1" s="1"/>
  <c r="O67" i="1"/>
  <c r="U59" i="1"/>
  <c r="Q108" i="1"/>
  <c r="R108" i="1" s="1"/>
  <c r="I106" i="1"/>
  <c r="K104" i="1"/>
  <c r="Q104" i="1"/>
  <c r="R104" i="1" s="1"/>
  <c r="I101" i="1"/>
  <c r="Q101" i="1"/>
  <c r="R101" i="1" s="1"/>
  <c r="K87" i="1"/>
  <c r="I83" i="1"/>
  <c r="J83" i="1"/>
  <c r="I78" i="1"/>
  <c r="J78" i="1"/>
  <c r="Q78" i="1"/>
  <c r="R78" i="1" s="1"/>
  <c r="J77" i="1"/>
  <c r="K77" i="1"/>
  <c r="Q77" i="1"/>
  <c r="R77" i="1" s="1"/>
  <c r="K76" i="1"/>
  <c r="J76" i="1"/>
  <c r="I76" i="1"/>
  <c r="Q76" i="1"/>
  <c r="R76" i="1" s="1"/>
  <c r="M75" i="1"/>
  <c r="P75" i="1" s="1"/>
  <c r="L73" i="1"/>
  <c r="N73" i="1" s="1"/>
  <c r="O73" i="1" s="1"/>
  <c r="N69" i="1"/>
  <c r="T69" i="1"/>
  <c r="U69" i="1"/>
  <c r="L64" i="1"/>
  <c r="N64" i="1" s="1"/>
  <c r="O64" i="1" s="1"/>
  <c r="L61" i="1"/>
  <c r="M61" i="1" s="1"/>
  <c r="P61" i="1" s="1"/>
  <c r="N61" i="1"/>
  <c r="O61" i="1" s="1"/>
  <c r="U56" i="1"/>
  <c r="L32" i="1"/>
  <c r="N32" i="1" s="1"/>
  <c r="N89" i="1"/>
  <c r="L82" i="1"/>
  <c r="M82" i="1" s="1"/>
  <c r="P82" i="1" s="1"/>
  <c r="S82" i="1" s="1"/>
  <c r="J81" i="1"/>
  <c r="K81" i="1"/>
  <c r="K80" i="1"/>
  <c r="J80" i="1"/>
  <c r="I80" i="1"/>
  <c r="Q80" i="1"/>
  <c r="R80" i="1" s="1"/>
  <c r="U70" i="1"/>
  <c r="V70" i="1" s="1"/>
  <c r="T70" i="1"/>
  <c r="K66" i="1"/>
  <c r="I66" i="1"/>
  <c r="J66" i="1"/>
  <c r="U64" i="1"/>
  <c r="J53" i="1"/>
  <c r="K53" i="1"/>
  <c r="I53" i="1"/>
  <c r="Q53" i="1"/>
  <c r="R53" i="1" s="1"/>
  <c r="U48" i="1"/>
  <c r="V48" i="1" s="1"/>
  <c r="L43" i="1"/>
  <c r="N43" i="1" s="1"/>
  <c r="J87" i="1"/>
  <c r="I87" i="1"/>
  <c r="I84" i="1"/>
  <c r="J84" i="1"/>
  <c r="Q84" i="1"/>
  <c r="R84" i="1" s="1"/>
  <c r="U73" i="1"/>
  <c r="L74" i="1"/>
  <c r="N74" i="1" s="1"/>
  <c r="O74" i="1" s="1"/>
  <c r="I63" i="1"/>
  <c r="Q63" i="1"/>
  <c r="R63" i="1" s="1"/>
  <c r="J63" i="1"/>
  <c r="K63" i="1"/>
  <c r="T62" i="1"/>
  <c r="Q60" i="1"/>
  <c r="R60" i="1" s="1"/>
  <c r="L58" i="1"/>
  <c r="N58" i="1" s="1"/>
  <c r="O58" i="1" s="1"/>
  <c r="I58" i="1"/>
  <c r="V46" i="1"/>
  <c r="K39" i="1"/>
  <c r="I39" i="1"/>
  <c r="Q39" i="1"/>
  <c r="R39" i="1" s="1"/>
  <c r="J39" i="1"/>
  <c r="U34" i="1"/>
  <c r="K75" i="1"/>
  <c r="Q75" i="1"/>
  <c r="R75" i="1" s="1"/>
  <c r="I73" i="1"/>
  <c r="J71" i="1"/>
  <c r="K69" i="1"/>
  <c r="O69" i="1" s="1"/>
  <c r="I64" i="1"/>
  <c r="N62" i="1"/>
  <c r="O62" i="1" s="1"/>
  <c r="L59" i="1"/>
  <c r="N59" i="1" s="1"/>
  <c r="K59" i="1"/>
  <c r="I59" i="1"/>
  <c r="L56" i="1"/>
  <c r="N56" i="1" s="1"/>
  <c r="I56" i="1"/>
  <c r="K56" i="1"/>
  <c r="I55" i="1"/>
  <c r="Q55" i="1"/>
  <c r="R55" i="1" s="1"/>
  <c r="J55" i="1"/>
  <c r="K54" i="1"/>
  <c r="I54" i="1"/>
  <c r="I52" i="1"/>
  <c r="Q52" i="1"/>
  <c r="R52" i="1" s="1"/>
  <c r="J52" i="1"/>
  <c r="K50" i="1"/>
  <c r="Q50" i="1"/>
  <c r="R50" i="1" s="1"/>
  <c r="J50" i="1"/>
  <c r="L48" i="1"/>
  <c r="N48" i="1" s="1"/>
  <c r="O48" i="1" s="1"/>
  <c r="L45" i="1"/>
  <c r="N45" i="1"/>
  <c r="O45" i="1" s="1"/>
  <c r="I74" i="1"/>
  <c r="Q72" i="1"/>
  <c r="R72" i="1" s="1"/>
  <c r="Q71" i="1"/>
  <c r="R71" i="1" s="1"/>
  <c r="N67" i="1"/>
  <c r="I67" i="1"/>
  <c r="M67" i="1" s="1"/>
  <c r="P67" i="1" s="1"/>
  <c r="S67" i="1" s="1"/>
  <c r="I62" i="1"/>
  <c r="M62" i="1" s="1"/>
  <c r="P62" i="1" s="1"/>
  <c r="S62" i="1" s="1"/>
  <c r="J60" i="1"/>
  <c r="Q58" i="1"/>
  <c r="R58" i="1" s="1"/>
  <c r="Q57" i="1"/>
  <c r="R57" i="1" s="1"/>
  <c r="J57" i="1"/>
  <c r="J54" i="1"/>
  <c r="Q43" i="1"/>
  <c r="R43" i="1" s="1"/>
  <c r="K43" i="1"/>
  <c r="I43" i="1"/>
  <c r="I42" i="1"/>
  <c r="Q42" i="1"/>
  <c r="R42" i="1" s="1"/>
  <c r="K42" i="1"/>
  <c r="J42" i="1"/>
  <c r="U16" i="1"/>
  <c r="K38" i="1"/>
  <c r="J38" i="1"/>
  <c r="I38" i="1"/>
  <c r="I36" i="1"/>
  <c r="K36" i="1"/>
  <c r="J36" i="1"/>
  <c r="Q36" i="1"/>
  <c r="R36" i="1" s="1"/>
  <c r="M32" i="1"/>
  <c r="P32" i="1" s="1"/>
  <c r="S32" i="1" s="1"/>
  <c r="U25" i="1"/>
  <c r="I20" i="1"/>
  <c r="K20" i="1"/>
  <c r="J20" i="1"/>
  <c r="Q20" i="1"/>
  <c r="R20" i="1" s="1"/>
  <c r="K49" i="1"/>
  <c r="J49" i="1"/>
  <c r="N44" i="1"/>
  <c r="O44" i="1" s="1"/>
  <c r="Q45" i="1"/>
  <c r="R45" i="1" s="1"/>
  <c r="I45" i="1"/>
  <c r="J41" i="1"/>
  <c r="I41" i="1"/>
  <c r="Q41" i="1"/>
  <c r="R41" i="1" s="1"/>
  <c r="Q37" i="1"/>
  <c r="R37" i="1" s="1"/>
  <c r="J37" i="1"/>
  <c r="K33" i="1"/>
  <c r="J33" i="1"/>
  <c r="Q33" i="1"/>
  <c r="R33" i="1" s="1"/>
  <c r="U26" i="1"/>
  <c r="I49" i="1"/>
  <c r="J47" i="1"/>
  <c r="Q47" i="1"/>
  <c r="R47" i="1" s="1"/>
  <c r="K41" i="1"/>
  <c r="Q38" i="1"/>
  <c r="R38" i="1" s="1"/>
  <c r="L35" i="1"/>
  <c r="M35" i="1" s="1"/>
  <c r="P35" i="1" s="1"/>
  <c r="S35" i="1" s="1"/>
  <c r="K35" i="1"/>
  <c r="Q35" i="1"/>
  <c r="R35" i="1" s="1"/>
  <c r="L28" i="1"/>
  <c r="N28" i="1" s="1"/>
  <c r="O28" i="1" s="1"/>
  <c r="K32" i="1"/>
  <c r="Q32" i="1"/>
  <c r="R32" i="1" s="1"/>
  <c r="N27" i="1"/>
  <c r="I27" i="1"/>
  <c r="M27" i="1" s="1"/>
  <c r="P27" i="1" s="1"/>
  <c r="K27" i="1"/>
  <c r="I25" i="1"/>
  <c r="M25" i="1" s="1"/>
  <c r="P25" i="1" s="1"/>
  <c r="S25" i="1" s="1"/>
  <c r="K24" i="1"/>
  <c r="Q24" i="1"/>
  <c r="R24" i="1" s="1"/>
  <c r="J24" i="1"/>
  <c r="I21" i="1"/>
  <c r="I22" i="1"/>
  <c r="J22" i="1"/>
  <c r="Q22" i="1"/>
  <c r="R22" i="1" s="1"/>
  <c r="U13" i="1"/>
  <c r="J34" i="1"/>
  <c r="J29" i="1"/>
  <c r="Q21" i="1"/>
  <c r="R21" i="1" s="1"/>
  <c r="U14" i="1"/>
  <c r="N30" i="1"/>
  <c r="U29" i="1"/>
  <c r="I30" i="1"/>
  <c r="M30" i="1" s="1"/>
  <c r="P30" i="1" s="1"/>
  <c r="K30" i="1"/>
  <c r="O30" i="1" s="1"/>
  <c r="Q30" i="1"/>
  <c r="R30" i="1" s="1"/>
  <c r="I28" i="1"/>
  <c r="M28" i="1" s="1"/>
  <c r="P28" i="1" s="1"/>
  <c r="S28" i="1" s="1"/>
  <c r="Q28" i="1"/>
  <c r="R28" i="1" s="1"/>
  <c r="J26" i="1"/>
  <c r="K26" i="1"/>
  <c r="N25" i="1"/>
  <c r="O25" i="1" s="1"/>
  <c r="Q23" i="1"/>
  <c r="R23" i="1" s="1"/>
  <c r="I23" i="1"/>
  <c r="J23" i="1"/>
  <c r="L21" i="1"/>
  <c r="N21" i="1" s="1"/>
  <c r="O21" i="1" s="1"/>
  <c r="Q19" i="1"/>
  <c r="R19" i="1" s="1"/>
  <c r="K19" i="1"/>
  <c r="J19" i="1"/>
  <c r="N11" i="1"/>
  <c r="O13" i="1"/>
  <c r="Q12" i="1"/>
  <c r="R12" i="1" s="1"/>
  <c r="K12" i="1"/>
  <c r="J12" i="1"/>
  <c r="Q10" i="1"/>
  <c r="R10" i="1" s="1"/>
  <c r="J10" i="1"/>
  <c r="K10" i="1"/>
  <c r="I10" i="1"/>
  <c r="I12" i="1"/>
  <c r="J18" i="1"/>
  <c r="Q18" i="1"/>
  <c r="R18" i="1" s="1"/>
  <c r="M15" i="1"/>
  <c r="P15" i="1" s="1"/>
  <c r="J14" i="1"/>
  <c r="K14" i="1"/>
  <c r="I14" i="1"/>
  <c r="K11" i="1"/>
  <c r="I11" i="1"/>
  <c r="M11" i="1" s="1"/>
  <c r="P11" i="1" s="1"/>
  <c r="Q11" i="1"/>
  <c r="R11" i="1" s="1"/>
  <c r="U9" i="1"/>
  <c r="U6" i="1"/>
  <c r="J7" i="1"/>
  <c r="K7" i="1"/>
  <c r="Q5" i="1"/>
  <c r="R5" i="1" s="1"/>
  <c r="J5" i="1"/>
  <c r="I5" i="1"/>
  <c r="K5" i="1"/>
  <c r="Q2" i="1"/>
  <c r="R2" i="1" s="1"/>
  <c r="I2" i="1"/>
  <c r="J2" i="1"/>
  <c r="I16" i="1"/>
  <c r="J16" i="1"/>
  <c r="N13" i="1"/>
  <c r="I13" i="1"/>
  <c r="M13" i="1" s="1"/>
  <c r="P13" i="1" s="1"/>
  <c r="S13" i="1" s="1"/>
  <c r="L9" i="1"/>
  <c r="N9" i="1" s="1"/>
  <c r="O9" i="1" s="1"/>
  <c r="I9" i="1"/>
  <c r="J3" i="1"/>
  <c r="Q3" i="1"/>
  <c r="R3" i="1" s="1"/>
  <c r="Q7" i="1"/>
  <c r="R7" i="1" s="1"/>
  <c r="I6" i="1"/>
  <c r="F4" i="1"/>
  <c r="G4" i="1" s="1"/>
  <c r="X15" i="1" l="1"/>
  <c r="AB15" i="1"/>
  <c r="AC15" i="1" s="1"/>
  <c r="S320" i="1"/>
  <c r="T320" i="1"/>
  <c r="S243" i="1"/>
  <c r="T243" i="1"/>
  <c r="AB154" i="1"/>
  <c r="AC154" i="1" s="1"/>
  <c r="X154" i="1"/>
  <c r="L106" i="1"/>
  <c r="N106" i="1"/>
  <c r="N115" i="1"/>
  <c r="L115" i="1"/>
  <c r="U214" i="1"/>
  <c r="V214" i="1" s="1"/>
  <c r="T214" i="1"/>
  <c r="J264" i="1"/>
  <c r="K264" i="1"/>
  <c r="Q264" i="1"/>
  <c r="R264" i="1" s="1"/>
  <c r="U264" i="1" s="1"/>
  <c r="V264" i="1" s="1"/>
  <c r="I264" i="1"/>
  <c r="L212" i="1"/>
  <c r="N212" i="1" s="1"/>
  <c r="O212" i="1" s="1"/>
  <c r="U40" i="1"/>
  <c r="V40" i="1" s="1"/>
  <c r="L302" i="1"/>
  <c r="M302" i="1" s="1"/>
  <c r="P302" i="1" s="1"/>
  <c r="L329" i="1"/>
  <c r="M329" i="1" s="1"/>
  <c r="P329" i="1" s="1"/>
  <c r="N128" i="1"/>
  <c r="L128" i="1"/>
  <c r="L72" i="1"/>
  <c r="M72" i="1" s="1"/>
  <c r="P72" i="1" s="1"/>
  <c r="O232" i="1"/>
  <c r="M297" i="1"/>
  <c r="P297" i="1" s="1"/>
  <c r="S297" i="1" s="1"/>
  <c r="V64" i="1"/>
  <c r="N82" i="1"/>
  <c r="O82" i="1" s="1"/>
  <c r="S75" i="1"/>
  <c r="M115" i="1"/>
  <c r="P115" i="1" s="1"/>
  <c r="S115" i="1" s="1"/>
  <c r="M129" i="1"/>
  <c r="P129" i="1" s="1"/>
  <c r="S129" i="1" s="1"/>
  <c r="M143" i="1"/>
  <c r="P143" i="1" s="1"/>
  <c r="S143" i="1" s="1"/>
  <c r="M232" i="1"/>
  <c r="P232" i="1" s="1"/>
  <c r="M202" i="1"/>
  <c r="P202" i="1" s="1"/>
  <c r="S202" i="1" s="1"/>
  <c r="T196" i="1"/>
  <c r="O201" i="1"/>
  <c r="S294" i="1"/>
  <c r="S298" i="1"/>
  <c r="V267" i="1"/>
  <c r="S291" i="1"/>
  <c r="S299" i="1"/>
  <c r="N341" i="1"/>
  <c r="O341" i="1" s="1"/>
  <c r="V253" i="1"/>
  <c r="V277" i="1"/>
  <c r="M352" i="1"/>
  <c r="P352" i="1" s="1"/>
  <c r="S352" i="1" s="1"/>
  <c r="O106" i="1"/>
  <c r="M145" i="1"/>
  <c r="P145" i="1" s="1"/>
  <c r="U31" i="1"/>
  <c r="V31" i="1" s="1"/>
  <c r="L242" i="1"/>
  <c r="N242" i="1" s="1"/>
  <c r="O242" i="1" s="1"/>
  <c r="V302" i="1"/>
  <c r="L200" i="1"/>
  <c r="N200" i="1" s="1"/>
  <c r="O200" i="1" s="1"/>
  <c r="L40" i="1"/>
  <c r="N40" i="1"/>
  <c r="O40" i="1" s="1"/>
  <c r="U128" i="1"/>
  <c r="V128" i="1" s="1"/>
  <c r="L259" i="1"/>
  <c r="M259" i="1" s="1"/>
  <c r="P259" i="1" s="1"/>
  <c r="S259" i="1" s="1"/>
  <c r="N140" i="1"/>
  <c r="L140" i="1"/>
  <c r="M140" i="1" s="1"/>
  <c r="P140" i="1" s="1"/>
  <c r="L104" i="1"/>
  <c r="M104" i="1" s="1"/>
  <c r="P104" i="1" s="1"/>
  <c r="V44" i="1"/>
  <c r="V17" i="1"/>
  <c r="V300" i="1"/>
  <c r="V296" i="1"/>
  <c r="V200" i="1"/>
  <c r="L108" i="1"/>
  <c r="N108" i="1" s="1"/>
  <c r="O108" i="1" s="1"/>
  <c r="O115" i="1"/>
  <c r="V290" i="1"/>
  <c r="V6" i="1"/>
  <c r="T13" i="1"/>
  <c r="M74" i="1"/>
  <c r="P74" i="1" s="1"/>
  <c r="O145" i="1"/>
  <c r="O164" i="1"/>
  <c r="V226" i="1"/>
  <c r="M256" i="1"/>
  <c r="P256" i="1" s="1"/>
  <c r="S271" i="1"/>
  <c r="V121" i="1"/>
  <c r="O203" i="1"/>
  <c r="T298" i="1"/>
  <c r="T300" i="1"/>
  <c r="U259" i="1"/>
  <c r="V259" i="1" s="1"/>
  <c r="V237" i="1"/>
  <c r="O344" i="1"/>
  <c r="AB275" i="1"/>
  <c r="AC275" i="1" s="1"/>
  <c r="S346" i="1"/>
  <c r="L46" i="1"/>
  <c r="N46" i="1" s="1"/>
  <c r="O46" i="1" s="1"/>
  <c r="V82" i="1"/>
  <c r="M121" i="1"/>
  <c r="P121" i="1" s="1"/>
  <c r="L267" i="1"/>
  <c r="M267" i="1" s="1"/>
  <c r="P267" i="1" s="1"/>
  <c r="L357" i="1"/>
  <c r="M357" i="1" s="1"/>
  <c r="P357" i="1" s="1"/>
  <c r="J228" i="1"/>
  <c r="K228" i="1"/>
  <c r="Q228" i="1"/>
  <c r="R228" i="1" s="1"/>
  <c r="I228" i="1"/>
  <c r="M200" i="1"/>
  <c r="P200" i="1" s="1"/>
  <c r="L124" i="1"/>
  <c r="M124" i="1" s="1"/>
  <c r="P124" i="1" s="1"/>
  <c r="N124" i="1"/>
  <c r="O124" i="1" s="1"/>
  <c r="V270" i="1"/>
  <c r="M128" i="1"/>
  <c r="P128" i="1" s="1"/>
  <c r="S128" i="1" s="1"/>
  <c r="M242" i="1"/>
  <c r="P242" i="1" s="1"/>
  <c r="O103" i="1"/>
  <c r="O285" i="1"/>
  <c r="S30" i="1"/>
  <c r="V13" i="1"/>
  <c r="M21" i="1"/>
  <c r="P21" i="1" s="1"/>
  <c r="V49" i="1"/>
  <c r="M45" i="1"/>
  <c r="P45" i="1" s="1"/>
  <c r="V25" i="1"/>
  <c r="S61" i="1"/>
  <c r="M106" i="1"/>
  <c r="P106" i="1" s="1"/>
  <c r="S106" i="1" s="1"/>
  <c r="M149" i="1"/>
  <c r="P149" i="1" s="1"/>
  <c r="S149" i="1" s="1"/>
  <c r="S153" i="1"/>
  <c r="M147" i="1"/>
  <c r="P147" i="1" s="1"/>
  <c r="T89" i="1"/>
  <c r="N270" i="1"/>
  <c r="O270" i="1" s="1"/>
  <c r="V242" i="1"/>
  <c r="M252" i="1"/>
  <c r="P252" i="1" s="1"/>
  <c r="N136" i="1"/>
  <c r="O136" i="1" s="1"/>
  <c r="O272" i="1"/>
  <c r="O317" i="1"/>
  <c r="M231" i="1"/>
  <c r="P231" i="1" s="1"/>
  <c r="N260" i="1"/>
  <c r="O260" i="1" s="1"/>
  <c r="V248" i="1"/>
  <c r="V319" i="1"/>
  <c r="M333" i="1"/>
  <c r="P333" i="1" s="1"/>
  <c r="M344" i="1"/>
  <c r="P344" i="1" s="1"/>
  <c r="S344" i="1" s="1"/>
  <c r="S340" i="1"/>
  <c r="V332" i="1"/>
  <c r="V341" i="1"/>
  <c r="N352" i="1"/>
  <c r="O352" i="1" s="1"/>
  <c r="T247" i="1"/>
  <c r="M46" i="1"/>
  <c r="P46" i="1" s="1"/>
  <c r="U141" i="1"/>
  <c r="V141" i="1" s="1"/>
  <c r="T141" i="1"/>
  <c r="L6" i="1"/>
  <c r="M6" i="1" s="1"/>
  <c r="P6" i="1" s="1"/>
  <c r="N6" i="1"/>
  <c r="O6" i="1" s="1"/>
  <c r="L31" i="1"/>
  <c r="N31" i="1" s="1"/>
  <c r="O31" i="1" s="1"/>
  <c r="M212" i="1"/>
  <c r="P212" i="1" s="1"/>
  <c r="M40" i="1"/>
  <c r="P40" i="1" s="1"/>
  <c r="S40" i="1" s="1"/>
  <c r="S214" i="1"/>
  <c r="L257" i="1"/>
  <c r="N257" i="1" s="1"/>
  <c r="O257" i="1" s="1"/>
  <c r="O128" i="1"/>
  <c r="U257" i="1"/>
  <c r="V257" i="1" s="1"/>
  <c r="L275" i="1"/>
  <c r="M275" i="1" s="1"/>
  <c r="P275" i="1" s="1"/>
  <c r="N275" i="1"/>
  <c r="O275" i="1" s="1"/>
  <c r="L323" i="1"/>
  <c r="M323" i="1" s="1"/>
  <c r="P323" i="1" s="1"/>
  <c r="O140" i="1"/>
  <c r="M44" i="1"/>
  <c r="P44" i="1" s="1"/>
  <c r="L17" i="1"/>
  <c r="M17" i="1" s="1"/>
  <c r="P17" i="1" s="1"/>
  <c r="M108" i="1"/>
  <c r="P108" i="1" s="1"/>
  <c r="V327" i="1"/>
  <c r="L268" i="1"/>
  <c r="N268" i="1" s="1"/>
  <c r="O268" i="1" s="1"/>
  <c r="AB255" i="1"/>
  <c r="AC255" i="1" s="1"/>
  <c r="X255" i="1"/>
  <c r="AB49" i="1"/>
  <c r="AC49" i="1" s="1"/>
  <c r="X49" i="1"/>
  <c r="X250" i="1"/>
  <c r="AB250" i="1"/>
  <c r="AC250" i="1" s="1"/>
  <c r="S231" i="1"/>
  <c r="T231" i="1"/>
  <c r="U3" i="1"/>
  <c r="V3" i="1" s="1"/>
  <c r="U18" i="1"/>
  <c r="V18" i="1" s="1"/>
  <c r="U21" i="1"/>
  <c r="V21" i="1" s="1"/>
  <c r="T21" i="1"/>
  <c r="U52" i="1"/>
  <c r="V52" i="1" s="1"/>
  <c r="L109" i="1"/>
  <c r="N109" i="1" s="1"/>
  <c r="O109" i="1" s="1"/>
  <c r="L105" i="1"/>
  <c r="N105" i="1" s="1"/>
  <c r="O105" i="1" s="1"/>
  <c r="N65" i="1"/>
  <c r="L65" i="1"/>
  <c r="L119" i="1"/>
  <c r="N119" i="1" s="1"/>
  <c r="O119" i="1" s="1"/>
  <c r="L134" i="1"/>
  <c r="N134" i="1" s="1"/>
  <c r="O134" i="1" s="1"/>
  <c r="U120" i="1"/>
  <c r="V120" i="1" s="1"/>
  <c r="U152" i="1"/>
  <c r="V152" i="1" s="1"/>
  <c r="O165" i="1"/>
  <c r="L170" i="1"/>
  <c r="N170" i="1" s="1"/>
  <c r="O170" i="1" s="1"/>
  <c r="T199" i="1"/>
  <c r="U199" i="1"/>
  <c r="V199" i="1" s="1"/>
  <c r="L125" i="1"/>
  <c r="N125" i="1" s="1"/>
  <c r="T129" i="1"/>
  <c r="U133" i="1"/>
  <c r="V133" i="1" s="1"/>
  <c r="V222" i="1"/>
  <c r="L225" i="1"/>
  <c r="N225" i="1" s="1"/>
  <c r="L245" i="1"/>
  <c r="N245" i="1" s="1"/>
  <c r="O245" i="1" s="1"/>
  <c r="AB203" i="1"/>
  <c r="AC203" i="1" s="1"/>
  <c r="X203" i="1"/>
  <c r="U258" i="1"/>
  <c r="V258" i="1" s="1"/>
  <c r="W196" i="1"/>
  <c r="AA196" i="1" s="1"/>
  <c r="L308" i="1"/>
  <c r="M308" i="1" s="1"/>
  <c r="P308" i="1" s="1"/>
  <c r="S308" i="1" s="1"/>
  <c r="X290" i="1"/>
  <c r="AB290" i="1"/>
  <c r="AC290" i="1" s="1"/>
  <c r="U305" i="1"/>
  <c r="V305" i="1" s="1"/>
  <c r="W320" i="1"/>
  <c r="AA320" i="1" s="1"/>
  <c r="L183" i="1"/>
  <c r="N183" i="1" s="1"/>
  <c r="O183" i="1" s="1"/>
  <c r="W243" i="1"/>
  <c r="AA243" i="1" s="1"/>
  <c r="U195" i="1"/>
  <c r="V195" i="1" s="1"/>
  <c r="X319" i="1"/>
  <c r="AB319" i="1"/>
  <c r="AC319" i="1" s="1"/>
  <c r="U160" i="1"/>
  <c r="V160" i="1" s="1"/>
  <c r="N206" i="1"/>
  <c r="L206" i="1"/>
  <c r="X253" i="1"/>
  <c r="AB253" i="1"/>
  <c r="AC253" i="1" s="1"/>
  <c r="U273" i="1"/>
  <c r="V273" i="1" s="1"/>
  <c r="L307" i="1"/>
  <c r="N307" i="1" s="1"/>
  <c r="V287" i="1"/>
  <c r="U331" i="1"/>
  <c r="V331" i="1" s="1"/>
  <c r="U358" i="1"/>
  <c r="V358" i="1" s="1"/>
  <c r="U350" i="1"/>
  <c r="V350" i="1" s="1"/>
  <c r="L362" i="1"/>
  <c r="N362" i="1" s="1"/>
  <c r="O362" i="1" s="1"/>
  <c r="U348" i="1"/>
  <c r="V348" i="1" s="1"/>
  <c r="L364" i="1"/>
  <c r="M364" i="1" s="1"/>
  <c r="P364" i="1" s="1"/>
  <c r="S364" i="1" s="1"/>
  <c r="U334" i="1"/>
  <c r="V334" i="1" s="1"/>
  <c r="U343" i="1"/>
  <c r="V343" i="1" s="1"/>
  <c r="L356" i="1"/>
  <c r="N356" i="1" s="1"/>
  <c r="O356" i="1" s="1"/>
  <c r="W276" i="1"/>
  <c r="AA276" i="1" s="1"/>
  <c r="AD276" i="1"/>
  <c r="AE276" i="1" s="1"/>
  <c r="V322" i="1"/>
  <c r="U336" i="1"/>
  <c r="V336" i="1" s="1"/>
  <c r="U57" i="1"/>
  <c r="V57" i="1" s="1"/>
  <c r="U50" i="1"/>
  <c r="V50" i="1" s="1"/>
  <c r="V54" i="1"/>
  <c r="U101" i="1"/>
  <c r="V101" i="1" s="1"/>
  <c r="L85" i="1"/>
  <c r="N85" i="1" s="1"/>
  <c r="L107" i="1"/>
  <c r="N107" i="1" s="1"/>
  <c r="O107" i="1" s="1"/>
  <c r="L138" i="1"/>
  <c r="N138" i="1" s="1"/>
  <c r="U155" i="1"/>
  <c r="V155" i="1" s="1"/>
  <c r="T155" i="1"/>
  <c r="O227" i="1"/>
  <c r="U151" i="1"/>
  <c r="V151" i="1" s="1"/>
  <c r="N190" i="1"/>
  <c r="L190" i="1"/>
  <c r="U164" i="1"/>
  <c r="V164" i="1" s="1"/>
  <c r="T164" i="1"/>
  <c r="AB142" i="1"/>
  <c r="AC142" i="1" s="1"/>
  <c r="X142" i="1"/>
  <c r="L306" i="1"/>
  <c r="M306" i="1" s="1"/>
  <c r="P306" i="1" s="1"/>
  <c r="AB242" i="1"/>
  <c r="AC242" i="1" s="1"/>
  <c r="X242" i="1"/>
  <c r="U292" i="1"/>
  <c r="V292" i="1" s="1"/>
  <c r="W298" i="1"/>
  <c r="AA298" i="1" s="1"/>
  <c r="U316" i="1"/>
  <c r="V316" i="1" s="1"/>
  <c r="U186" i="1"/>
  <c r="V186" i="1" s="1"/>
  <c r="AB211" i="1"/>
  <c r="AC211" i="1" s="1"/>
  <c r="X211" i="1"/>
  <c r="V245" i="1"/>
  <c r="X311" i="1"/>
  <c r="AB311" i="1"/>
  <c r="AC311" i="1" s="1"/>
  <c r="L8" i="1"/>
  <c r="N8" i="1" s="1"/>
  <c r="O8" i="1" s="1"/>
  <c r="L215" i="1"/>
  <c r="N215" i="1" s="1"/>
  <c r="U254" i="1"/>
  <c r="V254" i="1" s="1"/>
  <c r="AB310" i="1"/>
  <c r="AC310" i="1" s="1"/>
  <c r="X310" i="1"/>
  <c r="U333" i="1"/>
  <c r="V333" i="1" s="1"/>
  <c r="T333" i="1"/>
  <c r="W361" i="1"/>
  <c r="AA361" i="1" s="1"/>
  <c r="AB332" i="1"/>
  <c r="AC332" i="1" s="1"/>
  <c r="X332" i="1"/>
  <c r="W327" i="1"/>
  <c r="AA327" i="1" s="1"/>
  <c r="L280" i="1"/>
  <c r="N280" i="1" s="1"/>
  <c r="N365" i="1"/>
  <c r="L365" i="1"/>
  <c r="I4" i="1"/>
  <c r="Q4" i="1"/>
  <c r="R4" i="1" s="1"/>
  <c r="K4" i="1"/>
  <c r="J4" i="1"/>
  <c r="L3" i="1"/>
  <c r="M3" i="1" s="1"/>
  <c r="P3" i="1" s="1"/>
  <c r="S3" i="1" s="1"/>
  <c r="L2" i="1"/>
  <c r="N2" i="1" s="1"/>
  <c r="O2" i="1" s="1"/>
  <c r="U23" i="1"/>
  <c r="V23" i="1" s="1"/>
  <c r="L29" i="1"/>
  <c r="M29" i="1" s="1"/>
  <c r="P29" i="1" s="1"/>
  <c r="U47" i="1"/>
  <c r="V47" i="1" s="1"/>
  <c r="L37" i="1"/>
  <c r="M37" i="1" s="1"/>
  <c r="P37" i="1" s="1"/>
  <c r="S37" i="1" s="1"/>
  <c r="U42" i="1"/>
  <c r="V42" i="1" s="1"/>
  <c r="U58" i="1"/>
  <c r="V58" i="1" s="1"/>
  <c r="L55" i="1"/>
  <c r="N55" i="1"/>
  <c r="O55" i="1" s="1"/>
  <c r="M59" i="1"/>
  <c r="P59" i="1" s="1"/>
  <c r="U39" i="1"/>
  <c r="V39" i="1" s="1"/>
  <c r="U60" i="1"/>
  <c r="V60" i="1" s="1"/>
  <c r="N63" i="1"/>
  <c r="O63" i="1" s="1"/>
  <c r="L63" i="1"/>
  <c r="AB64" i="1"/>
  <c r="AC64" i="1" s="1"/>
  <c r="X64" i="1"/>
  <c r="W70" i="1"/>
  <c r="AA70" i="1" s="1"/>
  <c r="L80" i="1"/>
  <c r="N80" i="1" s="1"/>
  <c r="O80" i="1" s="1"/>
  <c r="L77" i="1"/>
  <c r="M77" i="1" s="1"/>
  <c r="P77" i="1" s="1"/>
  <c r="S77" i="1" s="1"/>
  <c r="M101" i="1"/>
  <c r="P101" i="1" s="1"/>
  <c r="S101" i="1" s="1"/>
  <c r="U102" i="1"/>
  <c r="V102" i="1" s="1"/>
  <c r="U109" i="1"/>
  <c r="V109" i="1" s="1"/>
  <c r="M116" i="1"/>
  <c r="P116" i="1" s="1"/>
  <c r="V116" i="1"/>
  <c r="U68" i="1"/>
  <c r="V68" i="1" s="1"/>
  <c r="L91" i="1"/>
  <c r="N91" i="1" s="1"/>
  <c r="O91" i="1" s="1"/>
  <c r="U105" i="1"/>
  <c r="V105" i="1" s="1"/>
  <c r="N111" i="1"/>
  <c r="O111" i="1" s="1"/>
  <c r="L111" i="1"/>
  <c r="M111" i="1" s="1"/>
  <c r="P111" i="1" s="1"/>
  <c r="O65" i="1"/>
  <c r="L96" i="1"/>
  <c r="M96" i="1" s="1"/>
  <c r="P96" i="1" s="1"/>
  <c r="S96" i="1" s="1"/>
  <c r="U86" i="1"/>
  <c r="V86" i="1" s="1"/>
  <c r="U145" i="1"/>
  <c r="V145" i="1" s="1"/>
  <c r="T145" i="1"/>
  <c r="U107" i="1"/>
  <c r="V107" i="1" s="1"/>
  <c r="V111" i="1"/>
  <c r="L167" i="1"/>
  <c r="N167" i="1"/>
  <c r="U185" i="1"/>
  <c r="V185" i="1" s="1"/>
  <c r="U202" i="1"/>
  <c r="V202" i="1" s="1"/>
  <c r="T202" i="1"/>
  <c r="U125" i="1"/>
  <c r="V125" i="1" s="1"/>
  <c r="U171" i="1"/>
  <c r="V171" i="1" s="1"/>
  <c r="L174" i="1"/>
  <c r="M174" i="1" s="1"/>
  <c r="P174" i="1" s="1"/>
  <c r="S174" i="1" s="1"/>
  <c r="N174" i="1"/>
  <c r="N184" i="1"/>
  <c r="O184" i="1" s="1"/>
  <c r="L184" i="1"/>
  <c r="U213" i="1"/>
  <c r="V213" i="1" s="1"/>
  <c r="T213" i="1"/>
  <c r="L222" i="1"/>
  <c r="M222" i="1" s="1"/>
  <c r="P222" i="1" s="1"/>
  <c r="U97" i="1"/>
  <c r="V97" i="1" s="1"/>
  <c r="L113" i="1"/>
  <c r="N113" i="1"/>
  <c r="L114" i="1"/>
  <c r="N114" i="1" s="1"/>
  <c r="O114" i="1" s="1"/>
  <c r="X140" i="1"/>
  <c r="AB140" i="1"/>
  <c r="AC140" i="1" s="1"/>
  <c r="U148" i="1"/>
  <c r="V148" i="1" s="1"/>
  <c r="L156" i="1"/>
  <c r="M156" i="1" s="1"/>
  <c r="P156" i="1" s="1"/>
  <c r="S156" i="1" s="1"/>
  <c r="L176" i="1"/>
  <c r="N176" i="1" s="1"/>
  <c r="U187" i="1"/>
  <c r="V187" i="1" s="1"/>
  <c r="X198" i="1"/>
  <c r="AB198" i="1"/>
  <c r="AC198" i="1" s="1"/>
  <c r="V123" i="1"/>
  <c r="L162" i="1"/>
  <c r="N162" i="1" s="1"/>
  <c r="O162" i="1" s="1"/>
  <c r="V162" i="1"/>
  <c r="N205" i="1"/>
  <c r="O205" i="1" s="1"/>
  <c r="L205" i="1"/>
  <c r="L224" i="1"/>
  <c r="M224" i="1" s="1"/>
  <c r="P224" i="1" s="1"/>
  <c r="S224" i="1" s="1"/>
  <c r="M225" i="1"/>
  <c r="P225" i="1" s="1"/>
  <c r="S225" i="1" s="1"/>
  <c r="X226" i="1"/>
  <c r="AB226" i="1"/>
  <c r="AC226" i="1" s="1"/>
  <c r="L229" i="1"/>
  <c r="N229" i="1" s="1"/>
  <c r="X247" i="1"/>
  <c r="AB247" i="1"/>
  <c r="AC247" i="1" s="1"/>
  <c r="U251" i="1"/>
  <c r="V251" i="1" s="1"/>
  <c r="L265" i="1"/>
  <c r="M265" i="1" s="1"/>
  <c r="P265" i="1" s="1"/>
  <c r="S265" i="1" s="1"/>
  <c r="N265" i="1"/>
  <c r="W204" i="1"/>
  <c r="AA204" i="1" s="1"/>
  <c r="V212" i="1"/>
  <c r="L219" i="1"/>
  <c r="N219" i="1" s="1"/>
  <c r="O219" i="1" s="1"/>
  <c r="L220" i="1"/>
  <c r="M220" i="1" s="1"/>
  <c r="P220" i="1" s="1"/>
  <c r="AB256" i="1"/>
  <c r="AC256" i="1" s="1"/>
  <c r="X256" i="1"/>
  <c r="L282" i="1"/>
  <c r="M282" i="1" s="1"/>
  <c r="P282" i="1" s="1"/>
  <c r="U323" i="1"/>
  <c r="V323" i="1" s="1"/>
  <c r="T323" i="1"/>
  <c r="L135" i="1"/>
  <c r="N135" i="1" s="1"/>
  <c r="O135" i="1" s="1"/>
  <c r="L150" i="1"/>
  <c r="N150" i="1" s="1"/>
  <c r="V161" i="1"/>
  <c r="M230" i="1"/>
  <c r="P230" i="1" s="1"/>
  <c r="S230" i="1" s="1"/>
  <c r="L246" i="1"/>
  <c r="N246" i="1" s="1"/>
  <c r="O246" i="1" s="1"/>
  <c r="X196" i="1"/>
  <c r="AB196" i="1"/>
  <c r="AC196" i="1" s="1"/>
  <c r="V220" i="1"/>
  <c r="V227" i="1"/>
  <c r="N237" i="1"/>
  <c r="O237" i="1" s="1"/>
  <c r="L292" i="1"/>
  <c r="M292" i="1" s="1"/>
  <c r="P292" i="1" s="1"/>
  <c r="S292" i="1" s="1"/>
  <c r="U295" i="1"/>
  <c r="V295" i="1" s="1"/>
  <c r="T295" i="1"/>
  <c r="AB298" i="1"/>
  <c r="AC298" i="1" s="1"/>
  <c r="X298" i="1"/>
  <c r="O309" i="1"/>
  <c r="L315" i="1"/>
  <c r="M315" i="1" s="1"/>
  <c r="P315" i="1" s="1"/>
  <c r="S325" i="1"/>
  <c r="T325" i="1"/>
  <c r="U329" i="1"/>
  <c r="V329" i="1" s="1"/>
  <c r="T329" i="1"/>
  <c r="L281" i="1"/>
  <c r="N281" i="1" s="1"/>
  <c r="O281" i="1" s="1"/>
  <c r="O286" i="1"/>
  <c r="X297" i="1"/>
  <c r="AB297" i="1"/>
  <c r="AC297" i="1" s="1"/>
  <c r="W300" i="1"/>
  <c r="AA300" i="1" s="1"/>
  <c r="L305" i="1"/>
  <c r="N305" i="1" s="1"/>
  <c r="O305" i="1" s="1"/>
  <c r="L310" i="1"/>
  <c r="N310" i="1" s="1"/>
  <c r="L316" i="1"/>
  <c r="N316" i="1" s="1"/>
  <c r="O316" i="1" s="1"/>
  <c r="X320" i="1"/>
  <c r="AB320" i="1"/>
  <c r="AC320" i="1" s="1"/>
  <c r="U324" i="1"/>
  <c r="V324" i="1" s="1"/>
  <c r="W330" i="1"/>
  <c r="AA330" i="1" s="1"/>
  <c r="AB243" i="1"/>
  <c r="AC243" i="1" s="1"/>
  <c r="X243" i="1"/>
  <c r="X267" i="1"/>
  <c r="AB267" i="1"/>
  <c r="AC267" i="1" s="1"/>
  <c r="U269" i="1"/>
  <c r="V269" i="1" s="1"/>
  <c r="Y276" i="1"/>
  <c r="Z276" i="1"/>
  <c r="U218" i="1"/>
  <c r="V218" i="1" s="1"/>
  <c r="X248" i="1"/>
  <c r="AB248" i="1"/>
  <c r="AC248" i="1" s="1"/>
  <c r="V252" i="1"/>
  <c r="S270" i="1"/>
  <c r="T270" i="1"/>
  <c r="U285" i="1"/>
  <c r="V285" i="1" s="1"/>
  <c r="T308" i="1"/>
  <c r="U308" i="1"/>
  <c r="V308" i="1" s="1"/>
  <c r="M206" i="1"/>
  <c r="P206" i="1" s="1"/>
  <c r="S206" i="1" s="1"/>
  <c r="M215" i="1"/>
  <c r="P215" i="1" s="1"/>
  <c r="S215" i="1" s="1"/>
  <c r="U216" i="1"/>
  <c r="V216" i="1" s="1"/>
  <c r="L238" i="1"/>
  <c r="N238" i="1" s="1"/>
  <c r="O238" i="1" s="1"/>
  <c r="X237" i="1"/>
  <c r="AB237" i="1"/>
  <c r="AC237" i="1" s="1"/>
  <c r="L273" i="1"/>
  <c r="N273" i="1" s="1"/>
  <c r="V281" i="1"/>
  <c r="T286" i="1"/>
  <c r="U293" i="1"/>
  <c r="V293" i="1" s="1"/>
  <c r="L304" i="1"/>
  <c r="M304" i="1" s="1"/>
  <c r="P304" i="1" s="1"/>
  <c r="S304" i="1" s="1"/>
  <c r="V306" i="1"/>
  <c r="L314" i="1"/>
  <c r="N314" i="1"/>
  <c r="O314" i="1" s="1"/>
  <c r="V315" i="1"/>
  <c r="L318" i="1"/>
  <c r="N318" i="1" s="1"/>
  <c r="S333" i="1"/>
  <c r="L349" i="1"/>
  <c r="M349" i="1" s="1"/>
  <c r="P349" i="1" s="1"/>
  <c r="S349" i="1" s="1"/>
  <c r="L351" i="1"/>
  <c r="M351" i="1" s="1"/>
  <c r="P351" i="1" s="1"/>
  <c r="N359" i="1"/>
  <c r="L359" i="1"/>
  <c r="M362" i="1"/>
  <c r="P362" i="1" s="1"/>
  <c r="S362" i="1" s="1"/>
  <c r="T340" i="1"/>
  <c r="U340" i="1"/>
  <c r="V340" i="1" s="1"/>
  <c r="L366" i="1"/>
  <c r="M366" i="1" s="1"/>
  <c r="P366" i="1" s="1"/>
  <c r="S366" i="1" s="1"/>
  <c r="U342" i="1"/>
  <c r="V342" i="1" s="1"/>
  <c r="X357" i="1"/>
  <c r="AB357" i="1"/>
  <c r="AC357" i="1" s="1"/>
  <c r="U363" i="1"/>
  <c r="V363" i="1" s="1"/>
  <c r="U289" i="1"/>
  <c r="V289" i="1" s="1"/>
  <c r="U313" i="1"/>
  <c r="V313" i="1" s="1"/>
  <c r="V337" i="1"/>
  <c r="L355" i="1"/>
  <c r="M355" i="1" s="1"/>
  <c r="P355" i="1" s="1"/>
  <c r="M359" i="1"/>
  <c r="P359" i="1" s="1"/>
  <c r="S359" i="1" s="1"/>
  <c r="T364" i="1"/>
  <c r="U364" i="1"/>
  <c r="V364" i="1" s="1"/>
  <c r="U280" i="1"/>
  <c r="V280" i="1" s="1"/>
  <c r="S329" i="1"/>
  <c r="U339" i="1"/>
  <c r="V339" i="1" s="1"/>
  <c r="N343" i="1"/>
  <c r="L343" i="1"/>
  <c r="L353" i="1"/>
  <c r="N353" i="1" s="1"/>
  <c r="O353" i="1" s="1"/>
  <c r="U356" i="1"/>
  <c r="V356" i="1" s="1"/>
  <c r="V367" i="1"/>
  <c r="S323" i="1"/>
  <c r="U338" i="1"/>
  <c r="V338" i="1" s="1"/>
  <c r="X13" i="1"/>
  <c r="AB13" i="1"/>
  <c r="AC13" i="1" s="1"/>
  <c r="L71" i="1"/>
  <c r="M71" i="1" s="1"/>
  <c r="P71" i="1" s="1"/>
  <c r="S71" i="1" s="1"/>
  <c r="N39" i="1"/>
  <c r="L39" i="1"/>
  <c r="W62" i="1"/>
  <c r="AA62" i="1" s="1"/>
  <c r="M80" i="1"/>
  <c r="P80" i="1" s="1"/>
  <c r="S80" i="1" s="1"/>
  <c r="W69" i="1"/>
  <c r="AA69" i="1" s="1"/>
  <c r="L98" i="1"/>
  <c r="N98" i="1" s="1"/>
  <c r="O98" i="1" s="1"/>
  <c r="N122" i="1"/>
  <c r="L122" i="1"/>
  <c r="M122" i="1" s="1"/>
  <c r="P122" i="1" s="1"/>
  <c r="S122" i="1" s="1"/>
  <c r="T96" i="1"/>
  <c r="U96" i="1"/>
  <c r="V96" i="1" s="1"/>
  <c r="L90" i="1"/>
  <c r="N90" i="1" s="1"/>
  <c r="O90" i="1" s="1"/>
  <c r="O137" i="1"/>
  <c r="L110" i="1"/>
  <c r="N110" i="1" s="1"/>
  <c r="O110" i="1" s="1"/>
  <c r="L158" i="1"/>
  <c r="M158" i="1" s="1"/>
  <c r="P158" i="1" s="1"/>
  <c r="S158" i="1" s="1"/>
  <c r="U179" i="1"/>
  <c r="V179" i="1" s="1"/>
  <c r="M167" i="1"/>
  <c r="P167" i="1" s="1"/>
  <c r="S167" i="1" s="1"/>
  <c r="U176" i="1"/>
  <c r="V176" i="1" s="1"/>
  <c r="V184" i="1"/>
  <c r="V144" i="1"/>
  <c r="M205" i="1"/>
  <c r="P205" i="1" s="1"/>
  <c r="S205" i="1" s="1"/>
  <c r="L221" i="1"/>
  <c r="N221" i="1" s="1"/>
  <c r="O221" i="1" s="1"/>
  <c r="U219" i="1"/>
  <c r="V219" i="1" s="1"/>
  <c r="U262" i="1"/>
  <c r="V262" i="1" s="1"/>
  <c r="L127" i="1"/>
  <c r="M127" i="1" s="1"/>
  <c r="P127" i="1" s="1"/>
  <c r="S127" i="1" s="1"/>
  <c r="M150" i="1"/>
  <c r="P150" i="1" s="1"/>
  <c r="S150" i="1" s="1"/>
  <c r="L207" i="1"/>
  <c r="N207" i="1"/>
  <c r="O207" i="1" s="1"/>
  <c r="N234" i="1"/>
  <c r="O234" i="1" s="1"/>
  <c r="L234" i="1"/>
  <c r="U328" i="1"/>
  <c r="V328" i="1" s="1"/>
  <c r="X268" i="1"/>
  <c r="AB268" i="1"/>
  <c r="AC268" i="1" s="1"/>
  <c r="S164" i="1"/>
  <c r="U307" i="1"/>
  <c r="V307" i="1" s="1"/>
  <c r="O330" i="1"/>
  <c r="U182" i="1"/>
  <c r="V182" i="1" s="1"/>
  <c r="V236" i="1"/>
  <c r="X277" i="1"/>
  <c r="AB277" i="1"/>
  <c r="AC277" i="1" s="1"/>
  <c r="T297" i="1"/>
  <c r="W263" i="1"/>
  <c r="AA263" i="1" s="1"/>
  <c r="AD263" i="1"/>
  <c r="AE263" i="1" s="1"/>
  <c r="L279" i="1"/>
  <c r="M279" i="1" s="1"/>
  <c r="P279" i="1" s="1"/>
  <c r="S279" i="1" s="1"/>
  <c r="L301" i="1"/>
  <c r="N301" i="1" s="1"/>
  <c r="O301" i="1" s="1"/>
  <c r="M318" i="1"/>
  <c r="P318" i="1" s="1"/>
  <c r="S318" i="1" s="1"/>
  <c r="U347" i="1"/>
  <c r="V347" i="1" s="1"/>
  <c r="AB345" i="1"/>
  <c r="AC345" i="1" s="1"/>
  <c r="X345" i="1"/>
  <c r="T11" i="1"/>
  <c r="U11" i="1"/>
  <c r="V11" i="1" s="1"/>
  <c r="L18" i="1"/>
  <c r="M18" i="1" s="1"/>
  <c r="P18" i="1" s="1"/>
  <c r="S18" i="1" s="1"/>
  <c r="N18" i="1"/>
  <c r="O18" i="1" s="1"/>
  <c r="L19" i="1"/>
  <c r="M19" i="1" s="1"/>
  <c r="P19" i="1" s="1"/>
  <c r="S19" i="1" s="1"/>
  <c r="L26" i="1"/>
  <c r="M26" i="1" s="1"/>
  <c r="P26" i="1" s="1"/>
  <c r="N26" i="1"/>
  <c r="O26" i="1" s="1"/>
  <c r="V14" i="1"/>
  <c r="S21" i="1"/>
  <c r="N35" i="1"/>
  <c r="U33" i="1"/>
  <c r="V33" i="1" s="1"/>
  <c r="L41" i="1"/>
  <c r="M41" i="1" s="1"/>
  <c r="P41" i="1" s="1"/>
  <c r="S41" i="1" s="1"/>
  <c r="M48" i="1"/>
  <c r="P48" i="1" s="1"/>
  <c r="U43" i="1"/>
  <c r="V43" i="1" s="1"/>
  <c r="L54" i="1"/>
  <c r="N54" i="1" s="1"/>
  <c r="O54" i="1" s="1"/>
  <c r="V27" i="1"/>
  <c r="O56" i="1"/>
  <c r="M73" i="1"/>
  <c r="P73" i="1" s="1"/>
  <c r="U84" i="1"/>
  <c r="V84" i="1" s="1"/>
  <c r="L87" i="1"/>
  <c r="N87" i="1" s="1"/>
  <c r="L76" i="1"/>
  <c r="M76" i="1" s="1"/>
  <c r="P76" i="1" s="1"/>
  <c r="S76" i="1" s="1"/>
  <c r="T108" i="1"/>
  <c r="U108" i="1"/>
  <c r="V108" i="1" s="1"/>
  <c r="L93" i="1"/>
  <c r="N93" i="1" s="1"/>
  <c r="O93" i="1" s="1"/>
  <c r="L88" i="1"/>
  <c r="N88" i="1" s="1"/>
  <c r="O88" i="1" s="1"/>
  <c r="M98" i="1"/>
  <c r="P98" i="1" s="1"/>
  <c r="T122" i="1"/>
  <c r="U122" i="1"/>
  <c r="V122" i="1" s="1"/>
  <c r="V83" i="1"/>
  <c r="U95" i="1"/>
  <c r="V95" i="1" s="1"/>
  <c r="L100" i="1"/>
  <c r="M100" i="1" s="1"/>
  <c r="P100" i="1" s="1"/>
  <c r="S100" i="1" s="1"/>
  <c r="L130" i="1"/>
  <c r="M130" i="1" s="1"/>
  <c r="P130" i="1" s="1"/>
  <c r="S130" i="1" s="1"/>
  <c r="L139" i="1"/>
  <c r="N139" i="1" s="1"/>
  <c r="T146" i="1"/>
  <c r="U146" i="1"/>
  <c r="V146" i="1" s="1"/>
  <c r="M90" i="1"/>
  <c r="P90" i="1" s="1"/>
  <c r="S90" i="1" s="1"/>
  <c r="L123" i="1"/>
  <c r="N123" i="1" s="1"/>
  <c r="O123" i="1" s="1"/>
  <c r="O129" i="1"/>
  <c r="M137" i="1"/>
  <c r="P137" i="1" s="1"/>
  <c r="S137" i="1" s="1"/>
  <c r="U110" i="1"/>
  <c r="V110" i="1" s="1"/>
  <c r="U180" i="1"/>
  <c r="V180" i="1" s="1"/>
  <c r="M192" i="1"/>
  <c r="P192" i="1" s="1"/>
  <c r="V192" i="1"/>
  <c r="T230" i="1"/>
  <c r="U230" i="1"/>
  <c r="V230" i="1" s="1"/>
  <c r="L255" i="1"/>
  <c r="M255" i="1" s="1"/>
  <c r="P255" i="1" s="1"/>
  <c r="L131" i="1"/>
  <c r="N131" i="1" s="1"/>
  <c r="O131" i="1" s="1"/>
  <c r="O167" i="1"/>
  <c r="M2" i="1"/>
  <c r="P2" i="1" s="1"/>
  <c r="S2" i="1" s="1"/>
  <c r="L5" i="1"/>
  <c r="M5" i="1" s="1"/>
  <c r="P5" i="1" s="1"/>
  <c r="S5" i="1" s="1"/>
  <c r="L7" i="1"/>
  <c r="M7" i="1" s="1"/>
  <c r="P7" i="1" s="1"/>
  <c r="S7" i="1" s="1"/>
  <c r="S11" i="1"/>
  <c r="L14" i="1"/>
  <c r="N14" i="1" s="1"/>
  <c r="O14" i="1" s="1"/>
  <c r="L10" i="1"/>
  <c r="M10" i="1" s="1"/>
  <c r="P10" i="1" s="1"/>
  <c r="S10" i="1" s="1"/>
  <c r="U12" i="1"/>
  <c r="V12" i="1" s="1"/>
  <c r="U30" i="1"/>
  <c r="V30" i="1" s="1"/>
  <c r="T30" i="1"/>
  <c r="V29" i="1"/>
  <c r="L34" i="1"/>
  <c r="M34" i="1" s="1"/>
  <c r="P34" i="1" s="1"/>
  <c r="U22" i="1"/>
  <c r="V22" i="1" s="1"/>
  <c r="L24" i="1"/>
  <c r="M24" i="1" s="1"/>
  <c r="P24" i="1" s="1"/>
  <c r="S24" i="1" s="1"/>
  <c r="O27" i="1"/>
  <c r="T32" i="1"/>
  <c r="U32" i="1"/>
  <c r="V32" i="1" s="1"/>
  <c r="U35" i="1"/>
  <c r="V35" i="1" s="1"/>
  <c r="T35" i="1"/>
  <c r="U38" i="1"/>
  <c r="V38" i="1" s="1"/>
  <c r="L47" i="1"/>
  <c r="M47" i="1" s="1"/>
  <c r="P47" i="1" s="1"/>
  <c r="S47" i="1" s="1"/>
  <c r="V26" i="1"/>
  <c r="L33" i="1"/>
  <c r="M33" i="1" s="1"/>
  <c r="P33" i="1" s="1"/>
  <c r="S33" i="1" s="1"/>
  <c r="U37" i="1"/>
  <c r="V37" i="1" s="1"/>
  <c r="T37" i="1"/>
  <c r="S45" i="1"/>
  <c r="L49" i="1"/>
  <c r="N49" i="1" s="1"/>
  <c r="U20" i="1"/>
  <c r="V20" i="1" s="1"/>
  <c r="T25" i="1"/>
  <c r="U36" i="1"/>
  <c r="V36" i="1" s="1"/>
  <c r="L60" i="1"/>
  <c r="M60" i="1" s="1"/>
  <c r="P60" i="1" s="1"/>
  <c r="S60" i="1" s="1"/>
  <c r="N60" i="1"/>
  <c r="O60" i="1" s="1"/>
  <c r="U71" i="1"/>
  <c r="V71" i="1" s="1"/>
  <c r="T71" i="1"/>
  <c r="U55" i="1"/>
  <c r="V55" i="1" s="1"/>
  <c r="M56" i="1"/>
  <c r="P56" i="1" s="1"/>
  <c r="O59" i="1"/>
  <c r="M64" i="1"/>
  <c r="P64" i="1" s="1"/>
  <c r="U75" i="1"/>
  <c r="V75" i="1" s="1"/>
  <c r="T75" i="1"/>
  <c r="V34" i="1"/>
  <c r="M39" i="1"/>
  <c r="P39" i="1" s="1"/>
  <c r="S39" i="1" s="1"/>
  <c r="AB46" i="1"/>
  <c r="AC46" i="1" s="1"/>
  <c r="X46" i="1"/>
  <c r="T61" i="1"/>
  <c r="U63" i="1"/>
  <c r="V63" i="1" s="1"/>
  <c r="L84" i="1"/>
  <c r="N84" i="1" s="1"/>
  <c r="O84" i="1" s="1"/>
  <c r="X48" i="1"/>
  <c r="AB48" i="1"/>
  <c r="AC48" i="1" s="1"/>
  <c r="L53" i="1"/>
  <c r="N53" i="1" s="1"/>
  <c r="O53" i="1" s="1"/>
  <c r="N66" i="1"/>
  <c r="O66" i="1" s="1"/>
  <c r="L66" i="1"/>
  <c r="X70" i="1"/>
  <c r="AB70" i="1"/>
  <c r="AC70" i="1" s="1"/>
  <c r="V56" i="1"/>
  <c r="V74" i="1"/>
  <c r="U78" i="1"/>
  <c r="V78" i="1" s="1"/>
  <c r="U104" i="1"/>
  <c r="V104" i="1" s="1"/>
  <c r="U79" i="1"/>
  <c r="V79" i="1" s="1"/>
  <c r="M88" i="1"/>
  <c r="P88" i="1" s="1"/>
  <c r="S88" i="1" s="1"/>
  <c r="M93" i="1"/>
  <c r="P93" i="1" s="1"/>
  <c r="S93" i="1" s="1"/>
  <c r="T103" i="1"/>
  <c r="U103" i="1"/>
  <c r="V103" i="1" s="1"/>
  <c r="M109" i="1"/>
  <c r="P109" i="1" s="1"/>
  <c r="S109" i="1" s="1"/>
  <c r="U118" i="1"/>
  <c r="V118" i="1" s="1"/>
  <c r="T118" i="1"/>
  <c r="U51" i="1"/>
  <c r="V51" i="1" s="1"/>
  <c r="N70" i="1"/>
  <c r="O70" i="1" s="1"/>
  <c r="U88" i="1"/>
  <c r="V88" i="1" s="1"/>
  <c r="V98" i="1"/>
  <c r="T115" i="1"/>
  <c r="M65" i="1"/>
  <c r="P65" i="1" s="1"/>
  <c r="S65" i="1" s="1"/>
  <c r="M85" i="1"/>
  <c r="P85" i="1" s="1"/>
  <c r="V85" i="1"/>
  <c r="T124" i="1"/>
  <c r="U124" i="1"/>
  <c r="V124" i="1" s="1"/>
  <c r="T100" i="1"/>
  <c r="U100" i="1"/>
  <c r="V100" i="1" s="1"/>
  <c r="U112" i="1"/>
  <c r="V112" i="1" s="1"/>
  <c r="M119" i="1"/>
  <c r="P119" i="1" s="1"/>
  <c r="S119" i="1" s="1"/>
  <c r="V126" i="1"/>
  <c r="U134" i="1"/>
  <c r="V134" i="1" s="1"/>
  <c r="O139" i="1"/>
  <c r="O149" i="1"/>
  <c r="N92" i="1"/>
  <c r="O92" i="1" s="1"/>
  <c r="L92" i="1"/>
  <c r="T106" i="1"/>
  <c r="L120" i="1"/>
  <c r="M120" i="1" s="1"/>
  <c r="P120" i="1" s="1"/>
  <c r="M123" i="1"/>
  <c r="P123" i="1" s="1"/>
  <c r="L126" i="1"/>
  <c r="N126" i="1" s="1"/>
  <c r="O126" i="1" s="1"/>
  <c r="X128" i="1"/>
  <c r="AB128" i="1"/>
  <c r="AC128" i="1" s="1"/>
  <c r="M110" i="1"/>
  <c r="P110" i="1" s="1"/>
  <c r="S110" i="1" s="1"/>
  <c r="N117" i="1"/>
  <c r="O117" i="1" s="1"/>
  <c r="L117" i="1"/>
  <c r="L132" i="1"/>
  <c r="M132" i="1" s="1"/>
  <c r="P132" i="1" s="1"/>
  <c r="S132" i="1" s="1"/>
  <c r="M138" i="1"/>
  <c r="P138" i="1" s="1"/>
  <c r="V138" i="1"/>
  <c r="S147" i="1"/>
  <c r="L152" i="1"/>
  <c r="T149" i="1"/>
  <c r="S155" i="1"/>
  <c r="M165" i="1"/>
  <c r="P165" i="1" s="1"/>
  <c r="S165" i="1" s="1"/>
  <c r="U175" i="1"/>
  <c r="V175" i="1" s="1"/>
  <c r="O176" i="1"/>
  <c r="L179" i="1"/>
  <c r="N179" i="1" s="1"/>
  <c r="O179" i="1" s="1"/>
  <c r="M180" i="1"/>
  <c r="P180" i="1" s="1"/>
  <c r="S180" i="1" s="1"/>
  <c r="L189" i="1"/>
  <c r="M189" i="1" s="1"/>
  <c r="P189" i="1" s="1"/>
  <c r="N189" i="1"/>
  <c r="O189" i="1" s="1"/>
  <c r="U194" i="1"/>
  <c r="V194" i="1" s="1"/>
  <c r="L261" i="1"/>
  <c r="M261" i="1" s="1"/>
  <c r="P261" i="1" s="1"/>
  <c r="S124" i="1"/>
  <c r="M125" i="1"/>
  <c r="P125" i="1" s="1"/>
  <c r="U131" i="1"/>
  <c r="V131" i="1" s="1"/>
  <c r="V139" i="1"/>
  <c r="L161" i="1"/>
  <c r="N161" i="1" s="1"/>
  <c r="T167" i="1"/>
  <c r="U167" i="1"/>
  <c r="V167" i="1" s="1"/>
  <c r="V170" i="1"/>
  <c r="L171" i="1"/>
  <c r="M171" i="1" s="1"/>
  <c r="P171" i="1" s="1"/>
  <c r="S171" i="1" s="1"/>
  <c r="O174" i="1"/>
  <c r="U190" i="1"/>
  <c r="V190" i="1" s="1"/>
  <c r="L194" i="1"/>
  <c r="S213" i="1"/>
  <c r="L226" i="1"/>
  <c r="M226" i="1" s="1"/>
  <c r="P226" i="1" s="1"/>
  <c r="U113" i="1"/>
  <c r="V113" i="1" s="1"/>
  <c r="M114" i="1"/>
  <c r="P114" i="1" s="1"/>
  <c r="S114" i="1" s="1"/>
  <c r="L144" i="1"/>
  <c r="N144" i="1" s="1"/>
  <c r="O144" i="1" s="1"/>
  <c r="S145" i="1"/>
  <c r="L148" i="1"/>
  <c r="T153" i="1"/>
  <c r="U156" i="1"/>
  <c r="V156" i="1" s="1"/>
  <c r="T156" i="1"/>
  <c r="V163" i="1"/>
  <c r="N166" i="1"/>
  <c r="O166" i="1" s="1"/>
  <c r="L166" i="1"/>
  <c r="M176" i="1"/>
  <c r="P176" i="1" s="1"/>
  <c r="L187" i="1"/>
  <c r="M187" i="1" s="1"/>
  <c r="P187" i="1" s="1"/>
  <c r="O188" i="1"/>
  <c r="L191" i="1"/>
  <c r="N191" i="1" s="1"/>
  <c r="O191" i="1" s="1"/>
  <c r="L173" i="1"/>
  <c r="M173" i="1" s="1"/>
  <c r="P173" i="1" s="1"/>
  <c r="S173" i="1" s="1"/>
  <c r="U205" i="1"/>
  <c r="V205" i="1" s="1"/>
  <c r="T205" i="1"/>
  <c r="T217" i="1"/>
  <c r="M221" i="1"/>
  <c r="P221" i="1" s="1"/>
  <c r="S221" i="1" s="1"/>
  <c r="U223" i="1"/>
  <c r="V223" i="1" s="1"/>
  <c r="T223" i="1"/>
  <c r="O225" i="1"/>
  <c r="O229" i="1"/>
  <c r="L240" i="1"/>
  <c r="M240" i="1" s="1"/>
  <c r="P240" i="1" s="1"/>
  <c r="M251" i="1"/>
  <c r="P251" i="1" s="1"/>
  <c r="T265" i="1"/>
  <c r="U265" i="1"/>
  <c r="V265" i="1" s="1"/>
  <c r="L277" i="1"/>
  <c r="M277" i="1" s="1"/>
  <c r="P277" i="1" s="1"/>
  <c r="L168" i="1"/>
  <c r="W197" i="1"/>
  <c r="AA197" i="1" s="1"/>
  <c r="V204" i="1"/>
  <c r="M219" i="1"/>
  <c r="P219" i="1" s="1"/>
  <c r="M249" i="1"/>
  <c r="P249" i="1" s="1"/>
  <c r="V249" i="1"/>
  <c r="L266" i="1"/>
  <c r="M266" i="1" s="1"/>
  <c r="P266" i="1" s="1"/>
  <c r="U283" i="1"/>
  <c r="V283" i="1" s="1"/>
  <c r="T283" i="1"/>
  <c r="U135" i="1"/>
  <c r="V135" i="1" s="1"/>
  <c r="O150" i="1"/>
  <c r="U172" i="1"/>
  <c r="V172" i="1" s="1"/>
  <c r="V189" i="1"/>
  <c r="S203" i="1"/>
  <c r="T203" i="1"/>
  <c r="U207" i="1"/>
  <c r="V207" i="1" s="1"/>
  <c r="M227" i="1"/>
  <c r="P227" i="1" s="1"/>
  <c r="M234" i="1"/>
  <c r="P234" i="1" s="1"/>
  <c r="S234" i="1" s="1"/>
  <c r="L244" i="1"/>
  <c r="M244" i="1" s="1"/>
  <c r="P244" i="1" s="1"/>
  <c r="S244" i="1" s="1"/>
  <c r="U201" i="1"/>
  <c r="V201" i="1" s="1"/>
  <c r="T201" i="1"/>
  <c r="U239" i="1"/>
  <c r="V239" i="1" s="1"/>
  <c r="V266" i="1"/>
  <c r="T272" i="1"/>
  <c r="U272" i="1"/>
  <c r="V272" i="1" s="1"/>
  <c r="L290" i="1"/>
  <c r="M290" i="1" s="1"/>
  <c r="P290" i="1" s="1"/>
  <c r="M310" i="1"/>
  <c r="P310" i="1" s="1"/>
  <c r="L319" i="1"/>
  <c r="M319" i="1" s="1"/>
  <c r="P319" i="1" s="1"/>
  <c r="S326" i="1"/>
  <c r="T326" i="1"/>
  <c r="V286" i="1"/>
  <c r="N294" i="1"/>
  <c r="O294" i="1" s="1"/>
  <c r="X303" i="1"/>
  <c r="AB303" i="1"/>
  <c r="AC303" i="1" s="1"/>
  <c r="O310" i="1"/>
  <c r="L321" i="1"/>
  <c r="N321" i="1" s="1"/>
  <c r="O321" i="1" s="1"/>
  <c r="N322" i="1"/>
  <c r="O322" i="1" s="1"/>
  <c r="L322" i="1"/>
  <c r="M322" i="1" s="1"/>
  <c r="P322" i="1" s="1"/>
  <c r="M183" i="1"/>
  <c r="P183" i="1" s="1"/>
  <c r="S183" i="1" s="1"/>
  <c r="L186" i="1"/>
  <c r="N186" i="1" s="1"/>
  <c r="O186" i="1" s="1"/>
  <c r="V240" i="1"/>
  <c r="L195" i="1"/>
  <c r="N195" i="1" s="1"/>
  <c r="O195" i="1" s="1"/>
  <c r="L208" i="1"/>
  <c r="M208" i="1" s="1"/>
  <c r="P208" i="1" s="1"/>
  <c r="S208" i="1" s="1"/>
  <c r="V210" i="1"/>
  <c r="V232" i="1"/>
  <c r="U241" i="1"/>
  <c r="V241" i="1" s="1"/>
  <c r="T248" i="1"/>
  <c r="X259" i="1"/>
  <c r="AB259" i="1"/>
  <c r="AC259" i="1" s="1"/>
  <c r="T271" i="1"/>
  <c r="L274" i="1"/>
  <c r="M274" i="1" s="1"/>
  <c r="P274" i="1" s="1"/>
  <c r="S274" i="1" s="1"/>
  <c r="N274" i="1"/>
  <c r="O274" i="1" s="1"/>
  <c r="M285" i="1"/>
  <c r="P285" i="1" s="1"/>
  <c r="O299" i="1"/>
  <c r="T317" i="1"/>
  <c r="U317" i="1"/>
  <c r="V317" i="1" s="1"/>
  <c r="L324" i="1"/>
  <c r="M324" i="1" s="1"/>
  <c r="P324" i="1" s="1"/>
  <c r="U8" i="1"/>
  <c r="V8" i="1" s="1"/>
  <c r="U157" i="1"/>
  <c r="V157" i="1" s="1"/>
  <c r="L193" i="1"/>
  <c r="M193" i="1" s="1"/>
  <c r="P193" i="1" s="1"/>
  <c r="S193" i="1" s="1"/>
  <c r="O206" i="1"/>
  <c r="U215" i="1"/>
  <c r="V215" i="1" s="1"/>
  <c r="T215" i="1"/>
  <c r="L216" i="1"/>
  <c r="N216" i="1" s="1"/>
  <c r="O216" i="1" s="1"/>
  <c r="U238" i="1"/>
  <c r="V238" i="1" s="1"/>
  <c r="T237" i="1"/>
  <c r="V246" i="1"/>
  <c r="O273" i="1"/>
  <c r="S283" i="1"/>
  <c r="L293" i="1"/>
  <c r="M293" i="1" s="1"/>
  <c r="P293" i="1" s="1"/>
  <c r="T299" i="1"/>
  <c r="M309" i="1"/>
  <c r="P309" i="1" s="1"/>
  <c r="S309" i="1" s="1"/>
  <c r="M314" i="1"/>
  <c r="P314" i="1" s="1"/>
  <c r="S314" i="1" s="1"/>
  <c r="T279" i="1"/>
  <c r="U279" i="1"/>
  <c r="V279" i="1" s="1"/>
  <c r="T284" i="1"/>
  <c r="U301" i="1"/>
  <c r="V301" i="1" s="1"/>
  <c r="O318" i="1"/>
  <c r="L331" i="1"/>
  <c r="M331" i="1" s="1"/>
  <c r="P331" i="1" s="1"/>
  <c r="N331" i="1"/>
  <c r="O331" i="1" s="1"/>
  <c r="O333" i="1"/>
  <c r="L337" i="1"/>
  <c r="M337" i="1" s="1"/>
  <c r="P337" i="1" s="1"/>
  <c r="T344" i="1"/>
  <c r="U344" i="1"/>
  <c r="V344" i="1" s="1"/>
  <c r="T349" i="1"/>
  <c r="U349" i="1"/>
  <c r="V349" i="1" s="1"/>
  <c r="V351" i="1"/>
  <c r="T360" i="1"/>
  <c r="U360" i="1"/>
  <c r="V360" i="1" s="1"/>
  <c r="O363" i="1"/>
  <c r="O340" i="1"/>
  <c r="AB341" i="1"/>
  <c r="AC341" i="1" s="1"/>
  <c r="X341" i="1"/>
  <c r="U362" i="1"/>
  <c r="V362" i="1" s="1"/>
  <c r="T362" i="1"/>
  <c r="M363" i="1"/>
  <c r="P363" i="1" s="1"/>
  <c r="N289" i="1"/>
  <c r="O289" i="1" s="1"/>
  <c r="L289" i="1"/>
  <c r="U335" i="1"/>
  <c r="V335" i="1" s="1"/>
  <c r="U352" i="1"/>
  <c r="V352" i="1" s="1"/>
  <c r="T352" i="1"/>
  <c r="O354" i="1"/>
  <c r="O359" i="1"/>
  <c r="O280" i="1"/>
  <c r="S295" i="1"/>
  <c r="L334" i="1"/>
  <c r="M334" i="1" s="1"/>
  <c r="P334" i="1" s="1"/>
  <c r="L339" i="1"/>
  <c r="N339" i="1" s="1"/>
  <c r="O339" i="1" s="1"/>
  <c r="M343" i="1"/>
  <c r="P343" i="1" s="1"/>
  <c r="T354" i="1"/>
  <c r="AD247" i="1"/>
  <c r="AE247" i="1" s="1"/>
  <c r="W247" i="1"/>
  <c r="AA247" i="1" s="1"/>
  <c r="U312" i="1"/>
  <c r="V312" i="1" s="1"/>
  <c r="V326" i="1"/>
  <c r="N336" i="1"/>
  <c r="O336" i="1" s="1"/>
  <c r="L336" i="1"/>
  <c r="M365" i="1"/>
  <c r="P365" i="1" s="1"/>
  <c r="S365" i="1" s="1"/>
  <c r="V355" i="1"/>
  <c r="X6" i="1"/>
  <c r="AB6" i="1"/>
  <c r="AC6" i="1" s="1"/>
  <c r="L12" i="1"/>
  <c r="M12" i="1" s="1"/>
  <c r="P12" i="1" s="1"/>
  <c r="O43" i="1"/>
  <c r="S74" i="1"/>
  <c r="T74" i="1"/>
  <c r="L81" i="1"/>
  <c r="M81" i="1" s="1"/>
  <c r="P81" i="1" s="1"/>
  <c r="T93" i="1"/>
  <c r="U93" i="1"/>
  <c r="V93" i="1" s="1"/>
  <c r="W82" i="1"/>
  <c r="V67" i="1"/>
  <c r="L95" i="1"/>
  <c r="N95" i="1"/>
  <c r="O95" i="1" s="1"/>
  <c r="U92" i="1"/>
  <c r="V92" i="1" s="1"/>
  <c r="M126" i="1"/>
  <c r="P126" i="1" s="1"/>
  <c r="U117" i="1"/>
  <c r="V117" i="1" s="1"/>
  <c r="U178" i="1"/>
  <c r="V178" i="1" s="1"/>
  <c r="L185" i="1"/>
  <c r="M185" i="1" s="1"/>
  <c r="P185" i="1" s="1"/>
  <c r="M191" i="1"/>
  <c r="P191" i="1" s="1"/>
  <c r="S191" i="1" s="1"/>
  <c r="L250" i="1"/>
  <c r="M250" i="1" s="1"/>
  <c r="P250" i="1" s="1"/>
  <c r="U159" i="1"/>
  <c r="V159" i="1" s="1"/>
  <c r="L169" i="1"/>
  <c r="M169" i="1" s="1"/>
  <c r="P169" i="1" s="1"/>
  <c r="S169" i="1" s="1"/>
  <c r="L181" i="1"/>
  <c r="M181" i="1" s="1"/>
  <c r="P181" i="1" s="1"/>
  <c r="S181" i="1" s="1"/>
  <c r="O113" i="1"/>
  <c r="AD154" i="1"/>
  <c r="AE154" i="1" s="1"/>
  <c r="W154" i="1"/>
  <c r="M166" i="1"/>
  <c r="P166" i="1" s="1"/>
  <c r="S166" i="1" s="1"/>
  <c r="L177" i="1"/>
  <c r="M177" i="1" s="1"/>
  <c r="P177" i="1" s="1"/>
  <c r="S177" i="1" s="1"/>
  <c r="W198" i="1"/>
  <c r="AA198" i="1" s="1"/>
  <c r="AD198" i="1"/>
  <c r="AE198" i="1" s="1"/>
  <c r="L209" i="1"/>
  <c r="M209" i="1" s="1"/>
  <c r="P209" i="1" s="1"/>
  <c r="S209" i="1" s="1"/>
  <c r="U229" i="1"/>
  <c r="V229" i="1" s="1"/>
  <c r="L233" i="1"/>
  <c r="M233" i="1" s="1"/>
  <c r="P233" i="1" s="1"/>
  <c r="AB231" i="1"/>
  <c r="AC231" i="1" s="1"/>
  <c r="X231" i="1"/>
  <c r="U7" i="1"/>
  <c r="V7" i="1" s="1"/>
  <c r="T7" i="1"/>
  <c r="M9" i="1"/>
  <c r="P9" i="1" s="1"/>
  <c r="L16" i="1"/>
  <c r="M16" i="1" s="1"/>
  <c r="P16" i="1" s="1"/>
  <c r="U2" i="1"/>
  <c r="V2" i="1" s="1"/>
  <c r="T2" i="1"/>
  <c r="U5" i="1"/>
  <c r="V5" i="1" s="1"/>
  <c r="T5" i="1"/>
  <c r="V9" i="1"/>
  <c r="O11" i="1"/>
  <c r="S15" i="1"/>
  <c r="T15" i="1"/>
  <c r="U10" i="1"/>
  <c r="V10" i="1" s="1"/>
  <c r="T10" i="1"/>
  <c r="U19" i="1"/>
  <c r="V19" i="1" s="1"/>
  <c r="T19" i="1"/>
  <c r="N23" i="1"/>
  <c r="O23" i="1" s="1"/>
  <c r="L23" i="1"/>
  <c r="M23" i="1" s="1"/>
  <c r="P23" i="1" s="1"/>
  <c r="U28" i="1"/>
  <c r="V28" i="1" s="1"/>
  <c r="T28" i="1"/>
  <c r="W13" i="1"/>
  <c r="AA13" i="1" s="1"/>
  <c r="AD13" i="1"/>
  <c r="AE13" i="1" s="1"/>
  <c r="N22" i="1"/>
  <c r="O22" i="1" s="1"/>
  <c r="L22" i="1"/>
  <c r="M22" i="1" s="1"/>
  <c r="P22" i="1" s="1"/>
  <c r="U24" i="1"/>
  <c r="V24" i="1" s="1"/>
  <c r="T24" i="1"/>
  <c r="S27" i="1"/>
  <c r="T27" i="1"/>
  <c r="O32" i="1"/>
  <c r="O35" i="1"/>
  <c r="X40" i="1"/>
  <c r="AB40" i="1"/>
  <c r="AC40" i="1" s="1"/>
  <c r="M49" i="1"/>
  <c r="P49" i="1" s="1"/>
  <c r="T41" i="1"/>
  <c r="U41" i="1"/>
  <c r="V41" i="1" s="1"/>
  <c r="U45" i="1"/>
  <c r="V45" i="1" s="1"/>
  <c r="T45" i="1"/>
  <c r="O49" i="1"/>
  <c r="N20" i="1"/>
  <c r="O20" i="1" s="1"/>
  <c r="L20" i="1"/>
  <c r="M20" i="1" s="1"/>
  <c r="P20" i="1" s="1"/>
  <c r="AB25" i="1"/>
  <c r="AC25" i="1" s="1"/>
  <c r="X25" i="1"/>
  <c r="L36" i="1"/>
  <c r="M36" i="1" s="1"/>
  <c r="P36" i="1" s="1"/>
  <c r="L38" i="1"/>
  <c r="M38" i="1" s="1"/>
  <c r="P38" i="1" s="1"/>
  <c r="N38" i="1"/>
  <c r="O38" i="1" s="1"/>
  <c r="V16" i="1"/>
  <c r="N42" i="1"/>
  <c r="O42" i="1" s="1"/>
  <c r="L42" i="1"/>
  <c r="M42" i="1" s="1"/>
  <c r="P42" i="1" s="1"/>
  <c r="M43" i="1"/>
  <c r="P43" i="1" s="1"/>
  <c r="L57" i="1"/>
  <c r="M57" i="1" s="1"/>
  <c r="P57" i="1" s="1"/>
  <c r="U72" i="1"/>
  <c r="V72" i="1" s="1"/>
  <c r="L50" i="1"/>
  <c r="M50" i="1" s="1"/>
  <c r="P50" i="1" s="1"/>
  <c r="L52" i="1"/>
  <c r="M52" i="1" s="1"/>
  <c r="P52" i="1" s="1"/>
  <c r="N52" i="1"/>
  <c r="O52" i="1" s="1"/>
  <c r="M54" i="1"/>
  <c r="P54" i="1" s="1"/>
  <c r="M55" i="1"/>
  <c r="P55" i="1" s="1"/>
  <c r="O75" i="1"/>
  <c r="O39" i="1"/>
  <c r="M58" i="1"/>
  <c r="P58" i="1" s="1"/>
  <c r="X61" i="1"/>
  <c r="AB61" i="1"/>
  <c r="AC61" i="1" s="1"/>
  <c r="M63" i="1"/>
  <c r="P63" i="1" s="1"/>
  <c r="V73" i="1"/>
  <c r="M84" i="1"/>
  <c r="P84" i="1" s="1"/>
  <c r="U53" i="1"/>
  <c r="V53" i="1" s="1"/>
  <c r="M66" i="1"/>
  <c r="P66" i="1" s="1"/>
  <c r="V66" i="1"/>
  <c r="T80" i="1"/>
  <c r="U80" i="1"/>
  <c r="V80" i="1" s="1"/>
  <c r="V81" i="1"/>
  <c r="V62" i="1"/>
  <c r="V69" i="1"/>
  <c r="T76" i="1"/>
  <c r="U76" i="1"/>
  <c r="V76" i="1" s="1"/>
  <c r="U77" i="1"/>
  <c r="V77" i="1" s="1"/>
  <c r="T77" i="1"/>
  <c r="L78" i="1"/>
  <c r="M78" i="1" s="1"/>
  <c r="P78" i="1" s="1"/>
  <c r="L83" i="1"/>
  <c r="M83" i="1" s="1"/>
  <c r="P83" i="1" s="1"/>
  <c r="O87" i="1"/>
  <c r="V59" i="1"/>
  <c r="L79" i="1"/>
  <c r="M79" i="1" s="1"/>
  <c r="P79" i="1" s="1"/>
  <c r="M91" i="1"/>
  <c r="P91" i="1" s="1"/>
  <c r="S91" i="1" s="1"/>
  <c r="L102" i="1"/>
  <c r="M102" i="1" s="1"/>
  <c r="P102" i="1" s="1"/>
  <c r="O122" i="1"/>
  <c r="L51" i="1"/>
  <c r="M51" i="1" s="1"/>
  <c r="P51" i="1" s="1"/>
  <c r="L68" i="1"/>
  <c r="M68" i="1" s="1"/>
  <c r="P68" i="1" s="1"/>
  <c r="U91" i="1"/>
  <c r="V91" i="1" s="1"/>
  <c r="T94" i="1"/>
  <c r="L99" i="1"/>
  <c r="M99" i="1" s="1"/>
  <c r="P99" i="1" s="1"/>
  <c r="V99" i="1"/>
  <c r="M105" i="1"/>
  <c r="P105" i="1" s="1"/>
  <c r="S108" i="1"/>
  <c r="V115" i="1"/>
  <c r="U65" i="1"/>
  <c r="V65" i="1" s="1"/>
  <c r="T65" i="1"/>
  <c r="T67" i="1"/>
  <c r="O85" i="1"/>
  <c r="V94" i="1"/>
  <c r="U136" i="1"/>
  <c r="V136" i="1" s="1"/>
  <c r="T136" i="1"/>
  <c r="M95" i="1"/>
  <c r="P95" i="1" s="1"/>
  <c r="L112" i="1"/>
  <c r="N112" i="1" s="1"/>
  <c r="O112" i="1" s="1"/>
  <c r="U119" i="1"/>
  <c r="V119" i="1" s="1"/>
  <c r="T119" i="1"/>
  <c r="U130" i="1"/>
  <c r="V130" i="1" s="1"/>
  <c r="T130" i="1"/>
  <c r="M134" i="1"/>
  <c r="P134" i="1" s="1"/>
  <c r="M139" i="1"/>
  <c r="P139" i="1" s="1"/>
  <c r="O146" i="1"/>
  <c r="L86" i="1"/>
  <c r="M86" i="1" s="1"/>
  <c r="P86" i="1" s="1"/>
  <c r="T90" i="1"/>
  <c r="U90" i="1"/>
  <c r="V90" i="1" s="1"/>
  <c r="M92" i="1"/>
  <c r="P92" i="1" s="1"/>
  <c r="S92" i="1" s="1"/>
  <c r="V106" i="1"/>
  <c r="T137" i="1"/>
  <c r="U137" i="1"/>
  <c r="V137" i="1" s="1"/>
  <c r="V87" i="1"/>
  <c r="M107" i="1"/>
  <c r="P107" i="1" s="1"/>
  <c r="M117" i="1"/>
  <c r="P117" i="1" s="1"/>
  <c r="S117" i="1" s="1"/>
  <c r="T132" i="1"/>
  <c r="U132" i="1"/>
  <c r="V132" i="1" s="1"/>
  <c r="O138" i="1"/>
  <c r="U143" i="1"/>
  <c r="V143" i="1" s="1"/>
  <c r="T143" i="1"/>
  <c r="U147" i="1"/>
  <c r="V147" i="1" s="1"/>
  <c r="T147" i="1"/>
  <c r="V149" i="1"/>
  <c r="T158" i="1"/>
  <c r="U158" i="1"/>
  <c r="V158" i="1" s="1"/>
  <c r="L163" i="1"/>
  <c r="M163" i="1" s="1"/>
  <c r="P163" i="1" s="1"/>
  <c r="U165" i="1"/>
  <c r="V165" i="1" s="1"/>
  <c r="T165" i="1"/>
  <c r="M170" i="1"/>
  <c r="P170" i="1" s="1"/>
  <c r="L175" i="1"/>
  <c r="M175" i="1" s="1"/>
  <c r="P175" i="1" s="1"/>
  <c r="L178" i="1"/>
  <c r="M178" i="1" s="1"/>
  <c r="P178" i="1" s="1"/>
  <c r="S178" i="1" s="1"/>
  <c r="M179" i="1"/>
  <c r="P179" i="1" s="1"/>
  <c r="O180" i="1"/>
  <c r="O190" i="1"/>
  <c r="L210" i="1"/>
  <c r="M210" i="1" s="1"/>
  <c r="P210" i="1" s="1"/>
  <c r="L235" i="1"/>
  <c r="M235" i="1" s="1"/>
  <c r="P235" i="1" s="1"/>
  <c r="N235" i="1"/>
  <c r="O235" i="1" s="1"/>
  <c r="O125" i="1"/>
  <c r="V129" i="1"/>
  <c r="M131" i="1"/>
  <c r="P131" i="1" s="1"/>
  <c r="L151" i="1"/>
  <c r="M151" i="1" s="1"/>
  <c r="P151" i="1" s="1"/>
  <c r="N151" i="1"/>
  <c r="O151" i="1" s="1"/>
  <c r="L159" i="1"/>
  <c r="M159" i="1" s="1"/>
  <c r="P159" i="1" s="1"/>
  <c r="O161" i="1"/>
  <c r="T169" i="1"/>
  <c r="U169" i="1"/>
  <c r="V169" i="1" s="1"/>
  <c r="T174" i="1"/>
  <c r="U174" i="1"/>
  <c r="V174" i="1" s="1"/>
  <c r="U181" i="1"/>
  <c r="V181" i="1" s="1"/>
  <c r="T181" i="1"/>
  <c r="M184" i="1"/>
  <c r="P184" i="1" s="1"/>
  <c r="M190" i="1"/>
  <c r="P190" i="1" s="1"/>
  <c r="L211" i="1"/>
  <c r="M211" i="1" s="1"/>
  <c r="P211" i="1" s="1"/>
  <c r="X217" i="1"/>
  <c r="AB217" i="1"/>
  <c r="AC217" i="1" s="1"/>
  <c r="W89" i="1"/>
  <c r="AD89" i="1"/>
  <c r="AE89" i="1" s="1"/>
  <c r="L97" i="1"/>
  <c r="M97" i="1" s="1"/>
  <c r="P97" i="1" s="1"/>
  <c r="M113" i="1"/>
  <c r="P113" i="1" s="1"/>
  <c r="T114" i="1"/>
  <c r="U114" i="1"/>
  <c r="V114" i="1" s="1"/>
  <c r="M144" i="1"/>
  <c r="P144" i="1" s="1"/>
  <c r="AB153" i="1"/>
  <c r="AC153" i="1" s="1"/>
  <c r="X153" i="1"/>
  <c r="T166" i="1"/>
  <c r="U166" i="1"/>
  <c r="V166" i="1" s="1"/>
  <c r="T177" i="1"/>
  <c r="U177" i="1"/>
  <c r="V177" i="1" s="1"/>
  <c r="U188" i="1"/>
  <c r="V188" i="1" s="1"/>
  <c r="T188" i="1"/>
  <c r="U191" i="1"/>
  <c r="V191" i="1" s="1"/>
  <c r="T191" i="1"/>
  <c r="L133" i="1"/>
  <c r="M133" i="1" s="1"/>
  <c r="P133" i="1" s="1"/>
  <c r="M162" i="1"/>
  <c r="P162" i="1" s="1"/>
  <c r="T173" i="1"/>
  <c r="U173" i="1"/>
  <c r="V173" i="1" s="1"/>
  <c r="S199" i="1"/>
  <c r="U209" i="1"/>
  <c r="V209" i="1" s="1"/>
  <c r="T209" i="1"/>
  <c r="T221" i="1"/>
  <c r="U221" i="1"/>
  <c r="V221" i="1" s="1"/>
  <c r="U224" i="1"/>
  <c r="V224" i="1" s="1"/>
  <c r="T224" i="1"/>
  <c r="U225" i="1"/>
  <c r="V225" i="1" s="1"/>
  <c r="T225" i="1"/>
  <c r="M229" i="1"/>
  <c r="P229" i="1" s="1"/>
  <c r="S229" i="1" s="1"/>
  <c r="L236" i="1"/>
  <c r="M236" i="1" s="1"/>
  <c r="P236" i="1" s="1"/>
  <c r="S256" i="1"/>
  <c r="T256" i="1"/>
  <c r="V261" i="1"/>
  <c r="O265" i="1"/>
  <c r="T142" i="1"/>
  <c r="U168" i="1"/>
  <c r="V168" i="1" s="1"/>
  <c r="AB197" i="1"/>
  <c r="AC197" i="1" s="1"/>
  <c r="X197" i="1"/>
  <c r="M245" i="1"/>
  <c r="P245" i="1" s="1"/>
  <c r="O249" i="1"/>
  <c r="L262" i="1"/>
  <c r="M262" i="1" s="1"/>
  <c r="P262" i="1" s="1"/>
  <c r="X121" i="1"/>
  <c r="AB121" i="1"/>
  <c r="AC121" i="1" s="1"/>
  <c r="U127" i="1"/>
  <c r="V127" i="1" s="1"/>
  <c r="T127" i="1"/>
  <c r="M135" i="1"/>
  <c r="P135" i="1" s="1"/>
  <c r="S135" i="1" s="1"/>
  <c r="U150" i="1"/>
  <c r="V150" i="1" s="1"/>
  <c r="T150" i="1"/>
  <c r="L172" i="1"/>
  <c r="M172" i="1" s="1"/>
  <c r="P172" i="1" s="1"/>
  <c r="S172" i="1" s="1"/>
  <c r="M207" i="1"/>
  <c r="P207" i="1" s="1"/>
  <c r="S207" i="1" s="1"/>
  <c r="T234" i="1"/>
  <c r="U234" i="1"/>
  <c r="V234" i="1" s="1"/>
  <c r="T244" i="1"/>
  <c r="U244" i="1"/>
  <c r="V244" i="1" s="1"/>
  <c r="M246" i="1"/>
  <c r="P246" i="1" s="1"/>
  <c r="L258" i="1"/>
  <c r="N258" i="1" s="1"/>
  <c r="O258" i="1" s="1"/>
  <c r="S136" i="1"/>
  <c r="V233" i="1"/>
  <c r="L239" i="1"/>
  <c r="M239" i="1" s="1"/>
  <c r="P239" i="1" s="1"/>
  <c r="S239" i="1" s="1"/>
  <c r="X271" i="1"/>
  <c r="AB271" i="1"/>
  <c r="AC271" i="1" s="1"/>
  <c r="L287" i="1"/>
  <c r="M287" i="1" s="1"/>
  <c r="P287" i="1" s="1"/>
  <c r="U291" i="1"/>
  <c r="V291" i="1" s="1"/>
  <c r="T291" i="1"/>
  <c r="U294" i="1"/>
  <c r="V294" i="1" s="1"/>
  <c r="T294" i="1"/>
  <c r="S296" i="1"/>
  <c r="T296" i="1"/>
  <c r="T304" i="1"/>
  <c r="U304" i="1"/>
  <c r="V304" i="1" s="1"/>
  <c r="L311" i="1"/>
  <c r="M311" i="1" s="1"/>
  <c r="P311" i="1" s="1"/>
  <c r="T314" i="1"/>
  <c r="U314" i="1"/>
  <c r="V314" i="1" s="1"/>
  <c r="M321" i="1"/>
  <c r="P321" i="1" s="1"/>
  <c r="S321" i="1" s="1"/>
  <c r="L345" i="1"/>
  <c r="M345" i="1" s="1"/>
  <c r="P345" i="1" s="1"/>
  <c r="V282" i="1"/>
  <c r="U288" i="1"/>
  <c r="V288" i="1" s="1"/>
  <c r="V299" i="1"/>
  <c r="M305" i="1"/>
  <c r="P305" i="1" s="1"/>
  <c r="O307" i="1"/>
  <c r="M316" i="1"/>
  <c r="P316" i="1" s="1"/>
  <c r="U321" i="1"/>
  <c r="V321" i="1" s="1"/>
  <c r="U183" i="1"/>
  <c r="V183" i="1" s="1"/>
  <c r="T183" i="1"/>
  <c r="M186" i="1"/>
  <c r="P186" i="1" s="1"/>
  <c r="L269" i="1"/>
  <c r="M269" i="1" s="1"/>
  <c r="P269" i="1" s="1"/>
  <c r="L278" i="1"/>
  <c r="M278" i="1" s="1"/>
  <c r="P278" i="1" s="1"/>
  <c r="V278" i="1"/>
  <c r="M195" i="1"/>
  <c r="P195" i="1" s="1"/>
  <c r="U208" i="1"/>
  <c r="V208" i="1" s="1"/>
  <c r="T208" i="1"/>
  <c r="L218" i="1"/>
  <c r="M218" i="1" s="1"/>
  <c r="P218" i="1" s="1"/>
  <c r="V235" i="1"/>
  <c r="L241" i="1"/>
  <c r="M241" i="1" s="1"/>
  <c r="P241" i="1" s="1"/>
  <c r="S241" i="1" s="1"/>
  <c r="N241" i="1"/>
  <c r="O241" i="1" s="1"/>
  <c r="T260" i="1"/>
  <c r="U274" i="1"/>
  <c r="V274" i="1" s="1"/>
  <c r="T274" i="1"/>
  <c r="M273" i="1"/>
  <c r="P273" i="1" s="1"/>
  <c r="L288" i="1"/>
  <c r="N288" i="1" s="1"/>
  <c r="O288" i="1" s="1"/>
  <c r="S317" i="1"/>
  <c r="L328" i="1"/>
  <c r="M328" i="1" s="1"/>
  <c r="P328" i="1" s="1"/>
  <c r="U346" i="1"/>
  <c r="V346" i="1" s="1"/>
  <c r="T346" i="1"/>
  <c r="M8" i="1"/>
  <c r="P8" i="1" s="1"/>
  <c r="S8" i="1" s="1"/>
  <c r="L157" i="1"/>
  <c r="M157" i="1" s="1"/>
  <c r="P157" i="1" s="1"/>
  <c r="S157" i="1" s="1"/>
  <c r="N157" i="1"/>
  <c r="O157" i="1" s="1"/>
  <c r="L160" i="1"/>
  <c r="M160" i="1" s="1"/>
  <c r="P160" i="1" s="1"/>
  <c r="L182" i="1"/>
  <c r="M182" i="1" s="1"/>
  <c r="P182" i="1" s="1"/>
  <c r="T193" i="1"/>
  <c r="U193" i="1"/>
  <c r="V193" i="1" s="1"/>
  <c r="U206" i="1"/>
  <c r="V206" i="1" s="1"/>
  <c r="T206" i="1"/>
  <c r="O215" i="1"/>
  <c r="M216" i="1"/>
  <c r="P216" i="1" s="1"/>
  <c r="M238" i="1"/>
  <c r="P238" i="1" s="1"/>
  <c r="S238" i="1" s="1"/>
  <c r="S253" i="1"/>
  <c r="T253" i="1"/>
  <c r="L254" i="1"/>
  <c r="M254" i="1" s="1"/>
  <c r="P254" i="1" s="1"/>
  <c r="N283" i="1"/>
  <c r="O283" i="1" s="1"/>
  <c r="M288" i="1"/>
  <c r="P288" i="1" s="1"/>
  <c r="S288" i="1" s="1"/>
  <c r="S303" i="1"/>
  <c r="T303" i="1"/>
  <c r="M307" i="1"/>
  <c r="P307" i="1" s="1"/>
  <c r="U309" i="1"/>
  <c r="V309" i="1" s="1"/>
  <c r="T309" i="1"/>
  <c r="V284" i="1"/>
  <c r="M301" i="1"/>
  <c r="P301" i="1" s="1"/>
  <c r="S301" i="1" s="1"/>
  <c r="U318" i="1"/>
  <c r="V318" i="1" s="1"/>
  <c r="T318" i="1"/>
  <c r="V330" i="1"/>
  <c r="M353" i="1"/>
  <c r="P353" i="1" s="1"/>
  <c r="V353" i="1"/>
  <c r="X361" i="1"/>
  <c r="AB361" i="1"/>
  <c r="AC361" i="1" s="1"/>
  <c r="L367" i="1"/>
  <c r="M367" i="1" s="1"/>
  <c r="P367" i="1" s="1"/>
  <c r="L350" i="1"/>
  <c r="M350" i="1" s="1"/>
  <c r="P350" i="1" s="1"/>
  <c r="N350" i="1"/>
  <c r="O350" i="1" s="1"/>
  <c r="T366" i="1"/>
  <c r="U366" i="1"/>
  <c r="V366" i="1" s="1"/>
  <c r="L342" i="1"/>
  <c r="M342" i="1" s="1"/>
  <c r="P342" i="1" s="1"/>
  <c r="N342" i="1"/>
  <c r="O342" i="1" s="1"/>
  <c r="W341" i="1"/>
  <c r="AA341" i="1" s="1"/>
  <c r="AD341" i="1"/>
  <c r="AE341" i="1" s="1"/>
  <c r="O365" i="1"/>
  <c r="M289" i="1"/>
  <c r="P289" i="1" s="1"/>
  <c r="L313" i="1"/>
  <c r="M313" i="1" s="1"/>
  <c r="P313" i="1" s="1"/>
  <c r="L332" i="1"/>
  <c r="N332" i="1" s="1"/>
  <c r="O332" i="1" s="1"/>
  <c r="N335" i="1"/>
  <c r="O335" i="1" s="1"/>
  <c r="L335" i="1"/>
  <c r="M335" i="1" s="1"/>
  <c r="P335" i="1" s="1"/>
  <c r="S335" i="1" s="1"/>
  <c r="L347" i="1"/>
  <c r="M347" i="1" s="1"/>
  <c r="P347" i="1" s="1"/>
  <c r="L348" i="1"/>
  <c r="N348" i="1" s="1"/>
  <c r="O348" i="1" s="1"/>
  <c r="L358" i="1"/>
  <c r="M358" i="1" s="1"/>
  <c r="P358" i="1" s="1"/>
  <c r="U359" i="1"/>
  <c r="V359" i="1" s="1"/>
  <c r="T359" i="1"/>
  <c r="M280" i="1"/>
  <c r="P280" i="1" s="1"/>
  <c r="V325" i="1"/>
  <c r="M339" i="1"/>
  <c r="P339" i="1" s="1"/>
  <c r="O343" i="1"/>
  <c r="M356" i="1"/>
  <c r="P356" i="1" s="1"/>
  <c r="N312" i="1"/>
  <c r="O312" i="1" s="1"/>
  <c r="L312" i="1"/>
  <c r="M312" i="1" s="1"/>
  <c r="P312" i="1" s="1"/>
  <c r="S312" i="1" s="1"/>
  <c r="M336" i="1"/>
  <c r="P336" i="1" s="1"/>
  <c r="L338" i="1"/>
  <c r="N338" i="1" s="1"/>
  <c r="O338" i="1" s="1"/>
  <c r="T365" i="1"/>
  <c r="U365" i="1"/>
  <c r="V365" i="1" s="1"/>
  <c r="V354" i="1"/>
  <c r="S275" i="1" l="1"/>
  <c r="T275" i="1"/>
  <c r="S104" i="1"/>
  <c r="T104" i="1"/>
  <c r="W104" i="1" s="1"/>
  <c r="AA104" i="1" s="1"/>
  <c r="S6" i="1"/>
  <c r="T6" i="1"/>
  <c r="W6" i="1" s="1"/>
  <c r="AA6" i="1" s="1"/>
  <c r="S140" i="1"/>
  <c r="T140" i="1"/>
  <c r="S357" i="1"/>
  <c r="T357" i="1"/>
  <c r="W357" i="1" s="1"/>
  <c r="AA357" i="1" s="1"/>
  <c r="T72" i="1"/>
  <c r="S72" i="1"/>
  <c r="N328" i="1"/>
  <c r="O328" i="1" s="1"/>
  <c r="N226" i="1"/>
  <c r="O226" i="1" s="1"/>
  <c r="N24" i="1"/>
  <c r="O24" i="1" s="1"/>
  <c r="AH247" i="1"/>
  <c r="AH198" i="1"/>
  <c r="N222" i="1"/>
  <c r="O222" i="1" s="1"/>
  <c r="N306" i="1"/>
  <c r="O306" i="1" s="1"/>
  <c r="S17" i="1"/>
  <c r="T17" i="1"/>
  <c r="S46" i="1"/>
  <c r="T46" i="1"/>
  <c r="S252" i="1"/>
  <c r="T252" i="1"/>
  <c r="W252" i="1" s="1"/>
  <c r="AA252" i="1" s="1"/>
  <c r="S200" i="1"/>
  <c r="T200" i="1"/>
  <c r="N228" i="1"/>
  <c r="O228" i="1" s="1"/>
  <c r="L228" i="1"/>
  <c r="M228" i="1" s="1"/>
  <c r="P228" i="1" s="1"/>
  <c r="S228" i="1" s="1"/>
  <c r="S267" i="1"/>
  <c r="T267" i="1"/>
  <c r="M268" i="1"/>
  <c r="P268" i="1" s="1"/>
  <c r="X296" i="1"/>
  <c r="AB296" i="1"/>
  <c r="AC296" i="1" s="1"/>
  <c r="X44" i="1"/>
  <c r="AB44" i="1"/>
  <c r="AC44" i="1" s="1"/>
  <c r="M257" i="1"/>
  <c r="P257" i="1" s="1"/>
  <c r="X302" i="1"/>
  <c r="AB302" i="1"/>
  <c r="AC302" i="1" s="1"/>
  <c r="X264" i="1"/>
  <c r="AB264" i="1"/>
  <c r="AC264" i="1" s="1"/>
  <c r="M31" i="1"/>
  <c r="P31" i="1" s="1"/>
  <c r="AH154" i="1"/>
  <c r="N313" i="1"/>
  <c r="O313" i="1" s="1"/>
  <c r="N160" i="1"/>
  <c r="O160" i="1" s="1"/>
  <c r="N97" i="1"/>
  <c r="O97" i="1" s="1"/>
  <c r="N159" i="1"/>
  <c r="O159" i="1" s="1"/>
  <c r="N86" i="1"/>
  <c r="O86" i="1" s="1"/>
  <c r="N68" i="1"/>
  <c r="O68" i="1" s="1"/>
  <c r="N78" i="1"/>
  <c r="O78" i="1" s="1"/>
  <c r="N177" i="1"/>
  <c r="O177" i="1" s="1"/>
  <c r="AH341" i="1"/>
  <c r="N120" i="1"/>
  <c r="O120" i="1" s="1"/>
  <c r="AB327" i="1"/>
  <c r="AC327" i="1" s="1"/>
  <c r="X327" i="1"/>
  <c r="S44" i="1"/>
  <c r="T44" i="1"/>
  <c r="N323" i="1"/>
  <c r="O323" i="1" s="1"/>
  <c r="X257" i="1"/>
  <c r="AB257" i="1"/>
  <c r="AC257" i="1" s="1"/>
  <c r="S212" i="1"/>
  <c r="T212" i="1"/>
  <c r="W212" i="1" s="1"/>
  <c r="AA212" i="1" s="1"/>
  <c r="X270" i="1"/>
  <c r="AB270" i="1"/>
  <c r="AC270" i="1" s="1"/>
  <c r="N357" i="1"/>
  <c r="O357" i="1" s="1"/>
  <c r="AB300" i="1"/>
  <c r="AC300" i="1" s="1"/>
  <c r="X300" i="1"/>
  <c r="N104" i="1"/>
  <c r="O104" i="1" s="1"/>
  <c r="N259" i="1"/>
  <c r="O259" i="1" s="1"/>
  <c r="AH276" i="1"/>
  <c r="AB31" i="1"/>
  <c r="AC31" i="1" s="1"/>
  <c r="X31" i="1"/>
  <c r="AH263" i="1"/>
  <c r="N302" i="1"/>
  <c r="O302" i="1" s="1"/>
  <c r="W214" i="1"/>
  <c r="AA214" i="1" s="1"/>
  <c r="AH89" i="1"/>
  <c r="N96" i="1"/>
  <c r="O96" i="1" s="1"/>
  <c r="W141" i="1"/>
  <c r="AA141" i="1" s="1"/>
  <c r="U228" i="1"/>
  <c r="V228" i="1" s="1"/>
  <c r="T228" i="1"/>
  <c r="T121" i="1"/>
  <c r="W121" i="1" s="1"/>
  <c r="AA121" i="1" s="1"/>
  <c r="S121" i="1"/>
  <c r="S232" i="1"/>
  <c r="T232" i="1"/>
  <c r="W232" i="1" s="1"/>
  <c r="AA232" i="1" s="1"/>
  <c r="S302" i="1"/>
  <c r="T302" i="1"/>
  <c r="N264" i="1"/>
  <c r="O264" i="1" s="1"/>
  <c r="L264" i="1"/>
  <c r="AB214" i="1"/>
  <c r="AC214" i="1" s="1"/>
  <c r="AD214" i="1" s="1"/>
  <c r="AE214" i="1" s="1"/>
  <c r="X214" i="1"/>
  <c r="N311" i="1"/>
  <c r="O311" i="1" s="1"/>
  <c r="N262" i="1"/>
  <c r="O262" i="1" s="1"/>
  <c r="N79" i="1"/>
  <c r="O79" i="1" s="1"/>
  <c r="N337" i="1"/>
  <c r="O337" i="1" s="1"/>
  <c r="N277" i="1"/>
  <c r="O277" i="1" s="1"/>
  <c r="N173" i="1"/>
  <c r="O173" i="1" s="1"/>
  <c r="N171" i="1"/>
  <c r="O171" i="1" s="1"/>
  <c r="N34" i="1"/>
  <c r="O34" i="1" s="1"/>
  <c r="N100" i="1"/>
  <c r="O100" i="1" s="1"/>
  <c r="N76" i="1"/>
  <c r="O76" i="1" s="1"/>
  <c r="N19" i="1"/>
  <c r="O19" i="1" s="1"/>
  <c r="N71" i="1"/>
  <c r="O71" i="1" s="1"/>
  <c r="AH13" i="1"/>
  <c r="N315" i="1"/>
  <c r="O315" i="1" s="1"/>
  <c r="N220" i="1"/>
  <c r="O220" i="1" s="1"/>
  <c r="N224" i="1"/>
  <c r="O224" i="1" s="1"/>
  <c r="N77" i="1"/>
  <c r="O77" i="1" s="1"/>
  <c r="N17" i="1"/>
  <c r="O17" i="1" s="1"/>
  <c r="X141" i="1"/>
  <c r="AB141" i="1"/>
  <c r="AC141" i="1" s="1"/>
  <c r="AD141" i="1" s="1"/>
  <c r="AE141" i="1" s="1"/>
  <c r="AF141" i="1" s="1"/>
  <c r="AG141" i="1" s="1"/>
  <c r="S242" i="1"/>
  <c r="T242" i="1"/>
  <c r="N267" i="1"/>
  <c r="O267" i="1" s="1"/>
  <c r="AB82" i="1"/>
  <c r="AC82" i="1" s="1"/>
  <c r="X82" i="1"/>
  <c r="AB200" i="1"/>
  <c r="AC200" i="1" s="1"/>
  <c r="X200" i="1"/>
  <c r="AB17" i="1"/>
  <c r="AC17" i="1" s="1"/>
  <c r="X17" i="1"/>
  <c r="T128" i="1"/>
  <c r="W128" i="1" s="1"/>
  <c r="AA128" i="1" s="1"/>
  <c r="N72" i="1"/>
  <c r="O72" i="1" s="1"/>
  <c r="N329" i="1"/>
  <c r="O329" i="1" s="1"/>
  <c r="T40" i="1"/>
  <c r="W40" i="1" s="1"/>
  <c r="AA40" i="1" s="1"/>
  <c r="M264" i="1"/>
  <c r="P264" i="1" s="1"/>
  <c r="T259" i="1"/>
  <c r="W259" i="1" s="1"/>
  <c r="AA259" i="1" s="1"/>
  <c r="S345" i="1"/>
  <c r="T345" i="1"/>
  <c r="S350" i="1"/>
  <c r="T350" i="1"/>
  <c r="S22" i="1"/>
  <c r="T22" i="1"/>
  <c r="S185" i="1"/>
  <c r="T185" i="1"/>
  <c r="S159" i="1"/>
  <c r="T159" i="1"/>
  <c r="AB309" i="1"/>
  <c r="AC309" i="1" s="1"/>
  <c r="X309" i="1"/>
  <c r="W253" i="1"/>
  <c r="AD253" i="1"/>
  <c r="AE253" i="1" s="1"/>
  <c r="W193" i="1"/>
  <c r="AA193" i="1" s="1"/>
  <c r="W346" i="1"/>
  <c r="AA346" i="1" s="1"/>
  <c r="AD260" i="1"/>
  <c r="W260" i="1"/>
  <c r="S218" i="1"/>
  <c r="T218" i="1"/>
  <c r="S195" i="1"/>
  <c r="T195" i="1"/>
  <c r="S269" i="1"/>
  <c r="T269" i="1"/>
  <c r="AB288" i="1"/>
  <c r="AC288" i="1" s="1"/>
  <c r="X288" i="1"/>
  <c r="AB291" i="1"/>
  <c r="AC291" i="1" s="1"/>
  <c r="X291" i="1"/>
  <c r="X244" i="1"/>
  <c r="AB244" i="1"/>
  <c r="AC244" i="1" s="1"/>
  <c r="W150" i="1"/>
  <c r="AA150" i="1" s="1"/>
  <c r="X127" i="1"/>
  <c r="AB127" i="1"/>
  <c r="AC127" i="1" s="1"/>
  <c r="Z197" i="1"/>
  <c r="Y197" i="1"/>
  <c r="AD142" i="1"/>
  <c r="AE142" i="1" s="1"/>
  <c r="W142" i="1"/>
  <c r="X224" i="1"/>
  <c r="AB224" i="1"/>
  <c r="AC224" i="1" s="1"/>
  <c r="W209" i="1"/>
  <c r="AA209" i="1" s="1"/>
  <c r="W173" i="1"/>
  <c r="AA173" i="1" s="1"/>
  <c r="W191" i="1"/>
  <c r="AA191" i="1" s="1"/>
  <c r="W166" i="1"/>
  <c r="AA166" i="1" s="1"/>
  <c r="S113" i="1"/>
  <c r="T113" i="1"/>
  <c r="AA89" i="1"/>
  <c r="Y89" i="1"/>
  <c r="Z89" i="1"/>
  <c r="S211" i="1"/>
  <c r="T211" i="1"/>
  <c r="AB181" i="1"/>
  <c r="AC181" i="1" s="1"/>
  <c r="X181" i="1"/>
  <c r="W169" i="1"/>
  <c r="AA169" i="1" s="1"/>
  <c r="S210" i="1"/>
  <c r="T210" i="1"/>
  <c r="S170" i="1"/>
  <c r="T170" i="1"/>
  <c r="S163" i="1"/>
  <c r="T163" i="1"/>
  <c r="W147" i="1"/>
  <c r="AA147" i="1" s="1"/>
  <c r="W137" i="1"/>
  <c r="AA137" i="1" s="1"/>
  <c r="X90" i="1"/>
  <c r="AB90" i="1"/>
  <c r="AC90" i="1" s="1"/>
  <c r="X130" i="1"/>
  <c r="AB130" i="1"/>
  <c r="AC130" i="1" s="1"/>
  <c r="W136" i="1"/>
  <c r="AA136" i="1" s="1"/>
  <c r="W67" i="1"/>
  <c r="AA67" i="1" s="1"/>
  <c r="S99" i="1"/>
  <c r="T99" i="1"/>
  <c r="S51" i="1"/>
  <c r="T51" i="1"/>
  <c r="W76" i="1"/>
  <c r="AA76" i="1" s="1"/>
  <c r="S66" i="1"/>
  <c r="T66" i="1"/>
  <c r="X73" i="1"/>
  <c r="AB73" i="1"/>
  <c r="AC73" i="1" s="1"/>
  <c r="S58" i="1"/>
  <c r="T58" i="1"/>
  <c r="S54" i="1"/>
  <c r="T54" i="1"/>
  <c r="S50" i="1"/>
  <c r="T50" i="1"/>
  <c r="S57" i="1"/>
  <c r="T57" i="1"/>
  <c r="X16" i="1"/>
  <c r="AB16" i="1"/>
  <c r="AC16" i="1" s="1"/>
  <c r="S36" i="1"/>
  <c r="T36" i="1"/>
  <c r="AB41" i="1"/>
  <c r="AC41" i="1" s="1"/>
  <c r="X41" i="1"/>
  <c r="W24" i="1"/>
  <c r="AA24" i="1" s="1"/>
  <c r="AF13" i="1"/>
  <c r="AG13" i="1" s="1"/>
  <c r="S23" i="1"/>
  <c r="T23" i="1"/>
  <c r="W10" i="1"/>
  <c r="AA10" i="1" s="1"/>
  <c r="W2" i="1"/>
  <c r="AA2" i="1" s="1"/>
  <c r="S9" i="1"/>
  <c r="T9" i="1"/>
  <c r="T229" i="1"/>
  <c r="AF198" i="1"/>
  <c r="AG198" i="1" s="1"/>
  <c r="S250" i="1"/>
  <c r="T250" i="1"/>
  <c r="T178" i="1"/>
  <c r="S126" i="1"/>
  <c r="T126" i="1"/>
  <c r="M112" i="1"/>
  <c r="P112" i="1" s="1"/>
  <c r="S81" i="1"/>
  <c r="T81" i="1"/>
  <c r="S12" i="1"/>
  <c r="T12" i="1"/>
  <c r="AB355" i="1"/>
  <c r="AC355" i="1" s="1"/>
  <c r="X355" i="1"/>
  <c r="AB326" i="1"/>
  <c r="AC326" i="1" s="1"/>
  <c r="X326" i="1"/>
  <c r="AF247" i="1"/>
  <c r="AG247" i="1" s="1"/>
  <c r="W352" i="1"/>
  <c r="AA352" i="1" s="1"/>
  <c r="X335" i="1"/>
  <c r="AB335" i="1"/>
  <c r="AC335" i="1" s="1"/>
  <c r="Y341" i="1"/>
  <c r="Z341" i="1"/>
  <c r="X351" i="1"/>
  <c r="AB351" i="1"/>
  <c r="AC351" i="1" s="1"/>
  <c r="W344" i="1"/>
  <c r="AA344" i="1" s="1"/>
  <c r="X301" i="1"/>
  <c r="AB301" i="1"/>
  <c r="AC301" i="1" s="1"/>
  <c r="S293" i="1"/>
  <c r="T293" i="1"/>
  <c r="AB238" i="1"/>
  <c r="AC238" i="1" s="1"/>
  <c r="X238" i="1"/>
  <c r="X215" i="1"/>
  <c r="AB215" i="1"/>
  <c r="AC215" i="1" s="1"/>
  <c r="T8" i="1"/>
  <c r="X317" i="1"/>
  <c r="AB317" i="1"/>
  <c r="AC317" i="1" s="1"/>
  <c r="S285" i="1"/>
  <c r="T285" i="1"/>
  <c r="AB241" i="1"/>
  <c r="AC241" i="1" s="1"/>
  <c r="X241" i="1"/>
  <c r="AB210" i="1"/>
  <c r="AC210" i="1" s="1"/>
  <c r="X210" i="1"/>
  <c r="AB240" i="1"/>
  <c r="AC240" i="1" s="1"/>
  <c r="X240" i="1"/>
  <c r="S322" i="1"/>
  <c r="T322" i="1"/>
  <c r="S310" i="1"/>
  <c r="T310" i="1"/>
  <c r="X272" i="1"/>
  <c r="AB272" i="1"/>
  <c r="AC272" i="1" s="1"/>
  <c r="T239" i="1"/>
  <c r="N244" i="1"/>
  <c r="O244" i="1" s="1"/>
  <c r="T207" i="1"/>
  <c r="AB189" i="1"/>
  <c r="AC189" i="1" s="1"/>
  <c r="X189" i="1"/>
  <c r="T135" i="1"/>
  <c r="S266" i="1"/>
  <c r="T266" i="1"/>
  <c r="S251" i="1"/>
  <c r="T251" i="1"/>
  <c r="S187" i="1"/>
  <c r="T187" i="1"/>
  <c r="N148" i="1"/>
  <c r="O148" i="1" s="1"/>
  <c r="M148" i="1"/>
  <c r="P148" i="1" s="1"/>
  <c r="AB194" i="1"/>
  <c r="AC194" i="1" s="1"/>
  <c r="X194" i="1"/>
  <c r="M152" i="1"/>
  <c r="P152" i="1" s="1"/>
  <c r="N152" i="1"/>
  <c r="O152" i="1" s="1"/>
  <c r="S355" i="1"/>
  <c r="T355" i="1"/>
  <c r="X325" i="1"/>
  <c r="AB325" i="1"/>
  <c r="AC325" i="1" s="1"/>
  <c r="S358" i="1"/>
  <c r="T358" i="1"/>
  <c r="S342" i="1"/>
  <c r="T342" i="1"/>
  <c r="S367" i="1"/>
  <c r="T367" i="1"/>
  <c r="X330" i="1"/>
  <c r="AB330" i="1"/>
  <c r="AC330" i="1" s="1"/>
  <c r="S307" i="1"/>
  <c r="T307" i="1"/>
  <c r="S182" i="1"/>
  <c r="T182" i="1"/>
  <c r="AB278" i="1"/>
  <c r="AC278" i="1" s="1"/>
  <c r="X278" i="1"/>
  <c r="N269" i="1"/>
  <c r="O269" i="1" s="1"/>
  <c r="S186" i="1"/>
  <c r="T186" i="1"/>
  <c r="AB282" i="1"/>
  <c r="AC282" i="1" s="1"/>
  <c r="X282" i="1"/>
  <c r="X304" i="1"/>
  <c r="AB304" i="1"/>
  <c r="AC304" i="1" s="1"/>
  <c r="S287" i="1"/>
  <c r="T287" i="1"/>
  <c r="W244" i="1"/>
  <c r="AA244" i="1" s="1"/>
  <c r="AD244" i="1"/>
  <c r="AE244" i="1" s="1"/>
  <c r="X150" i="1"/>
  <c r="AB150" i="1"/>
  <c r="AC150" i="1" s="1"/>
  <c r="S236" i="1"/>
  <c r="T236" i="1"/>
  <c r="W225" i="1"/>
  <c r="AA225" i="1" s="1"/>
  <c r="X221" i="1"/>
  <c r="AB221" i="1"/>
  <c r="AC221" i="1" s="1"/>
  <c r="X209" i="1"/>
  <c r="AB209" i="1"/>
  <c r="AC209" i="1" s="1"/>
  <c r="S162" i="1"/>
  <c r="T162" i="1"/>
  <c r="X191" i="1"/>
  <c r="AB191" i="1"/>
  <c r="AC191" i="1" s="1"/>
  <c r="X177" i="1"/>
  <c r="AB177" i="1"/>
  <c r="AC177" i="1" s="1"/>
  <c r="S144" i="1"/>
  <c r="T144" i="1"/>
  <c r="S190" i="1"/>
  <c r="T190" i="1"/>
  <c r="X174" i="1"/>
  <c r="AB174" i="1"/>
  <c r="AC174" i="1" s="1"/>
  <c r="S151" i="1"/>
  <c r="T151" i="1"/>
  <c r="N178" i="1"/>
  <c r="O178" i="1" s="1"/>
  <c r="W165" i="1"/>
  <c r="AA165" i="1" s="1"/>
  <c r="X158" i="1"/>
  <c r="AB158" i="1"/>
  <c r="AC158" i="1" s="1"/>
  <c r="AB147" i="1"/>
  <c r="AC147" i="1" s="1"/>
  <c r="AD147" i="1" s="1"/>
  <c r="AE147" i="1" s="1"/>
  <c r="X147" i="1"/>
  <c r="X132" i="1"/>
  <c r="AB132" i="1"/>
  <c r="AC132" i="1" s="1"/>
  <c r="S107" i="1"/>
  <c r="T107" i="1"/>
  <c r="W90" i="1"/>
  <c r="AA90" i="1" s="1"/>
  <c r="AD90" i="1"/>
  <c r="AE90" i="1" s="1"/>
  <c r="S139" i="1"/>
  <c r="T139" i="1"/>
  <c r="W119" i="1"/>
  <c r="AA119" i="1" s="1"/>
  <c r="X136" i="1"/>
  <c r="AB136" i="1"/>
  <c r="AC136" i="1" s="1"/>
  <c r="W65" i="1"/>
  <c r="AA65" i="1" s="1"/>
  <c r="S105" i="1"/>
  <c r="T105" i="1"/>
  <c r="W94" i="1"/>
  <c r="AA94" i="1" s="1"/>
  <c r="S83" i="1"/>
  <c r="T83" i="1"/>
  <c r="W77" i="1"/>
  <c r="AA77" i="1" s="1"/>
  <c r="X69" i="1"/>
  <c r="AB69" i="1"/>
  <c r="AC69" i="1" s="1"/>
  <c r="X80" i="1"/>
  <c r="AB80" i="1"/>
  <c r="AC80" i="1" s="1"/>
  <c r="S63" i="1"/>
  <c r="T63" i="1"/>
  <c r="W72" i="1"/>
  <c r="AA72" i="1" s="1"/>
  <c r="S43" i="1"/>
  <c r="T43" i="1"/>
  <c r="W41" i="1"/>
  <c r="AA41" i="1" s="1"/>
  <c r="S49" i="1"/>
  <c r="T49" i="1"/>
  <c r="AB24" i="1"/>
  <c r="AC24" i="1" s="1"/>
  <c r="X24" i="1"/>
  <c r="X10" i="1"/>
  <c r="AB10" i="1"/>
  <c r="AC10" i="1" s="1"/>
  <c r="X9" i="1"/>
  <c r="AB9" i="1"/>
  <c r="AC9" i="1" s="1"/>
  <c r="X2" i="1"/>
  <c r="AB2" i="1"/>
  <c r="AC2" i="1" s="1"/>
  <c r="W7" i="1"/>
  <c r="AA7" i="1" s="1"/>
  <c r="X229" i="1"/>
  <c r="AB229" i="1"/>
  <c r="AC229" i="1" s="1"/>
  <c r="AA154" i="1"/>
  <c r="Z154" i="1"/>
  <c r="Y154" i="1"/>
  <c r="X178" i="1"/>
  <c r="AB178" i="1"/>
  <c r="AC178" i="1" s="1"/>
  <c r="T92" i="1"/>
  <c r="AA82" i="1"/>
  <c r="X93" i="1"/>
  <c r="AB93" i="1"/>
  <c r="AC93" i="1" s="1"/>
  <c r="W74" i="1"/>
  <c r="AA74" i="1" s="1"/>
  <c r="N12" i="1"/>
  <c r="O12" i="1" s="1"/>
  <c r="T312" i="1"/>
  <c r="W354" i="1"/>
  <c r="AA354" i="1" s="1"/>
  <c r="AB352" i="1"/>
  <c r="AC352" i="1" s="1"/>
  <c r="X352" i="1"/>
  <c r="M332" i="1"/>
  <c r="P332" i="1" s="1"/>
  <c r="S363" i="1"/>
  <c r="T363" i="1"/>
  <c r="AB349" i="1"/>
  <c r="AC349" i="1" s="1"/>
  <c r="X349" i="1"/>
  <c r="S331" i="1"/>
  <c r="T331" i="1"/>
  <c r="W284" i="1"/>
  <c r="AA284" i="1" s="1"/>
  <c r="AB246" i="1"/>
  <c r="AC246" i="1" s="1"/>
  <c r="X246" i="1"/>
  <c r="X8" i="1"/>
  <c r="AB8" i="1"/>
  <c r="AC8" i="1" s="1"/>
  <c r="AD317" i="1"/>
  <c r="AE317" i="1" s="1"/>
  <c r="W317" i="1"/>
  <c r="AA317" i="1" s="1"/>
  <c r="AD259" i="1"/>
  <c r="AE259" i="1" s="1"/>
  <c r="T241" i="1"/>
  <c r="X286" i="1"/>
  <c r="AB286" i="1"/>
  <c r="AC286" i="1" s="1"/>
  <c r="S319" i="1"/>
  <c r="T319" i="1"/>
  <c r="AD272" i="1"/>
  <c r="AE272" i="1" s="1"/>
  <c r="W272" i="1"/>
  <c r="AA272" i="1" s="1"/>
  <c r="W201" i="1"/>
  <c r="AA201" i="1" s="1"/>
  <c r="AB207" i="1"/>
  <c r="AC207" i="1" s="1"/>
  <c r="X207" i="1"/>
  <c r="AB172" i="1"/>
  <c r="AC172" i="1" s="1"/>
  <c r="X172" i="1"/>
  <c r="AB135" i="1"/>
  <c r="AC135" i="1" s="1"/>
  <c r="X135" i="1"/>
  <c r="W283" i="1"/>
  <c r="AA283" i="1" s="1"/>
  <c r="M258" i="1"/>
  <c r="P258" i="1" s="1"/>
  <c r="S219" i="1"/>
  <c r="T219" i="1"/>
  <c r="AD197" i="1"/>
  <c r="AE197" i="1" s="1"/>
  <c r="S277" i="1"/>
  <c r="T277" i="1"/>
  <c r="S240" i="1"/>
  <c r="T240" i="1"/>
  <c r="W217" i="1"/>
  <c r="AD217" i="1"/>
  <c r="AE217" i="1" s="1"/>
  <c r="S176" i="1"/>
  <c r="T176" i="1"/>
  <c r="W156" i="1"/>
  <c r="AA156" i="1" s="1"/>
  <c r="M194" i="1"/>
  <c r="P194" i="1" s="1"/>
  <c r="N194" i="1"/>
  <c r="O194" i="1" s="1"/>
  <c r="S125" i="1"/>
  <c r="T125" i="1"/>
  <c r="Z128" i="1"/>
  <c r="Y128" i="1"/>
  <c r="S315" i="1"/>
  <c r="T315" i="1"/>
  <c r="S220" i="1"/>
  <c r="T220" i="1"/>
  <c r="S111" i="1"/>
  <c r="T111" i="1"/>
  <c r="AB354" i="1"/>
  <c r="AC354" i="1" s="1"/>
  <c r="X354" i="1"/>
  <c r="S356" i="1"/>
  <c r="T356" i="1"/>
  <c r="X365" i="1"/>
  <c r="AB365" i="1"/>
  <c r="AC365" i="1" s="1"/>
  <c r="S280" i="1"/>
  <c r="T280" i="1"/>
  <c r="AB353" i="1"/>
  <c r="AC353" i="1" s="1"/>
  <c r="X353" i="1"/>
  <c r="AB284" i="1"/>
  <c r="AC284" i="1" s="1"/>
  <c r="X284" i="1"/>
  <c r="W206" i="1"/>
  <c r="AA206" i="1" s="1"/>
  <c r="X346" i="1"/>
  <c r="AB346" i="1"/>
  <c r="AC346" i="1" s="1"/>
  <c r="S273" i="1"/>
  <c r="T273" i="1"/>
  <c r="N218" i="1"/>
  <c r="O218" i="1" s="1"/>
  <c r="AB321" i="1"/>
  <c r="AC321" i="1" s="1"/>
  <c r="X321" i="1"/>
  <c r="S305" i="1"/>
  <c r="T305" i="1"/>
  <c r="X314" i="1"/>
  <c r="AB314" i="1"/>
  <c r="AC314" i="1" s="1"/>
  <c r="W294" i="1"/>
  <c r="AA294" i="1" s="1"/>
  <c r="W365" i="1"/>
  <c r="AA365" i="1" s="1"/>
  <c r="S339" i="1"/>
  <c r="T339" i="1"/>
  <c r="N358" i="1"/>
  <c r="O358" i="1" s="1"/>
  <c r="N347" i="1"/>
  <c r="O347" i="1" s="1"/>
  <c r="AF341" i="1"/>
  <c r="AG341" i="1" s="1"/>
  <c r="X366" i="1"/>
  <c r="AB366" i="1"/>
  <c r="AC366" i="1" s="1"/>
  <c r="M338" i="1"/>
  <c r="P338" i="1" s="1"/>
  <c r="N367" i="1"/>
  <c r="O367" i="1" s="1"/>
  <c r="S353" i="1"/>
  <c r="T353" i="1"/>
  <c r="W318" i="1"/>
  <c r="AA318" i="1" s="1"/>
  <c r="AD303" i="1"/>
  <c r="AE303" i="1" s="1"/>
  <c r="W303" i="1"/>
  <c r="N254" i="1"/>
  <c r="O254" i="1" s="1"/>
  <c r="X206" i="1"/>
  <c r="AB206" i="1"/>
  <c r="AC206" i="1" s="1"/>
  <c r="N182" i="1"/>
  <c r="O182" i="1" s="1"/>
  <c r="S328" i="1"/>
  <c r="T328" i="1"/>
  <c r="W274" i="1"/>
  <c r="AA274" i="1" s="1"/>
  <c r="W208" i="1"/>
  <c r="AA208" i="1" s="1"/>
  <c r="N278" i="1"/>
  <c r="O278" i="1" s="1"/>
  <c r="W183" i="1"/>
  <c r="AA183" i="1" s="1"/>
  <c r="T321" i="1"/>
  <c r="AB299" i="1"/>
  <c r="AC299" i="1" s="1"/>
  <c r="X299" i="1"/>
  <c r="N345" i="1"/>
  <c r="O345" i="1" s="1"/>
  <c r="AD314" i="1"/>
  <c r="AE314" i="1" s="1"/>
  <c r="W314" i="1"/>
  <c r="AA314" i="1" s="1"/>
  <c r="W304" i="1"/>
  <c r="AA304" i="1" s="1"/>
  <c r="AB294" i="1"/>
  <c r="AC294" i="1" s="1"/>
  <c r="X294" i="1"/>
  <c r="N287" i="1"/>
  <c r="O287" i="1" s="1"/>
  <c r="N239" i="1"/>
  <c r="O239" i="1" s="1"/>
  <c r="X234" i="1"/>
  <c r="AB234" i="1"/>
  <c r="AC234" i="1" s="1"/>
  <c r="N172" i="1"/>
  <c r="O172" i="1" s="1"/>
  <c r="Y121" i="1"/>
  <c r="Z121" i="1"/>
  <c r="S245" i="1"/>
  <c r="T245" i="1"/>
  <c r="AB261" i="1"/>
  <c r="AC261" i="1" s="1"/>
  <c r="X261" i="1"/>
  <c r="N236" i="1"/>
  <c r="O236" i="1" s="1"/>
  <c r="X225" i="1"/>
  <c r="AB225" i="1"/>
  <c r="AC225" i="1" s="1"/>
  <c r="AD221" i="1"/>
  <c r="AE221" i="1" s="1"/>
  <c r="W221" i="1"/>
  <c r="AA221" i="1" s="1"/>
  <c r="N133" i="1"/>
  <c r="O133" i="1" s="1"/>
  <c r="W188" i="1"/>
  <c r="AA188" i="1" s="1"/>
  <c r="AD177" i="1"/>
  <c r="AE177" i="1" s="1"/>
  <c r="W177" i="1"/>
  <c r="AA177" i="1" s="1"/>
  <c r="X114" i="1"/>
  <c r="AB114" i="1"/>
  <c r="AC114" i="1" s="1"/>
  <c r="S97" i="1"/>
  <c r="T97" i="1"/>
  <c r="Y217" i="1"/>
  <c r="S184" i="1"/>
  <c r="T184" i="1"/>
  <c r="AD174" i="1"/>
  <c r="AE174" i="1" s="1"/>
  <c r="W174" i="1"/>
  <c r="AA174" i="1" s="1"/>
  <c r="S131" i="1"/>
  <c r="T131" i="1"/>
  <c r="S235" i="1"/>
  <c r="T235" i="1"/>
  <c r="S175" i="1"/>
  <c r="T175" i="1"/>
  <c r="X165" i="1"/>
  <c r="AB165" i="1"/>
  <c r="AC165" i="1" s="1"/>
  <c r="W158" i="1"/>
  <c r="AA158" i="1" s="1"/>
  <c r="W143" i="1"/>
  <c r="AA143" i="1" s="1"/>
  <c r="W132" i="1"/>
  <c r="AA132" i="1" s="1"/>
  <c r="X87" i="1"/>
  <c r="AB87" i="1"/>
  <c r="AC87" i="1" s="1"/>
  <c r="X106" i="1"/>
  <c r="AB106" i="1"/>
  <c r="AC106" i="1" s="1"/>
  <c r="S134" i="1"/>
  <c r="T134" i="1"/>
  <c r="AB119" i="1"/>
  <c r="AC119" i="1" s="1"/>
  <c r="AD119" i="1" s="1"/>
  <c r="AE119" i="1" s="1"/>
  <c r="X119" i="1"/>
  <c r="X94" i="1"/>
  <c r="AB94" i="1"/>
  <c r="AC94" i="1" s="1"/>
  <c r="AD94" i="1" s="1"/>
  <c r="AE94" i="1" s="1"/>
  <c r="X65" i="1"/>
  <c r="AB65" i="1"/>
  <c r="AC65" i="1" s="1"/>
  <c r="AD65" i="1" s="1"/>
  <c r="AE65" i="1" s="1"/>
  <c r="X99" i="1"/>
  <c r="AB99" i="1"/>
  <c r="AC99" i="1" s="1"/>
  <c r="X91" i="1"/>
  <c r="AB91" i="1"/>
  <c r="AC91" i="1" s="1"/>
  <c r="S68" i="1"/>
  <c r="T68" i="1"/>
  <c r="N102" i="1"/>
  <c r="O102" i="1" s="1"/>
  <c r="S79" i="1"/>
  <c r="T79" i="1"/>
  <c r="N83" i="1"/>
  <c r="O83" i="1" s="1"/>
  <c r="X77" i="1"/>
  <c r="AB77" i="1"/>
  <c r="AC77" i="1" s="1"/>
  <c r="AD77" i="1" s="1"/>
  <c r="AE77" i="1" s="1"/>
  <c r="AB62" i="1"/>
  <c r="AC62" i="1" s="1"/>
  <c r="X62" i="1"/>
  <c r="W80" i="1"/>
  <c r="AA80" i="1" s="1"/>
  <c r="X53" i="1"/>
  <c r="AB53" i="1"/>
  <c r="AC53" i="1" s="1"/>
  <c r="S52" i="1"/>
  <c r="T52" i="1"/>
  <c r="AB72" i="1"/>
  <c r="AC72" i="1" s="1"/>
  <c r="X72" i="1"/>
  <c r="S42" i="1"/>
  <c r="T42" i="1"/>
  <c r="S38" i="1"/>
  <c r="T38" i="1"/>
  <c r="W45" i="1"/>
  <c r="AA45" i="1" s="1"/>
  <c r="AD40" i="1"/>
  <c r="AE40" i="1" s="1"/>
  <c r="W27" i="1"/>
  <c r="AA27" i="1" s="1"/>
  <c r="W28" i="1"/>
  <c r="AA28" i="1" s="1"/>
  <c r="W19" i="1"/>
  <c r="AA19" i="1" s="1"/>
  <c r="AD15" i="1"/>
  <c r="AE15" i="1" s="1"/>
  <c r="W15" i="1"/>
  <c r="W5" i="1"/>
  <c r="AA5" i="1" s="1"/>
  <c r="N16" i="1"/>
  <c r="O16" i="1" s="1"/>
  <c r="X7" i="1"/>
  <c r="AB7" i="1"/>
  <c r="AC7" i="1" s="1"/>
  <c r="N233" i="1"/>
  <c r="O233" i="1" s="1"/>
  <c r="N209" i="1"/>
  <c r="O209" i="1" s="1"/>
  <c r="AF154" i="1"/>
  <c r="AG154" i="1" s="1"/>
  <c r="N181" i="1"/>
  <c r="O181" i="1" s="1"/>
  <c r="X159" i="1"/>
  <c r="AB159" i="1"/>
  <c r="AC159" i="1" s="1"/>
  <c r="N185" i="1"/>
  <c r="O185" i="1" s="1"/>
  <c r="X117" i="1"/>
  <c r="AB117" i="1"/>
  <c r="AC117" i="1" s="1"/>
  <c r="X92" i="1"/>
  <c r="AB92" i="1"/>
  <c r="AC92" i="1" s="1"/>
  <c r="W93" i="1"/>
  <c r="AA93" i="1" s="1"/>
  <c r="AD6" i="1"/>
  <c r="AE6" i="1" s="1"/>
  <c r="X312" i="1"/>
  <c r="AB312" i="1"/>
  <c r="AC312" i="1" s="1"/>
  <c r="N334" i="1"/>
  <c r="O334" i="1" s="1"/>
  <c r="M348" i="1"/>
  <c r="P348" i="1" s="1"/>
  <c r="W362" i="1"/>
  <c r="AA362" i="1" s="1"/>
  <c r="AB360" i="1"/>
  <c r="AC360" i="1" s="1"/>
  <c r="X360" i="1"/>
  <c r="W349" i="1"/>
  <c r="AA349" i="1" s="1"/>
  <c r="S337" i="1"/>
  <c r="T337" i="1"/>
  <c r="X279" i="1"/>
  <c r="AB279" i="1"/>
  <c r="AC279" i="1" s="1"/>
  <c r="W299" i="1"/>
  <c r="AA299" i="1" s="1"/>
  <c r="AD299" i="1"/>
  <c r="AE299" i="1" s="1"/>
  <c r="AD237" i="1"/>
  <c r="AE237" i="1" s="1"/>
  <c r="W237" i="1"/>
  <c r="AA237" i="1" s="1"/>
  <c r="N193" i="1"/>
  <c r="O193" i="1" s="1"/>
  <c r="T157" i="1"/>
  <c r="N324" i="1"/>
  <c r="O324" i="1" s="1"/>
  <c r="Z259" i="1"/>
  <c r="Y259" i="1"/>
  <c r="X232" i="1"/>
  <c r="AB232" i="1"/>
  <c r="AC232" i="1" s="1"/>
  <c r="N208" i="1"/>
  <c r="O208" i="1" s="1"/>
  <c r="N319" i="1"/>
  <c r="O319" i="1" s="1"/>
  <c r="N290" i="1"/>
  <c r="O290" i="1" s="1"/>
  <c r="X266" i="1"/>
  <c r="AB266" i="1"/>
  <c r="AC266" i="1" s="1"/>
  <c r="X201" i="1"/>
  <c r="AB201" i="1"/>
  <c r="AC201" i="1" s="1"/>
  <c r="AD203" i="1"/>
  <c r="AE203" i="1" s="1"/>
  <c r="W203" i="1"/>
  <c r="AA203" i="1" s="1"/>
  <c r="T172" i="1"/>
  <c r="X283" i="1"/>
  <c r="AB283" i="1"/>
  <c r="AC283" i="1" s="1"/>
  <c r="AD283" i="1" s="1"/>
  <c r="AE283" i="1" s="1"/>
  <c r="AB249" i="1"/>
  <c r="AC249" i="1" s="1"/>
  <c r="X249" i="1"/>
  <c r="X265" i="1"/>
  <c r="AB265" i="1"/>
  <c r="AC265" i="1" s="1"/>
  <c r="N240" i="1"/>
  <c r="O240" i="1" s="1"/>
  <c r="S189" i="1"/>
  <c r="T189" i="1"/>
  <c r="S120" i="1"/>
  <c r="T120" i="1"/>
  <c r="W100" i="1"/>
  <c r="AA100" i="1" s="1"/>
  <c r="X98" i="1"/>
  <c r="AB98" i="1"/>
  <c r="AC98" i="1" s="1"/>
  <c r="X359" i="1"/>
  <c r="AB359" i="1"/>
  <c r="AC359" i="1" s="1"/>
  <c r="Y361" i="1"/>
  <c r="Z361" i="1"/>
  <c r="S336" i="1"/>
  <c r="T336" i="1"/>
  <c r="S347" i="1"/>
  <c r="T347" i="1"/>
  <c r="W359" i="1"/>
  <c r="AA359" i="1" s="1"/>
  <c r="S313" i="1"/>
  <c r="T313" i="1"/>
  <c r="S289" i="1"/>
  <c r="T289" i="1"/>
  <c r="W366" i="1"/>
  <c r="AA366" i="1" s="1"/>
  <c r="AD361" i="1"/>
  <c r="AE361" i="1" s="1"/>
  <c r="AB318" i="1"/>
  <c r="AC318" i="1" s="1"/>
  <c r="X318" i="1"/>
  <c r="W309" i="1"/>
  <c r="AA309" i="1" s="1"/>
  <c r="AD309" i="1"/>
  <c r="AE309" i="1" s="1"/>
  <c r="S254" i="1"/>
  <c r="T254" i="1"/>
  <c r="S216" i="1"/>
  <c r="T216" i="1"/>
  <c r="X193" i="1"/>
  <c r="AB193" i="1"/>
  <c r="AC193" i="1" s="1"/>
  <c r="AD193" i="1" s="1"/>
  <c r="AE193" i="1" s="1"/>
  <c r="S160" i="1"/>
  <c r="T160" i="1"/>
  <c r="X274" i="1"/>
  <c r="AB274" i="1"/>
  <c r="AC274" i="1" s="1"/>
  <c r="X235" i="1"/>
  <c r="AB235" i="1"/>
  <c r="AC235" i="1" s="1"/>
  <c r="X208" i="1"/>
  <c r="AB208" i="1"/>
  <c r="AC208" i="1" s="1"/>
  <c r="AD208" i="1" s="1"/>
  <c r="AE208" i="1" s="1"/>
  <c r="S278" i="1"/>
  <c r="T278" i="1"/>
  <c r="X183" i="1"/>
  <c r="AB183" i="1"/>
  <c r="AC183" i="1" s="1"/>
  <c r="S316" i="1"/>
  <c r="T316" i="1"/>
  <c r="T288" i="1"/>
  <c r="S311" i="1"/>
  <c r="T311" i="1"/>
  <c r="AD296" i="1"/>
  <c r="AE296" i="1" s="1"/>
  <c r="W296" i="1"/>
  <c r="AD291" i="1"/>
  <c r="AE291" i="1" s="1"/>
  <c r="W291" i="1"/>
  <c r="AA291" i="1" s="1"/>
  <c r="X233" i="1"/>
  <c r="AB233" i="1"/>
  <c r="AC233" i="1" s="1"/>
  <c r="S246" i="1"/>
  <c r="T246" i="1"/>
  <c r="W234" i="1"/>
  <c r="AA234" i="1" s="1"/>
  <c r="W127" i="1"/>
  <c r="AA127" i="1" s="1"/>
  <c r="S262" i="1"/>
  <c r="T262" i="1"/>
  <c r="X168" i="1"/>
  <c r="AB168" i="1"/>
  <c r="AC168" i="1" s="1"/>
  <c r="AD256" i="1"/>
  <c r="AE256" i="1" s="1"/>
  <c r="W256" i="1"/>
  <c r="W224" i="1"/>
  <c r="AA224" i="1" s="1"/>
  <c r="X173" i="1"/>
  <c r="AB173" i="1"/>
  <c r="AC173" i="1" s="1"/>
  <c r="S133" i="1"/>
  <c r="T133" i="1"/>
  <c r="X188" i="1"/>
  <c r="AB188" i="1"/>
  <c r="AC188" i="1" s="1"/>
  <c r="AB166" i="1"/>
  <c r="AC166" i="1" s="1"/>
  <c r="X166" i="1"/>
  <c r="W114" i="1"/>
  <c r="AA114" i="1" s="1"/>
  <c r="AF89" i="1"/>
  <c r="AG89" i="1" s="1"/>
  <c r="N211" i="1"/>
  <c r="O211" i="1" s="1"/>
  <c r="W181" i="1"/>
  <c r="AA181" i="1" s="1"/>
  <c r="AD181" i="1"/>
  <c r="AE181" i="1" s="1"/>
  <c r="X169" i="1"/>
  <c r="AB169" i="1"/>
  <c r="AC169" i="1" s="1"/>
  <c r="AD169" i="1" s="1"/>
  <c r="AE169" i="1" s="1"/>
  <c r="AB129" i="1"/>
  <c r="AC129" i="1" s="1"/>
  <c r="X129" i="1"/>
  <c r="N210" i="1"/>
  <c r="O210" i="1" s="1"/>
  <c r="S179" i="1"/>
  <c r="T179" i="1"/>
  <c r="N175" i="1"/>
  <c r="O175" i="1" s="1"/>
  <c r="N163" i="1"/>
  <c r="O163" i="1" s="1"/>
  <c r="AB149" i="1"/>
  <c r="AC149" i="1" s="1"/>
  <c r="X149" i="1"/>
  <c r="X143" i="1"/>
  <c r="AB143" i="1"/>
  <c r="AC143" i="1" s="1"/>
  <c r="X137" i="1"/>
  <c r="AB137" i="1"/>
  <c r="AC137" i="1" s="1"/>
  <c r="AD137" i="1" s="1"/>
  <c r="AE137" i="1" s="1"/>
  <c r="S86" i="1"/>
  <c r="T86" i="1"/>
  <c r="W130" i="1"/>
  <c r="AA130" i="1" s="1"/>
  <c r="S95" i="1"/>
  <c r="T95" i="1"/>
  <c r="X115" i="1"/>
  <c r="AB115" i="1"/>
  <c r="AC115" i="1" s="1"/>
  <c r="N99" i="1"/>
  <c r="O99" i="1" s="1"/>
  <c r="T91" i="1"/>
  <c r="N51" i="1"/>
  <c r="O51" i="1" s="1"/>
  <c r="S102" i="1"/>
  <c r="T102" i="1"/>
  <c r="X59" i="1"/>
  <c r="AB59" i="1"/>
  <c r="AC59" i="1" s="1"/>
  <c r="S78" i="1"/>
  <c r="T78" i="1"/>
  <c r="X76" i="1"/>
  <c r="AB76" i="1"/>
  <c r="AC76" i="1" s="1"/>
  <c r="X81" i="1"/>
  <c r="AB81" i="1"/>
  <c r="AC81" i="1" s="1"/>
  <c r="X66" i="1"/>
  <c r="AB66" i="1"/>
  <c r="AC66" i="1" s="1"/>
  <c r="S84" i="1"/>
  <c r="T84" i="1"/>
  <c r="S55" i="1"/>
  <c r="T55" i="1"/>
  <c r="N50" i="1"/>
  <c r="O50" i="1" s="1"/>
  <c r="N57" i="1"/>
  <c r="O57" i="1" s="1"/>
  <c r="N36" i="1"/>
  <c r="O36" i="1" s="1"/>
  <c r="S20" i="1"/>
  <c r="T20" i="1"/>
  <c r="X45" i="1"/>
  <c r="AB45" i="1"/>
  <c r="AC45" i="1" s="1"/>
  <c r="Z40" i="1"/>
  <c r="Y40" i="1"/>
  <c r="X28" i="1"/>
  <c r="AB28" i="1"/>
  <c r="AC28" i="1" s="1"/>
  <c r="X19" i="1"/>
  <c r="AB19" i="1"/>
  <c r="AC19" i="1" s="1"/>
  <c r="AD19" i="1" s="1"/>
  <c r="AE19" i="1" s="1"/>
  <c r="X5" i="1"/>
  <c r="AB5" i="1"/>
  <c r="AC5" i="1" s="1"/>
  <c r="S16" i="1"/>
  <c r="T16" i="1"/>
  <c r="S233" i="1"/>
  <c r="T233" i="1"/>
  <c r="N169" i="1"/>
  <c r="O169" i="1" s="1"/>
  <c r="N250" i="1"/>
  <c r="O250" i="1" s="1"/>
  <c r="T117" i="1"/>
  <c r="X67" i="1"/>
  <c r="AB67" i="1"/>
  <c r="AC67" i="1" s="1"/>
  <c r="N81" i="1"/>
  <c r="O81" i="1" s="1"/>
  <c r="Y6" i="1"/>
  <c r="Z6" i="1"/>
  <c r="S343" i="1"/>
  <c r="T343" i="1"/>
  <c r="S334" i="1"/>
  <c r="T334" i="1"/>
  <c r="T335" i="1"/>
  <c r="AB362" i="1"/>
  <c r="AC362" i="1" s="1"/>
  <c r="X362" i="1"/>
  <c r="AD360" i="1"/>
  <c r="AE360" i="1" s="1"/>
  <c r="W360" i="1"/>
  <c r="AA360" i="1" s="1"/>
  <c r="X344" i="1"/>
  <c r="AB344" i="1"/>
  <c r="AC344" i="1" s="1"/>
  <c r="T301" i="1"/>
  <c r="W279" i="1"/>
  <c r="AA279" i="1" s="1"/>
  <c r="N293" i="1"/>
  <c r="O293" i="1" s="1"/>
  <c r="T238" i="1"/>
  <c r="W215" i="1"/>
  <c r="AA215" i="1" s="1"/>
  <c r="AB157" i="1"/>
  <c r="AC157" i="1" s="1"/>
  <c r="X157" i="1"/>
  <c r="S324" i="1"/>
  <c r="T324" i="1"/>
  <c r="W271" i="1"/>
  <c r="AA271" i="1" s="1"/>
  <c r="AD271" i="1"/>
  <c r="AE271" i="1" s="1"/>
  <c r="AD248" i="1"/>
  <c r="AE248" i="1" s="1"/>
  <c r="W248" i="1"/>
  <c r="W326" i="1"/>
  <c r="AA326" i="1" s="1"/>
  <c r="S290" i="1"/>
  <c r="T290" i="1"/>
  <c r="X239" i="1"/>
  <c r="AB239" i="1"/>
  <c r="AC239" i="1" s="1"/>
  <c r="S227" i="1"/>
  <c r="T227" i="1"/>
  <c r="AD121" i="1"/>
  <c r="N266" i="1"/>
  <c r="O266" i="1" s="1"/>
  <c r="T249" i="1"/>
  <c r="S249" i="1"/>
  <c r="M168" i="1"/>
  <c r="P168" i="1" s="1"/>
  <c r="N168" i="1"/>
  <c r="O168" i="1" s="1"/>
  <c r="X223" i="1"/>
  <c r="AB223" i="1"/>
  <c r="AC223" i="1" s="1"/>
  <c r="AB167" i="1"/>
  <c r="AC167" i="1" s="1"/>
  <c r="X167" i="1"/>
  <c r="S138" i="1"/>
  <c r="T138" i="1"/>
  <c r="X124" i="1"/>
  <c r="AB124" i="1"/>
  <c r="AC124" i="1" s="1"/>
  <c r="AD124" i="1" s="1"/>
  <c r="AE124" i="1" s="1"/>
  <c r="AB88" i="1"/>
  <c r="AC88" i="1" s="1"/>
  <c r="X88" i="1"/>
  <c r="X51" i="1"/>
  <c r="AB51" i="1"/>
  <c r="AC51" i="1" s="1"/>
  <c r="AB103" i="1"/>
  <c r="AC103" i="1" s="1"/>
  <c r="AD103" i="1" s="1"/>
  <c r="AE103" i="1" s="1"/>
  <c r="X103" i="1"/>
  <c r="X104" i="1"/>
  <c r="AB104" i="1"/>
  <c r="AC104" i="1" s="1"/>
  <c r="X74" i="1"/>
  <c r="AB74" i="1"/>
  <c r="AC74" i="1" s="1"/>
  <c r="AD74" i="1" s="1"/>
  <c r="AE74" i="1" s="1"/>
  <c r="Y70" i="1"/>
  <c r="Z70" i="1"/>
  <c r="W75" i="1"/>
  <c r="AA75" i="1" s="1"/>
  <c r="S56" i="1"/>
  <c r="T56" i="1"/>
  <c r="W71" i="1"/>
  <c r="AA71" i="1" s="1"/>
  <c r="AD25" i="1"/>
  <c r="AE25" i="1" s="1"/>
  <c r="W25" i="1"/>
  <c r="AA25" i="1" s="1"/>
  <c r="AB35" i="1"/>
  <c r="AC35" i="1" s="1"/>
  <c r="X35" i="1"/>
  <c r="AB30" i="1"/>
  <c r="AC30" i="1" s="1"/>
  <c r="X30" i="1"/>
  <c r="W230" i="1"/>
  <c r="AA230" i="1" s="1"/>
  <c r="T180" i="1"/>
  <c r="S98" i="1"/>
  <c r="T98" i="1"/>
  <c r="X33" i="1"/>
  <c r="AB33" i="1"/>
  <c r="AC33" i="1" s="1"/>
  <c r="W11" i="1"/>
  <c r="AA11" i="1" s="1"/>
  <c r="X347" i="1"/>
  <c r="AB347" i="1"/>
  <c r="AC347" i="1" s="1"/>
  <c r="AB236" i="1"/>
  <c r="AC236" i="1" s="1"/>
  <c r="X236" i="1"/>
  <c r="X307" i="1"/>
  <c r="AB307" i="1"/>
  <c r="AC307" i="1" s="1"/>
  <c r="X176" i="1"/>
  <c r="AB176" i="1"/>
  <c r="AC176" i="1" s="1"/>
  <c r="AB96" i="1"/>
  <c r="AC96" i="1" s="1"/>
  <c r="X96" i="1"/>
  <c r="M53" i="1"/>
  <c r="P53" i="1" s="1"/>
  <c r="Z13" i="1"/>
  <c r="Y13" i="1"/>
  <c r="AB338" i="1"/>
  <c r="AC338" i="1" s="1"/>
  <c r="X338" i="1"/>
  <c r="X339" i="1"/>
  <c r="AB339" i="1"/>
  <c r="AC339" i="1" s="1"/>
  <c r="X289" i="1"/>
  <c r="AB289" i="1"/>
  <c r="AC289" i="1" s="1"/>
  <c r="AD357" i="1"/>
  <c r="AE357" i="1" s="1"/>
  <c r="AB281" i="1"/>
  <c r="AC281" i="1" s="1"/>
  <c r="X281" i="1"/>
  <c r="X308" i="1"/>
  <c r="AB308" i="1"/>
  <c r="AC308" i="1" s="1"/>
  <c r="X218" i="1"/>
  <c r="AB218" i="1"/>
  <c r="AC218" i="1" s="1"/>
  <c r="X324" i="1"/>
  <c r="AB324" i="1"/>
  <c r="AC324" i="1" s="1"/>
  <c r="Y298" i="1"/>
  <c r="Z298" i="1"/>
  <c r="N292" i="1"/>
  <c r="O292" i="1" s="1"/>
  <c r="Y196" i="1"/>
  <c r="Z196" i="1"/>
  <c r="W323" i="1"/>
  <c r="AA323" i="1" s="1"/>
  <c r="AB212" i="1"/>
  <c r="AC212" i="1" s="1"/>
  <c r="X212" i="1"/>
  <c r="X251" i="1"/>
  <c r="AB251" i="1"/>
  <c r="AC251" i="1" s="1"/>
  <c r="X97" i="1"/>
  <c r="AB97" i="1"/>
  <c r="AC97" i="1" s="1"/>
  <c r="X213" i="1"/>
  <c r="AB213" i="1"/>
  <c r="AC213" i="1" s="1"/>
  <c r="AB202" i="1"/>
  <c r="AC202" i="1" s="1"/>
  <c r="X202" i="1"/>
  <c r="W145" i="1"/>
  <c r="AA145" i="1" s="1"/>
  <c r="X68" i="1"/>
  <c r="AB68" i="1"/>
  <c r="AC68" i="1" s="1"/>
  <c r="T109" i="1"/>
  <c r="T60" i="1"/>
  <c r="S59" i="1"/>
  <c r="T59" i="1"/>
  <c r="AB47" i="1"/>
  <c r="AC47" i="1" s="1"/>
  <c r="X47" i="1"/>
  <c r="X23" i="1"/>
  <c r="AB23" i="1"/>
  <c r="AC23" i="1" s="1"/>
  <c r="U4" i="1"/>
  <c r="V4" i="1" s="1"/>
  <c r="AB333" i="1"/>
  <c r="AC333" i="1" s="1"/>
  <c r="X333" i="1"/>
  <c r="T292" i="1"/>
  <c r="AB164" i="1"/>
  <c r="AC164" i="1" s="1"/>
  <c r="X164" i="1"/>
  <c r="W155" i="1"/>
  <c r="AA155" i="1" s="1"/>
  <c r="X101" i="1"/>
  <c r="AB101" i="1"/>
  <c r="AC101" i="1" s="1"/>
  <c r="AB57" i="1"/>
  <c r="AC57" i="1" s="1"/>
  <c r="X57" i="1"/>
  <c r="X348" i="1"/>
  <c r="AB348" i="1"/>
  <c r="AC348" i="1" s="1"/>
  <c r="X358" i="1"/>
  <c r="AB358" i="1"/>
  <c r="AC358" i="1" s="1"/>
  <c r="X287" i="1"/>
  <c r="AB287" i="1"/>
  <c r="AC287" i="1" s="1"/>
  <c r="X273" i="1"/>
  <c r="AB273" i="1"/>
  <c r="AC273" i="1" s="1"/>
  <c r="AD196" i="1"/>
  <c r="AE196" i="1" s="1"/>
  <c r="AB222" i="1"/>
  <c r="AC222" i="1" s="1"/>
  <c r="X222" i="1"/>
  <c r="X199" i="1"/>
  <c r="AB199" i="1"/>
  <c r="AC199" i="1" s="1"/>
  <c r="W21" i="1"/>
  <c r="AA21" i="1" s="1"/>
  <c r="AB18" i="1"/>
  <c r="AC18" i="1" s="1"/>
  <c r="X18" i="1"/>
  <c r="AD231" i="1"/>
  <c r="AE231" i="1" s="1"/>
  <c r="W231" i="1"/>
  <c r="AA231" i="1" s="1"/>
  <c r="X204" i="1"/>
  <c r="AB204" i="1"/>
  <c r="AC204" i="1" s="1"/>
  <c r="W265" i="1"/>
  <c r="AA265" i="1" s="1"/>
  <c r="AD265" i="1"/>
  <c r="AE265" i="1" s="1"/>
  <c r="AD223" i="1"/>
  <c r="AE223" i="1" s="1"/>
  <c r="W223" i="1"/>
  <c r="AA223" i="1" s="1"/>
  <c r="W205" i="1"/>
  <c r="AA205" i="1" s="1"/>
  <c r="AB156" i="1"/>
  <c r="AC156" i="1" s="1"/>
  <c r="X156" i="1"/>
  <c r="S226" i="1"/>
  <c r="T226" i="1"/>
  <c r="AB190" i="1"/>
  <c r="AC190" i="1" s="1"/>
  <c r="X190" i="1"/>
  <c r="W167" i="1"/>
  <c r="AA167" i="1" s="1"/>
  <c r="AD167" i="1"/>
  <c r="AE167" i="1" s="1"/>
  <c r="X139" i="1"/>
  <c r="AB139" i="1"/>
  <c r="AC139" i="1" s="1"/>
  <c r="M161" i="1"/>
  <c r="P161" i="1" s="1"/>
  <c r="N132" i="1"/>
  <c r="O132" i="1" s="1"/>
  <c r="X134" i="1"/>
  <c r="AB134" i="1"/>
  <c r="AC134" i="1" s="1"/>
  <c r="X112" i="1"/>
  <c r="AB112" i="1"/>
  <c r="AC112" i="1" s="1"/>
  <c r="W124" i="1"/>
  <c r="AA124" i="1" s="1"/>
  <c r="W118" i="1"/>
  <c r="AA118" i="1" s="1"/>
  <c r="W103" i="1"/>
  <c r="AA103" i="1" s="1"/>
  <c r="AB79" i="1"/>
  <c r="AC79" i="1" s="1"/>
  <c r="X79" i="1"/>
  <c r="X56" i="1"/>
  <c r="AB56" i="1"/>
  <c r="AC56" i="1" s="1"/>
  <c r="AB63" i="1"/>
  <c r="AC63" i="1" s="1"/>
  <c r="X63" i="1"/>
  <c r="AB75" i="1"/>
  <c r="AC75" i="1" s="1"/>
  <c r="X75" i="1"/>
  <c r="X71" i="1"/>
  <c r="AB71" i="1"/>
  <c r="AC71" i="1" s="1"/>
  <c r="N33" i="1"/>
  <c r="O33" i="1" s="1"/>
  <c r="X32" i="1"/>
  <c r="AB32" i="1"/>
  <c r="AC32" i="1" s="1"/>
  <c r="AD32" i="1" s="1"/>
  <c r="AE32" i="1" s="1"/>
  <c r="S34" i="1"/>
  <c r="T34" i="1"/>
  <c r="N10" i="1"/>
  <c r="O10" i="1" s="1"/>
  <c r="N5" i="1"/>
  <c r="O5" i="1" s="1"/>
  <c r="N255" i="1"/>
  <c r="O255" i="1" s="1"/>
  <c r="X192" i="1"/>
  <c r="AB192" i="1"/>
  <c r="AC192" i="1" s="1"/>
  <c r="X180" i="1"/>
  <c r="AB180" i="1"/>
  <c r="AC180" i="1" s="1"/>
  <c r="X83" i="1"/>
  <c r="AB83" i="1"/>
  <c r="AC83" i="1" s="1"/>
  <c r="N41" i="1"/>
  <c r="O41" i="1" s="1"/>
  <c r="S26" i="1"/>
  <c r="T26" i="1"/>
  <c r="W297" i="1"/>
  <c r="AA297" i="1" s="1"/>
  <c r="AD297" i="1"/>
  <c r="AE297" i="1" s="1"/>
  <c r="X219" i="1"/>
  <c r="AB219" i="1"/>
  <c r="AC219" i="1" s="1"/>
  <c r="W96" i="1"/>
  <c r="AA96" i="1" s="1"/>
  <c r="M14" i="1"/>
  <c r="P14" i="1" s="1"/>
  <c r="X367" i="1"/>
  <c r="AB367" i="1"/>
  <c r="AC367" i="1" s="1"/>
  <c r="AB364" i="1"/>
  <c r="AC364" i="1" s="1"/>
  <c r="X364" i="1"/>
  <c r="N355" i="1"/>
  <c r="O355" i="1" s="1"/>
  <c r="Z357" i="1"/>
  <c r="Y357" i="1"/>
  <c r="N366" i="1"/>
  <c r="O366" i="1" s="1"/>
  <c r="N349" i="1"/>
  <c r="O349" i="1" s="1"/>
  <c r="X315" i="1"/>
  <c r="AB315" i="1"/>
  <c r="AC315" i="1" s="1"/>
  <c r="W308" i="1"/>
  <c r="AA308" i="1" s="1"/>
  <c r="AD308" i="1"/>
  <c r="AE308" i="1" s="1"/>
  <c r="W270" i="1"/>
  <c r="AD270" i="1"/>
  <c r="AE270" i="1" s="1"/>
  <c r="AB252" i="1"/>
  <c r="AC252" i="1" s="1"/>
  <c r="X252" i="1"/>
  <c r="Y243" i="1"/>
  <c r="Z243" i="1"/>
  <c r="Y297" i="1"/>
  <c r="Z297" i="1"/>
  <c r="W329" i="1"/>
  <c r="AA329" i="1" s="1"/>
  <c r="X227" i="1"/>
  <c r="AB227" i="1"/>
  <c r="AC227" i="1" s="1"/>
  <c r="X323" i="1"/>
  <c r="AB323" i="1"/>
  <c r="AC323" i="1" s="1"/>
  <c r="AB162" i="1"/>
  <c r="AC162" i="1" s="1"/>
  <c r="X162" i="1"/>
  <c r="AB123" i="1"/>
  <c r="AC123" i="1" s="1"/>
  <c r="X123" i="1"/>
  <c r="AB187" i="1"/>
  <c r="AC187" i="1" s="1"/>
  <c r="X187" i="1"/>
  <c r="AB125" i="1"/>
  <c r="AC125" i="1" s="1"/>
  <c r="X125" i="1"/>
  <c r="X111" i="1"/>
  <c r="AB111" i="1"/>
  <c r="AC111" i="1" s="1"/>
  <c r="AB145" i="1"/>
  <c r="AC145" i="1" s="1"/>
  <c r="X145" i="1"/>
  <c r="X86" i="1"/>
  <c r="AB86" i="1"/>
  <c r="AC86" i="1" s="1"/>
  <c r="X105" i="1"/>
  <c r="AB105" i="1"/>
  <c r="AC105" i="1" s="1"/>
  <c r="X109" i="1"/>
  <c r="AB109" i="1"/>
  <c r="AC109" i="1" s="1"/>
  <c r="X60" i="1"/>
  <c r="AB60" i="1"/>
  <c r="AC60" i="1" s="1"/>
  <c r="AB58" i="1"/>
  <c r="AC58" i="1" s="1"/>
  <c r="X58" i="1"/>
  <c r="S29" i="1"/>
  <c r="T29" i="1"/>
  <c r="N3" i="1"/>
  <c r="O3" i="1" s="1"/>
  <c r="X316" i="1"/>
  <c r="AB316" i="1"/>
  <c r="AC316" i="1" s="1"/>
  <c r="AB292" i="1"/>
  <c r="AC292" i="1" s="1"/>
  <c r="X292" i="1"/>
  <c r="S306" i="1"/>
  <c r="T306" i="1"/>
  <c r="X155" i="1"/>
  <c r="AB155" i="1"/>
  <c r="AC155" i="1" s="1"/>
  <c r="AB322" i="1"/>
  <c r="AC322" i="1" s="1"/>
  <c r="X322" i="1"/>
  <c r="N364" i="1"/>
  <c r="O364" i="1" s="1"/>
  <c r="X160" i="1"/>
  <c r="AB160" i="1"/>
  <c r="AC160" i="1" s="1"/>
  <c r="AD320" i="1"/>
  <c r="AE320" i="1" s="1"/>
  <c r="Z263" i="1"/>
  <c r="Y203" i="1"/>
  <c r="W129" i="1"/>
  <c r="AA129" i="1" s="1"/>
  <c r="AD129" i="1"/>
  <c r="AE129" i="1" s="1"/>
  <c r="W199" i="1"/>
  <c r="AA199" i="1" s="1"/>
  <c r="X120" i="1"/>
  <c r="AB120" i="1"/>
  <c r="AC120" i="1" s="1"/>
  <c r="AB52" i="1"/>
  <c r="AC52" i="1" s="1"/>
  <c r="X52" i="1"/>
  <c r="AB21" i="1"/>
  <c r="AC21" i="1" s="1"/>
  <c r="X21" i="1"/>
  <c r="T18" i="1"/>
  <c r="X205" i="1"/>
  <c r="AB205" i="1"/>
  <c r="AC205" i="1" s="1"/>
  <c r="N187" i="1"/>
  <c r="O187" i="1" s="1"/>
  <c r="AD153" i="1"/>
  <c r="AE153" i="1" s="1"/>
  <c r="W153" i="1"/>
  <c r="AA153" i="1" s="1"/>
  <c r="X113" i="1"/>
  <c r="AB113" i="1"/>
  <c r="AC113" i="1" s="1"/>
  <c r="X131" i="1"/>
  <c r="AB131" i="1"/>
  <c r="AC131" i="1" s="1"/>
  <c r="N261" i="1"/>
  <c r="O261" i="1" s="1"/>
  <c r="AB175" i="1"/>
  <c r="AC175" i="1" s="1"/>
  <c r="X175" i="1"/>
  <c r="W106" i="1"/>
  <c r="AA106" i="1" s="1"/>
  <c r="X85" i="1"/>
  <c r="AB85" i="1"/>
  <c r="AC85" i="1" s="1"/>
  <c r="X118" i="1"/>
  <c r="AB118" i="1"/>
  <c r="AC118" i="1" s="1"/>
  <c r="AB78" i="1"/>
  <c r="AC78" i="1" s="1"/>
  <c r="X78" i="1"/>
  <c r="S64" i="1"/>
  <c r="T64" i="1"/>
  <c r="X55" i="1"/>
  <c r="AB55" i="1"/>
  <c r="AC55" i="1" s="1"/>
  <c r="X36" i="1"/>
  <c r="AB36" i="1"/>
  <c r="AC36" i="1" s="1"/>
  <c r="AB20" i="1"/>
  <c r="AC20" i="1" s="1"/>
  <c r="X20" i="1"/>
  <c r="W37" i="1"/>
  <c r="AA37" i="1" s="1"/>
  <c r="X26" i="1"/>
  <c r="AB26" i="1"/>
  <c r="AC26" i="1" s="1"/>
  <c r="X38" i="1"/>
  <c r="AB38" i="1"/>
  <c r="AC38" i="1" s="1"/>
  <c r="W32" i="1"/>
  <c r="AA32" i="1" s="1"/>
  <c r="AB29" i="1"/>
  <c r="AC29" i="1" s="1"/>
  <c r="X29" i="1"/>
  <c r="S255" i="1"/>
  <c r="T255" i="1"/>
  <c r="S192" i="1"/>
  <c r="T192" i="1"/>
  <c r="T110" i="1"/>
  <c r="X146" i="1"/>
  <c r="AB146" i="1"/>
  <c r="AC146" i="1" s="1"/>
  <c r="X122" i="1"/>
  <c r="AB122" i="1"/>
  <c r="AC122" i="1" s="1"/>
  <c r="AB108" i="1"/>
  <c r="AC108" i="1" s="1"/>
  <c r="X108" i="1"/>
  <c r="AB84" i="1"/>
  <c r="AC84" i="1" s="1"/>
  <c r="X84" i="1"/>
  <c r="X27" i="1"/>
  <c r="AB27" i="1"/>
  <c r="AC27" i="1" s="1"/>
  <c r="AD27" i="1" s="1"/>
  <c r="AE27" i="1" s="1"/>
  <c r="X43" i="1"/>
  <c r="AB43" i="1"/>
  <c r="AC43" i="1" s="1"/>
  <c r="N279" i="1"/>
  <c r="O279" i="1" s="1"/>
  <c r="X182" i="1"/>
  <c r="AB182" i="1"/>
  <c r="AC182" i="1" s="1"/>
  <c r="X328" i="1"/>
  <c r="AB328" i="1"/>
  <c r="AC328" i="1" s="1"/>
  <c r="N127" i="1"/>
  <c r="O127" i="1" s="1"/>
  <c r="AB144" i="1"/>
  <c r="AC144" i="1" s="1"/>
  <c r="X144" i="1"/>
  <c r="AB179" i="1"/>
  <c r="AC179" i="1" s="1"/>
  <c r="X179" i="1"/>
  <c r="AB356" i="1"/>
  <c r="AC356" i="1" s="1"/>
  <c r="X356" i="1"/>
  <c r="AD364" i="1"/>
  <c r="AE364" i="1" s="1"/>
  <c r="W364" i="1"/>
  <c r="AA364" i="1" s="1"/>
  <c r="AB313" i="1"/>
  <c r="AC313" i="1" s="1"/>
  <c r="X313" i="1"/>
  <c r="X340" i="1"/>
  <c r="AB340" i="1"/>
  <c r="AC340" i="1" s="1"/>
  <c r="AD340" i="1" s="1"/>
  <c r="AE340" i="1" s="1"/>
  <c r="N351" i="1"/>
  <c r="O351" i="1" s="1"/>
  <c r="AB306" i="1"/>
  <c r="AC306" i="1" s="1"/>
  <c r="X306" i="1"/>
  <c r="X293" i="1"/>
  <c r="AB293" i="1"/>
  <c r="AC293" i="1" s="1"/>
  <c r="X216" i="1"/>
  <c r="AB216" i="1"/>
  <c r="AC216" i="1" s="1"/>
  <c r="AB269" i="1"/>
  <c r="AC269" i="1" s="1"/>
  <c r="X269" i="1"/>
  <c r="AB329" i="1"/>
  <c r="AC329" i="1" s="1"/>
  <c r="X329" i="1"/>
  <c r="W295" i="1"/>
  <c r="AA295" i="1" s="1"/>
  <c r="X220" i="1"/>
  <c r="AB220" i="1"/>
  <c r="AC220" i="1" s="1"/>
  <c r="AB161" i="1"/>
  <c r="AC161" i="1" s="1"/>
  <c r="X161" i="1"/>
  <c r="N282" i="1"/>
  <c r="O282" i="1" s="1"/>
  <c r="Z247" i="1"/>
  <c r="Y247" i="1"/>
  <c r="N156" i="1"/>
  <c r="O156" i="1" s="1"/>
  <c r="S222" i="1"/>
  <c r="T222" i="1"/>
  <c r="T171" i="1"/>
  <c r="X185" i="1"/>
  <c r="AB185" i="1"/>
  <c r="AC185" i="1" s="1"/>
  <c r="AB116" i="1"/>
  <c r="AC116" i="1" s="1"/>
  <c r="X116" i="1"/>
  <c r="T39" i="1"/>
  <c r="AB42" i="1"/>
  <c r="AC42" i="1" s="1"/>
  <c r="X42" i="1"/>
  <c r="N37" i="1"/>
  <c r="O37" i="1" s="1"/>
  <c r="N29" i="1"/>
  <c r="O29" i="1" s="1"/>
  <c r="L4" i="1"/>
  <c r="M4" i="1" s="1"/>
  <c r="P4" i="1" s="1"/>
  <c r="N4" i="1"/>
  <c r="O4" i="1" s="1"/>
  <c r="AB254" i="1"/>
  <c r="AC254" i="1" s="1"/>
  <c r="X254" i="1"/>
  <c r="M281" i="1"/>
  <c r="P281" i="1" s="1"/>
  <c r="AD298" i="1"/>
  <c r="X151" i="1"/>
  <c r="AB151" i="1"/>
  <c r="AC151" i="1" s="1"/>
  <c r="M87" i="1"/>
  <c r="P87" i="1" s="1"/>
  <c r="X50" i="1"/>
  <c r="AB50" i="1"/>
  <c r="AC50" i="1" s="1"/>
  <c r="X350" i="1"/>
  <c r="AB350" i="1"/>
  <c r="AC350" i="1" s="1"/>
  <c r="X195" i="1"/>
  <c r="AB195" i="1"/>
  <c r="AC195" i="1" s="1"/>
  <c r="Y263" i="1"/>
  <c r="AB258" i="1"/>
  <c r="AC258" i="1" s="1"/>
  <c r="X258" i="1"/>
  <c r="X152" i="1"/>
  <c r="AB152" i="1"/>
  <c r="AC152" i="1" s="1"/>
  <c r="T3" i="1"/>
  <c r="X163" i="1"/>
  <c r="AB163" i="1"/>
  <c r="AC163" i="1" s="1"/>
  <c r="X170" i="1"/>
  <c r="AB170" i="1"/>
  <c r="AC170" i="1" s="1"/>
  <c r="S261" i="1"/>
  <c r="T261" i="1"/>
  <c r="AD149" i="1"/>
  <c r="AE149" i="1" s="1"/>
  <c r="W149" i="1"/>
  <c r="AA149" i="1" s="1"/>
  <c r="X138" i="1"/>
  <c r="AB138" i="1"/>
  <c r="AC138" i="1" s="1"/>
  <c r="AD128" i="1"/>
  <c r="AE128" i="1" s="1"/>
  <c r="S123" i="1"/>
  <c r="T123" i="1"/>
  <c r="X126" i="1"/>
  <c r="AB126" i="1"/>
  <c r="AC126" i="1" s="1"/>
  <c r="X100" i="1"/>
  <c r="AB100" i="1"/>
  <c r="AC100" i="1" s="1"/>
  <c r="S85" i="1"/>
  <c r="T85" i="1"/>
  <c r="W115" i="1"/>
  <c r="AA115" i="1" s="1"/>
  <c r="AD115" i="1"/>
  <c r="AE115" i="1" s="1"/>
  <c r="T88" i="1"/>
  <c r="W61" i="1"/>
  <c r="AA61" i="1" s="1"/>
  <c r="AD61" i="1"/>
  <c r="X34" i="1"/>
  <c r="AB34" i="1"/>
  <c r="AC34" i="1" s="1"/>
  <c r="X37" i="1"/>
  <c r="AB37" i="1"/>
  <c r="AC37" i="1" s="1"/>
  <c r="N47" i="1"/>
  <c r="O47" i="1" s="1"/>
  <c r="W35" i="1"/>
  <c r="AA35" i="1" s="1"/>
  <c r="AB22" i="1"/>
  <c r="AC22" i="1" s="1"/>
  <c r="X22" i="1"/>
  <c r="AD30" i="1"/>
  <c r="AE30" i="1" s="1"/>
  <c r="W30" i="1"/>
  <c r="AA30" i="1" s="1"/>
  <c r="AB12" i="1"/>
  <c r="AC12" i="1" s="1"/>
  <c r="X12" i="1"/>
  <c r="N7" i="1"/>
  <c r="O7" i="1" s="1"/>
  <c r="X230" i="1"/>
  <c r="AB230" i="1"/>
  <c r="AC230" i="1" s="1"/>
  <c r="AD230" i="1" s="1"/>
  <c r="AE230" i="1" s="1"/>
  <c r="AB110" i="1"/>
  <c r="AC110" i="1" s="1"/>
  <c r="X110" i="1"/>
  <c r="W146" i="1"/>
  <c r="AA146" i="1" s="1"/>
  <c r="N130" i="1"/>
  <c r="O130" i="1" s="1"/>
  <c r="X95" i="1"/>
  <c r="AB95" i="1"/>
  <c r="AC95" i="1" s="1"/>
  <c r="AD122" i="1"/>
  <c r="AE122" i="1" s="1"/>
  <c r="W122" i="1"/>
  <c r="AA122" i="1" s="1"/>
  <c r="W108" i="1"/>
  <c r="AA108" i="1" s="1"/>
  <c r="S73" i="1"/>
  <c r="T73" i="1"/>
  <c r="S48" i="1"/>
  <c r="T48" i="1"/>
  <c r="T33" i="1"/>
  <c r="AB14" i="1"/>
  <c r="AC14" i="1" s="1"/>
  <c r="X14" i="1"/>
  <c r="X11" i="1"/>
  <c r="AB11" i="1"/>
  <c r="AC11" i="1" s="1"/>
  <c r="AF263" i="1"/>
  <c r="AG263" i="1" s="1"/>
  <c r="X262" i="1"/>
  <c r="AB262" i="1"/>
  <c r="AC262" i="1" s="1"/>
  <c r="X184" i="1"/>
  <c r="AB184" i="1"/>
  <c r="AC184" i="1" s="1"/>
  <c r="N158" i="1"/>
  <c r="O158" i="1" s="1"/>
  <c r="AB280" i="1"/>
  <c r="AC280" i="1" s="1"/>
  <c r="X280" i="1"/>
  <c r="X337" i="1"/>
  <c r="AB337" i="1"/>
  <c r="AC337" i="1" s="1"/>
  <c r="X363" i="1"/>
  <c r="AB363" i="1"/>
  <c r="AC363" i="1" s="1"/>
  <c r="AB342" i="1"/>
  <c r="AC342" i="1" s="1"/>
  <c r="X342" i="1"/>
  <c r="W340" i="1"/>
  <c r="AA340" i="1" s="1"/>
  <c r="S351" i="1"/>
  <c r="T351" i="1"/>
  <c r="N304" i="1"/>
  <c r="O304" i="1" s="1"/>
  <c r="W286" i="1"/>
  <c r="AA286" i="1" s="1"/>
  <c r="Z237" i="1"/>
  <c r="Y237" i="1"/>
  <c r="X285" i="1"/>
  <c r="AB285" i="1"/>
  <c r="AC285" i="1" s="1"/>
  <c r="Y248" i="1"/>
  <c r="Y320" i="1"/>
  <c r="Z320" i="1"/>
  <c r="W325" i="1"/>
  <c r="AA325" i="1" s="1"/>
  <c r="X295" i="1"/>
  <c r="AB295" i="1"/>
  <c r="AC295" i="1" s="1"/>
  <c r="S282" i="1"/>
  <c r="T282" i="1"/>
  <c r="Z198" i="1"/>
  <c r="Y198" i="1"/>
  <c r="AB148" i="1"/>
  <c r="AC148" i="1" s="1"/>
  <c r="X148" i="1"/>
  <c r="AD213" i="1"/>
  <c r="AE213" i="1" s="1"/>
  <c r="W213" i="1"/>
  <c r="AA213" i="1" s="1"/>
  <c r="X171" i="1"/>
  <c r="AB171" i="1"/>
  <c r="AC171" i="1" s="1"/>
  <c r="W202" i="1"/>
  <c r="AA202" i="1" s="1"/>
  <c r="AD202" i="1"/>
  <c r="AE202" i="1" s="1"/>
  <c r="X107" i="1"/>
  <c r="AB107" i="1"/>
  <c r="AC107" i="1" s="1"/>
  <c r="S116" i="1"/>
  <c r="T116" i="1"/>
  <c r="X102" i="1"/>
  <c r="AB102" i="1"/>
  <c r="AC102" i="1" s="1"/>
  <c r="AD70" i="1"/>
  <c r="AE70" i="1" s="1"/>
  <c r="X39" i="1"/>
  <c r="AB39" i="1"/>
  <c r="AC39" i="1" s="1"/>
  <c r="T47" i="1"/>
  <c r="AD333" i="1"/>
  <c r="AE333" i="1" s="1"/>
  <c r="W333" i="1"/>
  <c r="AA333" i="1" s="1"/>
  <c r="X245" i="1"/>
  <c r="AB245" i="1"/>
  <c r="AC245" i="1" s="1"/>
  <c r="X186" i="1"/>
  <c r="AB186" i="1"/>
  <c r="AC186" i="1" s="1"/>
  <c r="AD164" i="1"/>
  <c r="AE164" i="1" s="1"/>
  <c r="W164" i="1"/>
  <c r="AA164" i="1" s="1"/>
  <c r="T101" i="1"/>
  <c r="X54" i="1"/>
  <c r="AB54" i="1"/>
  <c r="AC54" i="1" s="1"/>
  <c r="AB336" i="1"/>
  <c r="AC336" i="1" s="1"/>
  <c r="X336" i="1"/>
  <c r="AF276" i="1"/>
  <c r="AG276" i="1" s="1"/>
  <c r="X343" i="1"/>
  <c r="AB343" i="1"/>
  <c r="AC343" i="1" s="1"/>
  <c r="X334" i="1"/>
  <c r="AB334" i="1"/>
  <c r="AC334" i="1" s="1"/>
  <c r="X331" i="1"/>
  <c r="AB331" i="1"/>
  <c r="AC331" i="1" s="1"/>
  <c r="AD243" i="1"/>
  <c r="AE243" i="1" s="1"/>
  <c r="AB305" i="1"/>
  <c r="AC305" i="1" s="1"/>
  <c r="X305" i="1"/>
  <c r="N308" i="1"/>
  <c r="O308" i="1" s="1"/>
  <c r="AB133" i="1"/>
  <c r="AC133" i="1" s="1"/>
  <c r="X133" i="1"/>
  <c r="AB3" i="1"/>
  <c r="AC3" i="1" s="1"/>
  <c r="X3" i="1"/>
  <c r="AH357" i="1" l="1"/>
  <c r="AH253" i="1"/>
  <c r="AH320" i="1"/>
  <c r="AH217" i="1"/>
  <c r="AH15" i="1"/>
  <c r="AH153" i="1"/>
  <c r="AH142" i="1"/>
  <c r="AH231" i="1"/>
  <c r="W44" i="1"/>
  <c r="AD44" i="1"/>
  <c r="AE44" i="1" s="1"/>
  <c r="AH230" i="1"/>
  <c r="AE61" i="1"/>
  <c r="AF61" i="1" s="1"/>
  <c r="AG61" i="1" s="1"/>
  <c r="AH61" i="1"/>
  <c r="AH167" i="1"/>
  <c r="AE121" i="1"/>
  <c r="AH121" i="1"/>
  <c r="AA248" i="1"/>
  <c r="Z248" i="1"/>
  <c r="AD294" i="1"/>
  <c r="AE294" i="1" s="1"/>
  <c r="AH177" i="1"/>
  <c r="AH221" i="1"/>
  <c r="W242" i="1"/>
  <c r="AD242" i="1"/>
  <c r="AD100" i="1"/>
  <c r="AE100" i="1" s="1"/>
  <c r="AF100" i="1" s="1"/>
  <c r="AG100" i="1" s="1"/>
  <c r="X228" i="1"/>
  <c r="AB228" i="1"/>
  <c r="AC228" i="1" s="1"/>
  <c r="AH196" i="1"/>
  <c r="W140" i="1"/>
  <c r="AD140" i="1"/>
  <c r="AE298" i="1"/>
  <c r="AF298" i="1" s="1"/>
  <c r="AH298" i="1"/>
  <c r="AH155" i="1"/>
  <c r="AD155" i="1"/>
  <c r="AE155" i="1" s="1"/>
  <c r="AH74" i="1"/>
  <c r="AD318" i="1"/>
  <c r="AE318" i="1" s="1"/>
  <c r="AD114" i="1"/>
  <c r="AE114" i="1" s="1"/>
  <c r="AF114" i="1" s="1"/>
  <c r="AG114" i="1" s="1"/>
  <c r="AD326" i="1"/>
  <c r="AE326" i="1" s="1"/>
  <c r="AH244" i="1"/>
  <c r="Y82" i="1"/>
  <c r="Z82" i="1"/>
  <c r="AF214" i="1"/>
  <c r="AG214" i="1" s="1"/>
  <c r="AH164" i="1"/>
  <c r="AA256" i="1"/>
  <c r="Y256" i="1"/>
  <c r="Z256" i="1"/>
  <c r="AA303" i="1"/>
  <c r="Z303" i="1"/>
  <c r="AA217" i="1"/>
  <c r="Z217" i="1"/>
  <c r="AD130" i="1"/>
  <c r="AE130" i="1" s="1"/>
  <c r="AF130" i="1" s="1"/>
  <c r="AG130" i="1" s="1"/>
  <c r="AA142" i="1"/>
  <c r="Z142" i="1"/>
  <c r="AD127" i="1"/>
  <c r="AE127" i="1" s="1"/>
  <c r="AA253" i="1"/>
  <c r="Y253" i="1"/>
  <c r="Z253" i="1"/>
  <c r="S268" i="1"/>
  <c r="T268" i="1"/>
  <c r="AH340" i="1"/>
  <c r="AH122" i="1"/>
  <c r="AH273" i="1"/>
  <c r="AH202" i="1"/>
  <c r="AH103" i="1"/>
  <c r="AH223" i="1"/>
  <c r="AH77" i="1"/>
  <c r="AH65" i="1"/>
  <c r="AD284" i="1"/>
  <c r="AE284" i="1" s="1"/>
  <c r="Z25" i="1"/>
  <c r="AH181" i="1"/>
  <c r="AH291" i="1"/>
  <c r="AD82" i="1"/>
  <c r="AE82" i="1" s="1"/>
  <c r="AH203" i="1"/>
  <c r="AH243" i="1"/>
  <c r="Y214" i="1"/>
  <c r="Z214" i="1"/>
  <c r="AD302" i="1"/>
  <c r="AE302" i="1" s="1"/>
  <c r="AF302" i="1" s="1"/>
  <c r="AG302" i="1" s="1"/>
  <c r="W302" i="1"/>
  <c r="AH270" i="1"/>
  <c r="AH256" i="1"/>
  <c r="AD267" i="1"/>
  <c r="W267" i="1"/>
  <c r="AD200" i="1"/>
  <c r="AE200" i="1" s="1"/>
  <c r="W200" i="1"/>
  <c r="AA200" i="1" s="1"/>
  <c r="W46" i="1"/>
  <c r="AD46" i="1"/>
  <c r="AH197" i="1"/>
  <c r="AH27" i="1"/>
  <c r="AH32" i="1"/>
  <c r="AH213" i="1"/>
  <c r="AH30" i="1"/>
  <c r="AH19" i="1"/>
  <c r="AH115" i="1"/>
  <c r="AH137" i="1"/>
  <c r="AH129" i="1"/>
  <c r="AH361" i="1"/>
  <c r="AH265" i="1"/>
  <c r="AH283" i="1"/>
  <c r="AH6" i="1"/>
  <c r="AH40" i="1"/>
  <c r="AH119" i="1"/>
  <c r="Z153" i="1"/>
  <c r="AH299" i="1"/>
  <c r="AD206" i="1"/>
  <c r="AE206" i="1" s="1"/>
  <c r="AF206" i="1" s="1"/>
  <c r="AG206" i="1" s="1"/>
  <c r="AH259" i="1"/>
  <c r="Y25" i="1"/>
  <c r="AH174" i="1"/>
  <c r="AH272" i="1"/>
  <c r="AH317" i="1"/>
  <c r="Z231" i="1"/>
  <c r="AD136" i="1"/>
  <c r="AE136" i="1" s="1"/>
  <c r="AH90" i="1"/>
  <c r="AD191" i="1"/>
  <c r="AE191" i="1" s="1"/>
  <c r="AD150" i="1"/>
  <c r="AE150" i="1" s="1"/>
  <c r="AF150" i="1" s="1"/>
  <c r="AG150" i="1" s="1"/>
  <c r="Z271" i="1"/>
  <c r="AH309" i="1"/>
  <c r="S264" i="1"/>
  <c r="T264" i="1"/>
  <c r="AH200" i="1"/>
  <c r="AH141" i="1"/>
  <c r="AH214" i="1"/>
  <c r="AH25" i="1"/>
  <c r="Z300" i="1"/>
  <c r="Y300" i="1"/>
  <c r="Z327" i="1"/>
  <c r="Y327" i="1"/>
  <c r="AH248" i="1"/>
  <c r="AH271" i="1"/>
  <c r="S31" i="1"/>
  <c r="T31" i="1"/>
  <c r="AH296" i="1"/>
  <c r="W275" i="1"/>
  <c r="AD275" i="1"/>
  <c r="AH128" i="1"/>
  <c r="AH364" i="1"/>
  <c r="AH333" i="1"/>
  <c r="AH308" i="1"/>
  <c r="AD11" i="1"/>
  <c r="AE11" i="1" s="1"/>
  <c r="AF11" i="1" s="1"/>
  <c r="AG11" i="1" s="1"/>
  <c r="AD71" i="1"/>
  <c r="AE71" i="1" s="1"/>
  <c r="AH124" i="1"/>
  <c r="AH149" i="1"/>
  <c r="AH169" i="1"/>
  <c r="AH208" i="1"/>
  <c r="AH193" i="1"/>
  <c r="AH360" i="1"/>
  <c r="AH94" i="1"/>
  <c r="AH314" i="1"/>
  <c r="AH147" i="1"/>
  <c r="AD225" i="1"/>
  <c r="AE225" i="1" s="1"/>
  <c r="Y231" i="1"/>
  <c r="AD24" i="1"/>
  <c r="AE24" i="1" s="1"/>
  <c r="AD76" i="1"/>
  <c r="AE76" i="1" s="1"/>
  <c r="AF76" i="1" s="1"/>
  <c r="AG76" i="1" s="1"/>
  <c r="Y271" i="1"/>
  <c r="AE260" i="1"/>
  <c r="AF260" i="1" s="1"/>
  <c r="AG260" i="1" s="1"/>
  <c r="AH260" i="1"/>
  <c r="Y141" i="1"/>
  <c r="Z141" i="1"/>
  <c r="AH297" i="1"/>
  <c r="AH70" i="1"/>
  <c r="W228" i="1"/>
  <c r="AA228" i="1" s="1"/>
  <c r="AD300" i="1"/>
  <c r="AE300" i="1" s="1"/>
  <c r="AF300" i="1" s="1"/>
  <c r="AG300" i="1" s="1"/>
  <c r="AD327" i="1"/>
  <c r="AE327" i="1" s="1"/>
  <c r="AH237" i="1"/>
  <c r="S257" i="1"/>
  <c r="T257" i="1"/>
  <c r="AD17" i="1"/>
  <c r="AE17" i="1" s="1"/>
  <c r="AF17" i="1" s="1"/>
  <c r="AG17" i="1" s="1"/>
  <c r="W17" i="1"/>
  <c r="AH303" i="1"/>
  <c r="S4" i="1"/>
  <c r="T4" i="1"/>
  <c r="AD101" i="1"/>
  <c r="AE101" i="1" s="1"/>
  <c r="W101" i="1"/>
  <c r="AA101" i="1" s="1"/>
  <c r="W116" i="1"/>
  <c r="AA116" i="1" s="1"/>
  <c r="AD116" i="1"/>
  <c r="AE116" i="1" s="1"/>
  <c r="Z340" i="1"/>
  <c r="Y340" i="1"/>
  <c r="Z27" i="1"/>
  <c r="Y27" i="1"/>
  <c r="Z108" i="1"/>
  <c r="Y108" i="1"/>
  <c r="AD29" i="1"/>
  <c r="AE29" i="1" s="1"/>
  <c r="W29" i="1"/>
  <c r="AA29" i="1" s="1"/>
  <c r="W34" i="1"/>
  <c r="AA34" i="1" s="1"/>
  <c r="AD34" i="1"/>
  <c r="AE34" i="1" s="1"/>
  <c r="AF103" i="1"/>
  <c r="AG103" i="1" s="1"/>
  <c r="W292" i="1"/>
  <c r="AA292" i="1" s="1"/>
  <c r="AD292" i="1"/>
  <c r="AE292" i="1" s="1"/>
  <c r="AD335" i="1"/>
  <c r="AE335" i="1" s="1"/>
  <c r="W335" i="1"/>
  <c r="AA335" i="1" s="1"/>
  <c r="W55" i="1"/>
  <c r="AA55" i="1" s="1"/>
  <c r="AD55" i="1"/>
  <c r="AE55" i="1" s="1"/>
  <c r="Y143" i="1"/>
  <c r="Z143" i="1"/>
  <c r="AF309" i="1"/>
  <c r="AG309" i="1" s="1"/>
  <c r="AD289" i="1"/>
  <c r="AE289" i="1" s="1"/>
  <c r="W289" i="1"/>
  <c r="AA289" i="1" s="1"/>
  <c r="W157" i="1"/>
  <c r="AA157" i="1" s="1"/>
  <c r="AD157" i="1"/>
  <c r="AE157" i="1" s="1"/>
  <c r="AD337" i="1"/>
  <c r="AE337" i="1" s="1"/>
  <c r="W337" i="1"/>
  <c r="AA337" i="1" s="1"/>
  <c r="S348" i="1"/>
  <c r="T348" i="1"/>
  <c r="AF202" i="1"/>
  <c r="AG202" i="1" s="1"/>
  <c r="AF30" i="1"/>
  <c r="AG30" i="1" s="1"/>
  <c r="AF149" i="1"/>
  <c r="AG149" i="1" s="1"/>
  <c r="Z329" i="1"/>
  <c r="Y329" i="1"/>
  <c r="AF364" i="1"/>
  <c r="AG364" i="1" s="1"/>
  <c r="Y21" i="1"/>
  <c r="Z21" i="1"/>
  <c r="AF129" i="1"/>
  <c r="AG129" i="1" s="1"/>
  <c r="W306" i="1"/>
  <c r="AA306" i="1" s="1"/>
  <c r="AD306" i="1"/>
  <c r="AE306" i="1" s="1"/>
  <c r="Y145" i="1"/>
  <c r="Z145" i="1"/>
  <c r="Z252" i="1"/>
  <c r="Y252" i="1"/>
  <c r="AF231" i="1"/>
  <c r="AG231" i="1" s="1"/>
  <c r="AF155" i="1"/>
  <c r="AG155" i="1" s="1"/>
  <c r="AD212" i="1"/>
  <c r="AE212" i="1" s="1"/>
  <c r="AF357" i="1"/>
  <c r="AG357" i="1" s="1"/>
  <c r="AF71" i="1"/>
  <c r="AG71" i="1" s="1"/>
  <c r="AD75" i="1"/>
  <c r="AE75" i="1" s="1"/>
  <c r="Z223" i="1"/>
  <c r="Y223" i="1"/>
  <c r="AF248" i="1"/>
  <c r="AG248" i="1" s="1"/>
  <c r="Y19" i="1"/>
  <c r="Z19" i="1"/>
  <c r="AD102" i="1"/>
  <c r="AE102" i="1" s="1"/>
  <c r="W102" i="1"/>
  <c r="AA102" i="1" s="1"/>
  <c r="AF181" i="1"/>
  <c r="AG181" i="1" s="1"/>
  <c r="AF291" i="1"/>
  <c r="AG291" i="1" s="1"/>
  <c r="AF361" i="1"/>
  <c r="AG361" i="1" s="1"/>
  <c r="AD189" i="1"/>
  <c r="AE189" i="1" s="1"/>
  <c r="W189" i="1"/>
  <c r="AA189" i="1" s="1"/>
  <c r="Z265" i="1"/>
  <c r="Y265" i="1"/>
  <c r="Z283" i="1"/>
  <c r="Y283" i="1"/>
  <c r="Z232" i="1"/>
  <c r="Y232" i="1"/>
  <c r="AF15" i="1"/>
  <c r="AG15" i="1" s="1"/>
  <c r="W88" i="1"/>
  <c r="AA88" i="1" s="1"/>
  <c r="AD88" i="1"/>
  <c r="AE88" i="1" s="1"/>
  <c r="AD222" i="1"/>
  <c r="AE222" i="1" s="1"/>
  <c r="W222" i="1"/>
  <c r="AA222" i="1" s="1"/>
  <c r="AF308" i="1"/>
  <c r="AG308" i="1" s="1"/>
  <c r="AF124" i="1"/>
  <c r="AG124" i="1" s="1"/>
  <c r="AF223" i="1"/>
  <c r="AG223" i="1" s="1"/>
  <c r="Z204" i="1"/>
  <c r="Y204" i="1"/>
  <c r="X4" i="1"/>
  <c r="AB4" i="1"/>
  <c r="AC4" i="1" s="1"/>
  <c r="Y35" i="1"/>
  <c r="Z35" i="1"/>
  <c r="AD249" i="1"/>
  <c r="AE249" i="1" s="1"/>
  <c r="W249" i="1"/>
  <c r="AA249" i="1" s="1"/>
  <c r="W84" i="1"/>
  <c r="AA84" i="1" s="1"/>
  <c r="AD84" i="1"/>
  <c r="AE84" i="1" s="1"/>
  <c r="AD78" i="1"/>
  <c r="AE78" i="1" s="1"/>
  <c r="W78" i="1"/>
  <c r="AA78" i="1" s="1"/>
  <c r="Y129" i="1"/>
  <c r="Z129" i="1"/>
  <c r="AF127" i="1"/>
  <c r="W278" i="1"/>
  <c r="AA278" i="1" s="1"/>
  <c r="AD278" i="1"/>
  <c r="AE278" i="1" s="1"/>
  <c r="W160" i="1"/>
  <c r="AA160" i="1" s="1"/>
  <c r="AD160" i="1"/>
  <c r="AE160" i="1" s="1"/>
  <c r="AD216" i="1"/>
  <c r="AE216" i="1" s="1"/>
  <c r="W216" i="1"/>
  <c r="AA216" i="1" s="1"/>
  <c r="AD336" i="1"/>
  <c r="AE336" i="1" s="1"/>
  <c r="W336" i="1"/>
  <c r="AA336" i="1" s="1"/>
  <c r="AF299" i="1"/>
  <c r="AG299" i="1" s="1"/>
  <c r="Z360" i="1"/>
  <c r="Y360" i="1"/>
  <c r="AF6" i="1"/>
  <c r="AG6" i="1" s="1"/>
  <c r="AD62" i="1"/>
  <c r="AE62" i="1" s="1"/>
  <c r="W79" i="1"/>
  <c r="AA79" i="1" s="1"/>
  <c r="AD79" i="1"/>
  <c r="AE79" i="1" s="1"/>
  <c r="Z94" i="1"/>
  <c r="Y94" i="1"/>
  <c r="Y165" i="1"/>
  <c r="Z165" i="1"/>
  <c r="AF174" i="1"/>
  <c r="AG174" i="1" s="1"/>
  <c r="Z114" i="1"/>
  <c r="Y114" i="1"/>
  <c r="AF177" i="1"/>
  <c r="AG177" i="1" s="1"/>
  <c r="Z294" i="1"/>
  <c r="Y294" i="1"/>
  <c r="S338" i="1"/>
  <c r="T338" i="1"/>
  <c r="AF294" i="1"/>
  <c r="AG294" i="1" s="1"/>
  <c r="AD273" i="1"/>
  <c r="AE273" i="1" s="1"/>
  <c r="W273" i="1"/>
  <c r="AA273" i="1" s="1"/>
  <c r="Z354" i="1"/>
  <c r="Y354" i="1"/>
  <c r="AD220" i="1"/>
  <c r="AE220" i="1" s="1"/>
  <c r="W220" i="1"/>
  <c r="AA220" i="1" s="1"/>
  <c r="AD176" i="1"/>
  <c r="AE176" i="1" s="1"/>
  <c r="W176" i="1"/>
  <c r="AA176" i="1" s="1"/>
  <c r="W240" i="1"/>
  <c r="AA240" i="1" s="1"/>
  <c r="AD240" i="1"/>
  <c r="AE240" i="1" s="1"/>
  <c r="AF197" i="1"/>
  <c r="AG197" i="1" s="1"/>
  <c r="AF283" i="1"/>
  <c r="AG283" i="1"/>
  <c r="W319" i="1"/>
  <c r="AD319" i="1"/>
  <c r="AD241" i="1"/>
  <c r="AE241" i="1" s="1"/>
  <c r="W241" i="1"/>
  <c r="AA241" i="1" s="1"/>
  <c r="AF317" i="1"/>
  <c r="AG317" i="1" s="1"/>
  <c r="W49" i="1"/>
  <c r="AD49" i="1"/>
  <c r="AF77" i="1"/>
  <c r="AG77" i="1" s="1"/>
  <c r="AF94" i="1"/>
  <c r="AG94" i="1" s="1"/>
  <c r="AF65" i="1"/>
  <c r="AG65" i="1" s="1"/>
  <c r="AF119" i="1"/>
  <c r="AG119" i="1"/>
  <c r="AF90" i="1"/>
  <c r="AG90" i="1" s="1"/>
  <c r="Z174" i="1"/>
  <c r="Y174" i="1"/>
  <c r="Y191" i="1"/>
  <c r="Z191" i="1"/>
  <c r="Z209" i="1"/>
  <c r="Y209" i="1"/>
  <c r="AF225" i="1"/>
  <c r="AG225" i="1" s="1"/>
  <c r="Y150" i="1"/>
  <c r="Z150" i="1"/>
  <c r="Z278" i="1"/>
  <c r="Y278" i="1"/>
  <c r="W207" i="1"/>
  <c r="AA207" i="1" s="1"/>
  <c r="AD207" i="1"/>
  <c r="AE207" i="1" s="1"/>
  <c r="Z272" i="1"/>
  <c r="Y272" i="1"/>
  <c r="Y317" i="1"/>
  <c r="Z317" i="1"/>
  <c r="W81" i="1"/>
  <c r="AA81" i="1" s="1"/>
  <c r="AD81" i="1"/>
  <c r="AE81" i="1" s="1"/>
  <c r="S112" i="1"/>
  <c r="T112" i="1"/>
  <c r="AD250" i="1"/>
  <c r="W250" i="1"/>
  <c r="W229" i="1"/>
  <c r="AA229" i="1" s="1"/>
  <c r="AD229" i="1"/>
  <c r="AE229" i="1" s="1"/>
  <c r="AD67" i="1"/>
  <c r="AE67" i="1" s="1"/>
  <c r="Y130" i="1"/>
  <c r="Z130" i="1"/>
  <c r="AF137" i="1"/>
  <c r="AG137" i="1" s="1"/>
  <c r="AD166" i="1"/>
  <c r="AE166" i="1" s="1"/>
  <c r="W195" i="1"/>
  <c r="AA195" i="1" s="1"/>
  <c r="AD195" i="1"/>
  <c r="AE195" i="1" s="1"/>
  <c r="AA260" i="1"/>
  <c r="Z260" i="1"/>
  <c r="Y260" i="1"/>
  <c r="Y309" i="1"/>
  <c r="Z309" i="1"/>
  <c r="AD185" i="1"/>
  <c r="AE185" i="1" s="1"/>
  <c r="W185" i="1"/>
  <c r="AA185" i="1" s="1"/>
  <c r="W350" i="1"/>
  <c r="AA350" i="1" s="1"/>
  <c r="AD350" i="1"/>
  <c r="AE350" i="1" s="1"/>
  <c r="AF70" i="1"/>
  <c r="AG70" i="1" s="1"/>
  <c r="AF213" i="1"/>
  <c r="AG213" i="1" s="1"/>
  <c r="Y295" i="1"/>
  <c r="Z295" i="1"/>
  <c r="AD351" i="1"/>
  <c r="AE351" i="1" s="1"/>
  <c r="W351" i="1"/>
  <c r="AA351" i="1" s="1"/>
  <c r="AD73" i="1"/>
  <c r="AE73" i="1" s="1"/>
  <c r="W73" i="1"/>
  <c r="AA73" i="1" s="1"/>
  <c r="AF115" i="1"/>
  <c r="AG115" i="1" s="1"/>
  <c r="AD123" i="1"/>
  <c r="AE123" i="1" s="1"/>
  <c r="W123" i="1"/>
  <c r="AA123" i="1" s="1"/>
  <c r="W261" i="1"/>
  <c r="AA261" i="1" s="1"/>
  <c r="AD261" i="1"/>
  <c r="AE261" i="1" s="1"/>
  <c r="W3" i="1"/>
  <c r="AA3" i="1" s="1"/>
  <c r="AD3" i="1"/>
  <c r="AE3" i="1" s="1"/>
  <c r="S281" i="1"/>
  <c r="T281" i="1"/>
  <c r="Y220" i="1"/>
  <c r="Z146" i="1"/>
  <c r="Y146" i="1"/>
  <c r="AD255" i="1"/>
  <c r="W255" i="1"/>
  <c r="Z160" i="1"/>
  <c r="AD252" i="1"/>
  <c r="AE252" i="1" s="1"/>
  <c r="Y364" i="1"/>
  <c r="Z364" i="1"/>
  <c r="S14" i="1"/>
  <c r="T14" i="1"/>
  <c r="AD96" i="1"/>
  <c r="AE96" i="1" s="1"/>
  <c r="AF297" i="1"/>
  <c r="AG297" i="1" s="1"/>
  <c r="AF167" i="1"/>
  <c r="AG167" i="1" s="1"/>
  <c r="W226" i="1"/>
  <c r="AD226" i="1"/>
  <c r="AD205" i="1"/>
  <c r="AE205" i="1" s="1"/>
  <c r="AF265" i="1"/>
  <c r="AG265" i="1" s="1"/>
  <c r="AF196" i="1"/>
  <c r="AG196" i="1" s="1"/>
  <c r="Y333" i="1"/>
  <c r="Z333" i="1"/>
  <c r="AD59" i="1"/>
  <c r="AE59" i="1" s="1"/>
  <c r="W59" i="1"/>
  <c r="AA59" i="1" s="1"/>
  <c r="AD145" i="1"/>
  <c r="AE145" i="1" s="1"/>
  <c r="Z308" i="1"/>
  <c r="Y308" i="1"/>
  <c r="W98" i="1"/>
  <c r="AA98" i="1" s="1"/>
  <c r="AD98" i="1"/>
  <c r="AE98" i="1" s="1"/>
  <c r="AF230" i="1"/>
  <c r="AG230" i="1" s="1"/>
  <c r="Z104" i="1"/>
  <c r="Y104" i="1"/>
  <c r="Y167" i="1"/>
  <c r="Z167" i="1"/>
  <c r="AF326" i="1"/>
  <c r="AG326" i="1" s="1"/>
  <c r="AF271" i="1"/>
  <c r="AG271" i="1" s="1"/>
  <c r="Y157" i="1"/>
  <c r="W238" i="1"/>
  <c r="AA238" i="1" s="1"/>
  <c r="AD238" i="1"/>
  <c r="AE238" i="1" s="1"/>
  <c r="AD301" i="1"/>
  <c r="AE301" i="1" s="1"/>
  <c r="W301" i="1"/>
  <c r="AA301" i="1" s="1"/>
  <c r="AF360" i="1"/>
  <c r="AG360" i="1" s="1"/>
  <c r="W334" i="1"/>
  <c r="AA334" i="1" s="1"/>
  <c r="AD334" i="1"/>
  <c r="AE334" i="1" s="1"/>
  <c r="Y67" i="1"/>
  <c r="Z67" i="1"/>
  <c r="AD233" i="1"/>
  <c r="AE233" i="1" s="1"/>
  <c r="W233" i="1"/>
  <c r="AA233" i="1" s="1"/>
  <c r="Z149" i="1"/>
  <c r="Y149" i="1"/>
  <c r="W179" i="1"/>
  <c r="AA179" i="1" s="1"/>
  <c r="AD179" i="1"/>
  <c r="AE179" i="1" s="1"/>
  <c r="W262" i="1"/>
  <c r="AA262" i="1" s="1"/>
  <c r="AD262" i="1"/>
  <c r="AE262" i="1" s="1"/>
  <c r="AA296" i="1"/>
  <c r="Z296" i="1"/>
  <c r="Y296" i="1"/>
  <c r="AD288" i="1"/>
  <c r="AE288" i="1" s="1"/>
  <c r="W288" i="1"/>
  <c r="AA288" i="1" s="1"/>
  <c r="Y183" i="1"/>
  <c r="Z183" i="1"/>
  <c r="AD359" i="1"/>
  <c r="AE359" i="1" s="1"/>
  <c r="Z359" i="1"/>
  <c r="Y359" i="1"/>
  <c r="Z249" i="1"/>
  <c r="Y249" i="1"/>
  <c r="AD172" i="1"/>
  <c r="AE172" i="1" s="1"/>
  <c r="W172" i="1"/>
  <c r="AA172" i="1" s="1"/>
  <c r="Y201" i="1"/>
  <c r="Z201" i="1"/>
  <c r="AD45" i="1"/>
  <c r="AE45" i="1" s="1"/>
  <c r="AD42" i="1"/>
  <c r="AE42" i="1" s="1"/>
  <c r="W42" i="1"/>
  <c r="AA42" i="1" s="1"/>
  <c r="W52" i="1"/>
  <c r="AA52" i="1" s="1"/>
  <c r="AD52" i="1"/>
  <c r="AE52" i="1" s="1"/>
  <c r="AD80" i="1"/>
  <c r="AE80" i="1" s="1"/>
  <c r="Y119" i="1"/>
  <c r="Z119" i="1"/>
  <c r="AD158" i="1"/>
  <c r="AE158" i="1" s="1"/>
  <c r="W175" i="1"/>
  <c r="AA175" i="1" s="1"/>
  <c r="AD175" i="1"/>
  <c r="AE175" i="1" s="1"/>
  <c r="W131" i="1"/>
  <c r="AA131" i="1" s="1"/>
  <c r="AD131" i="1"/>
  <c r="AE131" i="1" s="1"/>
  <c r="AD184" i="1"/>
  <c r="AE184" i="1" s="1"/>
  <c r="W184" i="1"/>
  <c r="AA184" i="1" s="1"/>
  <c r="AD97" i="1"/>
  <c r="AE97" i="1" s="1"/>
  <c r="W97" i="1"/>
  <c r="AA97" i="1" s="1"/>
  <c r="AF221" i="1"/>
  <c r="AG221" i="1" s="1"/>
  <c r="Z234" i="1"/>
  <c r="Y234" i="1"/>
  <c r="AF314" i="1"/>
  <c r="AG314" i="1" s="1"/>
  <c r="W321" i="1"/>
  <c r="AA321" i="1" s="1"/>
  <c r="AD321" i="1"/>
  <c r="AE321" i="1" s="1"/>
  <c r="AF208" i="1"/>
  <c r="AG208" i="1" s="1"/>
  <c r="AD353" i="1"/>
  <c r="AE353" i="1" s="1"/>
  <c r="W353" i="1"/>
  <c r="AA353" i="1" s="1"/>
  <c r="AD365" i="1"/>
  <c r="AE365" i="1" s="1"/>
  <c r="Y365" i="1"/>
  <c r="Z365" i="1"/>
  <c r="S194" i="1"/>
  <c r="T194" i="1"/>
  <c r="AD219" i="1"/>
  <c r="AE219" i="1" s="1"/>
  <c r="W219" i="1"/>
  <c r="AA219" i="1" s="1"/>
  <c r="AD201" i="1"/>
  <c r="AE201" i="1" s="1"/>
  <c r="AF259" i="1"/>
  <c r="AG259" i="1" s="1"/>
  <c r="AF284" i="1"/>
  <c r="AG284" i="1" s="1"/>
  <c r="Y349" i="1"/>
  <c r="Z349" i="1"/>
  <c r="S332" i="1"/>
  <c r="T332" i="1"/>
  <c r="AD354" i="1"/>
  <c r="AE354" i="1" s="1"/>
  <c r="AF74" i="1"/>
  <c r="AG74" i="1" s="1"/>
  <c r="Z229" i="1"/>
  <c r="Y229" i="1"/>
  <c r="Y2" i="1"/>
  <c r="Z2" i="1"/>
  <c r="Z10" i="1"/>
  <c r="Y10" i="1"/>
  <c r="AD72" i="1"/>
  <c r="AE72" i="1" s="1"/>
  <c r="Y80" i="1"/>
  <c r="Z80" i="1"/>
  <c r="Z132" i="1"/>
  <c r="Y132" i="1"/>
  <c r="Y158" i="1"/>
  <c r="Z158" i="1"/>
  <c r="AD151" i="1"/>
  <c r="AE151" i="1" s="1"/>
  <c r="W151" i="1"/>
  <c r="AA151" i="1" s="1"/>
  <c r="AD190" i="1"/>
  <c r="AE190" i="1" s="1"/>
  <c r="W190" i="1"/>
  <c r="AA190" i="1" s="1"/>
  <c r="W162" i="1"/>
  <c r="AA162" i="1" s="1"/>
  <c r="AD162" i="1"/>
  <c r="AE162" i="1" s="1"/>
  <c r="W236" i="1"/>
  <c r="AA236" i="1" s="1"/>
  <c r="AD236" i="1"/>
  <c r="AE236" i="1" s="1"/>
  <c r="AF244" i="1"/>
  <c r="AG244" i="1" s="1"/>
  <c r="W186" i="1"/>
  <c r="AA186" i="1" s="1"/>
  <c r="AD186" i="1"/>
  <c r="AE186" i="1" s="1"/>
  <c r="AD182" i="1"/>
  <c r="AE182" i="1" s="1"/>
  <c r="W182" i="1"/>
  <c r="AA182" i="1" s="1"/>
  <c r="AH330" i="1"/>
  <c r="AD330" i="1"/>
  <c r="AE330" i="1" s="1"/>
  <c r="W342" i="1"/>
  <c r="AA342" i="1" s="1"/>
  <c r="AD342" i="1"/>
  <c r="AE342" i="1" s="1"/>
  <c r="S148" i="1"/>
  <c r="T148" i="1"/>
  <c r="W251" i="1"/>
  <c r="AA251" i="1" s="1"/>
  <c r="AD251" i="1"/>
  <c r="AE251" i="1" s="1"/>
  <c r="W135" i="1"/>
  <c r="AA135" i="1" s="1"/>
  <c r="AD135" i="1"/>
  <c r="AE135" i="1" s="1"/>
  <c r="W310" i="1"/>
  <c r="AD310" i="1"/>
  <c r="Y241" i="1"/>
  <c r="W285" i="1"/>
  <c r="AA285" i="1" s="1"/>
  <c r="AD285" i="1"/>
  <c r="AE285" i="1" s="1"/>
  <c r="AD8" i="1"/>
  <c r="AE8" i="1" s="1"/>
  <c r="W8" i="1"/>
  <c r="AA8" i="1" s="1"/>
  <c r="Y301" i="1"/>
  <c r="Y335" i="1"/>
  <c r="Z335" i="1"/>
  <c r="W126" i="1"/>
  <c r="AA126" i="1" s="1"/>
  <c r="AD126" i="1"/>
  <c r="AE126" i="1" s="1"/>
  <c r="AD23" i="1"/>
  <c r="AE23" i="1" s="1"/>
  <c r="W23" i="1"/>
  <c r="AA23" i="1" s="1"/>
  <c r="AF24" i="1"/>
  <c r="AG24" i="1" s="1"/>
  <c r="AD36" i="1"/>
  <c r="AE36" i="1" s="1"/>
  <c r="W36" i="1"/>
  <c r="AA36" i="1" s="1"/>
  <c r="AD57" i="1"/>
  <c r="AE57" i="1" s="1"/>
  <c r="W57" i="1"/>
  <c r="AA57" i="1" s="1"/>
  <c r="AD54" i="1"/>
  <c r="AE54" i="1" s="1"/>
  <c r="W54" i="1"/>
  <c r="AA54" i="1" s="1"/>
  <c r="AD99" i="1"/>
  <c r="AE99" i="1" s="1"/>
  <c r="W99" i="1"/>
  <c r="AA99" i="1" s="1"/>
  <c r="AF136" i="1"/>
  <c r="AG136" i="1" s="1"/>
  <c r="AF147" i="1"/>
  <c r="AG147" i="1" s="1"/>
  <c r="W170" i="1"/>
  <c r="AA170" i="1" s="1"/>
  <c r="AD170" i="1"/>
  <c r="AE170" i="1" s="1"/>
  <c r="AF169" i="1"/>
  <c r="AG169" i="1" s="1"/>
  <c r="W211" i="1"/>
  <c r="AD211" i="1"/>
  <c r="AD173" i="1"/>
  <c r="AE173" i="1" s="1"/>
  <c r="Y224" i="1"/>
  <c r="Z224" i="1"/>
  <c r="AF193" i="1"/>
  <c r="AG193" i="1" s="1"/>
  <c r="AF164" i="1"/>
  <c r="AG164" i="1" s="1"/>
  <c r="AF333" i="1"/>
  <c r="AG333" i="1" s="1"/>
  <c r="W47" i="1"/>
  <c r="AA47" i="1" s="1"/>
  <c r="AD47" i="1"/>
  <c r="AE47" i="1" s="1"/>
  <c r="W282" i="1"/>
  <c r="AA282" i="1" s="1"/>
  <c r="AD282" i="1"/>
  <c r="AE282" i="1" s="1"/>
  <c r="Y337" i="1"/>
  <c r="Z337" i="1"/>
  <c r="AD33" i="1"/>
  <c r="AE33" i="1" s="1"/>
  <c r="W33" i="1"/>
  <c r="AA33" i="1" s="1"/>
  <c r="AF122" i="1"/>
  <c r="AG122" i="1" s="1"/>
  <c r="Z100" i="1"/>
  <c r="Y100" i="1"/>
  <c r="AD39" i="1"/>
  <c r="AE39" i="1" s="1"/>
  <c r="W39" i="1"/>
  <c r="AA39" i="1" s="1"/>
  <c r="Z185" i="1"/>
  <c r="AD295" i="1"/>
  <c r="AE295" i="1" s="1"/>
  <c r="Z84" i="1"/>
  <c r="AD110" i="1"/>
  <c r="AE110" i="1" s="1"/>
  <c r="W110" i="1"/>
  <c r="AA110" i="1" s="1"/>
  <c r="AF32" i="1"/>
  <c r="AG32" i="1" s="1"/>
  <c r="Y55" i="1"/>
  <c r="Z118" i="1"/>
  <c r="Y118" i="1"/>
  <c r="AD106" i="1"/>
  <c r="AE106" i="1" s="1"/>
  <c r="Z205" i="1"/>
  <c r="Y205" i="1"/>
  <c r="Z52" i="1"/>
  <c r="Y155" i="1"/>
  <c r="Z155" i="1"/>
  <c r="Y292" i="1"/>
  <c r="Z162" i="1"/>
  <c r="AD329" i="1"/>
  <c r="AE329" i="1" s="1"/>
  <c r="AF270" i="1"/>
  <c r="AG270" i="1" s="1"/>
  <c r="Y71" i="1"/>
  <c r="Z71" i="1"/>
  <c r="AD118" i="1"/>
  <c r="AE118" i="1" s="1"/>
  <c r="S161" i="1"/>
  <c r="T161" i="1"/>
  <c r="Y199" i="1"/>
  <c r="Z199" i="1"/>
  <c r="Z164" i="1"/>
  <c r="Y164" i="1"/>
  <c r="Z23" i="1"/>
  <c r="Y23" i="1"/>
  <c r="AD109" i="1"/>
  <c r="AE109" i="1" s="1"/>
  <c r="W109" i="1"/>
  <c r="AA109" i="1" s="1"/>
  <c r="Z213" i="1"/>
  <c r="Y213" i="1"/>
  <c r="AD323" i="1"/>
  <c r="AE323" i="1" s="1"/>
  <c r="S53" i="1"/>
  <c r="T53" i="1"/>
  <c r="Y176" i="1"/>
  <c r="Z176" i="1"/>
  <c r="Y33" i="1"/>
  <c r="Y30" i="1"/>
  <c r="Z30" i="1"/>
  <c r="W56" i="1"/>
  <c r="AA56" i="1" s="1"/>
  <c r="AD56" i="1"/>
  <c r="AE56" i="1" s="1"/>
  <c r="Z103" i="1"/>
  <c r="Y103" i="1"/>
  <c r="Y88" i="1"/>
  <c r="Z88" i="1"/>
  <c r="Z124" i="1"/>
  <c r="Y124" i="1"/>
  <c r="S168" i="1"/>
  <c r="T168" i="1"/>
  <c r="AF121" i="1"/>
  <c r="AG121" i="1" s="1"/>
  <c r="Y362" i="1"/>
  <c r="Z362" i="1"/>
  <c r="AD117" i="1"/>
  <c r="AE117" i="1" s="1"/>
  <c r="W117" i="1"/>
  <c r="AA117" i="1" s="1"/>
  <c r="Z5" i="1"/>
  <c r="Y5" i="1"/>
  <c r="Z28" i="1"/>
  <c r="Y28" i="1"/>
  <c r="Z45" i="1"/>
  <c r="Y45" i="1"/>
  <c r="Z61" i="1"/>
  <c r="Z115" i="1"/>
  <c r="Y115" i="1"/>
  <c r="Z137" i="1"/>
  <c r="Y137" i="1"/>
  <c r="Y188" i="1"/>
  <c r="Z188" i="1"/>
  <c r="Z173" i="1"/>
  <c r="Y173" i="1"/>
  <c r="AF256" i="1"/>
  <c r="AG256" i="1" s="1"/>
  <c r="AD234" i="1"/>
  <c r="AE234" i="1" s="1"/>
  <c r="Z233" i="1"/>
  <c r="Y233" i="1"/>
  <c r="AF296" i="1"/>
  <c r="AG296" i="1" s="1"/>
  <c r="W316" i="1"/>
  <c r="AA316" i="1" s="1"/>
  <c r="AD316" i="1"/>
  <c r="AE316" i="1" s="1"/>
  <c r="AD254" i="1"/>
  <c r="AE254" i="1" s="1"/>
  <c r="W254" i="1"/>
  <c r="AA254" i="1" s="1"/>
  <c r="Z318" i="1"/>
  <c r="Y318" i="1"/>
  <c r="AD313" i="1"/>
  <c r="AE313" i="1" s="1"/>
  <c r="W313" i="1"/>
  <c r="AA313" i="1" s="1"/>
  <c r="W347" i="1"/>
  <c r="AA347" i="1" s="1"/>
  <c r="AD347" i="1"/>
  <c r="AE347" i="1" s="1"/>
  <c r="AD120" i="1"/>
  <c r="AE120" i="1" s="1"/>
  <c r="W120" i="1"/>
  <c r="AA120" i="1" s="1"/>
  <c r="AD5" i="1"/>
  <c r="AE5" i="1" s="1"/>
  <c r="AF19" i="1"/>
  <c r="AG19" i="1" s="1"/>
  <c r="AF27" i="1"/>
  <c r="AG27" i="1" s="1"/>
  <c r="Z77" i="1"/>
  <c r="Y77" i="1"/>
  <c r="Z65" i="1"/>
  <c r="Y65" i="1"/>
  <c r="Z106" i="1"/>
  <c r="Y106" i="1"/>
  <c r="AD132" i="1"/>
  <c r="AE132" i="1" s="1"/>
  <c r="Y153" i="1"/>
  <c r="AD188" i="1"/>
  <c r="AE188" i="1" s="1"/>
  <c r="AD304" i="1"/>
  <c r="AE304" i="1" s="1"/>
  <c r="AF303" i="1"/>
  <c r="AG303" i="1" s="1"/>
  <c r="Z366" i="1"/>
  <c r="Y366" i="1"/>
  <c r="Z314" i="1"/>
  <c r="Y314" i="1"/>
  <c r="Y284" i="1"/>
  <c r="Z284" i="1"/>
  <c r="AD280" i="1"/>
  <c r="AE280" i="1" s="1"/>
  <c r="W280" i="1"/>
  <c r="AA280" i="1" s="1"/>
  <c r="AD356" i="1"/>
  <c r="AE356" i="1" s="1"/>
  <c r="W356" i="1"/>
  <c r="AA356" i="1" s="1"/>
  <c r="AD111" i="1"/>
  <c r="AE111" i="1" s="1"/>
  <c r="W111" i="1"/>
  <c r="AA111" i="1" s="1"/>
  <c r="AD315" i="1"/>
  <c r="AE315" i="1" s="1"/>
  <c r="W315" i="1"/>
  <c r="AA315" i="1" s="1"/>
  <c r="AD125" i="1"/>
  <c r="AE125" i="1" s="1"/>
  <c r="W125" i="1"/>
  <c r="AA125" i="1" s="1"/>
  <c r="AF217" i="1"/>
  <c r="AG217" i="1"/>
  <c r="W277" i="1"/>
  <c r="AD277" i="1"/>
  <c r="Y207" i="1"/>
  <c r="Z207" i="1"/>
  <c r="Y352" i="1"/>
  <c r="Z352" i="1"/>
  <c r="AD312" i="1"/>
  <c r="AE312" i="1" s="1"/>
  <c r="W312" i="1"/>
  <c r="AA312" i="1" s="1"/>
  <c r="W92" i="1"/>
  <c r="AA92" i="1" s="1"/>
  <c r="AD92" i="1"/>
  <c r="AE92" i="1" s="1"/>
  <c r="Z24" i="1"/>
  <c r="Y24" i="1"/>
  <c r="AD41" i="1"/>
  <c r="AE41" i="1" s="1"/>
  <c r="W43" i="1"/>
  <c r="AA43" i="1" s="1"/>
  <c r="AD43" i="1"/>
  <c r="AE43" i="1" s="1"/>
  <c r="W63" i="1"/>
  <c r="AA63" i="1" s="1"/>
  <c r="AD63" i="1"/>
  <c r="AE63" i="1" s="1"/>
  <c r="AD69" i="1"/>
  <c r="AE69" i="1" s="1"/>
  <c r="W83" i="1"/>
  <c r="AA83" i="1" s="1"/>
  <c r="AD83" i="1"/>
  <c r="AE83" i="1" s="1"/>
  <c r="W105" i="1"/>
  <c r="AA105" i="1" s="1"/>
  <c r="AD105" i="1"/>
  <c r="AE105" i="1" s="1"/>
  <c r="AD139" i="1"/>
  <c r="AE139" i="1" s="1"/>
  <c r="W139" i="1"/>
  <c r="AA139" i="1" s="1"/>
  <c r="W107" i="1"/>
  <c r="AA107" i="1" s="1"/>
  <c r="AD107" i="1"/>
  <c r="AE107" i="1" s="1"/>
  <c r="Z147" i="1"/>
  <c r="Y147" i="1"/>
  <c r="Y177" i="1"/>
  <c r="Z177" i="1"/>
  <c r="Z221" i="1"/>
  <c r="Y221" i="1"/>
  <c r="Z304" i="1"/>
  <c r="Y304" i="1"/>
  <c r="Y330" i="1"/>
  <c r="Z330" i="1"/>
  <c r="Y325" i="1"/>
  <c r="Z325" i="1"/>
  <c r="S152" i="1"/>
  <c r="T152" i="1"/>
  <c r="Z189" i="1"/>
  <c r="Y189" i="1"/>
  <c r="AD239" i="1"/>
  <c r="AE239" i="1" s="1"/>
  <c r="W239" i="1"/>
  <c r="AA239" i="1" s="1"/>
  <c r="AD293" i="1"/>
  <c r="AE293" i="1" s="1"/>
  <c r="W293" i="1"/>
  <c r="AA293" i="1" s="1"/>
  <c r="AD344" i="1"/>
  <c r="AE344" i="1" s="1"/>
  <c r="Y326" i="1"/>
  <c r="Z326" i="1"/>
  <c r="AD12" i="1"/>
  <c r="AE12" i="1" s="1"/>
  <c r="W12" i="1"/>
  <c r="AA12" i="1" s="1"/>
  <c r="AD2" i="1"/>
  <c r="AE2" i="1" s="1"/>
  <c r="Z73" i="1"/>
  <c r="Y73" i="1"/>
  <c r="Z90" i="1"/>
  <c r="Y90" i="1"/>
  <c r="W113" i="1"/>
  <c r="AA113" i="1" s="1"/>
  <c r="AD113" i="1"/>
  <c r="AE113" i="1" s="1"/>
  <c r="AF191" i="1"/>
  <c r="AG191" i="1" s="1"/>
  <c r="Z291" i="1"/>
  <c r="Y291" i="1"/>
  <c r="W269" i="1"/>
  <c r="AA269" i="1" s="1"/>
  <c r="AD269" i="1"/>
  <c r="AE269" i="1" s="1"/>
  <c r="AD218" i="1"/>
  <c r="AE218" i="1" s="1"/>
  <c r="W218" i="1"/>
  <c r="AA218" i="1" s="1"/>
  <c r="AF253" i="1"/>
  <c r="AG253" i="1" s="1"/>
  <c r="W159" i="1"/>
  <c r="AA159" i="1" s="1"/>
  <c r="AD159" i="1"/>
  <c r="AE159" i="1" s="1"/>
  <c r="AD22" i="1"/>
  <c r="AE22" i="1" s="1"/>
  <c r="W22" i="1"/>
  <c r="AA22" i="1" s="1"/>
  <c r="W345" i="1"/>
  <c r="AD345" i="1"/>
  <c r="AF243" i="1"/>
  <c r="AG243" i="1" s="1"/>
  <c r="Y334" i="1"/>
  <c r="Y142" i="1"/>
  <c r="AD325" i="1"/>
  <c r="AE325" i="1" s="1"/>
  <c r="AD286" i="1"/>
  <c r="AE286" i="1" s="1"/>
  <c r="AF340" i="1"/>
  <c r="AG340" i="1" s="1"/>
  <c r="Z184" i="1"/>
  <c r="Z11" i="1"/>
  <c r="Y11" i="1"/>
  <c r="W48" i="1"/>
  <c r="AD48" i="1"/>
  <c r="AD108" i="1"/>
  <c r="AE108" i="1" s="1"/>
  <c r="AD146" i="1"/>
  <c r="AE146" i="1" s="1"/>
  <c r="Y230" i="1"/>
  <c r="Z230" i="1"/>
  <c r="AD35" i="1"/>
  <c r="AE35" i="1" s="1"/>
  <c r="Z37" i="1"/>
  <c r="Y37" i="1"/>
  <c r="AD104" i="1"/>
  <c r="AE104" i="1" s="1"/>
  <c r="W85" i="1"/>
  <c r="AA85" i="1" s="1"/>
  <c r="AD85" i="1"/>
  <c r="AE85" i="1" s="1"/>
  <c r="AF128" i="1"/>
  <c r="AG128" i="1" s="1"/>
  <c r="S87" i="1"/>
  <c r="T87" i="1"/>
  <c r="Z116" i="1"/>
  <c r="Y116" i="1"/>
  <c r="AD171" i="1"/>
  <c r="AE171" i="1" s="1"/>
  <c r="W171" i="1"/>
  <c r="AA171" i="1" s="1"/>
  <c r="Z293" i="1"/>
  <c r="Y293" i="1"/>
  <c r="Y122" i="1"/>
  <c r="Z122" i="1"/>
  <c r="W192" i="1"/>
  <c r="AA192" i="1" s="1"/>
  <c r="AD192" i="1"/>
  <c r="AE192" i="1" s="1"/>
  <c r="AD37" i="1"/>
  <c r="AE37" i="1" s="1"/>
  <c r="AD64" i="1"/>
  <c r="W64" i="1"/>
  <c r="Z78" i="1"/>
  <c r="Y78" i="1"/>
  <c r="Y175" i="1"/>
  <c r="Z175" i="1"/>
  <c r="AF153" i="1"/>
  <c r="AG153" i="1" s="1"/>
  <c r="W18" i="1"/>
  <c r="AA18" i="1" s="1"/>
  <c r="AD18" i="1"/>
  <c r="AE18" i="1" s="1"/>
  <c r="AD199" i="1"/>
  <c r="AE199" i="1" s="1"/>
  <c r="Z203" i="1"/>
  <c r="AF320" i="1"/>
  <c r="AG320" i="1" s="1"/>
  <c r="Z111" i="1"/>
  <c r="Z323" i="1"/>
  <c r="Y323" i="1"/>
  <c r="AA270" i="1"/>
  <c r="Y270" i="1"/>
  <c r="Z270" i="1"/>
  <c r="W26" i="1"/>
  <c r="AA26" i="1" s="1"/>
  <c r="AD26" i="1"/>
  <c r="AE26" i="1" s="1"/>
  <c r="Y32" i="1"/>
  <c r="Z32" i="1"/>
  <c r="Y75" i="1"/>
  <c r="Z75" i="1"/>
  <c r="Z156" i="1"/>
  <c r="Y156" i="1"/>
  <c r="AH204" i="1"/>
  <c r="AD204" i="1"/>
  <c r="AE204" i="1" s="1"/>
  <c r="AD21" i="1"/>
  <c r="AE21" i="1" s="1"/>
  <c r="Z222" i="1"/>
  <c r="Y101" i="1"/>
  <c r="Y47" i="1"/>
  <c r="AD60" i="1"/>
  <c r="AE60" i="1" s="1"/>
  <c r="W60" i="1"/>
  <c r="AA60" i="1" s="1"/>
  <c r="Y202" i="1"/>
  <c r="Z202" i="1"/>
  <c r="Z212" i="1"/>
  <c r="Y212" i="1"/>
  <c r="Z218" i="1"/>
  <c r="Z289" i="1"/>
  <c r="Y289" i="1"/>
  <c r="Y96" i="1"/>
  <c r="Z96" i="1"/>
  <c r="Z236" i="1"/>
  <c r="Y236" i="1"/>
  <c r="AD180" i="1"/>
  <c r="AE180" i="1" s="1"/>
  <c r="W180" i="1"/>
  <c r="AA180" i="1" s="1"/>
  <c r="AF25" i="1"/>
  <c r="AG25" i="1" s="1"/>
  <c r="Y74" i="1"/>
  <c r="Z74" i="1"/>
  <c r="AD138" i="1"/>
  <c r="AE138" i="1" s="1"/>
  <c r="W138" i="1"/>
  <c r="AA138" i="1" s="1"/>
  <c r="W227" i="1"/>
  <c r="AA227" i="1" s="1"/>
  <c r="AD227" i="1"/>
  <c r="AE227" i="1" s="1"/>
  <c r="AD290" i="1"/>
  <c r="W290" i="1"/>
  <c r="Y303" i="1"/>
  <c r="W324" i="1"/>
  <c r="AA324" i="1" s="1"/>
  <c r="AD324" i="1"/>
  <c r="AE324" i="1" s="1"/>
  <c r="AD215" i="1"/>
  <c r="AE215" i="1" s="1"/>
  <c r="AD279" i="1"/>
  <c r="AE279" i="1" s="1"/>
  <c r="Y344" i="1"/>
  <c r="Z344" i="1"/>
  <c r="W343" i="1"/>
  <c r="AA343" i="1" s="1"/>
  <c r="AD343" i="1"/>
  <c r="AE343" i="1" s="1"/>
  <c r="AD16" i="1"/>
  <c r="AE16" i="1" s="1"/>
  <c r="W16" i="1"/>
  <c r="AA16" i="1" s="1"/>
  <c r="AD20" i="1"/>
  <c r="AE20" i="1" s="1"/>
  <c r="W20" i="1"/>
  <c r="AA20" i="1" s="1"/>
  <c r="Y61" i="1"/>
  <c r="Z76" i="1"/>
  <c r="Y76" i="1"/>
  <c r="AD91" i="1"/>
  <c r="AE91" i="1" s="1"/>
  <c r="W91" i="1"/>
  <c r="AA91" i="1" s="1"/>
  <c r="AD95" i="1"/>
  <c r="AE95" i="1" s="1"/>
  <c r="W95" i="1"/>
  <c r="AA95" i="1" s="1"/>
  <c r="W86" i="1"/>
  <c r="AA86" i="1" s="1"/>
  <c r="AD86" i="1"/>
  <c r="AE86" i="1" s="1"/>
  <c r="Z169" i="1"/>
  <c r="Y169" i="1"/>
  <c r="Y166" i="1"/>
  <c r="Z166" i="1"/>
  <c r="AD133" i="1"/>
  <c r="AE133" i="1" s="1"/>
  <c r="W133" i="1"/>
  <c r="AA133" i="1" s="1"/>
  <c r="AD224" i="1"/>
  <c r="AE224" i="1" s="1"/>
  <c r="W246" i="1"/>
  <c r="AA246" i="1" s="1"/>
  <c r="AD246" i="1"/>
  <c r="AE246" i="1" s="1"/>
  <c r="W311" i="1"/>
  <c r="AD311" i="1"/>
  <c r="Y208" i="1"/>
  <c r="Z208" i="1"/>
  <c r="Y274" i="1"/>
  <c r="Z274" i="1"/>
  <c r="Y193" i="1"/>
  <c r="Z193" i="1"/>
  <c r="AD366" i="1"/>
  <c r="AE366" i="1" s="1"/>
  <c r="Y98" i="1"/>
  <c r="AF203" i="1"/>
  <c r="AG203" i="1" s="1"/>
  <c r="AD232" i="1"/>
  <c r="AE232" i="1" s="1"/>
  <c r="AF237" i="1"/>
  <c r="AG237" i="1" s="1"/>
  <c r="Z279" i="1"/>
  <c r="Y279" i="1"/>
  <c r="AD349" i="1"/>
  <c r="AE349" i="1" s="1"/>
  <c r="AD362" i="1"/>
  <c r="AE362" i="1" s="1"/>
  <c r="Z312" i="1"/>
  <c r="AD93" i="1"/>
  <c r="AE93" i="1" s="1"/>
  <c r="Y92" i="1"/>
  <c r="Y7" i="1"/>
  <c r="Z7" i="1"/>
  <c r="AA15" i="1"/>
  <c r="Y15" i="1"/>
  <c r="Z15" i="1"/>
  <c r="AD28" i="1"/>
  <c r="AE28" i="1" s="1"/>
  <c r="AF40" i="1"/>
  <c r="AG40" i="1" s="1"/>
  <c r="W38" i="1"/>
  <c r="AA38" i="1" s="1"/>
  <c r="AD38" i="1"/>
  <c r="AE38" i="1" s="1"/>
  <c r="Z72" i="1"/>
  <c r="Y72" i="1"/>
  <c r="Z62" i="1"/>
  <c r="Y62" i="1"/>
  <c r="AD68" i="1"/>
  <c r="AE68" i="1" s="1"/>
  <c r="W68" i="1"/>
  <c r="AA68" i="1" s="1"/>
  <c r="W134" i="1"/>
  <c r="AA134" i="1" s="1"/>
  <c r="AD134" i="1"/>
  <c r="AE134" i="1" s="1"/>
  <c r="AD143" i="1"/>
  <c r="AE143" i="1" s="1"/>
  <c r="W235" i="1"/>
  <c r="AA235" i="1" s="1"/>
  <c r="AD235" i="1"/>
  <c r="AE235" i="1" s="1"/>
  <c r="Z225" i="1"/>
  <c r="Y225" i="1"/>
  <c r="AD245" i="1"/>
  <c r="AE245" i="1" s="1"/>
  <c r="W245" i="1"/>
  <c r="AA245" i="1" s="1"/>
  <c r="Z299" i="1"/>
  <c r="Y299" i="1"/>
  <c r="AD183" i="1"/>
  <c r="AE183" i="1" s="1"/>
  <c r="AD274" i="1"/>
  <c r="AE274" i="1" s="1"/>
  <c r="W328" i="1"/>
  <c r="AA328" i="1" s="1"/>
  <c r="AD328" i="1"/>
  <c r="AE328" i="1" s="1"/>
  <c r="Y206" i="1"/>
  <c r="Z206" i="1"/>
  <c r="W339" i="1"/>
  <c r="AA339" i="1" s="1"/>
  <c r="AD339" i="1"/>
  <c r="AE339" i="1" s="1"/>
  <c r="AD305" i="1"/>
  <c r="AE305" i="1" s="1"/>
  <c r="W305" i="1"/>
  <c r="AA305" i="1" s="1"/>
  <c r="Z346" i="1"/>
  <c r="Y346" i="1"/>
  <c r="AD156" i="1"/>
  <c r="AE156" i="1" s="1"/>
  <c r="S258" i="1"/>
  <c r="T258" i="1"/>
  <c r="AF272" i="1"/>
  <c r="AG272" i="1" s="1"/>
  <c r="Z286" i="1"/>
  <c r="Y286" i="1"/>
  <c r="Z246" i="1"/>
  <c r="W331" i="1"/>
  <c r="AA331" i="1" s="1"/>
  <c r="AD331" i="1"/>
  <c r="AE331" i="1" s="1"/>
  <c r="W363" i="1"/>
  <c r="AA363" i="1" s="1"/>
  <c r="AD363" i="1"/>
  <c r="AE363" i="1" s="1"/>
  <c r="Y93" i="1"/>
  <c r="Z93" i="1"/>
  <c r="AD7" i="1"/>
  <c r="AE7" i="1" s="1"/>
  <c r="Z69" i="1"/>
  <c r="Y69" i="1"/>
  <c r="Y136" i="1"/>
  <c r="Z136" i="1"/>
  <c r="AD165" i="1"/>
  <c r="AE165" i="1" s="1"/>
  <c r="W144" i="1"/>
  <c r="AA144" i="1" s="1"/>
  <c r="AD144" i="1"/>
  <c r="AE144" i="1" s="1"/>
  <c r="AD287" i="1"/>
  <c r="AE287" i="1" s="1"/>
  <c r="W287" i="1"/>
  <c r="AA287" i="1" s="1"/>
  <c r="AD307" i="1"/>
  <c r="AE307" i="1" s="1"/>
  <c r="W307" i="1"/>
  <c r="AA307" i="1" s="1"/>
  <c r="AD367" i="1"/>
  <c r="AE367" i="1" s="1"/>
  <c r="W367" i="1"/>
  <c r="AA367" i="1" s="1"/>
  <c r="AD358" i="1"/>
  <c r="AE358" i="1" s="1"/>
  <c r="W358" i="1"/>
  <c r="AA358" i="1" s="1"/>
  <c r="W355" i="1"/>
  <c r="AA355" i="1" s="1"/>
  <c r="AD355" i="1"/>
  <c r="AE355" i="1" s="1"/>
  <c r="W187" i="1"/>
  <c r="AA187" i="1" s="1"/>
  <c r="AD187" i="1"/>
  <c r="AE187" i="1" s="1"/>
  <c r="AD266" i="1"/>
  <c r="AE266" i="1" s="1"/>
  <c r="W266" i="1"/>
  <c r="AA266" i="1" s="1"/>
  <c r="W322" i="1"/>
  <c r="AA322" i="1" s="1"/>
  <c r="AD322" i="1"/>
  <c r="AE322" i="1" s="1"/>
  <c r="Z215" i="1"/>
  <c r="Y215" i="1"/>
  <c r="AD352" i="1"/>
  <c r="AE352" i="1" s="1"/>
  <c r="AD178" i="1"/>
  <c r="AE178" i="1" s="1"/>
  <c r="W178" i="1"/>
  <c r="AA178" i="1" s="1"/>
  <c r="W9" i="1"/>
  <c r="AA9" i="1" s="1"/>
  <c r="AD9" i="1"/>
  <c r="AE9" i="1" s="1"/>
  <c r="AD10" i="1"/>
  <c r="AE10" i="1" s="1"/>
  <c r="Y41" i="1"/>
  <c r="Z41" i="1"/>
  <c r="W50" i="1"/>
  <c r="AA50" i="1" s="1"/>
  <c r="AD50" i="1"/>
  <c r="AE50" i="1" s="1"/>
  <c r="W58" i="1"/>
  <c r="AA58" i="1" s="1"/>
  <c r="AD58" i="1"/>
  <c r="AE58" i="1" s="1"/>
  <c r="W66" i="1"/>
  <c r="AA66" i="1" s="1"/>
  <c r="AD66" i="1"/>
  <c r="AE66" i="1" s="1"/>
  <c r="AD51" i="1"/>
  <c r="AE51" i="1" s="1"/>
  <c r="W51" i="1"/>
  <c r="AA51" i="1" s="1"/>
  <c r="AD163" i="1"/>
  <c r="AE163" i="1" s="1"/>
  <c r="W163" i="1"/>
  <c r="AA163" i="1" s="1"/>
  <c r="AD210" i="1"/>
  <c r="AE210" i="1" s="1"/>
  <c r="W210" i="1"/>
  <c r="AA210" i="1" s="1"/>
  <c r="Y181" i="1"/>
  <c r="Z181" i="1"/>
  <c r="AD209" i="1"/>
  <c r="AE209" i="1" s="1"/>
  <c r="AF142" i="1"/>
  <c r="AG142" i="1" s="1"/>
  <c r="Z127" i="1"/>
  <c r="Y127" i="1"/>
  <c r="Y244" i="1"/>
  <c r="Z244" i="1"/>
  <c r="AD346" i="1"/>
  <c r="AE346" i="1" s="1"/>
  <c r="AH97" i="1" l="1"/>
  <c r="Z92" i="1"/>
  <c r="Y218" i="1"/>
  <c r="Y222" i="1"/>
  <c r="Z109" i="1"/>
  <c r="Y131" i="1"/>
  <c r="Y251" i="1"/>
  <c r="Z292" i="1"/>
  <c r="Y52" i="1"/>
  <c r="Y84" i="1"/>
  <c r="Z241" i="1"/>
  <c r="Y261" i="1"/>
  <c r="AH316" i="1"/>
  <c r="Y200" i="1"/>
  <c r="AH17" i="1"/>
  <c r="Y109" i="1"/>
  <c r="Y240" i="1"/>
  <c r="Z273" i="1"/>
  <c r="Z216" i="1"/>
  <c r="AH206" i="1"/>
  <c r="Y210" i="1"/>
  <c r="Y9" i="1"/>
  <c r="Y315" i="1"/>
  <c r="Z131" i="1"/>
  <c r="Y29" i="1"/>
  <c r="Y246" i="1"/>
  <c r="Z324" i="1"/>
  <c r="Z190" i="1"/>
  <c r="Z29" i="1"/>
  <c r="Z107" i="1"/>
  <c r="Y8" i="1"/>
  <c r="Z33" i="1"/>
  <c r="Z55" i="1"/>
  <c r="Y185" i="1"/>
  <c r="Y273" i="1"/>
  <c r="Y216" i="1"/>
  <c r="AH222" i="1"/>
  <c r="AH326" i="1"/>
  <c r="AF318" i="1"/>
  <c r="AG318" i="1" s="1"/>
  <c r="AH159" i="1"/>
  <c r="AH239" i="1"/>
  <c r="AH236" i="1"/>
  <c r="AH192" i="1"/>
  <c r="AH160" i="1"/>
  <c r="AH171" i="1"/>
  <c r="AH305" i="1"/>
  <c r="AH105" i="1"/>
  <c r="AH24" i="1"/>
  <c r="AH187" i="1"/>
  <c r="AH269" i="1"/>
  <c r="AH318" i="1"/>
  <c r="AH20" i="1"/>
  <c r="AH342" i="1"/>
  <c r="AH80" i="1"/>
  <c r="AH81" i="1"/>
  <c r="AH69" i="1"/>
  <c r="AG298" i="1"/>
  <c r="AH327" i="1"/>
  <c r="AH113" i="1"/>
  <c r="AH3" i="1"/>
  <c r="AH335" i="1"/>
  <c r="AH7" i="1"/>
  <c r="AH57" i="1"/>
  <c r="AH38" i="1"/>
  <c r="AH36" i="1"/>
  <c r="AH323" i="1"/>
  <c r="AH151" i="1"/>
  <c r="AH76" i="1"/>
  <c r="AH11" i="1"/>
  <c r="AG127" i="1"/>
  <c r="AH165" i="1"/>
  <c r="AH252" i="1"/>
  <c r="AH282" i="1"/>
  <c r="AH234" i="1"/>
  <c r="AH359" i="1"/>
  <c r="AH315" i="1"/>
  <c r="AH29" i="1"/>
  <c r="AH34" i="1"/>
  <c r="AH2" i="1"/>
  <c r="AH362" i="1"/>
  <c r="AH79" i="1"/>
  <c r="AH215" i="1"/>
  <c r="AH284" i="1"/>
  <c r="AH98" i="1"/>
  <c r="AH195" i="1"/>
  <c r="AH304" i="1"/>
  <c r="AH45" i="1"/>
  <c r="AH321" i="1"/>
  <c r="AE311" i="1"/>
  <c r="AF311" i="1" s="1"/>
  <c r="AG311" i="1" s="1"/>
  <c r="AH311" i="1"/>
  <c r="AE290" i="1"/>
  <c r="AH290" i="1"/>
  <c r="AE277" i="1"/>
  <c r="AF277" i="1" s="1"/>
  <c r="AG277" i="1" s="1"/>
  <c r="AH277" i="1"/>
  <c r="AE319" i="1"/>
  <c r="AH319" i="1"/>
  <c r="AH352" i="1"/>
  <c r="AD264" i="1"/>
  <c r="W264" i="1"/>
  <c r="AA46" i="1"/>
  <c r="Y46" i="1"/>
  <c r="Z46" i="1"/>
  <c r="AE267" i="1"/>
  <c r="AH267" i="1"/>
  <c r="AH106" i="1"/>
  <c r="AH72" i="1"/>
  <c r="AH133" i="1"/>
  <c r="AH109" i="1"/>
  <c r="AH75" i="1"/>
  <c r="AH343" i="1"/>
  <c r="AH176" i="1"/>
  <c r="AF44" i="1"/>
  <c r="AG44" i="1" s="1"/>
  <c r="Y282" i="1"/>
  <c r="Z9" i="1"/>
  <c r="Y312" i="1"/>
  <c r="AH232" i="1"/>
  <c r="Y59" i="1"/>
  <c r="Z101" i="1"/>
  <c r="Y190" i="1"/>
  <c r="Z315" i="1"/>
  <c r="Y111" i="1"/>
  <c r="Y280" i="1"/>
  <c r="Y285" i="1"/>
  <c r="Y107" i="1"/>
  <c r="Z54" i="1"/>
  <c r="Y186" i="1"/>
  <c r="Z3" i="1"/>
  <c r="AE211" i="1"/>
  <c r="AF211" i="1" s="1"/>
  <c r="AH211" i="1"/>
  <c r="Z351" i="1"/>
  <c r="AE310" i="1"/>
  <c r="AH310" i="1"/>
  <c r="Y81" i="1"/>
  <c r="AE226" i="1"/>
  <c r="AH226" i="1"/>
  <c r="Z79" i="1"/>
  <c r="AH212" i="1"/>
  <c r="Y17" i="1"/>
  <c r="AA17" i="1"/>
  <c r="Z17" i="1"/>
  <c r="AH301" i="1"/>
  <c r="AH354" i="1"/>
  <c r="AH312" i="1"/>
  <c r="AH66" i="1"/>
  <c r="AH96" i="1"/>
  <c r="AH101" i="1"/>
  <c r="AH156" i="1"/>
  <c r="AH83" i="1"/>
  <c r="AH123" i="1"/>
  <c r="AH322" i="1"/>
  <c r="AH175" i="1"/>
  <c r="AH146" i="1"/>
  <c r="AH329" i="1"/>
  <c r="AH37" i="1"/>
  <c r="AH107" i="1"/>
  <c r="AH126" i="1"/>
  <c r="AH262" i="1"/>
  <c r="AH182" i="1"/>
  <c r="W31" i="1"/>
  <c r="AD31" i="1"/>
  <c r="AH224" i="1"/>
  <c r="AH41" i="1"/>
  <c r="AH351" i="1"/>
  <c r="AH150" i="1"/>
  <c r="AH136" i="1"/>
  <c r="AH178" i="1"/>
  <c r="AH172" i="1"/>
  <c r="AH92" i="1"/>
  <c r="AH51" i="1"/>
  <c r="AH18" i="1"/>
  <c r="AH63" i="1"/>
  <c r="AH60" i="1"/>
  <c r="AH84" i="1"/>
  <c r="AH185" i="1"/>
  <c r="AH170" i="1"/>
  <c r="AH302" i="1"/>
  <c r="AF82" i="1"/>
  <c r="AG82" i="1" s="1"/>
  <c r="AH241" i="1"/>
  <c r="AH93" i="1"/>
  <c r="AH279" i="1"/>
  <c r="AH235" i="1"/>
  <c r="AH344" i="1"/>
  <c r="AH289" i="1"/>
  <c r="AH68" i="1"/>
  <c r="AH71" i="1"/>
  <c r="AH58" i="1"/>
  <c r="AD268" i="1"/>
  <c r="W268" i="1"/>
  <c r="AH127" i="1"/>
  <c r="AH130" i="1"/>
  <c r="AH166" i="1"/>
  <c r="AH47" i="1"/>
  <c r="AH356" i="1"/>
  <c r="AH163" i="1"/>
  <c r="AH331" i="1"/>
  <c r="AH207" i="1"/>
  <c r="AH114" i="1"/>
  <c r="AH21" i="1"/>
  <c r="AH26" i="1"/>
  <c r="AH39" i="1"/>
  <c r="AH54" i="1"/>
  <c r="AH35" i="1"/>
  <c r="AE242" i="1"/>
  <c r="AF242" i="1" s="1"/>
  <c r="AG242" i="1" s="1"/>
  <c r="AH242" i="1"/>
  <c r="AH246" i="1"/>
  <c r="AH28" i="1"/>
  <c r="AH116" i="1"/>
  <c r="AH22" i="1"/>
  <c r="AA44" i="1"/>
  <c r="Z44" i="1"/>
  <c r="Y44" i="1"/>
  <c r="AH143" i="1"/>
  <c r="AE250" i="1"/>
  <c r="AH250" i="1"/>
  <c r="Z81" i="1"/>
  <c r="Y79" i="1"/>
  <c r="AE255" i="1"/>
  <c r="AH255" i="1"/>
  <c r="AH62" i="1"/>
  <c r="AH300" i="1"/>
  <c r="AH73" i="1"/>
  <c r="AH210" i="1"/>
  <c r="AH353" i="1"/>
  <c r="AH274" i="1"/>
  <c r="AH67" i="1"/>
  <c r="AH339" i="1"/>
  <c r="AH190" i="1"/>
  <c r="AH219" i="1"/>
  <c r="AH125" i="1"/>
  <c r="AH85" i="1"/>
  <c r="AH328" i="1"/>
  <c r="AH220" i="1"/>
  <c r="AH110" i="1"/>
  <c r="AH102" i="1"/>
  <c r="AH280" i="1"/>
  <c r="AE275" i="1"/>
  <c r="AH275" i="1"/>
  <c r="AH209" i="1"/>
  <c r="AH349" i="1"/>
  <c r="AH365" i="1"/>
  <c r="AH183" i="1"/>
  <c r="AH104" i="1"/>
  <c r="AH251" i="1"/>
  <c r="AH139" i="1"/>
  <c r="AH292" i="1"/>
  <c r="AH42" i="1"/>
  <c r="AF200" i="1"/>
  <c r="AG200" i="1" s="1"/>
  <c r="AH82" i="1"/>
  <c r="AH240" i="1"/>
  <c r="AH261" i="1"/>
  <c r="AH91" i="1"/>
  <c r="AH266" i="1"/>
  <c r="AH173" i="1"/>
  <c r="AH218" i="1"/>
  <c r="AH23" i="1"/>
  <c r="AH180" i="1"/>
  <c r="AH131" i="1"/>
  <c r="AH144" i="1"/>
  <c r="AH238" i="1"/>
  <c r="AH347" i="1"/>
  <c r="AH313" i="1"/>
  <c r="AH138" i="1"/>
  <c r="AH135" i="1"/>
  <c r="AH117" i="1"/>
  <c r="AH33" i="1"/>
  <c r="AH205" i="1"/>
  <c r="AH108" i="1"/>
  <c r="AH363" i="1"/>
  <c r="AH111" i="1"/>
  <c r="AE140" i="1"/>
  <c r="AH140" i="1"/>
  <c r="Y228" i="1"/>
  <c r="Z228" i="1"/>
  <c r="AH199" i="1"/>
  <c r="AH100" i="1"/>
  <c r="AA242" i="1"/>
  <c r="Y242" i="1"/>
  <c r="Z242" i="1"/>
  <c r="AH158" i="1"/>
  <c r="AH5" i="1"/>
  <c r="AH350" i="1"/>
  <c r="AH254" i="1"/>
  <c r="AH233" i="1"/>
  <c r="AH306" i="1"/>
  <c r="AH189" i="1"/>
  <c r="AH286" i="1"/>
  <c r="Z282" i="1"/>
  <c r="Z59" i="1"/>
  <c r="Z86" i="1"/>
  <c r="AE64" i="1"/>
  <c r="AH64" i="1"/>
  <c r="Z34" i="1"/>
  <c r="Z280" i="1"/>
  <c r="Z285" i="1"/>
  <c r="Z102" i="1"/>
  <c r="Y54" i="1"/>
  <c r="Y135" i="1"/>
  <c r="Z186" i="1"/>
  <c r="Y3" i="1"/>
  <c r="Y351" i="1"/>
  <c r="Z98" i="1"/>
  <c r="Y324" i="1"/>
  <c r="Z47" i="1"/>
  <c r="Y86" i="1"/>
  <c r="Y34" i="1"/>
  <c r="AE48" i="1"/>
  <c r="AH48" i="1"/>
  <c r="Y184" i="1"/>
  <c r="Y102" i="1"/>
  <c r="Z334" i="1"/>
  <c r="AE345" i="1"/>
  <c r="AF345" i="1" s="1"/>
  <c r="AG345" i="1" s="1"/>
  <c r="AH345" i="1"/>
  <c r="Z8" i="1"/>
  <c r="Z135" i="1"/>
  <c r="Z251" i="1"/>
  <c r="Y162" i="1"/>
  <c r="Z301" i="1"/>
  <c r="Z240" i="1"/>
  <c r="Y321" i="1"/>
  <c r="Z261" i="1"/>
  <c r="Z157" i="1"/>
  <c r="Y160" i="1"/>
  <c r="Z220" i="1"/>
  <c r="AE49" i="1"/>
  <c r="AF49" i="1" s="1"/>
  <c r="AG49" i="1" s="1"/>
  <c r="AH49" i="1"/>
  <c r="W257" i="1"/>
  <c r="AD257" i="1"/>
  <c r="AF327" i="1"/>
  <c r="AG327" i="1" s="1"/>
  <c r="AD228" i="1"/>
  <c r="AE228" i="1" s="1"/>
  <c r="AF228" i="1" s="1"/>
  <c r="AG228" i="1" s="1"/>
  <c r="AH288" i="1"/>
  <c r="AH229" i="1"/>
  <c r="AH99" i="1"/>
  <c r="AH201" i="1"/>
  <c r="AH59" i="1"/>
  <c r="AH157" i="1"/>
  <c r="AH287" i="1"/>
  <c r="AH56" i="1"/>
  <c r="AH145" i="1"/>
  <c r="AH120" i="1"/>
  <c r="AH55" i="1"/>
  <c r="AH179" i="1"/>
  <c r="AH337" i="1"/>
  <c r="AH186" i="1"/>
  <c r="AH95" i="1"/>
  <c r="AH334" i="1"/>
  <c r="AA275" i="1"/>
  <c r="Y275" i="1"/>
  <c r="Z275" i="1"/>
  <c r="AH355" i="1"/>
  <c r="AH191" i="1"/>
  <c r="AH10" i="1"/>
  <c r="AH134" i="1"/>
  <c r="AH227" i="1"/>
  <c r="AH52" i="1"/>
  <c r="AH216" i="1"/>
  <c r="AH50" i="1"/>
  <c r="AE46" i="1"/>
  <c r="AH46" i="1"/>
  <c r="AA267" i="1"/>
  <c r="Y267" i="1"/>
  <c r="Z267" i="1"/>
  <c r="AA302" i="1"/>
  <c r="Y302" i="1"/>
  <c r="Z302" i="1"/>
  <c r="Z200" i="1"/>
  <c r="AH16" i="1"/>
  <c r="AH8" i="1"/>
  <c r="AH225" i="1"/>
  <c r="AH249" i="1"/>
  <c r="AH188" i="1"/>
  <c r="AH88" i="1"/>
  <c r="AH324" i="1"/>
  <c r="AH358" i="1"/>
  <c r="AH162" i="1"/>
  <c r="AH118" i="1"/>
  <c r="AH44" i="1"/>
  <c r="AH9" i="1"/>
  <c r="AH307" i="1"/>
  <c r="AH367" i="1"/>
  <c r="AH293" i="1"/>
  <c r="AH295" i="1"/>
  <c r="AH366" i="1"/>
  <c r="AH78" i="1"/>
  <c r="AH43" i="1"/>
  <c r="AH285" i="1"/>
  <c r="AH86" i="1"/>
  <c r="AH12" i="1"/>
  <c r="AA140" i="1"/>
  <c r="Z140" i="1"/>
  <c r="Y140" i="1"/>
  <c r="AH278" i="1"/>
  <c r="AH245" i="1"/>
  <c r="AH325" i="1"/>
  <c r="AH132" i="1"/>
  <c r="AH294" i="1"/>
  <c r="AH184" i="1"/>
  <c r="AH346" i="1"/>
  <c r="AH336" i="1"/>
  <c r="AF346" i="1"/>
  <c r="AG346" i="1" s="1"/>
  <c r="AF66" i="1"/>
  <c r="AG66" i="1" s="1"/>
  <c r="AF287" i="1"/>
  <c r="AG287" i="1" s="1"/>
  <c r="AF235" i="1"/>
  <c r="AG235" i="1" s="1"/>
  <c r="AF232" i="1"/>
  <c r="AG232" i="1" s="1"/>
  <c r="AF366" i="1"/>
  <c r="AG366" i="1" s="1"/>
  <c r="AA311" i="1"/>
  <c r="Y311" i="1"/>
  <c r="Z311" i="1"/>
  <c r="Y66" i="1"/>
  <c r="AF20" i="1"/>
  <c r="AG20" i="1" s="1"/>
  <c r="AF215" i="1"/>
  <c r="AG215" i="1" s="1"/>
  <c r="AA290" i="1"/>
  <c r="Z290" i="1"/>
  <c r="Y290" i="1"/>
  <c r="AF18" i="1"/>
  <c r="AG18" i="1" s="1"/>
  <c r="AF37" i="1"/>
  <c r="AG37" i="1" s="1"/>
  <c r="Y328" i="1"/>
  <c r="AA48" i="1"/>
  <c r="Y48" i="1"/>
  <c r="Z48" i="1"/>
  <c r="AF325" i="1"/>
  <c r="AG325" i="1" s="1"/>
  <c r="AF269" i="1"/>
  <c r="AG269" i="1" s="1"/>
  <c r="AF2" i="1"/>
  <c r="AG2" i="1" s="1"/>
  <c r="AD152" i="1"/>
  <c r="W152" i="1"/>
  <c r="AF83" i="1"/>
  <c r="AG83" i="1" s="1"/>
  <c r="AF63" i="1"/>
  <c r="AG63" i="1" s="1"/>
  <c r="AF41" i="1"/>
  <c r="AG41" i="1" s="1"/>
  <c r="AA277" i="1"/>
  <c r="Z277" i="1"/>
  <c r="Y277" i="1"/>
  <c r="AF125" i="1"/>
  <c r="AG125" i="1" s="1"/>
  <c r="AF111" i="1"/>
  <c r="AG111" i="1" s="1"/>
  <c r="AF280" i="1"/>
  <c r="AG280" i="1" s="1"/>
  <c r="AF132" i="1"/>
  <c r="AG132" i="1" s="1"/>
  <c r="AF347" i="1"/>
  <c r="AG347" i="1" s="1"/>
  <c r="AF316" i="1"/>
  <c r="AG316" i="1" s="1"/>
  <c r="Y239" i="1"/>
  <c r="AD168" i="1"/>
  <c r="W168" i="1"/>
  <c r="AF56" i="1"/>
  <c r="AG56" i="1" s="1"/>
  <c r="Y307" i="1"/>
  <c r="AD53" i="1"/>
  <c r="W53" i="1"/>
  <c r="AF109" i="1"/>
  <c r="AG109" i="1" s="1"/>
  <c r="Y58" i="1"/>
  <c r="Y269" i="1"/>
  <c r="AF39" i="1"/>
  <c r="AG39" i="1" s="1"/>
  <c r="Y163" i="1"/>
  <c r="AF33" i="1"/>
  <c r="AG33" i="1" s="1"/>
  <c r="AF170" i="1"/>
  <c r="AG170" i="1" s="1"/>
  <c r="AF126" i="1"/>
  <c r="AG126" i="1" s="1"/>
  <c r="AF310" i="1"/>
  <c r="AG310" i="1" s="1"/>
  <c r="AF251" i="1"/>
  <c r="AG251" i="1" s="1"/>
  <c r="AF342" i="1"/>
  <c r="AG342" i="1" s="1"/>
  <c r="AF162" i="1"/>
  <c r="AG162" i="1" s="1"/>
  <c r="AF72" i="1"/>
  <c r="AG72" i="1" s="1"/>
  <c r="AF219" i="1"/>
  <c r="AG219" i="1"/>
  <c r="AF321" i="1"/>
  <c r="AG321" i="1" s="1"/>
  <c r="AF175" i="1"/>
  <c r="AG175" i="1"/>
  <c r="Y117" i="1"/>
  <c r="AF172" i="1"/>
  <c r="AG172" i="1" s="1"/>
  <c r="AF233" i="1"/>
  <c r="AG233" i="1" s="1"/>
  <c r="AF301" i="1"/>
  <c r="AG301" i="1" s="1"/>
  <c r="Z51" i="1"/>
  <c r="Y339" i="1"/>
  <c r="Y358" i="1"/>
  <c r="AA226" i="1"/>
  <c r="Z226" i="1"/>
  <c r="Y226" i="1"/>
  <c r="Y227" i="1"/>
  <c r="Y60" i="1"/>
  <c r="Z113" i="1"/>
  <c r="AA255" i="1"/>
  <c r="Z255" i="1"/>
  <c r="Y255" i="1"/>
  <c r="Z182" i="1"/>
  <c r="Z356" i="1"/>
  <c r="AD281" i="1"/>
  <c r="W281" i="1"/>
  <c r="AF3" i="1"/>
  <c r="AG3" i="1" s="1"/>
  <c r="Y22" i="1"/>
  <c r="Z342" i="1"/>
  <c r="Y331" i="1"/>
  <c r="AF350" i="1"/>
  <c r="AG350" i="1" s="1"/>
  <c r="Z288" i="1"/>
  <c r="AF67" i="1"/>
  <c r="AG67" i="1" s="1"/>
  <c r="Y355" i="1"/>
  <c r="Z178" i="1"/>
  <c r="AF241" i="1"/>
  <c r="AG241" i="1" s="1"/>
  <c r="Z172" i="1"/>
  <c r="AF176" i="1"/>
  <c r="AG176" i="1" s="1"/>
  <c r="Z99" i="1"/>
  <c r="AF216" i="1"/>
  <c r="AG216" i="1" s="1"/>
  <c r="Z97" i="1"/>
  <c r="Z367" i="1"/>
  <c r="AF222" i="1"/>
  <c r="AG222" i="1" s="1"/>
  <c r="Z126" i="1"/>
  <c r="Y110" i="1"/>
  <c r="Z39" i="1"/>
  <c r="Y159" i="1"/>
  <c r="AF189" i="1"/>
  <c r="AG189" i="1" s="1"/>
  <c r="Y134" i="1"/>
  <c r="Z192" i="1"/>
  <c r="Z85" i="1"/>
  <c r="Z254" i="1"/>
  <c r="Y195" i="1"/>
  <c r="Y95" i="1"/>
  <c r="Y245" i="1"/>
  <c r="W348" i="1"/>
  <c r="AD348" i="1"/>
  <c r="AF157" i="1"/>
  <c r="AG157" i="1" s="1"/>
  <c r="Y57" i="1"/>
  <c r="AG34" i="1"/>
  <c r="AF34" i="1"/>
  <c r="Y123" i="1"/>
  <c r="Y38" i="1"/>
  <c r="Y306" i="1"/>
  <c r="AF116" i="1"/>
  <c r="AG116" i="1" s="1"/>
  <c r="Y133" i="1"/>
  <c r="AF178" i="1"/>
  <c r="AG178" i="1" s="1"/>
  <c r="AF358" i="1"/>
  <c r="AG358" i="1" s="1"/>
  <c r="AF274" i="1"/>
  <c r="AG274" i="1" s="1"/>
  <c r="AF355" i="1"/>
  <c r="AG355" i="1" s="1"/>
  <c r="AF363" i="1"/>
  <c r="AG363" i="1" s="1"/>
  <c r="AF183" i="1"/>
  <c r="AG183" i="1" s="1"/>
  <c r="AF246" i="1"/>
  <c r="AG246" i="1" s="1"/>
  <c r="AF133" i="1"/>
  <c r="AG133" i="1"/>
  <c r="AF95" i="1"/>
  <c r="AG95" i="1" s="1"/>
  <c r="Z66" i="1"/>
  <c r="AF324" i="1"/>
  <c r="AG324" i="1" s="1"/>
  <c r="AF290" i="1"/>
  <c r="AG290" i="1" s="1"/>
  <c r="AF138" i="1"/>
  <c r="AG138" i="1" s="1"/>
  <c r="AF26" i="1"/>
  <c r="AG26" i="1" s="1"/>
  <c r="Z144" i="1"/>
  <c r="AD87" i="1"/>
  <c r="W87" i="1"/>
  <c r="AF104" i="1"/>
  <c r="AG104" i="1" s="1"/>
  <c r="AF146" i="1"/>
  <c r="AG146" i="1" s="1"/>
  <c r="AF286" i="1"/>
  <c r="AG286" i="1" s="1"/>
  <c r="Z171" i="1"/>
  <c r="AF22" i="1"/>
  <c r="AG22" i="1" s="1"/>
  <c r="AF344" i="1"/>
  <c r="AG344" i="1" s="1"/>
  <c r="AF239" i="1"/>
  <c r="AG239" i="1" s="1"/>
  <c r="AF139" i="1"/>
  <c r="AG139" i="1" s="1"/>
  <c r="AF304" i="1"/>
  <c r="AG304" i="1" s="1"/>
  <c r="Y91" i="1"/>
  <c r="AF5" i="1"/>
  <c r="AG5" i="1" s="1"/>
  <c r="AF117" i="1"/>
  <c r="AG117" i="1" s="1"/>
  <c r="Z239" i="1"/>
  <c r="Z307" i="1"/>
  <c r="Y187" i="1"/>
  <c r="AF106" i="1"/>
  <c r="AG106" i="1" s="1"/>
  <c r="Z269" i="1"/>
  <c r="Y50" i="1"/>
  <c r="Y138" i="1"/>
  <c r="AA211" i="1"/>
  <c r="Z211" i="1"/>
  <c r="Y211" i="1"/>
  <c r="AF57" i="1"/>
  <c r="AG57" i="1" s="1"/>
  <c r="AF8" i="1"/>
  <c r="AG8" i="1" s="1"/>
  <c r="AA310" i="1"/>
  <c r="Y310" i="1"/>
  <c r="Z310" i="1"/>
  <c r="AF182" i="1"/>
  <c r="AG182" i="1" s="1"/>
  <c r="AF151" i="1"/>
  <c r="AG151" i="1" s="1"/>
  <c r="AF354" i="1"/>
  <c r="AG354" i="1" s="1"/>
  <c r="W194" i="1"/>
  <c r="AD194" i="1"/>
  <c r="AF353" i="1"/>
  <c r="AG353" i="1" s="1"/>
  <c r="AF184" i="1"/>
  <c r="AG184" i="1" s="1"/>
  <c r="AF80" i="1"/>
  <c r="AG80" i="1" s="1"/>
  <c r="AF42" i="1"/>
  <c r="AG42" i="1" s="1"/>
  <c r="AF359" i="1"/>
  <c r="AG359" i="1" s="1"/>
  <c r="AF179" i="1"/>
  <c r="AG179" i="1" s="1"/>
  <c r="AF238" i="1"/>
  <c r="AG238" i="1" s="1"/>
  <c r="AF98" i="1"/>
  <c r="AG98" i="1" s="1"/>
  <c r="AF59" i="1"/>
  <c r="AG59" i="1"/>
  <c r="Z358" i="1"/>
  <c r="Z63" i="1"/>
  <c r="AF96" i="1"/>
  <c r="AG96" i="1"/>
  <c r="Z227" i="1"/>
  <c r="Z60" i="1"/>
  <c r="Y113" i="1"/>
  <c r="AF255" i="1"/>
  <c r="AG255" i="1" s="1"/>
  <c r="Y182" i="1"/>
  <c r="Y356" i="1"/>
  <c r="AF123" i="1"/>
  <c r="AG123" i="1"/>
  <c r="Z22" i="1"/>
  <c r="AF73" i="1"/>
  <c r="AG73" i="1" s="1"/>
  <c r="Y342" i="1"/>
  <c r="Z331" i="1"/>
  <c r="AF195" i="1"/>
  <c r="AG195" i="1" s="1"/>
  <c r="Z16" i="1"/>
  <c r="AA250" i="1"/>
  <c r="Z250" i="1"/>
  <c r="Y250" i="1"/>
  <c r="AF81" i="1"/>
  <c r="AG81" i="1" s="1"/>
  <c r="Y238" i="1"/>
  <c r="AF207" i="1"/>
  <c r="AG207" i="1" s="1"/>
  <c r="AF319" i="1"/>
  <c r="AG319" i="1" s="1"/>
  <c r="AF240" i="1"/>
  <c r="AG240" i="1" s="1"/>
  <c r="Z353" i="1"/>
  <c r="AD338" i="1"/>
  <c r="W338" i="1"/>
  <c r="AF79" i="1"/>
  <c r="AG79" i="1"/>
  <c r="AF160" i="1"/>
  <c r="AG160" i="1" s="1"/>
  <c r="Z68" i="1"/>
  <c r="Y139" i="1"/>
  <c r="Z83" i="1"/>
  <c r="AF88" i="1"/>
  <c r="AG88" i="1" s="1"/>
  <c r="Z363" i="1"/>
  <c r="AF75" i="1"/>
  <c r="AG75" i="1" s="1"/>
  <c r="Z134" i="1"/>
  <c r="Y192" i="1"/>
  <c r="Y85" i="1"/>
  <c r="Y254" i="1"/>
  <c r="Z195" i="1"/>
  <c r="Z95" i="1"/>
  <c r="Z245" i="1"/>
  <c r="AF289" i="1"/>
  <c r="AG289" i="1" s="1"/>
  <c r="AF335" i="1"/>
  <c r="AG335" i="1" s="1"/>
  <c r="Z57" i="1"/>
  <c r="Z123" i="1"/>
  <c r="AF29" i="1"/>
  <c r="AG29" i="1" s="1"/>
  <c r="Z38" i="1"/>
  <c r="Z306" i="1"/>
  <c r="Z133" i="1"/>
  <c r="AF50" i="1"/>
  <c r="AG50" i="1" s="1"/>
  <c r="AF266" i="1"/>
  <c r="AG266" i="1" s="1"/>
  <c r="AF163" i="1"/>
  <c r="AG163" i="1" s="1"/>
  <c r="AF9" i="1"/>
  <c r="AG9" i="1" s="1"/>
  <c r="AF322" i="1"/>
  <c r="AG322" i="1" s="1"/>
  <c r="AF156" i="1"/>
  <c r="AG156" i="1" s="1"/>
  <c r="AF245" i="1"/>
  <c r="AG245" i="1" s="1"/>
  <c r="AF58" i="1"/>
  <c r="AG58" i="1" s="1"/>
  <c r="AF367" i="1"/>
  <c r="AG367" i="1" s="1"/>
  <c r="AF7" i="1"/>
  <c r="AG7" i="1" s="1"/>
  <c r="AF339" i="1"/>
  <c r="AG339" i="1" s="1"/>
  <c r="AF328" i="1"/>
  <c r="AG328" i="1" s="1"/>
  <c r="AF143" i="1"/>
  <c r="AG143" i="1" s="1"/>
  <c r="AF68" i="1"/>
  <c r="AG68" i="1" s="1"/>
  <c r="AF362" i="1"/>
  <c r="AG362" i="1" s="1"/>
  <c r="Y266" i="1"/>
  <c r="AF86" i="1"/>
  <c r="AG86" i="1" s="1"/>
  <c r="AF16" i="1"/>
  <c r="AG16" i="1" s="1"/>
  <c r="AF227" i="1"/>
  <c r="AG227" i="1" s="1"/>
  <c r="Z287" i="1"/>
  <c r="AF21" i="1"/>
  <c r="AG21" i="1"/>
  <c r="Y322" i="1"/>
  <c r="AA64" i="1"/>
  <c r="Y64" i="1"/>
  <c r="Z64" i="1"/>
  <c r="Y144" i="1"/>
  <c r="AF171" i="1"/>
  <c r="AG171" i="1" s="1"/>
  <c r="AF35" i="1"/>
  <c r="AG35" i="1"/>
  <c r="AF108" i="1"/>
  <c r="AG108" i="1" s="1"/>
  <c r="Y171" i="1"/>
  <c r="AF159" i="1"/>
  <c r="AG159" i="1"/>
  <c r="AG113" i="1"/>
  <c r="AF113" i="1"/>
  <c r="AF12" i="1"/>
  <c r="AG12" i="1" s="1"/>
  <c r="AG107" i="1"/>
  <c r="AF107" i="1"/>
  <c r="AF105" i="1"/>
  <c r="AG105" i="1"/>
  <c r="AF69" i="1"/>
  <c r="AG69" i="1" s="1"/>
  <c r="AF43" i="1"/>
  <c r="AG43" i="1" s="1"/>
  <c r="AF312" i="1"/>
  <c r="AG312" i="1" s="1"/>
  <c r="AF315" i="1"/>
  <c r="AG315" i="1"/>
  <c r="AF356" i="1"/>
  <c r="AG356" i="1" s="1"/>
  <c r="AF188" i="1"/>
  <c r="AG188" i="1"/>
  <c r="Z91" i="1"/>
  <c r="AF234" i="1"/>
  <c r="AG234" i="1" s="1"/>
  <c r="Y347" i="1"/>
  <c r="AF323" i="1"/>
  <c r="AG323" i="1" s="1"/>
  <c r="Y180" i="1"/>
  <c r="AF329" i="1"/>
  <c r="AG329" i="1" s="1"/>
  <c r="Z187" i="1"/>
  <c r="Y26" i="1"/>
  <c r="Z43" i="1"/>
  <c r="AF295" i="1"/>
  <c r="AG295" i="1" s="1"/>
  <c r="Z50" i="1"/>
  <c r="Z138" i="1"/>
  <c r="AF285" i="1"/>
  <c r="AG285" i="1" s="1"/>
  <c r="AF135" i="1"/>
  <c r="AG135" i="1" s="1"/>
  <c r="W148" i="1"/>
  <c r="AD148" i="1"/>
  <c r="AF330" i="1"/>
  <c r="AG330" i="1" s="1"/>
  <c r="AF186" i="1"/>
  <c r="AG186" i="1" s="1"/>
  <c r="AF236" i="1"/>
  <c r="AG236" i="1" s="1"/>
  <c r="W332" i="1"/>
  <c r="AD332" i="1"/>
  <c r="AF201" i="1"/>
  <c r="AG201" i="1" s="1"/>
  <c r="Z321" i="1"/>
  <c r="AF131" i="1"/>
  <c r="AG131" i="1" s="1"/>
  <c r="AF158" i="1"/>
  <c r="AG158" i="1" s="1"/>
  <c r="AF52" i="1"/>
  <c r="AG52" i="1" s="1"/>
  <c r="AF45" i="1"/>
  <c r="AG45" i="1"/>
  <c r="Z235" i="1"/>
  <c r="Z18" i="1"/>
  <c r="AF205" i="1"/>
  <c r="AG205" i="1" s="1"/>
  <c r="Y63" i="1"/>
  <c r="W14" i="1"/>
  <c r="AD14" i="1"/>
  <c r="AF252" i="1"/>
  <c r="AG252" i="1" s="1"/>
  <c r="Y105" i="1"/>
  <c r="Y316" i="1"/>
  <c r="Y120" i="1"/>
  <c r="Z20" i="1"/>
  <c r="Y179" i="1"/>
  <c r="Y313" i="1"/>
  <c r="Y151" i="1"/>
  <c r="AF261" i="1"/>
  <c r="AG261" i="1" s="1"/>
  <c r="Y12" i="1"/>
  <c r="Z262" i="1"/>
  <c r="Y343" i="1"/>
  <c r="Z305" i="1"/>
  <c r="Y16" i="1"/>
  <c r="AF250" i="1"/>
  <c r="AG250" i="1" s="1"/>
  <c r="Z238" i="1"/>
  <c r="AA49" i="1"/>
  <c r="Y49" i="1"/>
  <c r="Z49" i="1"/>
  <c r="AA319" i="1"/>
  <c r="Z319" i="1"/>
  <c r="Y319" i="1"/>
  <c r="AF220" i="1"/>
  <c r="AG220" i="1" s="1"/>
  <c r="Y353" i="1"/>
  <c r="AF273" i="1"/>
  <c r="AG273" i="1" s="1"/>
  <c r="AF336" i="1"/>
  <c r="AG336" i="1" s="1"/>
  <c r="AG78" i="1"/>
  <c r="AF78" i="1"/>
  <c r="AF249" i="1"/>
  <c r="AG249" i="1"/>
  <c r="Y68" i="1"/>
  <c r="Z139" i="1"/>
  <c r="Y83" i="1"/>
  <c r="Y363" i="1"/>
  <c r="AF102" i="1"/>
  <c r="AG102" i="1" s="1"/>
  <c r="AF212" i="1"/>
  <c r="AG212" i="1" s="1"/>
  <c r="Z56" i="1"/>
  <c r="AF306" i="1"/>
  <c r="AG306" i="1" s="1"/>
  <c r="Z42" i="1"/>
  <c r="Z350" i="1"/>
  <c r="Z336" i="1"/>
  <c r="AF55" i="1"/>
  <c r="AG55" i="1" s="1"/>
  <c r="AF292" i="1"/>
  <c r="AG292" i="1" s="1"/>
  <c r="Z219" i="1"/>
  <c r="Z125" i="1"/>
  <c r="Z36" i="1"/>
  <c r="Y170" i="1"/>
  <c r="W4" i="1"/>
  <c r="AA4" i="1" s="1"/>
  <c r="AD4" i="1"/>
  <c r="AE4" i="1" s="1"/>
  <c r="AF10" i="1"/>
  <c r="AG10" i="1" s="1"/>
  <c r="AF307" i="1"/>
  <c r="AG307" i="1" s="1"/>
  <c r="AF352" i="1"/>
  <c r="AG352" i="1" s="1"/>
  <c r="AF187" i="1"/>
  <c r="AG187" i="1" s="1"/>
  <c r="AF144" i="1"/>
  <c r="AG144" i="1" s="1"/>
  <c r="AF305" i="1"/>
  <c r="AG305" i="1" s="1"/>
  <c r="AF209" i="1"/>
  <c r="AG209" i="1" s="1"/>
  <c r="AF210" i="1"/>
  <c r="AG210" i="1"/>
  <c r="AF51" i="1"/>
  <c r="AG51" i="1" s="1"/>
  <c r="Z210" i="1"/>
  <c r="AF165" i="1"/>
  <c r="AG165" i="1" s="1"/>
  <c r="AF331" i="1"/>
  <c r="AG331" i="1" s="1"/>
  <c r="AD258" i="1"/>
  <c r="W258" i="1"/>
  <c r="AF134" i="1"/>
  <c r="AG134" i="1" s="1"/>
  <c r="AF38" i="1"/>
  <c r="AG38" i="1" s="1"/>
  <c r="AF28" i="1"/>
  <c r="AG28" i="1" s="1"/>
  <c r="AF93" i="1"/>
  <c r="AG93" i="1"/>
  <c r="AF349" i="1"/>
  <c r="AG349" i="1" s="1"/>
  <c r="Z266" i="1"/>
  <c r="AF224" i="1"/>
  <c r="AG224" i="1"/>
  <c r="AF91" i="1"/>
  <c r="AG91" i="1" s="1"/>
  <c r="AF343" i="1"/>
  <c r="AG343" i="1" s="1"/>
  <c r="AF279" i="1"/>
  <c r="AG279" i="1" s="1"/>
  <c r="AF180" i="1"/>
  <c r="AG180" i="1" s="1"/>
  <c r="AF60" i="1"/>
  <c r="AG60" i="1" s="1"/>
  <c r="Y287" i="1"/>
  <c r="AF204" i="1"/>
  <c r="AG204" i="1" s="1"/>
  <c r="Z322" i="1"/>
  <c r="AF199" i="1"/>
  <c r="AG199" i="1" s="1"/>
  <c r="AF64" i="1"/>
  <c r="AG64" i="1" s="1"/>
  <c r="AF192" i="1"/>
  <c r="AG192" i="1" s="1"/>
  <c r="Z328" i="1"/>
  <c r="AF85" i="1"/>
  <c r="AG85" i="1" s="1"/>
  <c r="AF48" i="1"/>
  <c r="AG48" i="1" s="1"/>
  <c r="AA345" i="1"/>
  <c r="Y345" i="1"/>
  <c r="Z345" i="1"/>
  <c r="AF218" i="1"/>
  <c r="AG218" i="1" s="1"/>
  <c r="AF293" i="1"/>
  <c r="AG293" i="1" s="1"/>
  <c r="AF92" i="1"/>
  <c r="AG92" i="1" s="1"/>
  <c r="AF120" i="1"/>
  <c r="AG120" i="1" s="1"/>
  <c r="AF313" i="1"/>
  <c r="AG313" i="1" s="1"/>
  <c r="AF254" i="1"/>
  <c r="AG254" i="1" s="1"/>
  <c r="Z347" i="1"/>
  <c r="W161" i="1"/>
  <c r="AD161" i="1"/>
  <c r="AF118" i="1"/>
  <c r="AG118" i="1" s="1"/>
  <c r="Z180" i="1"/>
  <c r="Z58" i="1"/>
  <c r="Z26" i="1"/>
  <c r="AF110" i="1"/>
  <c r="AG110" i="1" s="1"/>
  <c r="Y43" i="1"/>
  <c r="Z163" i="1"/>
  <c r="AF282" i="1"/>
  <c r="AG282" i="1" s="1"/>
  <c r="AF47" i="1"/>
  <c r="AG47" i="1" s="1"/>
  <c r="AF173" i="1"/>
  <c r="AG173" i="1"/>
  <c r="AF99" i="1"/>
  <c r="AG99" i="1" s="1"/>
  <c r="AF54" i="1"/>
  <c r="AG54" i="1" s="1"/>
  <c r="AF36" i="1"/>
  <c r="AG36" i="1" s="1"/>
  <c r="AF23" i="1"/>
  <c r="AG23" i="1" s="1"/>
  <c r="AF190" i="1"/>
  <c r="AG190" i="1" s="1"/>
  <c r="AF365" i="1"/>
  <c r="AG365" i="1" s="1"/>
  <c r="AF97" i="1"/>
  <c r="AG97" i="1" s="1"/>
  <c r="Z117" i="1"/>
  <c r="Y235" i="1"/>
  <c r="AF288" i="1"/>
  <c r="AG288" i="1" s="1"/>
  <c r="AF262" i="1"/>
  <c r="AG262" i="1" s="1"/>
  <c r="AF334" i="1"/>
  <c r="AG334" i="1" s="1"/>
  <c r="Y51" i="1"/>
  <c r="Z339" i="1"/>
  <c r="AF145" i="1"/>
  <c r="AG145" i="1" s="1"/>
  <c r="Y18" i="1"/>
  <c r="AF226" i="1"/>
  <c r="AG226" i="1" s="1"/>
  <c r="Z105" i="1"/>
  <c r="Z316" i="1"/>
  <c r="Z120" i="1"/>
  <c r="Y20" i="1"/>
  <c r="Z179" i="1"/>
  <c r="Z313" i="1"/>
  <c r="Z151" i="1"/>
  <c r="Z12" i="1"/>
  <c r="Y262" i="1"/>
  <c r="AF351" i="1"/>
  <c r="AG351" i="1" s="1"/>
  <c r="Z343" i="1"/>
  <c r="Y305" i="1"/>
  <c r="AF185" i="1"/>
  <c r="AG185" i="1" s="1"/>
  <c r="Y288" i="1"/>
  <c r="AF166" i="1"/>
  <c r="AG166" i="1" s="1"/>
  <c r="AF229" i="1"/>
  <c r="AG229" i="1" s="1"/>
  <c r="W112" i="1"/>
  <c r="AD112" i="1"/>
  <c r="Z355" i="1"/>
  <c r="Y178" i="1"/>
  <c r="Y172" i="1"/>
  <c r="Y99" i="1"/>
  <c r="AF62" i="1"/>
  <c r="AG62" i="1" s="1"/>
  <c r="AF278" i="1"/>
  <c r="AG278" i="1" s="1"/>
  <c r="AF84" i="1"/>
  <c r="AG84" i="1" s="1"/>
  <c r="Y97" i="1"/>
  <c r="Y367" i="1"/>
  <c r="Y126" i="1"/>
  <c r="Z110" i="1"/>
  <c r="Y39" i="1"/>
  <c r="Z159" i="1"/>
  <c r="Y56" i="1"/>
  <c r="Y42" i="1"/>
  <c r="Y350" i="1"/>
  <c r="Y336" i="1"/>
  <c r="AF337" i="1"/>
  <c r="AG337" i="1" s="1"/>
  <c r="Y219" i="1"/>
  <c r="Y125" i="1"/>
  <c r="Y36" i="1"/>
  <c r="Z170" i="1"/>
  <c r="AF101" i="1"/>
  <c r="AG101" i="1" s="1"/>
  <c r="AG211" i="1" l="1"/>
  <c r="AE161" i="1"/>
  <c r="AH161" i="1"/>
  <c r="AE53" i="1"/>
  <c r="AF53" i="1" s="1"/>
  <c r="AG53" i="1" s="1"/>
  <c r="AH53" i="1"/>
  <c r="AE257" i="1"/>
  <c r="AH257" i="1"/>
  <c r="AF275" i="1"/>
  <c r="AG275" i="1" s="1"/>
  <c r="AE332" i="1"/>
  <c r="AH332" i="1"/>
  <c r="AA268" i="1"/>
  <c r="Y268" i="1"/>
  <c r="Z268" i="1"/>
  <c r="AF267" i="1"/>
  <c r="AG267" i="1" s="1"/>
  <c r="Z264" i="1"/>
  <c r="AA264" i="1"/>
  <c r="Y264" i="1"/>
  <c r="AE148" i="1"/>
  <c r="AH148" i="1"/>
  <c r="AE338" i="1"/>
  <c r="AF338" i="1" s="1"/>
  <c r="AG338" i="1" s="1"/>
  <c r="AH338" i="1"/>
  <c r="AE258" i="1"/>
  <c r="AH258" i="1"/>
  <c r="AF46" i="1"/>
  <c r="AG46" i="1" s="1"/>
  <c r="AF140" i="1"/>
  <c r="AG140" i="1"/>
  <c r="AE14" i="1"/>
  <c r="AF14" i="1" s="1"/>
  <c r="AG14" i="1" s="1"/>
  <c r="AH14" i="1"/>
  <c r="AE194" i="1"/>
  <c r="AH194" i="1"/>
  <c r="AE87" i="1"/>
  <c r="AF87" i="1" s="1"/>
  <c r="AG87" i="1" s="1"/>
  <c r="AH87" i="1"/>
  <c r="AE348" i="1"/>
  <c r="AH348" i="1"/>
  <c r="AE268" i="1"/>
  <c r="AF268" i="1" s="1"/>
  <c r="AG268" i="1" s="1"/>
  <c r="AH268" i="1"/>
  <c r="AE31" i="1"/>
  <c r="AF31" i="1" s="1"/>
  <c r="AG31" i="1" s="1"/>
  <c r="AH31" i="1"/>
  <c r="AH4" i="1"/>
  <c r="AE264" i="1"/>
  <c r="AF264" i="1" s="1"/>
  <c r="AG264" i="1" s="1"/>
  <c r="AH264" i="1"/>
  <c r="AE152" i="1"/>
  <c r="AH152" i="1"/>
  <c r="AE168" i="1"/>
  <c r="AF168" i="1" s="1"/>
  <c r="AH168" i="1"/>
  <c r="AA257" i="1"/>
  <c r="Y257" i="1"/>
  <c r="Z257" i="1"/>
  <c r="AE112" i="1"/>
  <c r="AH112" i="1"/>
  <c r="AE281" i="1"/>
  <c r="AF281" i="1" s="1"/>
  <c r="AG281" i="1" s="1"/>
  <c r="AH281" i="1"/>
  <c r="AH228" i="1"/>
  <c r="AA31" i="1"/>
  <c r="Y31" i="1"/>
  <c r="Z31" i="1"/>
  <c r="AA161" i="1"/>
  <c r="Y161" i="1"/>
  <c r="Z161" i="1"/>
  <c r="AA112" i="1"/>
  <c r="Z112" i="1"/>
  <c r="Y112" i="1"/>
  <c r="AF332" i="1"/>
  <c r="AG332" i="1" s="1"/>
  <c r="AF148" i="1"/>
  <c r="AG148" i="1" s="1"/>
  <c r="AA338" i="1"/>
  <c r="Y338" i="1"/>
  <c r="Z338" i="1"/>
  <c r="AF194" i="1"/>
  <c r="AG194" i="1" s="1"/>
  <c r="AA87" i="1"/>
  <c r="Y87" i="1"/>
  <c r="Z87" i="1"/>
  <c r="Y4" i="1"/>
  <c r="AA53" i="1"/>
  <c r="Y53" i="1"/>
  <c r="Z53" i="1"/>
  <c r="AA258" i="1"/>
  <c r="Z258" i="1"/>
  <c r="Y258" i="1"/>
  <c r="AA332" i="1"/>
  <c r="Z332" i="1"/>
  <c r="Y332" i="1"/>
  <c r="AA148" i="1"/>
  <c r="Y148" i="1"/>
  <c r="Z148" i="1"/>
  <c r="AA194" i="1"/>
  <c r="Z194" i="1"/>
  <c r="Y194" i="1"/>
  <c r="AF348" i="1"/>
  <c r="AG348" i="1" s="1"/>
  <c r="AA168" i="1"/>
  <c r="Y168" i="1"/>
  <c r="Z168" i="1"/>
  <c r="AA152" i="1"/>
  <c r="Z152" i="1"/>
  <c r="Y152" i="1"/>
  <c r="AF161" i="1"/>
  <c r="AG161" i="1" s="1"/>
  <c r="AF4" i="1"/>
  <c r="AG4" i="1" s="1"/>
  <c r="AA348" i="1"/>
  <c r="Z348" i="1"/>
  <c r="Y348" i="1"/>
  <c r="AA281" i="1"/>
  <c r="Y281" i="1"/>
  <c r="Z281" i="1"/>
  <c r="AF152" i="1"/>
  <c r="AG152" i="1" s="1"/>
  <c r="AF258" i="1"/>
  <c r="AG258" i="1" s="1"/>
  <c r="AF112" i="1"/>
  <c r="AG112" i="1" s="1"/>
  <c r="AA14" i="1"/>
  <c r="Y14" i="1"/>
  <c r="Z14" i="1"/>
  <c r="Z4" i="1"/>
  <c r="AG168" i="1" l="1"/>
  <c r="AF257" i="1"/>
  <c r="AG257" i="1" s="1"/>
</calcChain>
</file>

<file path=xl/sharedStrings.xml><?xml version="1.0" encoding="utf-8"?>
<sst xmlns="http://schemas.openxmlformats.org/spreadsheetml/2006/main" count="36" uniqueCount="36">
  <si>
    <t>Latitude (+ to N)</t>
  </si>
  <si>
    <t>Longitude (+ to E)</t>
  </si>
  <si>
    <t>Time Zone (+ to E)</t>
  </si>
  <si>
    <t>Time (hrs past local midnight)</t>
  </si>
  <si>
    <t>Eq of Time (minutes)</t>
  </si>
  <si>
    <t>True Solar Time (min)</t>
  </si>
  <si>
    <t>Hour Angle (deg)</t>
  </si>
  <si>
    <t>Date</t>
  </si>
  <si>
    <t>Julian Day</t>
  </si>
  <si>
    <t>Julian Century</t>
  </si>
  <si>
    <t>Sun Eq of Ctr</t>
  </si>
  <si>
    <t>Eccent Earth Orbit</t>
  </si>
  <si>
    <t>Local Time (hrs)</t>
  </si>
  <si>
    <t>Sun Rad Vector (AUs)</t>
  </si>
  <si>
    <t>var y</t>
  </si>
  <si>
    <t>Solar Elevation Angle (deg)</t>
  </si>
  <si>
    <t>Solar Zenith Angle (deg)</t>
  </si>
  <si>
    <t>Solar Azimuth Angle (deg cw from N)</t>
  </si>
  <si>
    <t>HA Sunrise (deg)</t>
  </si>
  <si>
    <t>Sun Declin (deg)</t>
  </si>
  <si>
    <t>Solar Elevation corrected for atm refraction (deg)</t>
  </si>
  <si>
    <t>Approx Atmospheric Refraction (deg)</t>
  </si>
  <si>
    <t>Year</t>
  </si>
  <si>
    <t>NOAA Solar Calculations - Change any of the highlighted cells to get solar position data for that location and time-of-day for a year.</t>
  </si>
  <si>
    <t>Sunrise Time (LST)</t>
  </si>
  <si>
    <t>Sunset Time (LST)</t>
  </si>
  <si>
    <t>Solar Noon (LST)</t>
  </si>
  <si>
    <t>Sunlight Duration (minutes)</t>
  </si>
  <si>
    <t>Mean Obliq Ecliptic (deg)</t>
  </si>
  <si>
    <t>Obliq Corr (deg)</t>
  </si>
  <si>
    <t>Geom Mean Long Sun (deg)</t>
  </si>
  <si>
    <t>Geom Mean Anom Sun (deg)</t>
  </si>
  <si>
    <t>Sun True Long (deg)</t>
  </si>
  <si>
    <t>Sun True Anom (deg)</t>
  </si>
  <si>
    <t>Sun App Long (deg)</t>
  </si>
  <si>
    <t>Sun Rt Ascen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</si>
</sst>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1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Analemma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Calculations!$AE$2:$AE$367</c:f>
              <c:numCache>
                <c:formatCode>General</c:formatCode>
                <c:ptCount val="366"/>
                <c:pt idx="0">
                  <c:v>-2.2929660655374704</c:v>
                </c:pt>
                <c:pt idx="1">
                  <c:v>-2.2008981931955276</c:v>
                </c:pt>
                <c:pt idx="2">
                  <c:v>-2.1013324636348472</c:v>
                </c:pt>
                <c:pt idx="3">
                  <c:v>-1.9943143949326725</c:v>
                </c:pt>
                <c:pt idx="4">
                  <c:v>-1.8798929216081177</c:v>
                </c:pt>
                <c:pt idx="5">
                  <c:v>-1.7581203293368617</c:v>
                </c:pt>
                <c:pt idx="6">
                  <c:v>-1.6290521859207132</c:v>
                </c:pt>
                <c:pt idx="7">
                  <c:v>-1.4927472687641767</c:v>
                </c:pt>
                <c:pt idx="8">
                  <c:v>-1.3492674891167553</c:v>
                </c:pt>
                <c:pt idx="9">
                  <c:v>-1.1986778133452134</c:v>
                </c:pt>
                <c:pt idx="10">
                  <c:v>-1.041046181504413</c:v>
                </c:pt>
                <c:pt idx="11">
                  <c:v>-0.87644342347292081</c:v>
                </c:pt>
                <c:pt idx="12">
                  <c:v>-0.70494317292357778</c:v>
                </c:pt>
                <c:pt idx="13">
                  <c:v>-0.5266217793949437</c:v>
                </c:pt>
                <c:pt idx="14">
                  <c:v>-0.34155821872666081</c:v>
                </c:pt>
                <c:pt idx="15">
                  <c:v>-0.14983400211798426</c:v>
                </c:pt>
                <c:pt idx="16">
                  <c:v>4.846691593850494E-2</c:v>
                </c:pt>
                <c:pt idx="17">
                  <c:v>0.25325823059681341</c:v>
                </c:pt>
                <c:pt idx="18">
                  <c:v>0.46445138024020594</c:v>
                </c:pt>
                <c:pt idx="19">
                  <c:v>0.681955640467649</c:v>
                </c:pt>
                <c:pt idx="20">
                  <c:v>0.90567821826839179</c:v>
                </c:pt>
                <c:pt idx="21">
                  <c:v>1.1355243461688076</c:v>
                </c:pt>
                <c:pt idx="22">
                  <c:v>1.3713973761531975</c:v>
                </c:pt>
                <c:pt idx="23">
                  <c:v>1.6131988731620197</c:v>
                </c:pt>
                <c:pt idx="24">
                  <c:v>1.8608287079930079</c:v>
                </c:pt>
                <c:pt idx="25">
                  <c:v>2.1141851494268593</c:v>
                </c:pt>
                <c:pt idx="26">
                  <c:v>2.3731649554226522</c:v>
                </c:pt>
                <c:pt idx="27">
                  <c:v>2.6376634632331815</c:v>
                </c:pt>
                <c:pt idx="28">
                  <c:v>2.9075746782966689</c:v>
                </c:pt>
                <c:pt idx="29">
                  <c:v>3.1827913617798913</c:v>
                </c:pt>
                <c:pt idx="30">
                  <c:v>3.4632051166514373</c:v>
                </c:pt>
                <c:pt idx="31">
                  <c:v>3.7487064721758543</c:v>
                </c:pt>
                <c:pt idx="32">
                  <c:v>4.0391849667261681</c:v>
                </c:pt>
                <c:pt idx="33">
                  <c:v>4.3345292288251187</c:v>
                </c:pt>
                <c:pt idx="34">
                  <c:v>4.6346270563316665</c:v>
                </c:pt>
                <c:pt idx="35">
                  <c:v>4.9393654936925913</c:v>
                </c:pt>
                <c:pt idx="36">
                  <c:v>5.2486309071980912</c:v>
                </c:pt>
                <c:pt idx="37">
                  <c:v>5.5623090581785988</c:v>
                </c:pt>
                <c:pt idx="38">
                  <c:v>5.8802851740850457</c:v>
                </c:pt>
                <c:pt idx="39">
                  <c:v>6.2024440174117785</c:v>
                </c:pt>
                <c:pt idx="40">
                  <c:v>6.5286699524173031</c:v>
                </c:pt>
                <c:pt idx="41">
                  <c:v>6.858847009610912</c:v>
                </c:pt>
                <c:pt idx="42">
                  <c:v>7.1928589479725247</c:v>
                </c:pt>
                <c:pt idx="43">
                  <c:v>7.530589314885745</c:v>
                </c:pt>
                <c:pt idx="44">
                  <c:v>7.8719215037634314</c:v>
                </c:pt>
                <c:pt idx="45">
                  <c:v>8.2167388093496641</c:v>
                </c:pt>
                <c:pt idx="46">
                  <c:v>8.564924480696618</c:v>
                </c:pt>
                <c:pt idx="47">
                  <c:v>8.9163617718027837</c:v>
                </c:pt>
                <c:pt idx="48">
                  <c:v>9.2709339899171397</c:v>
                </c:pt>
                <c:pt idx="49">
                  <c:v>9.6285245415143095</c:v>
                </c:pt>
                <c:pt idx="50">
                  <c:v>9.9890169759436986</c:v>
                </c:pt>
                <c:pt idx="51">
                  <c:v>10.352295026771699</c:v>
                </c:pt>
                <c:pt idx="52">
                  <c:v>10.718242650825587</c:v>
                </c:pt>
                <c:pt idx="53">
                  <c:v>11.086744064964336</c:v>
                </c:pt>
                <c:pt idx="54">
                  <c:v>11.457683780596383</c:v>
                </c:pt>
                <c:pt idx="55">
                  <c:v>11.830946635969383</c:v>
                </c:pt>
                <c:pt idx="56">
                  <c:v>12.206417826270169</c:v>
                </c:pt>
                <c:pt idx="57">
                  <c:v>12.583982931555738</c:v>
                </c:pt>
                <c:pt idx="58">
                  <c:v>12.963527942565861</c:v>
                </c:pt>
                <c:pt idx="59">
                  <c:v>13.344939284441097</c:v>
                </c:pt>
                <c:pt idx="60">
                  <c:v>13.728103838407719</c:v>
                </c:pt>
                <c:pt idx="61">
                  <c:v>14.112908961457237</c:v>
                </c:pt>
                <c:pt idx="62">
                  <c:v>14.499242504080172</c:v>
                </c:pt>
                <c:pt idx="63">
                  <c:v>14.886992826100823</c:v>
                </c:pt>
                <c:pt idx="64">
                  <c:v>15.27604881066928</c:v>
                </c:pt>
                <c:pt idx="65">
                  <c:v>15.666299876456762</c:v>
                </c:pt>
                <c:pt idx="66">
                  <c:v>16.057635988129476</c:v>
                </c:pt>
                <c:pt idx="67">
                  <c:v>16.449947665142091</c:v>
                </c:pt>
                <c:pt idx="68">
                  <c:v>16.843125988927412</c:v>
                </c:pt>
                <c:pt idx="69">
                  <c:v>17.23706260853119</c:v>
                </c:pt>
                <c:pt idx="70">
                  <c:v>17.631649744773682</c:v>
                </c:pt>
                <c:pt idx="71">
                  <c:v>18.026780192987346</c:v>
                </c:pt>
                <c:pt idx="72">
                  <c:v>18.422347324407824</c:v>
                </c:pt>
                <c:pt idx="73">
                  <c:v>18.818245086284676</c:v>
                </c:pt>
                <c:pt idx="74">
                  <c:v>19.214368000776133</c:v>
                </c:pt>
                <c:pt idx="75">
                  <c:v>19.610611162703563</c:v>
                </c:pt>
                <c:pt idx="76">
                  <c:v>20.006870236231123</c:v>
                </c:pt>
                <c:pt idx="77">
                  <c:v>20.403041450540485</c:v>
                </c:pt>
                <c:pt idx="78">
                  <c:v>20.799021594575308</c:v>
                </c:pt>
                <c:pt idx="79">
                  <c:v>21.194708010920863</c:v>
                </c:pt>
                <c:pt idx="80">
                  <c:v>21.589998588891149</c:v>
                </c:pt>
                <c:pt idx="81">
                  <c:v>21.984791756894069</c:v>
                </c:pt>
                <c:pt idx="82">
                  <c:v>22.378986474143645</c:v>
                </c:pt>
                <c:pt idx="83">
                  <c:v>22.772482221790327</c:v>
                </c:pt>
                <c:pt idx="84">
                  <c:v>23.165178993535065</c:v>
                </c:pt>
                <c:pt idx="85">
                  <c:v>23.556977285800969</c:v>
                </c:pt>
                <c:pt idx="86">
                  <c:v>23.947778087526984</c:v>
                </c:pt>
                <c:pt idx="87">
                  <c:v>24.337482869652561</c:v>
                </c:pt>
                <c:pt idx="88">
                  <c:v>24.725993574361681</c:v>
                </c:pt>
                <c:pt idx="89">
                  <c:v>25.113212604155848</c:v>
                </c:pt>
                <c:pt idx="90">
                  <c:v>25.49904281081615</c:v>
                </c:pt>
                <c:pt idx="91">
                  <c:v>25.883387484328864</c:v>
                </c:pt>
                <c:pt idx="92">
                  <c:v>26.266150341836465</c:v>
                </c:pt>
                <c:pt idx="93">
                  <c:v>26.647235516685463</c:v>
                </c:pt>
                <c:pt idx="94">
                  <c:v>27.026547547630877</c:v>
                </c:pt>
                <c:pt idx="95">
                  <c:v>27.403991368269196</c:v>
                </c:pt>
                <c:pt idx="96">
                  <c:v>27.779472296770209</c:v>
                </c:pt>
                <c:pt idx="97">
                  <c:v>28.152896025966172</c:v>
                </c:pt>
                <c:pt idx="98">
                  <c:v>28.524168613873933</c:v>
                </c:pt>
                <c:pt idx="99">
                  <c:v>28.893196474719339</c:v>
                </c:pt>
                <c:pt idx="100">
                  <c:v>29.259886370526601</c:v>
                </c:pt>
                <c:pt idx="101">
                  <c:v>29.624145403350866</c:v>
                </c:pt>
                <c:pt idx="102">
                  <c:v>29.98588100822105</c:v>
                </c:pt>
                <c:pt idx="103">
                  <c:v>30.345000946868531</c:v>
                </c:pt>
                <c:pt idx="104">
                  <c:v>30.701413302311074</c:v>
                </c:pt>
                <c:pt idx="105">
                  <c:v>31.055026474371843</c:v>
                </c:pt>
                <c:pt idx="106">
                  <c:v>31.405749176206129</c:v>
                </c:pt>
                <c:pt idx="107">
                  <c:v>31.753490431912333</c:v>
                </c:pt>
                <c:pt idx="108">
                  <c:v>32.098159575308564</c:v>
                </c:pt>
                <c:pt idx="109">
                  <c:v>32.439666249952609</c:v>
                </c:pt>
                <c:pt idx="110">
                  <c:v>32.777920410478949</c:v>
                </c:pt>
                <c:pt idx="111">
                  <c:v>33.112832325346176</c:v>
                </c:pt>
                <c:pt idx="112">
                  <c:v>33.444312581062697</c:v>
                </c:pt>
                <c:pt idx="113">
                  <c:v>33.772272087980213</c:v>
                </c:pt>
                <c:pt idx="114">
                  <c:v>34.096622087732335</c:v>
                </c:pt>
                <c:pt idx="115">
                  <c:v>34.41727416239695</c:v>
                </c:pt>
                <c:pt idx="116">
                  <c:v>34.734140245469526</c:v>
                </c:pt>
                <c:pt idx="117">
                  <c:v>35.047132634714949</c:v>
                </c:pt>
                <c:pt idx="118">
                  <c:v>35.356164006982098</c:v>
                </c:pt>
                <c:pt idx="119">
                  <c:v>35.661147435052094</c:v>
                </c:pt>
                <c:pt idx="120">
                  <c:v>35.96199640659237</c:v>
                </c:pt>
                <c:pt idx="121">
                  <c:v>36.258624845279186</c:v>
                </c:pt>
                <c:pt idx="122">
                  <c:v>36.550947134158136</c:v>
                </c:pt>
                <c:pt idx="123">
                  <c:v>36.838878141297769</c:v>
                </c:pt>
                <c:pt idx="124">
                  <c:v>37.122333247784944</c:v>
                </c:pt>
                <c:pt idx="125">
                  <c:v>37.401228378112364</c:v>
                </c:pt>
                <c:pt idx="126">
                  <c:v>37.675480032993782</c:v>
                </c:pt>
                <c:pt idx="127">
                  <c:v>37.945005324638316</c:v>
                </c:pt>
                <c:pt idx="128">
                  <c:v>38.209722014502418</c:v>
                </c:pt>
                <c:pt idx="129">
                  <c:v>38.469548553533826</c:v>
                </c:pt>
                <c:pt idx="130">
                  <c:v>38.724404124907338</c:v>
                </c:pt>
                <c:pt idx="131">
                  <c:v>38.974208689238331</c:v>
                </c:pt>
                <c:pt idx="132">
                  <c:v>39.218883032257217</c:v>
                </c:pt>
                <c:pt idx="133">
                  <c:v>39.458348814905719</c:v>
                </c:pt>
                <c:pt idx="134">
                  <c:v>39.692528625806609</c:v>
                </c:pt>
                <c:pt idx="135">
                  <c:v>39.921346036043914</c:v>
                </c:pt>
                <c:pt idx="136">
                  <c:v>40.144725656176611</c:v>
                </c:pt>
                <c:pt idx="137">
                  <c:v>40.362593195395128</c:v>
                </c:pt>
                <c:pt idx="138">
                  <c:v>40.574875522708645</c:v>
                </c:pt>
                <c:pt idx="139">
                  <c:v>40.781500730043035</c:v>
                </c:pt>
                <c:pt idx="140">
                  <c:v>40.982398197113405</c:v>
                </c:pt>
                <c:pt idx="141">
                  <c:v>41.177498657908096</c:v>
                </c:pt>
                <c:pt idx="142">
                  <c:v>41.366734268623944</c:v>
                </c:pt>
                <c:pt idx="143">
                  <c:v>41.550038676859359</c:v>
                </c:pt>
                <c:pt idx="144">
                  <c:v>41.72734709187182</c:v>
                </c:pt>
                <c:pt idx="145">
                  <c:v>41.898596355678912</c:v>
                </c:pt>
                <c:pt idx="146">
                  <c:v>42.063725014778832</c:v>
                </c:pt>
                <c:pt idx="147">
                  <c:v>42.222673392248673</c:v>
                </c:pt>
                <c:pt idx="148">
                  <c:v>42.375383659966886</c:v>
                </c:pt>
                <c:pt idx="149">
                  <c:v>42.521799910695954</c:v>
                </c:pt>
                <c:pt idx="150">
                  <c:v>42.661868229756116</c:v>
                </c:pt>
                <c:pt idx="151">
                  <c:v>42.795536766005263</c:v>
                </c:pt>
                <c:pt idx="152">
                  <c:v>42.922755801841355</c:v>
                </c:pt>
                <c:pt idx="153">
                  <c:v>43.043477821933941</c:v>
                </c:pt>
                <c:pt idx="154">
                  <c:v>43.157657580392701</c:v>
                </c:pt>
                <c:pt idx="155">
                  <c:v>43.265252166076635</c:v>
                </c:pt>
                <c:pt idx="156">
                  <c:v>43.366221065749556</c:v>
                </c:pt>
                <c:pt idx="157">
                  <c:v>43.460526224792467</c:v>
                </c:pt>
                <c:pt idx="158">
                  <c:v>43.5481321051858</c:v>
                </c:pt>
                <c:pt idx="159">
                  <c:v>43.629005740483692</c:v>
                </c:pt>
                <c:pt idx="160">
                  <c:v>43.703116787511242</c:v>
                </c:pt>
                <c:pt idx="161">
                  <c:v>43.770437574527605</c:v>
                </c:pt>
                <c:pt idx="162">
                  <c:v>43.830943145609702</c:v>
                </c:pt>
                <c:pt idx="163">
                  <c:v>43.884611301028976</c:v>
                </c:pt>
                <c:pt idx="164">
                  <c:v>43.931422633409447</c:v>
                </c:pt>
                <c:pt idx="165">
                  <c:v>43.971360559474967</c:v>
                </c:pt>
                <c:pt idx="166">
                  <c:v>44.004411347213747</c:v>
                </c:pt>
                <c:pt idx="167">
                  <c:v>44.030564138311227</c:v>
                </c:pt>
                <c:pt idx="168">
                  <c:v>44.049810965724738</c:v>
                </c:pt>
                <c:pt idx="169">
                  <c:v>44.062146766299371</c:v>
                </c:pt>
                <c:pt idx="170">
                  <c:v>44.067569388348218</c:v>
                </c:pt>
                <c:pt idx="171">
                  <c:v>44.066079594148064</c:v>
                </c:pt>
                <c:pt idx="172">
                  <c:v>44.05768105732654</c:v>
                </c:pt>
                <c:pt idx="173">
                  <c:v>44.042380355145248</c:v>
                </c:pt>
                <c:pt idx="174">
                  <c:v>44.020186955708873</c:v>
                </c:pt>
                <c:pt idx="175">
                  <c:v>43.991113200157578</c:v>
                </c:pt>
                <c:pt idx="176">
                  <c:v>43.955174279926297</c:v>
                </c:pt>
                <c:pt idx="177">
                  <c:v>43.912388209179554</c:v>
                </c:pt>
                <c:pt idx="178">
                  <c:v>43.862775792555261</c:v>
                </c:pt>
                <c:pt idx="179">
                  <c:v>43.806360588374417</c:v>
                </c:pt>
                <c:pt idx="180">
                  <c:v>43.743168867495932</c:v>
                </c:pt>
                <c:pt idx="181">
                  <c:v>43.673229568016133</c:v>
                </c:pt>
                <c:pt idx="182">
                  <c:v>43.596574246031388</c:v>
                </c:pt>
                <c:pt idx="183">
                  <c:v>43.513237022701801</c:v>
                </c:pt>
                <c:pt idx="184">
                  <c:v>43.423254527864792</c:v>
                </c:pt>
                <c:pt idx="185">
                  <c:v>43.326665840465566</c:v>
                </c:pt>
                <c:pt idx="186">
                  <c:v>43.223512426080312</c:v>
                </c:pt>
                <c:pt idx="187">
                  <c:v>43.11383807181705</c:v>
                </c:pt>
                <c:pt idx="188">
                  <c:v>42.997688818888172</c:v>
                </c:pt>
                <c:pt idx="189">
                  <c:v>42.875112893150998</c:v>
                </c:pt>
                <c:pt idx="190">
                  <c:v>42.74616063391791</c:v>
                </c:pt>
                <c:pt idx="191">
                  <c:v>42.610884421337921</c:v>
                </c:pt>
                <c:pt idx="192">
                  <c:v>42.469338602648271</c:v>
                </c:pt>
                <c:pt idx="193">
                  <c:v>42.321579417595409</c:v>
                </c:pt>
                <c:pt idx="194">
                  <c:v>42.167664923315535</c:v>
                </c:pt>
                <c:pt idx="195">
                  <c:v>42.007654918962167</c:v>
                </c:pt>
                <c:pt idx="196">
                  <c:v>41.841610870355531</c:v>
                </c:pt>
                <c:pt idx="197">
                  <c:v>41.669595834924053</c:v>
                </c:pt>
                <c:pt idx="198">
                  <c:v>41.491674387191154</c:v>
                </c:pt>
                <c:pt idx="199">
                  <c:v>41.30791254505418</c:v>
                </c:pt>
                <c:pt idx="200">
                  <c:v>41.118377697084078</c:v>
                </c:pt>
                <c:pt idx="201">
                  <c:v>40.923138531062875</c:v>
                </c:pt>
                <c:pt idx="202">
                  <c:v>40.722264963959653</c:v>
                </c:pt>
                <c:pt idx="203">
                  <c:v>40.515828073534102</c:v>
                </c:pt>
                <c:pt idx="204">
                  <c:v>40.303900031732923</c:v>
                </c:pt>
                <c:pt idx="205">
                  <c:v>40.086554040035615</c:v>
                </c:pt>
                <c:pt idx="206">
                  <c:v>39.863864266887987</c:v>
                </c:pt>
                <c:pt idx="207">
                  <c:v>39.635905787341954</c:v>
                </c:pt>
                <c:pt idx="208">
                  <c:v>39.402754525008696</c:v>
                </c:pt>
                <c:pt idx="209">
                  <c:v>39.164487196414214</c:v>
                </c:pt>
                <c:pt idx="210">
                  <c:v>38.921181257830256</c:v>
                </c:pt>
                <c:pt idx="211">
                  <c:v>38.672914854637646</c:v>
                </c:pt>
                <c:pt idx="212">
                  <c:v>38.419766773271</c:v>
                </c:pt>
                <c:pt idx="213">
                  <c:v>38.161816395768668</c:v>
                </c:pt>
                <c:pt idx="214">
                  <c:v>37.899143656951338</c:v>
                </c:pt>
                <c:pt idx="215">
                  <c:v>37.631829004227718</c:v>
                </c:pt>
                <c:pt idx="216">
                  <c:v>37.359953360024846</c:v>
                </c:pt>
                <c:pt idx="217">
                  <c:v>37.083598086824487</c:v>
                </c:pt>
                <c:pt idx="218">
                  <c:v>36.802844954776667</c:v>
                </c:pt>
                <c:pt idx="219">
                  <c:v>36.517776111853905</c:v>
                </c:pt>
                <c:pt idx="220">
                  <c:v>36.228474056502193</c:v>
                </c:pt>
                <c:pt idx="221">
                  <c:v>35.935021612738389</c:v>
                </c:pt>
                <c:pt idx="222">
                  <c:v>35.637501907628973</c:v>
                </c:pt>
                <c:pt idx="223">
                  <c:v>35.33599835109402</c:v>
                </c:pt>
                <c:pt idx="224">
                  <c:v>35.030594617963175</c:v>
                </c:pt>
                <c:pt idx="225">
                  <c:v>34.721374632211081</c:v>
                </c:pt>
                <c:pt idx="226">
                  <c:v>34.408422553295615</c:v>
                </c:pt>
                <c:pt idx="227">
                  <c:v>34.091822764523137</c:v>
                </c:pt>
                <c:pt idx="228">
                  <c:v>33.771659863355239</c:v>
                </c:pt>
                <c:pt idx="229">
                  <c:v>33.448018653581833</c:v>
                </c:pt>
                <c:pt idx="230">
                  <c:v>33.120984139268188</c:v>
                </c:pt>
                <c:pt idx="231">
                  <c:v>32.790641520403668</c:v>
                </c:pt>
                <c:pt idx="232">
                  <c:v>32.457076190162645</c:v>
                </c:pt>
                <c:pt idx="233">
                  <c:v>32.120373733692404</c:v>
                </c:pt>
                <c:pt idx="234">
                  <c:v>31.78061992836016</c:v>
                </c:pt>
                <c:pt idx="235">
                  <c:v>31.437900745360501</c:v>
                </c:pt>
                <c:pt idx="236">
                  <c:v>31.092302352619519</c:v>
                </c:pt>
                <c:pt idx="237">
                  <c:v>30.74391111890958</c:v>
                </c:pt>
                <c:pt idx="238">
                  <c:v>30.392813619102967</c:v>
                </c:pt>
                <c:pt idx="239">
                  <c:v>30.039096640490534</c:v>
                </c:pt>
                <c:pt idx="240">
                  <c:v>29.6828471900902</c:v>
                </c:pt>
                <c:pt idx="241">
                  <c:v>29.324152502879677</c:v>
                </c:pt>
                <c:pt idx="242">
                  <c:v>28.963100050880108</c:v>
                </c:pt>
                <c:pt idx="243">
                  <c:v>28.599777553028979</c:v>
                </c:pt>
                <c:pt idx="244">
                  <c:v>28.234272985771902</c:v>
                </c:pt>
                <c:pt idx="245">
                  <c:v>27.866674594314809</c:v>
                </c:pt>
                <c:pt idx="246">
                  <c:v>27.497070904469446</c:v>
                </c:pt>
                <c:pt idx="247">
                  <c:v>27.125550735035532</c:v>
                </c:pt>
                <c:pt idx="248">
                  <c:v>26.752203210656674</c:v>
                </c:pt>
                <c:pt idx="249">
                  <c:v>26.377117775090895</c:v>
                </c:pt>
                <c:pt idx="250">
                  <c:v>26.000384204838703</c:v>
                </c:pt>
                <c:pt idx="251">
                  <c:v>25.622092623070643</c:v>
                </c:pt>
                <c:pt idx="252">
                  <c:v>25.24233351379543</c:v>
                </c:pt>
                <c:pt idx="253">
                  <c:v>24.861197736210684</c:v>
                </c:pt>
                <c:pt idx="254">
                  <c:v>24.478776539179123</c:v>
                </c:pt>
                <c:pt idx="255">
                  <c:v>24.095161575774554</c:v>
                </c:pt>
                <c:pt idx="256">
                  <c:v>23.710444917836611</c:v>
                </c:pt>
                <c:pt idx="257">
                  <c:v>23.324719070473492</c:v>
                </c:pt>
                <c:pt idx="258">
                  <c:v>22.938076986457631</c:v>
                </c:pt>
                <c:pt idx="259">
                  <c:v>22.550612080452268</c:v>
                </c:pt>
                <c:pt idx="260">
                  <c:v>22.16241824300684</c:v>
                </c:pt>
                <c:pt idx="261">
                  <c:v>21.773589854258503</c:v>
                </c:pt>
                <c:pt idx="262">
                  <c:v>21.384221797280659</c:v>
                </c:pt>
                <c:pt idx="263">
                  <c:v>20.99440947100949</c:v>
                </c:pt>
                <c:pt idx="264">
                  <c:v>20.604248802685206</c:v>
                </c:pt>
                <c:pt idx="265">
                  <c:v>20.213836259747396</c:v>
                </c:pt>
                <c:pt idx="266">
                  <c:v>19.82326886110657</c:v>
                </c:pt>
                <c:pt idx="267">
                  <c:v>19.43264418773704</c:v>
                </c:pt>
                <c:pt idx="268">
                  <c:v>19.042060392509427</c:v>
                </c:pt>
                <c:pt idx="269">
                  <c:v>18.651616209207376</c:v>
                </c:pt>
                <c:pt idx="270">
                  <c:v>18.261410960646884</c:v>
                </c:pt>
                <c:pt idx="271">
                  <c:v>17.871544565837482</c:v>
                </c:pt>
                <c:pt idx="272">
                  <c:v>17.482117546107503</c:v>
                </c:pt>
                <c:pt idx="273">
                  <c:v>17.093231030129758</c:v>
                </c:pt>
                <c:pt idx="274">
                  <c:v>16.704986757774051</c:v>
                </c:pt>
                <c:pt idx="275">
                  <c:v>16.317487082712333</c:v>
                </c:pt>
                <c:pt idx="276">
                  <c:v>15.930834973722213</c:v>
                </c:pt>
                <c:pt idx="277">
                  <c:v>15.54513401459964</c:v>
                </c:pt>
                <c:pt idx="278">
                  <c:v>15.160488402630506</c:v>
                </c:pt>
                <c:pt idx="279">
                  <c:v>14.777002945544467</c:v>
                </c:pt>
                <c:pt idx="280">
                  <c:v>14.394783056890461</c:v>
                </c:pt>
                <c:pt idx="281">
                  <c:v>14.013934749769916</c:v>
                </c:pt>
                <c:pt idx="282">
                  <c:v>13.634564628864496</c:v>
                </c:pt>
                <c:pt idx="283">
                  <c:v>13.256779880698602</c:v>
                </c:pt>
                <c:pt idx="284">
                  <c:v>12.880688262081009</c:v>
                </c:pt>
                <c:pt idx="285">
                  <c:v>12.506398086666223</c:v>
                </c:pt>
                <c:pt idx="286">
                  <c:v>12.134018209591673</c:v>
                </c:pt>
                <c:pt idx="287">
                  <c:v>11.763658010126619</c:v>
                </c:pt>
                <c:pt idx="288">
                  <c:v>11.395427372297405</c:v>
                </c:pt>
                <c:pt idx="289">
                  <c:v>11.029436663439839</c:v>
                </c:pt>
                <c:pt idx="290">
                  <c:v>10.665796710637409</c:v>
                </c:pt>
                <c:pt idx="291">
                  <c:v>10.304618775006048</c:v>
                </c:pt>
                <c:pt idx="292">
                  <c:v>9.9460145237924138</c:v>
                </c:pt>
                <c:pt idx="293">
                  <c:v>9.5900960002535669</c:v>
                </c:pt>
                <c:pt idx="294">
                  <c:v>9.2369755912883704</c:v>
                </c:pt>
                <c:pt idx="295">
                  <c:v>8.8867659927942526</c:v>
                </c:pt>
                <c:pt idx="296">
                  <c:v>8.5395801727333378</c:v>
                </c:pt>
                <c:pt idx="297">
                  <c:v>8.195531331883771</c:v>
                </c:pt>
                <c:pt idx="298">
                  <c:v>7.8547328622657488</c:v>
                </c:pt>
                <c:pt idx="299">
                  <c:v>7.5172983032273919</c:v>
                </c:pt>
                <c:pt idx="300">
                  <c:v>7.1833412951899902</c:v>
                </c:pt>
                <c:pt idx="301">
                  <c:v>6.8529755310427589</c:v>
                </c:pt>
                <c:pt idx="302">
                  <c:v>6.5263147051909129</c:v>
                </c:pt>
                <c:pt idx="303">
                  <c:v>6.2034724602601017</c:v>
                </c:pt>
                <c:pt idx="304">
                  <c:v>5.8845623314665261</c:v>
                </c:pt>
                <c:pt idx="305">
                  <c:v>5.5696976886659399</c:v>
                </c:pt>
                <c:pt idx="306">
                  <c:v>5.258991676095107</c:v>
                </c:pt>
                <c:pt idx="307">
                  <c:v>4.9525571498318186</c:v>
                </c:pt>
                <c:pt idx="308">
                  <c:v>4.6505066129939934</c:v>
                </c:pt>
                <c:pt idx="309">
                  <c:v>4.3529521487137544</c:v>
                </c:pt>
                <c:pt idx="310">
                  <c:v>4.0600053509188712</c:v>
                </c:pt>
                <c:pt idx="311">
                  <c:v>3.7717772529633891</c:v>
                </c:pt>
                <c:pt idx="312">
                  <c:v>3.4883782541557622</c:v>
                </c:pt>
                <c:pt idx="313">
                  <c:v>3.2099180442372699</c:v>
                </c:pt>
                <c:pt idx="314">
                  <c:v>2.9365055258678154</c:v>
                </c:pt>
                <c:pt idx="315">
                  <c:v>2.6682487351896498</c:v>
                </c:pt>
                <c:pt idx="316">
                  <c:v>2.4052547605363799</c:v>
                </c:pt>
                <c:pt idx="317">
                  <c:v>2.1476296593760935</c:v>
                </c:pt>
                <c:pt idx="318">
                  <c:v>1.8954783735701426</c:v>
                </c:pt>
                <c:pt idx="319">
                  <c:v>1.6489046430488088</c:v>
                </c:pt>
                <c:pt idx="320">
                  <c:v>1.4080109180097509</c:v>
                </c:pt>
                <c:pt idx="321">
                  <c:v>1.17289826975491</c:v>
                </c:pt>
                <c:pt idx="322">
                  <c:v>0.94366630028999055</c:v>
                </c:pt>
                <c:pt idx="323">
                  <c:v>0.72041305082144902</c:v>
                </c:pt>
                <c:pt idx="324">
                  <c:v>0.50323490929704917</c:v>
                </c:pt>
                <c:pt idx="325">
                  <c:v>0.29222651714583492</c:v>
                </c:pt>
                <c:pt idx="326">
                  <c:v>8.7480675381215178E-2</c:v>
                </c:pt>
                <c:pt idx="327">
                  <c:v>-0.11091174975298657</c:v>
                </c:pt>
                <c:pt idx="328">
                  <c:v>-0.30286192140918899</c:v>
                </c:pt>
                <c:pt idx="329">
                  <c:v>-0.48828312683609454</c:v>
                </c:pt>
                <c:pt idx="330">
                  <c:v>-0.66709087194337258</c:v>
                </c:pt>
                <c:pt idx="331">
                  <c:v>-0.83920297551669876</c:v>
                </c:pt>
                <c:pt idx="332">
                  <c:v>-1.0045396628525793</c:v>
                </c:pt>
                <c:pt idx="333">
                  <c:v>-1.163023658578382</c:v>
                </c:pt>
                <c:pt idx="334">
                  <c:v>-1.3145802784141267</c:v>
                </c:pt>
                <c:pt idx="335">
                  <c:v>-1.4591375196251306</c:v>
                </c:pt>
                <c:pt idx="336">
                  <c:v>-1.5966261499076495</c:v>
                </c:pt>
                <c:pt idx="337">
                  <c:v>-1.7269797944464358</c:v>
                </c:pt>
                <c:pt idx="338">
                  <c:v>-1.8501350208771612</c:v>
                </c:pt>
                <c:pt idx="339">
                  <c:v>-1.9660314218882746</c:v>
                </c:pt>
                <c:pt idx="340">
                  <c:v>-2.0746116951911091</c:v>
                </c:pt>
                <c:pt idx="341">
                  <c:v>-2.1758217205913724</c:v>
                </c:pt>
                <c:pt idx="342">
                  <c:v>-2.2696106338968605</c:v>
                </c:pt>
                <c:pt idx="343">
                  <c:v>-2.3559308974005688</c:v>
                </c:pt>
                <c:pt idx="344">
                  <c:v>-2.4347383666829927</c:v>
                </c:pt>
                <c:pt idx="345">
                  <c:v>-2.5059923534879118</c:v>
                </c:pt>
                <c:pt idx="346">
                  <c:v>-2.5696556844335134</c:v>
                </c:pt>
                <c:pt idx="347">
                  <c:v>-2.625694755334095</c:v>
                </c:pt>
                <c:pt idx="348">
                  <c:v>-2.6740795809176632</c:v>
                </c:pt>
                <c:pt idx="349">
                  <c:v>-2.714783839745067</c:v>
                </c:pt>
                <c:pt idx="350">
                  <c:v>-2.7477849141473314</c:v>
                </c:pt>
                <c:pt idx="351">
                  <c:v>-2.7730639250201961</c:v>
                </c:pt>
                <c:pt idx="352">
                  <c:v>-2.7906057613321167</c:v>
                </c:pt>
                <c:pt idx="353">
                  <c:v>-2.8003991042235725</c:v>
                </c:pt>
                <c:pt idx="354">
                  <c:v>-2.802436445597948</c:v>
                </c:pt>
                <c:pt idx="355">
                  <c:v>-2.7967141011257013</c:v>
                </c:pt>
                <c:pt idx="356">
                  <c:v>-2.7832322176080595</c:v>
                </c:pt>
                <c:pt idx="357">
                  <c:v>-2.7619947746700291</c:v>
                </c:pt>
                <c:pt idx="358">
                  <c:v>-2.7330095807763968</c:v>
                </c:pt>
                <c:pt idx="359">
                  <c:v>-2.6962882635896079</c:v>
                </c:pt>
                <c:pt idx="360">
                  <c:v>-2.6518462547109465</c:v>
                </c:pt>
                <c:pt idx="361">
                  <c:v>-2.5997027688715235</c:v>
                </c:pt>
                <c:pt idx="362">
                  <c:v>-2.5398807776617502</c:v>
                </c:pt>
                <c:pt idx="363">
                  <c:v>-2.4724069779113762</c:v>
                </c:pt>
                <c:pt idx="364">
                  <c:v>-2.397311754851259</c:v>
                </c:pt>
                <c:pt idx="365">
                  <c:v>-2.3146291402112098</c:v>
                </c:pt>
              </c:numCache>
            </c:numRef>
          </c:xVal>
          <c:yVal>
            <c:numRef>
              <c:f>Calculations!$AH$2:$AH$367</c:f>
              <c:numCache>
                <c:formatCode>General</c:formatCode>
                <c:ptCount val="366"/>
                <c:pt idx="0">
                  <c:v>179.24228214355537</c:v>
                </c:pt>
                <c:pt idx="1">
                  <c:v>179.13496318073169</c:v>
                </c:pt>
                <c:pt idx="2">
                  <c:v>179.02886681345535</c:v>
                </c:pt>
                <c:pt idx="3">
                  <c:v>178.92409177953175</c:v>
                </c:pt>
                <c:pt idx="4">
                  <c:v>178.82073513576938</c:v>
                </c:pt>
                <c:pt idx="5">
                  <c:v>178.71889214195483</c:v>
                </c:pt>
                <c:pt idx="6">
                  <c:v>178.61865614704107</c:v>
                </c:pt>
                <c:pt idx="7">
                  <c:v>178.52011847780466</c:v>
                </c:pt>
                <c:pt idx="8">
                  <c:v>178.42336833009711</c:v>
                </c:pt>
                <c:pt idx="9">
                  <c:v>178.32849266297126</c:v>
                </c:pt>
                <c:pt idx="10">
                  <c:v>178.23557609582951</c:v>
                </c:pt>
                <c:pt idx="11">
                  <c:v>178.14470080884905</c:v>
                </c:pt>
                <c:pt idx="12">
                  <c:v>178.05594644688028</c:v>
                </c:pt>
                <c:pt idx="13">
                  <c:v>177.96939002703016</c:v>
                </c:pt>
                <c:pt idx="14">
                  <c:v>177.88510585015115</c:v>
                </c:pt>
                <c:pt idx="15">
                  <c:v>177.80316541643469</c:v>
                </c:pt>
                <c:pt idx="16">
                  <c:v>177.72363734532848</c:v>
                </c:pt>
                <c:pt idx="17">
                  <c:v>177.6465872999562</c:v>
                </c:pt>
                <c:pt idx="18">
                  <c:v>177.57207791623864</c:v>
                </c:pt>
                <c:pt idx="19">
                  <c:v>177.50016873690765</c:v>
                </c:pt>
                <c:pt idx="20">
                  <c:v>177.43091615053709</c:v>
                </c:pt>
                <c:pt idx="21">
                  <c:v>177.36437333580966</c:v>
                </c:pt>
                <c:pt idx="22">
                  <c:v>177.30059021109253</c:v>
                </c:pt>
                <c:pt idx="23">
                  <c:v>177.23961338948902</c:v>
                </c:pt>
                <c:pt idx="24">
                  <c:v>177.18148613945016</c:v>
                </c:pt>
                <c:pt idx="25">
                  <c:v>177.12624835104168</c:v>
                </c:pt>
                <c:pt idx="26">
                  <c:v>177.07393650791812</c:v>
                </c:pt>
                <c:pt idx="27">
                  <c:v>177.02458366507301</c:v>
                </c:pt>
                <c:pt idx="28">
                  <c:v>176.97821943235761</c:v>
                </c:pt>
                <c:pt idx="29">
                  <c:v>176.93486996380125</c:v>
                </c:pt>
                <c:pt idx="30">
                  <c:v>176.89455795269021</c:v>
                </c:pt>
                <c:pt idx="31">
                  <c:v>176.85730263236803</c:v>
                </c:pt>
                <c:pt idx="32">
                  <c:v>176.8231197826974</c:v>
                </c:pt>
                <c:pt idx="33">
                  <c:v>176.79202174208399</c:v>
                </c:pt>
                <c:pt idx="34">
                  <c:v>176.7640174249625</c:v>
                </c:pt>
                <c:pt idx="35">
                  <c:v>176.73911234460763</c:v>
                </c:pt>
                <c:pt idx="36">
                  <c:v>176.71730864111373</c:v>
                </c:pt>
                <c:pt idx="37">
                  <c:v>176.69860511437901</c:v>
                </c:pt>
                <c:pt idx="38">
                  <c:v>176.68299726189343</c:v>
                </c:pt>
                <c:pt idx="39">
                  <c:v>176.67047732113338</c:v>
                </c:pt>
                <c:pt idx="40">
                  <c:v>176.66103431631325</c:v>
                </c:pt>
                <c:pt idx="41">
                  <c:v>176.65465410928368</c:v>
                </c:pt>
                <c:pt idx="42">
                  <c:v>176.6513194542938</c:v>
                </c:pt>
                <c:pt idx="43">
                  <c:v>176.6510100563728</c:v>
                </c:pt>
                <c:pt idx="44">
                  <c:v>176.65370263302555</c:v>
                </c:pt>
                <c:pt idx="45">
                  <c:v>176.65937097899109</c:v>
                </c:pt>
                <c:pt idx="46">
                  <c:v>176.66798603373718</c:v>
                </c:pt>
                <c:pt idx="47">
                  <c:v>176.67951595141392</c:v>
                </c:pt>
                <c:pt idx="48">
                  <c:v>176.69392617295159</c:v>
                </c:pt>
                <c:pt idx="49">
                  <c:v>176.71117950000826</c:v>
                </c:pt>
                <c:pt idx="50">
                  <c:v>176.73123617046042</c:v>
                </c:pt>
                <c:pt idx="51">
                  <c:v>176.75405393512926</c:v>
                </c:pt>
                <c:pt idx="52">
                  <c:v>176.77958813545945</c:v>
                </c:pt>
                <c:pt idx="53">
                  <c:v>176.80779178184093</c:v>
                </c:pt>
                <c:pt idx="54">
                  <c:v>176.83861563230721</c:v>
                </c:pt>
                <c:pt idx="55">
                  <c:v>176.87200827132244</c:v>
                </c:pt>
                <c:pt idx="56">
                  <c:v>176.90791618839978</c:v>
                </c:pt>
                <c:pt idx="57">
                  <c:v>176.94628385629539</c:v>
                </c:pt>
                <c:pt idx="58">
                  <c:v>176.98705380854335</c:v>
                </c:pt>
                <c:pt idx="59">
                  <c:v>177.03016671609851</c:v>
                </c:pt>
                <c:pt idx="60">
                  <c:v>177.07556146289892</c:v>
                </c:pt>
                <c:pt idx="61">
                  <c:v>177.12317522013382</c:v>
                </c:pt>
                <c:pt idx="62">
                  <c:v>177.17294351906344</c:v>
                </c:pt>
                <c:pt idx="63">
                  <c:v>177.22480032223336</c:v>
                </c:pt>
                <c:pt idx="64">
                  <c:v>177.27867809294628</c:v>
                </c:pt>
                <c:pt idx="65">
                  <c:v>177.33450786288392</c:v>
                </c:pt>
                <c:pt idx="66">
                  <c:v>177.39221929779148</c:v>
                </c:pt>
                <c:pt idx="67">
                  <c:v>177.45174076114699</c:v>
                </c:pt>
                <c:pt idx="68">
                  <c:v>177.51299937577801</c:v>
                </c:pt>
                <c:pt idx="69">
                  <c:v>177.57592108339827</c:v>
                </c:pt>
                <c:pt idx="70">
                  <c:v>177.64043070205616</c:v>
                </c:pt>
                <c:pt idx="71">
                  <c:v>177.70645198151828</c:v>
                </c:pt>
                <c:pt idx="72">
                  <c:v>177.77390765663722</c:v>
                </c:pt>
                <c:pt idx="73">
                  <c:v>177.8427194987546</c:v>
                </c:pt>
                <c:pt idx="74">
                  <c:v>177.91280836522083</c:v>
                </c:pt>
                <c:pt idx="75">
                  <c:v>177.98409424715624</c:v>
                </c:pt>
                <c:pt idx="76">
                  <c:v>178.05649631555195</c:v>
                </c:pt>
                <c:pt idx="77">
                  <c:v>178.1299329658666</c:v>
                </c:pt>
                <c:pt idx="78">
                  <c:v>178.20432186127937</c:v>
                </c:pt>
                <c:pt idx="79">
                  <c:v>178.27957997477279</c:v>
                </c:pt>
                <c:pt idx="80">
                  <c:v>178.35562363024314</c:v>
                </c:pt>
                <c:pt idx="81">
                  <c:v>178.4323685428318</c:v>
                </c:pt>
                <c:pt idx="82">
                  <c:v>178.50972985872215</c:v>
                </c:pt>
                <c:pt idx="83">
                  <c:v>178.58762219461778</c:v>
                </c:pt>
                <c:pt idx="84">
                  <c:v>178.66595967713693</c:v>
                </c:pt>
                <c:pt idx="85">
                  <c:v>178.74465598240909</c:v>
                </c:pt>
                <c:pt idx="86">
                  <c:v>178.82362437608663</c:v>
                </c:pt>
                <c:pt idx="87">
                  <c:v>178.90277775407196</c:v>
                </c:pt>
                <c:pt idx="88">
                  <c:v>178.98202868421993</c:v>
                </c:pt>
                <c:pt idx="89">
                  <c:v>179.06128944927389</c:v>
                </c:pt>
                <c:pt idx="90">
                  <c:v>179.14047209130513</c:v>
                </c:pt>
                <c:pt idx="91">
                  <c:v>179.21948845796521</c:v>
                </c:pt>
                <c:pt idx="92">
                  <c:v>179.29825025076264</c:v>
                </c:pt>
                <c:pt idx="93">
                  <c:v>179.37666907565801</c:v>
                </c:pt>
                <c:pt idx="94">
                  <c:v>179.45465649621565</c:v>
                </c:pt>
                <c:pt idx="95">
                  <c:v>179.53212408960519</c:v>
                </c:pt>
                <c:pt idx="96">
                  <c:v>179.60898350557716</c:v>
                </c:pt>
                <c:pt idx="97">
                  <c:v>179.68514652882016</c:v>
                </c:pt>
                <c:pt idx="98">
                  <c:v>179.76052514467074</c:v>
                </c:pt>
                <c:pt idx="99">
                  <c:v>179.83503160862904</c:v>
                </c:pt>
                <c:pt idx="100">
                  <c:v>179.90857851961482</c:v>
                </c:pt>
                <c:pt idx="101">
                  <c:v>179.98107889745143</c:v>
                </c:pt>
                <c:pt idx="102">
                  <c:v>180.05244626384803</c:v>
                </c:pt>
                <c:pt idx="103">
                  <c:v>180.12259472905762</c:v>
                </c:pt>
                <c:pt idx="104">
                  <c:v>180.19143908105127</c:v>
                </c:pt>
                <c:pt idx="105">
                  <c:v>180.25889488065198</c:v>
                </c:pt>
                <c:pt idx="106">
                  <c:v>180.32487856029573</c:v>
                </c:pt>
                <c:pt idx="107">
                  <c:v>180.38930752766672</c:v>
                </c:pt>
                <c:pt idx="108">
                  <c:v>180.45210027364487</c:v>
                </c:pt>
                <c:pt idx="109">
                  <c:v>180.51317648475469</c:v>
                </c:pt>
                <c:pt idx="110">
                  <c:v>180.57245715998141</c:v>
                </c:pt>
                <c:pt idx="111">
                  <c:v>180.62986473181536</c:v>
                </c:pt>
                <c:pt idx="112">
                  <c:v>180.68532319145854</c:v>
                </c:pt>
                <c:pt idx="113">
                  <c:v>180.73875821799672</c:v>
                </c:pt>
                <c:pt idx="114">
                  <c:v>180.79009731131418</c:v>
                </c:pt>
                <c:pt idx="115">
                  <c:v>180.83926992856132</c:v>
                </c:pt>
                <c:pt idx="116">
                  <c:v>180.88620762385116</c:v>
                </c:pt>
                <c:pt idx="117">
                  <c:v>180.93084419096226</c:v>
                </c:pt>
                <c:pt idx="118">
                  <c:v>180.97311580864192</c:v>
                </c:pt>
                <c:pt idx="119">
                  <c:v>181.01296118816435</c:v>
                </c:pt>
                <c:pt idx="120">
                  <c:v>181.05032172276788</c:v>
                </c:pt>
                <c:pt idx="121">
                  <c:v>181.0851416384952</c:v>
                </c:pt>
                <c:pt idx="122">
                  <c:v>181.11736814601343</c:v>
                </c:pt>
                <c:pt idx="123">
                  <c:v>181.14695159286845</c:v>
                </c:pt>
                <c:pt idx="124">
                  <c:v>181.17384561567479</c:v>
                </c:pt>
                <c:pt idx="125">
                  <c:v>181.19800729170194</c:v>
                </c:pt>
                <c:pt idx="126">
                  <c:v>181.21939728920552</c:v>
                </c:pt>
                <c:pt idx="127">
                  <c:v>181.23798001597308</c:v>
                </c:pt>
                <c:pt idx="128">
                  <c:v>181.25372376537257</c:v>
                </c:pt>
                <c:pt idx="129">
                  <c:v>181.26660085931434</c:v>
                </c:pt>
                <c:pt idx="130">
                  <c:v>181.27658778738009</c:v>
                </c:pt>
                <c:pt idx="131">
                  <c:v>181.28366534148344</c:v>
                </c:pt>
                <c:pt idx="132">
                  <c:v>181.28781874530941</c:v>
                </c:pt>
                <c:pt idx="133">
                  <c:v>181.28903777783384</c:v>
                </c:pt>
                <c:pt idx="134">
                  <c:v>181.287316890185</c:v>
                </c:pt>
                <c:pt idx="135">
                  <c:v>181.28265531509382</c:v>
                </c:pt>
                <c:pt idx="136">
                  <c:v>181.27505716825883</c:v>
                </c:pt>
                <c:pt idx="137">
                  <c:v>181.26453154079829</c:v>
                </c:pt>
                <c:pt idx="138">
                  <c:v>181.25109258216946</c:v>
                </c:pt>
                <c:pt idx="139">
                  <c:v>181.23475957276386</c:v>
                </c:pt>
                <c:pt idx="140">
                  <c:v>181.2155569855183</c:v>
                </c:pt>
                <c:pt idx="141">
                  <c:v>181.19351453587802</c:v>
                </c:pt>
                <c:pt idx="142">
                  <c:v>181.16866721944496</c:v>
                </c:pt>
                <c:pt idx="143">
                  <c:v>181.14105533672503</c:v>
                </c:pt>
                <c:pt idx="144">
                  <c:v>181.11072450435981</c:v>
                </c:pt>
                <c:pt idx="145">
                  <c:v>181.07772565235874</c:v>
                </c:pt>
                <c:pt idx="146">
                  <c:v>181.04211500683874</c:v>
                </c:pt>
                <c:pt idx="147">
                  <c:v>181.00395405780674</c:v>
                </c:pt>
                <c:pt idx="148">
                  <c:v>180.96330951165189</c:v>
                </c:pt>
                <c:pt idx="149">
                  <c:v>180.92025322805358</c:v>
                </c:pt>
                <c:pt idx="150">
                  <c:v>180.87486214103495</c:v>
                </c:pt>
                <c:pt idx="151">
                  <c:v>180.82721816399078</c:v>
                </c:pt>
                <c:pt idx="152">
                  <c:v>180.77740807867394</c:v>
                </c:pt>
                <c:pt idx="153">
                  <c:v>180.72552340804015</c:v>
                </c:pt>
                <c:pt idx="154">
                  <c:v>180.67166027311933</c:v>
                </c:pt>
                <c:pt idx="155">
                  <c:v>180.61591923399357</c:v>
                </c:pt>
                <c:pt idx="156">
                  <c:v>180.55840511522101</c:v>
                </c:pt>
                <c:pt idx="157">
                  <c:v>180.49922681594896</c:v>
                </c:pt>
                <c:pt idx="158">
                  <c:v>180.43849710527348</c:v>
                </c:pt>
                <c:pt idx="159">
                  <c:v>180.37633240323504</c:v>
                </c:pt>
                <c:pt idx="160">
                  <c:v>180.31285254812224</c:v>
                </c:pt>
                <c:pt idx="161">
                  <c:v>180.24818055090071</c:v>
                </c:pt>
                <c:pt idx="162">
                  <c:v>180.18244233718286</c:v>
                </c:pt>
                <c:pt idx="163">
                  <c:v>180.11576647808303</c:v>
                </c:pt>
                <c:pt idx="164">
                  <c:v>180.04828391057123</c:v>
                </c:pt>
                <c:pt idx="165">
                  <c:v>179.98012764834357</c:v>
                </c:pt>
                <c:pt idx="166">
                  <c:v>179.91143248431683</c:v>
                </c:pt>
                <c:pt idx="167">
                  <c:v>179.84233468623711</c:v>
                </c:pt>
                <c:pt idx="168">
                  <c:v>179.77297168576229</c:v>
                </c:pt>
                <c:pt idx="169">
                  <c:v>179.70348176305697</c:v>
                </c:pt>
                <c:pt idx="170">
                  <c:v>179.63400372770695</c:v>
                </c:pt>
                <c:pt idx="171">
                  <c:v>179.56467659737962</c:v>
                </c:pt>
                <c:pt idx="172">
                  <c:v>179.49563927548138</c:v>
                </c:pt>
                <c:pt idx="173">
                  <c:v>179.42703022916726</c:v>
                </c:pt>
                <c:pt idx="174">
                  <c:v>179.3589871689079</c:v>
                </c:pt>
                <c:pt idx="175">
                  <c:v>179.29164673100752</c:v>
                </c:pt>
                <c:pt idx="176">
                  <c:v>179.2251441643084</c:v>
                </c:pt>
                <c:pt idx="177">
                  <c:v>179.15961302231096</c:v>
                </c:pt>
                <c:pt idx="178">
                  <c:v>179.09518486188915</c:v>
                </c:pt>
                <c:pt idx="179">
                  <c:v>179.03198894984985</c:v>
                </c:pt>
                <c:pt idx="180">
                  <c:v>178.97015197833298</c:v>
                </c:pt>
                <c:pt idx="181">
                  <c:v>178.90979779015254</c:v>
                </c:pt>
                <c:pt idx="182">
                  <c:v>178.85104711508154</c:v>
                </c:pt>
                <c:pt idx="183">
                  <c:v>178.79401731790676</c:v>
                </c:pt>
                <c:pt idx="184">
                  <c:v>178.73882215916842</c:v>
                </c:pt>
                <c:pt idx="185">
                  <c:v>178.68557156925715</c:v>
                </c:pt>
                <c:pt idx="186">
                  <c:v>178.63437143659075</c:v>
                </c:pt>
                <c:pt idx="187">
                  <c:v>178.58532341040484</c:v>
                </c:pt>
                <c:pt idx="188">
                  <c:v>178.53852471868186</c:v>
                </c:pt>
                <c:pt idx="189">
                  <c:v>178.49406800155703</c:v>
                </c:pt>
                <c:pt idx="190">
                  <c:v>178.45204116058414</c:v>
                </c:pt>
                <c:pt idx="191">
                  <c:v>178.41252722404147</c:v>
                </c:pt>
                <c:pt idx="192">
                  <c:v>178.37560422839431</c:v>
                </c:pt>
                <c:pt idx="193">
                  <c:v>178.34134511599825</c:v>
                </c:pt>
                <c:pt idx="194">
                  <c:v>178.3098176490023</c:v>
                </c:pt>
                <c:pt idx="195">
                  <c:v>178.28108433932948</c:v>
                </c:pt>
                <c:pt idx="196">
                  <c:v>178.25520239452146</c:v>
                </c:pt>
                <c:pt idx="197">
                  <c:v>178.23222367926599</c:v>
                </c:pt>
                <c:pt idx="198">
                  <c:v>178.2121946921809</c:v>
                </c:pt>
                <c:pt idx="199">
                  <c:v>178.19515655754844</c:v>
                </c:pt>
                <c:pt idx="200">
                  <c:v>178.18114503150434</c:v>
                </c:pt>
                <c:pt idx="201">
                  <c:v>178.17019052219428</c:v>
                </c:pt>
                <c:pt idx="202">
                  <c:v>178.16231812338208</c:v>
                </c:pt>
                <c:pt idx="203">
                  <c:v>178.15754766086616</c:v>
                </c:pt>
                <c:pt idx="204">
                  <c:v>178.15589375113609</c:v>
                </c:pt>
                <c:pt idx="205">
                  <c:v>178.15736587157608</c:v>
                </c:pt>
                <c:pt idx="206">
                  <c:v>178.16196844154729</c:v>
                </c:pt>
                <c:pt idx="207">
                  <c:v>178.16970091365579</c:v>
                </c:pt>
                <c:pt idx="208">
                  <c:v>178.18055787445746</c:v>
                </c:pt>
                <c:pt idx="209">
                  <c:v>178.19452915390002</c:v>
                </c:pt>
                <c:pt idx="210">
                  <c:v>178.21159994273864</c:v>
                </c:pt>
                <c:pt idx="211">
                  <c:v>178.23175091718144</c:v>
                </c:pt>
                <c:pt idx="212">
                  <c:v>178.25495837005042</c:v>
                </c:pt>
                <c:pt idx="213">
                  <c:v>178.2811943476737</c:v>
                </c:pt>
                <c:pt idx="214">
                  <c:v>178.31042679181326</c:v>
                </c:pt>
                <c:pt idx="215">
                  <c:v>178.34261968588567</c:v>
                </c:pt>
                <c:pt idx="216">
                  <c:v>178.37773320478641</c:v>
                </c:pt>
                <c:pt idx="217">
                  <c:v>178.41572386760754</c:v>
                </c:pt>
                <c:pt idx="218">
                  <c:v>178.45654469259648</c:v>
                </c:pt>
                <c:pt idx="219">
                  <c:v>178.50014535367654</c:v>
                </c:pt>
                <c:pt idx="220">
                  <c:v>178.5464723379506</c:v>
                </c:pt>
                <c:pt idx="221">
                  <c:v>178.59546910353856</c:v>
                </c:pt>
                <c:pt idx="222">
                  <c:v>178.64707623719232</c:v>
                </c:pt>
                <c:pt idx="223">
                  <c:v>178.70123161115112</c:v>
                </c:pt>
                <c:pt idx="224">
                  <c:v>178.75787053871738</c:v>
                </c:pt>
                <c:pt idx="225">
                  <c:v>178.81692592805359</c:v>
                </c:pt>
                <c:pt idx="226">
                  <c:v>178.87832843375065</c:v>
                </c:pt>
                <c:pt idx="227">
                  <c:v>178.94200660578883</c:v>
                </c:pt>
                <c:pt idx="228">
                  <c:v>179.00788703541548</c:v>
                </c:pt>
                <c:pt idx="229">
                  <c:v>179.07589449768955</c:v>
                </c:pt>
                <c:pt idx="230">
                  <c:v>179.14595209027982</c:v>
                </c:pt>
                <c:pt idx="231">
                  <c:v>179.21798136829568</c:v>
                </c:pt>
                <c:pt idx="232">
                  <c:v>179.29190247487963</c:v>
                </c:pt>
                <c:pt idx="233">
                  <c:v>179.36763426728669</c:v>
                </c:pt>
                <c:pt idx="234">
                  <c:v>179.44509443841673</c:v>
                </c:pt>
                <c:pt idx="235">
                  <c:v>179.5241996334272</c:v>
                </c:pt>
                <c:pt idx="236">
                  <c:v>179.6048655615449</c:v>
                </c:pt>
                <c:pt idx="237">
                  <c:v>179.68700710279495</c:v>
                </c:pt>
                <c:pt idx="238">
                  <c:v>179.77053840971166</c:v>
                </c:pt>
                <c:pt idx="239">
                  <c:v>179.85537300395868</c:v>
                </c:pt>
                <c:pt idx="240">
                  <c:v>179.94142386794931</c:v>
                </c:pt>
                <c:pt idx="241">
                  <c:v>180.02860353126093</c:v>
                </c:pt>
                <c:pt idx="242">
                  <c:v>180.11682415223623</c:v>
                </c:pt>
                <c:pt idx="243">
                  <c:v>180.20599759476144</c:v>
                </c:pt>
                <c:pt idx="244">
                  <c:v>180.29603549997574</c:v>
                </c:pt>
                <c:pt idx="245">
                  <c:v>180.38684935373129</c:v>
                </c:pt>
                <c:pt idx="246">
                  <c:v>180.47835054935518</c:v>
                </c:pt>
                <c:pt idx="247">
                  <c:v>180.57045044622836</c:v>
                </c:pt>
                <c:pt idx="248">
                  <c:v>180.66306042426268</c:v>
                </c:pt>
                <c:pt idx="249">
                  <c:v>180.75609193457259</c:v>
                </c:pt>
                <c:pt idx="250">
                  <c:v>180.84945654650494</c:v>
                </c:pt>
                <c:pt idx="251">
                  <c:v>180.94306599134953</c:v>
                </c:pt>
                <c:pt idx="252">
                  <c:v>181.03683220291859</c:v>
                </c:pt>
                <c:pt idx="253">
                  <c:v>181.13066735540096</c:v>
                </c:pt>
                <c:pt idx="254">
                  <c:v>181.2244838986237</c:v>
                </c:pt>
                <c:pt idx="255">
                  <c:v>181.31819459113049</c:v>
                </c:pt>
                <c:pt idx="256">
                  <c:v>181.41171253135101</c:v>
                </c:pt>
                <c:pt idx="257">
                  <c:v>181.50495118713582</c:v>
                </c:pt>
                <c:pt idx="258">
                  <c:v>181.59782442400578</c:v>
                </c:pt>
                <c:pt idx="259">
                  <c:v>181.69024653239387</c:v>
                </c:pt>
                <c:pt idx="260">
                  <c:v>181.78213225420879</c:v>
                </c:pt>
                <c:pt idx="261">
                  <c:v>181.87339680900007</c:v>
                </c:pt>
                <c:pt idx="262">
                  <c:v>181.96395592004399</c:v>
                </c:pt>
                <c:pt idx="263">
                  <c:v>182.05372584063002</c:v>
                </c:pt>
                <c:pt idx="264">
                  <c:v>182.14262338082165</c:v>
                </c:pt>
                <c:pt idx="265">
                  <c:v>182.23056593499646</c:v>
                </c:pt>
                <c:pt idx="266">
                  <c:v>182.31747151036694</c:v>
                </c:pt>
                <c:pt idx="267">
                  <c:v>182.40325875679952</c:v>
                </c:pt>
                <c:pt idx="268">
                  <c:v>182.48784699809423</c:v>
                </c:pt>
                <c:pt idx="269">
                  <c:v>182.57115626499927</c:v>
                </c:pt>
                <c:pt idx="270">
                  <c:v>182.65310733011438</c:v>
                </c:pt>
                <c:pt idx="271">
                  <c:v>182.73362174488346</c:v>
                </c:pt>
                <c:pt idx="272">
                  <c:v>182.81262187883283</c:v>
                </c:pt>
                <c:pt idx="273">
                  <c:v>182.89003096119581</c:v>
                </c:pt>
                <c:pt idx="274">
                  <c:v>182.96577312502276</c:v>
                </c:pt>
                <c:pt idx="275">
                  <c:v>183.03977345390624</c:v>
                </c:pt>
                <c:pt idx="276">
                  <c:v>183.11195803135027</c:v>
                </c:pt>
                <c:pt idx="277">
                  <c:v>183.18225399287138</c:v>
                </c:pt>
                <c:pt idx="278">
                  <c:v>183.25058958082425</c:v>
                </c:pt>
                <c:pt idx="279">
                  <c:v>183.31689420198379</c:v>
                </c:pt>
                <c:pt idx="280">
                  <c:v>183.38109848782074</c:v>
                </c:pt>
                <c:pt idx="281">
                  <c:v>183.44313435746494</c:v>
                </c:pt>
                <c:pt idx="282">
                  <c:v>183.50293508325436</c:v>
                </c:pt>
                <c:pt idx="283">
                  <c:v>183.56043535878817</c:v>
                </c:pt>
                <c:pt idx="284">
                  <c:v>183.6155713693627</c:v>
                </c:pt>
                <c:pt idx="285">
                  <c:v>183.66828086464938</c:v>
                </c:pt>
                <c:pt idx="286">
                  <c:v>183.71850323344796</c:v>
                </c:pt>
                <c:pt idx="287">
                  <c:v>183.76617958034012</c:v>
                </c:pt>
                <c:pt idx="288">
                  <c:v>183.81125280402225</c:v>
                </c:pt>
                <c:pt idx="289">
                  <c:v>183.85366767712108</c:v>
                </c:pt>
                <c:pt idx="290">
                  <c:v>183.89337092721473</c:v>
                </c:pt>
                <c:pt idx="291">
                  <c:v>183.93031131883259</c:v>
                </c:pt>
                <c:pt idx="292">
                  <c:v>183.96443973614316</c:v>
                </c:pt>
                <c:pt idx="293">
                  <c:v>183.99570926604727</c:v>
                </c:pt>
                <c:pt idx="294">
                  <c:v>184.02407528137783</c:v>
                </c:pt>
                <c:pt idx="295">
                  <c:v>184.04949552388953</c:v>
                </c:pt>
                <c:pt idx="296">
                  <c:v>184.07193018673061</c:v>
                </c:pt>
                <c:pt idx="297">
                  <c:v>184.0913419960585</c:v>
                </c:pt>
                <c:pt idx="298">
                  <c:v>184.10769629147498</c:v>
                </c:pt>
                <c:pt idx="299">
                  <c:v>184.12096110494352</c:v>
                </c:pt>
                <c:pt idx="300">
                  <c:v>184.13110723785309</c:v>
                </c:pt>
                <c:pt idx="301">
                  <c:v>184.13810833589142</c:v>
                </c:pt>
                <c:pt idx="302">
                  <c:v>184.14194096139474</c:v>
                </c:pt>
                <c:pt idx="303">
                  <c:v>184.14258466284952</c:v>
                </c:pt>
                <c:pt idx="304">
                  <c:v>184.14002204121408</c:v>
                </c:pt>
                <c:pt idx="305">
                  <c:v>184.13423881275392</c:v>
                </c:pt>
                <c:pt idx="306">
                  <c:v>184.12522386808888</c:v>
                </c:pt>
                <c:pt idx="307">
                  <c:v>184.11296932714774</c:v>
                </c:pt>
                <c:pt idx="308">
                  <c:v>184.09747058976455</c:v>
                </c:pt>
                <c:pt idx="309">
                  <c:v>184.07872638165082</c:v>
                </c:pt>
                <c:pt idx="310">
                  <c:v>184.05673879548939</c:v>
                </c:pt>
                <c:pt idx="311">
                  <c:v>184.03151332693517</c:v>
                </c:pt>
                <c:pt idx="312">
                  <c:v>184.00305890530609</c:v>
                </c:pt>
                <c:pt idx="313">
                  <c:v>183.97138791877518</c:v>
                </c:pt>
                <c:pt idx="314">
                  <c:v>183.9365162339133</c:v>
                </c:pt>
                <c:pt idx="315">
                  <c:v>183.89846320941979</c:v>
                </c:pt>
                <c:pt idx="316">
                  <c:v>183.85725170393997</c:v>
                </c:pt>
                <c:pt idx="317">
                  <c:v>183.81290807786507</c:v>
                </c:pt>
                <c:pt idx="318">
                  <c:v>183.76546218904835</c:v>
                </c:pt>
                <c:pt idx="319">
                  <c:v>183.71494738239306</c:v>
                </c:pt>
                <c:pt idx="320">
                  <c:v>183.66140047329162</c:v>
                </c:pt>
                <c:pt idx="321">
                  <c:v>183.60486172491693</c:v>
                </c:pt>
                <c:pt idx="322">
                  <c:v>183.54537481939624</c:v>
                </c:pt>
                <c:pt idx="323">
                  <c:v>183.48298682292909</c:v>
                </c:pt>
                <c:pt idx="324">
                  <c:v>183.41774814490421</c:v>
                </c:pt>
                <c:pt idx="325">
                  <c:v>183.3497124911315</c:v>
                </c:pt>
                <c:pt idx="326">
                  <c:v>183.27893681129814</c:v>
                </c:pt>
                <c:pt idx="327">
                  <c:v>183.20548124078681</c:v>
                </c:pt>
                <c:pt idx="328">
                  <c:v>183.1294090370169</c:v>
                </c:pt>
                <c:pt idx="329">
                  <c:v>183.05078651047393</c:v>
                </c:pt>
                <c:pt idx="330">
                  <c:v>182.96968295062129</c:v>
                </c:pt>
                <c:pt idx="331">
                  <c:v>182.88617054689402</c:v>
                </c:pt>
                <c:pt idx="332">
                  <c:v>182.80032430498557</c:v>
                </c:pt>
                <c:pt idx="333">
                  <c:v>182.71222195865491</c:v>
                </c:pt>
                <c:pt idx="334">
                  <c:v>182.62194387727806</c:v>
                </c:pt>
                <c:pt idx="335">
                  <c:v>182.52957296938823</c:v>
                </c:pt>
                <c:pt idx="336">
                  <c:v>182.43519458243819</c:v>
                </c:pt>
                <c:pt idx="337">
                  <c:v>182.33889639903464</c:v>
                </c:pt>
                <c:pt idx="338">
                  <c:v>182.24076832988573</c:v>
                </c:pt>
                <c:pt idx="339">
                  <c:v>182.14090240370123</c:v>
                </c:pt>
                <c:pt idx="340">
                  <c:v>182.03939265428983</c:v>
                </c:pt>
                <c:pt idx="341">
                  <c:v>181.93633500508852</c:v>
                </c:pt>
                <c:pt idx="342">
                  <c:v>181.83182715135371</c:v>
                </c:pt>
                <c:pt idx="343">
                  <c:v>181.725968440239</c:v>
                </c:pt>
                <c:pt idx="344">
                  <c:v>181.61885974897243</c:v>
                </c:pt>
                <c:pt idx="345">
                  <c:v>181.51060336135038</c:v>
                </c:pt>
                <c:pt idx="346">
                  <c:v>181.40130284273681</c:v>
                </c:pt>
                <c:pt idx="347">
                  <c:v>181.29106291376621</c:v>
                </c:pt>
                <c:pt idx="348">
                  <c:v>181.17998932292474</c:v>
                </c:pt>
                <c:pt idx="349">
                  <c:v>181.06818871820045</c:v>
                </c:pt>
                <c:pt idx="350">
                  <c:v>180.95576851792771</c:v>
                </c:pt>
                <c:pt idx="351">
                  <c:v>180.84283678102921</c:v>
                </c:pt>
                <c:pt idx="352">
                  <c:v>180.72950207675601</c:v>
                </c:pt>
                <c:pt idx="353">
                  <c:v>180.61587335409729</c:v>
                </c:pt>
                <c:pt idx="354">
                  <c:v>180.5020598109862</c:v>
                </c:pt>
                <c:pt idx="355">
                  <c:v>180.38817076341843</c:v>
                </c:pt>
                <c:pt idx="356">
                  <c:v>180.27431551463104</c:v>
                </c:pt>
                <c:pt idx="357">
                  <c:v>180.16060322443525</c:v>
                </c:pt>
                <c:pt idx="358">
                  <c:v>180.0471427787983</c:v>
                </c:pt>
                <c:pt idx="359">
                  <c:v>179.9340426599731</c:v>
                </c:pt>
                <c:pt idx="360">
                  <c:v>179.82141081700217</c:v>
                </c:pt>
                <c:pt idx="361">
                  <c:v>179.70935453685956</c:v>
                </c:pt>
                <c:pt idx="362">
                  <c:v>179.59798031656999</c:v>
                </c:pt>
                <c:pt idx="363">
                  <c:v>179.48739373606077</c:v>
                </c:pt>
                <c:pt idx="364">
                  <c:v>179.37769933207414</c:v>
                </c:pt>
                <c:pt idx="365">
                  <c:v>179.26900047334254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C-486B-904A-65EADC0B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82256"/>
        <c:axId val="1"/>
      </c:scatterChart>
      <c:valAx>
        <c:axId val="33518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18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Sunlight Dur. (min)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Calculations!$AA$1</c:f>
              <c:strCache>
                <c:ptCount val="1"/>
                <c:pt idx="0">
                  <c:v>Sunlight Duration (minutes)</c:v>
                </c:pt>
              </c:strCache>
            </c:strRef>
          </c:tx>
          <c:marker>
            <c:symbol val="none"/>
          </c:marker>
          <c:val>
            <c:numRef>
              <c:f>Calculations!$AA$2:$AA$367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56.065714621142504</c:v>
                </c:pt>
                <c:pt idx="13">
                  <c:v>84.616001075644249</c:v>
                </c:pt>
                <c:pt idx="14">
                  <c:v>106.4475462879857</c:v>
                </c:pt>
                <c:pt idx="15">
                  <c:v>125.12229432674934</c:v>
                </c:pt>
                <c:pt idx="16">
                  <c:v>141.88714989416718</c:v>
                </c:pt>
                <c:pt idx="17">
                  <c:v>157.34917342677363</c:v>
                </c:pt>
                <c:pt idx="18">
                  <c:v>171.85614688730104</c:v>
                </c:pt>
                <c:pt idx="19">
                  <c:v>185.62819475040331</c:v>
                </c:pt>
                <c:pt idx="20">
                  <c:v>198.81443815383309</c:v>
                </c:pt>
                <c:pt idx="21">
                  <c:v>211.52102645153374</c:v>
                </c:pt>
                <c:pt idx="22">
                  <c:v>223.82643226514244</c:v>
                </c:pt>
                <c:pt idx="23">
                  <c:v>235.79042848886479</c:v>
                </c:pt>
                <c:pt idx="24">
                  <c:v>247.45966427622571</c:v>
                </c:pt>
                <c:pt idx="25">
                  <c:v>258.87128930984977</c:v>
                </c:pt>
                <c:pt idx="26">
                  <c:v>270.05539878838687</c:v>
                </c:pt>
                <c:pt idx="27">
                  <c:v>281.03673490973239</c:v>
                </c:pt>
                <c:pt idx="28">
                  <c:v>291.83590256227359</c:v>
                </c:pt>
                <c:pt idx="29">
                  <c:v>302.47025780608908</c:v>
                </c:pt>
                <c:pt idx="30">
                  <c:v>312.95457009852993</c:v>
                </c:pt>
                <c:pt idx="31">
                  <c:v>323.30152445067972</c:v>
                </c:pt>
                <c:pt idx="32">
                  <c:v>333.52210803728775</c:v>
                </c:pt>
                <c:pt idx="33">
                  <c:v>343.62591189731972</c:v>
                </c:pt>
                <c:pt idx="34">
                  <c:v>353.62136923676991</c:v>
                </c:pt>
                <c:pt idx="35">
                  <c:v>363.51594571312881</c:v>
                </c:pt>
                <c:pt idx="36">
                  <c:v>373.31629287748223</c:v>
                </c:pt>
                <c:pt idx="37">
                  <c:v>383.02837301562909</c:v>
                </c:pt>
                <c:pt idx="38">
                  <c:v>392.65756154770554</c:v>
                </c:pt>
                <c:pt idx="39">
                  <c:v>402.2087316468793</c:v>
                </c:pt>
                <c:pt idx="40">
                  <c:v>411.68632464288072</c:v>
                </c:pt>
                <c:pt idx="41">
                  <c:v>421.09440896728711</c:v>
                </c:pt>
                <c:pt idx="42">
                  <c:v>430.43672979229143</c:v>
                </c:pt>
                <c:pt idx="43">
                  <c:v>439.71675105762233</c:v>
                </c:pt>
                <c:pt idx="44">
                  <c:v>448.9376912310604</c:v>
                </c:pt>
                <c:pt idx="45">
                  <c:v>458.10255387907654</c:v>
                </c:pt>
                <c:pt idx="46">
                  <c:v>467.21415391543917</c:v>
                </c:pt>
                <c:pt idx="47">
                  <c:v>476.27514023150542</c:v>
                </c:pt>
                <c:pt idx="48">
                  <c:v>485.28801528310726</c:v>
                </c:pt>
                <c:pt idx="49">
                  <c:v>494.25515210617459</c:v>
                </c:pt>
                <c:pt idx="50">
                  <c:v>503.17880915092621</c:v>
                </c:pt>
                <c:pt idx="51">
                  <c:v>512.06114325864996</c:v>
                </c:pt>
                <c:pt idx="52">
                  <c:v>520.90422105115476</c:v>
                </c:pt>
                <c:pt idx="53">
                  <c:v>529.71002895970787</c:v>
                </c:pt>
                <c:pt idx="54">
                  <c:v>538.48048208433943</c:v>
                </c:pt>
                <c:pt idx="55">
                  <c:v>547.21743204507743</c:v>
                </c:pt>
                <c:pt idx="56">
                  <c:v>555.92267396264845</c:v>
                </c:pt>
                <c:pt idx="57">
                  <c:v>564.5979526855424</c:v>
                </c:pt>
                <c:pt idx="58">
                  <c:v>573.24496836420576</c:v>
                </c:pt>
                <c:pt idx="59">
                  <c:v>581.86538145839495</c:v>
                </c:pt>
                <c:pt idx="60">
                  <c:v>590.46081725275712</c:v>
                </c:pt>
                <c:pt idx="61">
                  <c:v>599.03286994497216</c:v>
                </c:pt>
                <c:pt idx="62">
                  <c:v>607.58310636309886</c:v>
                </c:pt>
                <c:pt idx="63">
                  <c:v>616.11306936136918</c:v>
                </c:pt>
                <c:pt idx="64">
                  <c:v>624.62428093784683</c:v>
                </c:pt>
                <c:pt idx="65">
                  <c:v>633.11824511205054</c:v>
                </c:pt>
                <c:pt idx="66">
                  <c:v>641.59645059693787</c:v>
                </c:pt>
                <c:pt idx="67">
                  <c:v>650.06037329523781</c:v>
                </c:pt>
                <c:pt idx="68">
                  <c:v>658.51147864780035</c:v>
                </c:pt>
                <c:pt idx="69">
                  <c:v>666.95122385842501</c:v>
                </c:pt>
                <c:pt idx="70">
                  <c:v>675.3810600181788</c:v>
                </c:pt>
                <c:pt idx="71">
                  <c:v>683.80243414971073</c:v>
                </c:pt>
                <c:pt idx="72">
                  <c:v>692.21679119123246</c:v>
                </c:pt>
                <c:pt idx="73">
                  <c:v>700.62557593845611</c:v>
                </c:pt>
                <c:pt idx="74">
                  <c:v>709.03023496185892</c:v>
                </c:pt>
                <c:pt idx="75">
                  <c:v>717.4322185162946</c:v>
                </c:pt>
                <c:pt idx="76">
                  <c:v>725.83298245938067</c:v>
                </c:pt>
                <c:pt idx="77">
                  <c:v>734.23399019507713</c:v>
                </c:pt>
                <c:pt idx="78">
                  <c:v>742.63671465906475</c:v>
                </c:pt>
                <c:pt idx="79">
                  <c:v>751.04264036269478</c:v>
                </c:pt>
                <c:pt idx="80">
                  <c:v>759.45326551300661</c:v>
                </c:pt>
                <c:pt idx="81">
                  <c:v>767.87010422710625</c:v>
                </c:pt>
                <c:pt idx="82">
                  <c:v>776.29468886027075</c:v>
                </c:pt>
                <c:pt idx="83">
                  <c:v>784.72857246857734</c:v>
                </c:pt>
                <c:pt idx="84">
                  <c:v>793.17333142844859</c:v>
                </c:pt>
                <c:pt idx="85">
                  <c:v>801.63056823774241</c:v>
                </c:pt>
                <c:pt idx="86">
                  <c:v>810.10191452528295</c:v>
                </c:pt>
                <c:pt idx="87">
                  <c:v>818.58903429872282</c:v>
                </c:pt>
                <c:pt idx="88">
                  <c:v>827.09362746406714</c:v>
                </c:pt>
                <c:pt idx="89">
                  <c:v>835.61743365424468</c:v>
                </c:pt>
                <c:pt idx="90">
                  <c:v>844.1622364086478</c:v>
                </c:pt>
                <c:pt idx="91">
                  <c:v>852.72986775142465</c:v>
                </c:pt>
                <c:pt idx="92">
                  <c:v>861.32221322258204</c:v>
                </c:pt>
                <c:pt idx="93">
                  <c:v>869.9412174238247</c:v>
                </c:pt>
                <c:pt idx="94">
                  <c:v>878.58889014985095</c:v>
                </c:pt>
                <c:pt idx="95">
                  <c:v>887.26731318676764</c:v>
                </c:pt>
                <c:pt idx="96">
                  <c:v>895.97864787190076</c:v>
                </c:pt>
                <c:pt idx="97">
                  <c:v>904.72514352400879</c:v>
                </c:pt>
                <c:pt idx="98">
                  <c:v>913.50914687120041</c:v>
                </c:pt>
                <c:pt idx="99">
                  <c:v>922.33311262509085</c:v>
                </c:pt>
                <c:pt idx="100">
                  <c:v>931.1996153752865</c:v>
                </c:pt>
                <c:pt idx="101">
                  <c:v>940.1113630096022</c:v>
                </c:pt>
                <c:pt idx="102">
                  <c:v>949.07121190270527</c:v>
                </c:pt>
                <c:pt idx="103">
                  <c:v>958.08218416171974</c:v>
                </c:pt>
                <c:pt idx="104">
                  <c:v>967.14748727306312</c:v>
                </c:pt>
                <c:pt idx="105">
                  <c:v>976.27053656373573</c:v>
                </c:pt>
                <c:pt idx="106">
                  <c:v>985.45498097508118</c:v>
                </c:pt>
                <c:pt idx="107">
                  <c:v>994.70473275290533</c:v>
                </c:pt>
                <c:pt idx="108">
                  <c:v>1004.0240017903841</c:v>
                </c:pt>
                <c:pt idx="109">
                  <c:v>1013.4173355271337</c:v>
                </c:pt>
                <c:pt idx="110">
                  <c:v>1022.8896655198341</c:v>
                </c:pt>
                <c:pt idx="111">
                  <c:v>1032.4463620718989</c:v>
                </c:pt>
                <c:pt idx="112">
                  <c:v>1042.093298659521</c:v>
                </c:pt>
                <c:pt idx="113">
                  <c:v>1051.8369283485099</c:v>
                </c:pt>
                <c:pt idx="114">
                  <c:v>1061.6843749961799</c:v>
                </c:pt>
                <c:pt idx="115">
                  <c:v>1071.6435428298421</c:v>
                </c:pt>
                <c:pt idx="116">
                  <c:v>1081.7232490645958</c:v>
                </c:pt>
                <c:pt idx="117">
                  <c:v>1091.9333856782741</c:v>
                </c:pt>
                <c:pt idx="118">
                  <c:v>1102.2851184669232</c:v>
                </c:pt>
                <c:pt idx="119">
                  <c:v>1112.7911343048963</c:v>
                </c:pt>
                <c:pt idx="120">
                  <c:v>1123.465951508477</c:v>
                </c:pt>
                <c:pt idx="121">
                  <c:v>1134.3263139395499</c:v>
                </c:pt>
                <c:pt idx="122">
                  <c:v>1145.3916979278324</c:v>
                </c:pt>
                <c:pt idx="123">
                  <c:v>1156.6849737740067</c:v>
                </c:pt>
                <c:pt idx="124">
                  <c:v>1168.2332831098597</c:v>
                </c:pt>
                <c:pt idx="125">
                  <c:v>1180.0692242207815</c:v>
                </c:pt>
                <c:pt idx="126">
                  <c:v>1192.232487632411</c:v>
                </c:pt>
                <c:pt idx="127">
                  <c:v>1204.7721688696695</c:v>
                </c:pt>
                <c:pt idx="128">
                  <c:v>1217.7501337247916</c:v>
                </c:pt>
                <c:pt idx="129">
                  <c:v>1231.2460842887663</c:v>
                </c:pt>
                <c:pt idx="130">
                  <c:v>1245.3655047015695</c:v>
                </c:pt>
                <c:pt idx="131">
                  <c:v>1260.2527701222398</c:v>
                </c:pt>
                <c:pt idx="132">
                  <c:v>1276.1142041613591</c:v>
                </c:pt>
                <c:pt idx="133">
                  <c:v>1293.2621868069746</c:v>
                </c:pt>
                <c:pt idx="134">
                  <c:v>1312.209874553678</c:v>
                </c:pt>
                <c:pt idx="135">
                  <c:v>1333.9127026472377</c:v>
                </c:pt>
                <c:pt idx="136">
                  <c:v>1360.5924193827448</c:v>
                </c:pt>
                <c:pt idx="137">
                  <c:v>1401.4713489769958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1388.1940531686612</c:v>
                </c:pt>
                <c:pt idx="205">
                  <c:v>1353.418920331892</c:v>
                </c:pt>
                <c:pt idx="206">
                  <c:v>1328.496086446497</c:v>
                </c:pt>
                <c:pt idx="207">
                  <c:v>1307.7376068652438</c:v>
                </c:pt>
                <c:pt idx="208">
                  <c:v>1289.4147516388473</c:v>
                </c:pt>
                <c:pt idx="209">
                  <c:v>1272.7282221159105</c:v>
                </c:pt>
                <c:pt idx="210">
                  <c:v>1257.2319876403153</c:v>
                </c:pt>
                <c:pt idx="211">
                  <c:v>1242.6479115192944</c:v>
                </c:pt>
                <c:pt idx="212">
                  <c:v>1228.7891929036368</c:v>
                </c:pt>
                <c:pt idx="213">
                  <c:v>1215.5234958317626</c:v>
                </c:pt>
                <c:pt idx="214">
                  <c:v>1202.7532077720052</c:v>
                </c:pt>
                <c:pt idx="215">
                  <c:v>1190.4040119297463</c:v>
                </c:pt>
                <c:pt idx="216">
                  <c:v>1178.4178623396458</c:v>
                </c:pt>
                <c:pt idx="217">
                  <c:v>1166.7484538861404</c:v>
                </c:pt>
                <c:pt idx="218">
                  <c:v>1155.3581849118307</c:v>
                </c:pt>
                <c:pt idx="219">
                  <c:v>1144.2160533948975</c:v>
                </c:pt>
                <c:pt idx="220">
                  <c:v>1133.296159185054</c:v>
                </c:pt>
                <c:pt idx="221">
                  <c:v>1122.5766123184271</c:v>
                </c:pt>
                <c:pt idx="222">
                  <c:v>1112.0387209200082</c:v>
                </c:pt>
                <c:pt idx="223">
                  <c:v>1101.666376212728</c:v>
                </c:pt>
                <c:pt idx="224">
                  <c:v>1091.4455794016008</c:v>
                </c:pt>
                <c:pt idx="225">
                  <c:v>1081.3640725734604</c:v>
                </c:pt>
                <c:pt idx="226">
                  <c:v>1071.4110471163403</c:v>
                </c:pt>
                <c:pt idx="227">
                  <c:v>1061.5769107681529</c:v>
                </c:pt>
                <c:pt idx="228">
                  <c:v>1051.8530995998537</c:v>
                </c:pt>
                <c:pt idx="229">
                  <c:v>1042.2319248543884</c:v>
                </c:pt>
                <c:pt idx="230">
                  <c:v>1032.706447120888</c:v>
                </c:pt>
                <c:pt idx="231">
                  <c:v>1023.2703721626457</c:v>
                </c:pt>
                <c:pt idx="232">
                  <c:v>1013.9179640563468</c:v>
                </c:pt>
                <c:pt idx="233">
                  <c:v>1004.643972288638</c:v>
                </c:pt>
                <c:pt idx="234">
                  <c:v>995.44357019466156</c:v>
                </c:pt>
                <c:pt idx="235">
                  <c:v>986.31230267948058</c:v>
                </c:pt>
                <c:pt idx="236">
                  <c:v>977.24604158909335</c:v>
                </c:pt>
                <c:pt idx="237">
                  <c:v>968.24094742410875</c:v>
                </c:pt>
                <c:pt idx="238">
                  <c:v>959.29343634340069</c:v>
                </c:pt>
                <c:pt idx="239">
                  <c:v>950.40015160373764</c:v>
                </c:pt>
                <c:pt idx="240">
                  <c:v>941.55793873808955</c:v>
                </c:pt>
                <c:pt idx="241">
                  <c:v>932.76382390010474</c:v>
                </c:pt>
                <c:pt idx="242">
                  <c:v>924.01499490162985</c:v>
                </c:pt>
                <c:pt idx="243">
                  <c:v>915.30878455062998</c:v>
                </c:pt>
                <c:pt idx="244">
                  <c:v>906.642655961532</c:v>
                </c:pt>
                <c:pt idx="245">
                  <c:v>898.0141895631873</c:v>
                </c:pt>
                <c:pt idx="246">
                  <c:v>889.42107157268276</c:v>
                </c:pt>
                <c:pt idx="247">
                  <c:v>880.86108373909235</c:v>
                </c:pt>
                <c:pt idx="248">
                  <c:v>872.33209419053344</c:v>
                </c:pt>
                <c:pt idx="249">
                  <c:v>863.8320492424117</c:v>
                </c:pt>
                <c:pt idx="250">
                  <c:v>855.35896604516631</c:v>
                </c:pt>
                <c:pt idx="251">
                  <c:v>846.91092596685428</c:v>
                </c:pt>
                <c:pt idx="252">
                  <c:v>838.48606862022496</c:v>
                </c:pt>
                <c:pt idx="253">
                  <c:v>830.08258645605406</c:v>
                </c:pt>
                <c:pt idx="254">
                  <c:v>821.69871985472412</c:v>
                </c:pt>
                <c:pt idx="255">
                  <c:v>813.3327526567582</c:v>
                </c:pt>
                <c:pt idx="256">
                  <c:v>804.98300808025795</c:v>
                </c:pt>
                <c:pt idx="257">
                  <c:v>796.64784497948347</c:v>
                </c:pt>
                <c:pt idx="258">
                  <c:v>788.32565440430017</c:v>
                </c:pt>
                <c:pt idx="259">
                  <c:v>780.01485642463899</c:v>
                </c:pt>
                <c:pt idx="260">
                  <c:v>771.71389718803346</c:v>
                </c:pt>
                <c:pt idx="261">
                  <c:v>763.42124618161188</c:v>
                </c:pt>
                <c:pt idx="262">
                  <c:v>755.13539367285739</c:v>
                </c:pt>
                <c:pt idx="263">
                  <c:v>746.85484830564235</c:v>
                </c:pt>
                <c:pt idx="264">
                  <c:v>738.578134830208</c:v>
                </c:pt>
                <c:pt idx="265">
                  <c:v>730.30379194752243</c:v>
                </c:pt>
                <c:pt idx="266">
                  <c:v>722.03037024948026</c:v>
                </c:pt>
                <c:pt idx="267">
                  <c:v>713.75643023805264</c:v>
                </c:pt>
                <c:pt idx="268">
                  <c:v>705.4805404067838</c:v>
                </c:pt>
                <c:pt idx="269">
                  <c:v>697.20127536927566</c:v>
                </c:pt>
                <c:pt idx="270">
                  <c:v>688.91721401916118</c:v>
                </c:pt>
                <c:pt idx="271">
                  <c:v>680.62693770673695</c:v>
                </c:pt>
                <c:pt idx="272">
                  <c:v>672.32902841709074</c:v>
                </c:pt>
                <c:pt idx="273">
                  <c:v>664.02206693464473</c:v>
                </c:pt>
                <c:pt idx="274">
                  <c:v>655.70463097842332</c:v>
                </c:pt>
                <c:pt idx="275">
                  <c:v>647.37529329170422</c:v>
                </c:pt>
                <c:pt idx="276">
                  <c:v>639.03261966924219</c:v>
                </c:pt>
                <c:pt idx="277">
                  <c:v>630.67516690339471</c:v>
                </c:pt>
                <c:pt idx="278">
                  <c:v>622.30148062986098</c:v>
                </c:pt>
                <c:pt idx="279">
                  <c:v>613.91009305145758</c:v>
                </c:pt>
                <c:pt idx="280">
                  <c:v>605.49952051658533</c:v>
                </c:pt>
                <c:pt idx="281">
                  <c:v>597.06826092647998</c:v>
                </c:pt>
                <c:pt idx="282">
                  <c:v>588.61479094236267</c:v>
                </c:pt>
                <c:pt idx="283">
                  <c:v>580.13756296019096</c:v>
                </c:pt>
                <c:pt idx="284">
                  <c:v>571.63500181664858</c:v>
                </c:pt>
                <c:pt idx="285">
                  <c:v>563.10550118506364</c:v>
                </c:pt>
                <c:pt idx="286">
                  <c:v>554.54741961455511</c:v>
                </c:pt>
                <c:pt idx="287">
                  <c:v>545.95907615848444</c:v>
                </c:pt>
                <c:pt idx="288">
                  <c:v>537.33874553095302</c:v>
                </c:pt>
                <c:pt idx="289">
                  <c:v>528.68465272034314</c:v>
                </c:pt>
                <c:pt idx="290">
                  <c:v>519.99496697785105</c:v>
                </c:pt>
                <c:pt idx="291">
                  <c:v>511.26779508571445</c:v>
                </c:pt>
                <c:pt idx="292">
                  <c:v>502.50117379405037</c:v>
                </c:pt>
                <c:pt idx="293">
                  <c:v>493.69306129621083</c:v>
                </c:pt>
                <c:pt idx="294">
                  <c:v>484.84132758969679</c:v>
                </c:pt>
                <c:pt idx="295">
                  <c:v>475.94374354207804</c:v>
                </c:pt>
                <c:pt idx="296">
                  <c:v>466.99796844805047</c:v>
                </c:pt>
                <c:pt idx="297">
                  <c:v>458.00153582261544</c:v>
                </c:pt>
                <c:pt idx="298">
                  <c:v>448.95183712553597</c:v>
                </c:pt>
                <c:pt idx="299">
                  <c:v>439.84610305029156</c:v>
                </c:pt>
                <c:pt idx="300">
                  <c:v>430.6813819345038</c:v>
                </c:pt>
                <c:pt idx="301">
                  <c:v>421.45451475299251</c:v>
                </c:pt>
                <c:pt idx="302">
                  <c:v>412.16210603504931</c:v>
                </c:pt>
                <c:pt idx="303">
                  <c:v>402.80048989586379</c:v>
                </c:pt>
                <c:pt idx="304">
                  <c:v>393.36569017916344</c:v>
                </c:pt>
                <c:pt idx="305">
                  <c:v>383.85337346045003</c:v>
                </c:pt>
                <c:pt idx="306">
                  <c:v>374.25879333951457</c:v>
                </c:pt>
                <c:pt idx="307">
                  <c:v>364.57672403241503</c:v>
                </c:pt>
                <c:pt idx="308">
                  <c:v>354.80138072058725</c:v>
                </c:pt>
                <c:pt idx="309">
                  <c:v>344.92632337913193</c:v>
                </c:pt>
                <c:pt idx="310">
                  <c:v>334.94433981425414</c:v>
                </c:pt>
                <c:pt idx="311">
                  <c:v>324.84730228685999</c:v>
                </c:pt>
                <c:pt idx="312">
                  <c:v>314.62599022872053</c:v>
                </c:pt>
                <c:pt idx="313">
                  <c:v>304.26986893384043</c:v>
                </c:pt>
                <c:pt idx="314">
                  <c:v>293.76681036863414</c:v>
                </c:pt>
                <c:pt idx="315">
                  <c:v>283.10273682273549</c:v>
                </c:pt>
                <c:pt idx="316">
                  <c:v>272.26116010578909</c:v>
                </c:pt>
                <c:pt idx="317">
                  <c:v>261.22257688708271</c:v>
                </c:pt>
                <c:pt idx="318">
                  <c:v>249.96366203675328</c:v>
                </c:pt>
                <c:pt idx="319">
                  <c:v>238.45617203446068</c:v>
                </c:pt>
                <c:pt idx="320">
                  <c:v>226.66542165223527</c:v>
                </c:pt>
                <c:pt idx="321">
                  <c:v>214.54811409832672</c:v>
                </c:pt>
                <c:pt idx="322">
                  <c:v>202.04915781089284</c:v>
                </c:pt>
                <c:pt idx="323">
                  <c:v>189.09682988489178</c:v>
                </c:pt>
                <c:pt idx="324">
                  <c:v>175.59510805602127</c:v>
                </c:pt>
                <c:pt idx="325">
                  <c:v>161.41085591330685</c:v>
                </c:pt>
                <c:pt idx="326">
                  <c:v>146.35092015110891</c:v>
                </c:pt>
                <c:pt idx="327">
                  <c:v>130.11740060542712</c:v>
                </c:pt>
                <c:pt idx="328">
                  <c:v>112.20879169126432</c:v>
                </c:pt>
                <c:pt idx="329">
                  <c:v>91.656531022299546</c:v>
                </c:pt>
                <c:pt idx="330">
                  <c:v>66.048087544009917</c:v>
                </c:pt>
                <c:pt idx="331">
                  <c:v>21.830714687151399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9-477C-9986-B6D4D900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81928"/>
        <c:axId val="1"/>
      </c:lineChart>
      <c:catAx>
        <c:axId val="33518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4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181928"/>
        <c:crosses val="autoZero"/>
        <c:crossBetween val="between"/>
        <c:majorUnit val="20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91362126245848"/>
          <c:y val="4.5454545454545456E-2"/>
          <c:w val="0.6013289036544851"/>
          <c:h val="0.759090909090909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Calculations!$Y$1</c:f>
              <c:strCache>
                <c:ptCount val="1"/>
                <c:pt idx="0">
                  <c:v>Sunrise Time (LST)</c:v>
                </c:pt>
              </c:strCache>
            </c:strRef>
          </c:tx>
          <c:marker>
            <c:symbol val="none"/>
          </c:marker>
          <c:val>
            <c:numRef>
              <c:f>Calculations!$Y$2:$Y$367</c:f>
              <c:numCache>
                <c:formatCode>h:mm:ss;@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0.56966289190547159</c:v>
                </c:pt>
                <c:pt idx="13">
                  <c:v>0.5600005442063366</c:v>
                </c:pt>
                <c:pt idx="14">
                  <c:v>0.55266346236161135</c:v>
                </c:pt>
                <c:pt idx="15">
                  <c:v>0.54641464699736209</c:v>
                </c:pt>
                <c:pt idx="16">
                  <c:v>0.54082094410185177</c:v>
                </c:pt>
                <c:pt idx="17">
                  <c:v>0.53567138025396921</c:v>
                </c:pt>
                <c:pt idx="18">
                  <c:v>0.53084502188910276</c:v>
                </c:pt>
                <c:pt idx="19">
                  <c:v>0.52626527370573961</c:v>
                </c:pt>
                <c:pt idx="20">
                  <c:v>0.52188020719496497</c:v>
                </c:pt>
                <c:pt idx="21">
                  <c:v>0.51765282754428321</c:v>
                </c:pt>
                <c:pt idx="22">
                  <c:v>0.51355576291031579</c:v>
                </c:pt>
                <c:pt idx="23">
                  <c:v>0.50956814743054735</c:v>
                </c:pt>
                <c:pt idx="24">
                  <c:v>0.50567368511744848</c:v>
                </c:pt>
                <c:pt idx="25">
                  <c:v>0.50185939140594127</c:v>
                </c:pt>
                <c:pt idx="26">
                  <c:v>0.49811474414852269</c:v>
                </c:pt>
                <c:pt idx="27">
                  <c:v>0.49443109274652736</c:v>
                </c:pt>
                <c:pt idx="28">
                  <c:v>0.49080123593503872</c:v>
                </c:pt>
                <c:pt idx="29">
                  <c:v>0.48721911315909822</c:v>
                </c:pt>
                <c:pt idx="30">
                  <c:v>0.48367957448847598</c:v>
                </c:pt>
                <c:pt idx="31">
                  <c:v>0.48017820609051476</c:v>
                </c:pt>
                <c:pt idx="32">
                  <c:v>0.4767111958028073</c:v>
                </c:pt>
                <c:pt idx="33">
                  <c:v>0.47327522816884798</c:v>
                </c:pt>
                <c:pt idx="34">
                  <c:v>0.46986740146842332</c:v>
                </c:pt>
                <c:pt idx="35">
                  <c:v>0.46648516140379159</c:v>
                </c:pt>
                <c:pt idx="36">
                  <c:v>0.46312624756226056</c:v>
                </c:pt>
                <c:pt idx="37">
                  <c:v>0.45978864979475315</c:v>
                </c:pt>
                <c:pt idx="38">
                  <c:v>0.4564705723728491</c:v>
                </c:pt>
                <c:pt idx="39">
                  <c:v>0.45317040430727723</c:v>
                </c:pt>
                <c:pt idx="40">
                  <c:v>0.44988669459097108</c:v>
                </c:pt>
                <c:pt idx="41">
                  <c:v>0.44661813141066814</c:v>
                </c:pt>
                <c:pt idx="42">
                  <c:v>0.44336352458115613</c:v>
                </c:pt>
                <c:pt idx="43">
                  <c:v>0.44012179061497836</c:v>
                </c:pt>
                <c:pt idx="44">
                  <c:v>0.43689193996164827</c:v>
                </c:pt>
                <c:pt idx="45">
                  <c:v>0.43367306604379324</c:v>
                </c:pt>
                <c:pt idx="46">
                  <c:v>0.43046433579007221</c:v>
                </c:pt>
                <c:pt idx="47">
                  <c:v>0.42726498142169028</c:v>
                </c:pt>
                <c:pt idx="48">
                  <c:v>0.42407429329402047</c:v>
                </c:pt>
                <c:pt idx="49">
                  <c:v>0.4208916136304896</c:v>
                </c:pt>
                <c:pt idx="50">
                  <c:v>0.41771633101443656</c:v>
                </c:pt>
                <c:pt idx="51">
                  <c:v>0.41454787552744859</c:v>
                </c:pt>
                <c:pt idx="52">
                  <c:v>0.41138571444137334</c:v>
                </c:pt>
                <c:pt idx="53">
                  <c:v>0.40822934838617109</c:v>
                </c:pt>
                <c:pt idx="54">
                  <c:v>0.40507830792820076</c:v>
                </c:pt>
                <c:pt idx="55">
                  <c:v>0.40193215050365438</c:v>
                </c:pt>
                <c:pt idx="56">
                  <c:v>0.3987904576601396</c:v>
                </c:pt>
                <c:pt idx="57">
                  <c:v>0.39565283256651862</c:v>
                </c:pt>
                <c:pt idx="58">
                  <c:v>0.39251889775664306</c:v>
                </c:pt>
                <c:pt idx="59">
                  <c:v>0.38938829307768691</c:v>
                </c:pt>
                <c:pt idx="60">
                  <c:v>0.386260673817511</c:v>
                </c:pt>
                <c:pt idx="61">
                  <c:v>0.38313570898915772</c:v>
                </c:pt>
                <c:pt idx="62">
                  <c:v>0.38001307975318133</c:v>
                </c:pt>
                <c:pt idx="63">
                  <c:v>0.37689247796101044</c:v>
                </c:pt>
                <c:pt idx="64">
                  <c:v>0.37377360480450822</c:v>
                </c:pt>
                <c:pt idx="65">
                  <c:v>0.3706561695586677</c:v>
                </c:pt>
                <c:pt idx="66">
                  <c:v>0.3675398884055972</c:v>
                </c:pt>
                <c:pt idx="67">
                  <c:v>0.36442448332942518</c:v>
                </c:pt>
                <c:pt idx="68">
                  <c:v>0.36130968107248662</c:v>
                </c:pt>
                <c:pt idx="69">
                  <c:v>0.35819521214421446</c:v>
                </c:pt>
                <c:pt idx="70">
                  <c:v>0.35508080987458812</c:v>
                </c:pt>
                <c:pt idx="71">
                  <c:v>0.35196620950482438</c:v>
                </c:pt>
                <c:pt idx="72">
                  <c:v>0.34885114730821049</c:v>
                </c:pt>
                <c:pt idx="73">
                  <c:v>0.34573535973442254</c:v>
                </c:pt>
                <c:pt idx="74">
                  <c:v>0.34261858257093125</c:v>
                </c:pt>
                <c:pt idx="75">
                  <c:v>0.33950055011518115</c:v>
                </c:pt>
                <c:pt idx="76">
                  <c:v>0.3363809943513888</c:v>
                </c:pt>
                <c:pt idx="77">
                  <c:v>0.33325964412577114</c:v>
                </c:pt>
                <c:pt idx="78">
                  <c:v>0.33013622431391687</c:v>
                </c:pt>
                <c:pt idx="79">
                  <c:v>0.32701045497392228</c:v>
                </c:pt>
                <c:pt idx="80">
                  <c:v>0.32388205047864149</c:v>
                </c:pt>
                <c:pt idx="81">
                  <c:v>0.32075071862009591</c:v>
                </c:pt>
                <c:pt idx="82">
                  <c:v>0.31761615967870088</c:v>
                </c:pt>
                <c:pt idx="83">
                  <c:v>0.31447806544945767</c:v>
                </c:pt>
                <c:pt idx="84">
                  <c:v>0.31133611821669721</c:v>
                </c:pt>
                <c:pt idx="85">
                  <c:v>0.30818998966817807</c:v>
                </c:pt>
                <c:pt idx="86">
                  <c:v>0.30503933973855685</c:v>
                </c:pt>
                <c:pt idx="87">
                  <c:v>0.301883815371217</c:v>
                </c:pt>
                <c:pt idx="88">
                  <c:v>0.29872304918624992</c:v>
                </c:pt>
                <c:pt idx="89">
                  <c:v>0.29555665804099285</c:v>
                </c:pt>
                <c:pt idx="90">
                  <c:v>0.29238424146797176</c:v>
                </c:pt>
                <c:pt idx="91">
                  <c:v>0.28920537997308249</c:v>
                </c:pt>
                <c:pt idx="92">
                  <c:v>0.28601963317468582</c:v>
                </c:pt>
                <c:pt idx="93">
                  <c:v>0.28282653776159888</c:v>
                </c:pt>
                <c:pt idx="94">
                  <c:v>0.27962560524494195</c:v>
                </c:pt>
                <c:pt idx="95">
                  <c:v>0.27641631947503326</c:v>
                </c:pt>
                <c:pt idx="96">
                  <c:v>0.27319813389018643</c:v>
                </c:pt>
                <c:pt idx="97">
                  <c:v>0.26997046845920103</c:v>
                </c:pt>
                <c:pt idx="98">
                  <c:v>0.26673270627301832</c:v>
                </c:pt>
                <c:pt idx="99">
                  <c:v>0.26348418973369614</c:v>
                </c:pt>
                <c:pt idx="100">
                  <c:v>0.26022421628003983</c:v>
                </c:pt>
                <c:pt idx="101">
                  <c:v>0.25695203357839147</c:v>
                </c:pt>
                <c:pt idx="102">
                  <c:v>0.25366683409420054</c:v>
                </c:pt>
                <c:pt idx="103">
                  <c:v>0.25036774894412767</c:v>
                </c:pt>
                <c:pt idx="104">
                  <c:v>0.2470538409091424</c:v>
                </c:pt>
                <c:pt idx="105">
                  <c:v>0.24372409646519061</c:v>
                </c:pt>
                <c:pt idx="106">
                  <c:v>0.24037741665861773</c:v>
                </c:pt>
                <c:pt idx="107">
                  <c:v>0.23701260661683954</c:v>
                </c:pt>
                <c:pt idx="108">
                  <c:v>0.23362836343877894</c:v>
                </c:pt>
                <c:pt idx="109">
                  <c:v>0.2302232621516852</c:v>
                </c:pt>
                <c:pt idx="110">
                  <c:v>0.22679573934738467</c:v>
                </c:pt>
                <c:pt idx="111">
                  <c:v>0.22334407401659193</c:v>
                </c:pt>
                <c:pt idx="112">
                  <c:v>0.21986636497849041</c:v>
                </c:pt>
                <c:pt idx="113">
                  <c:v>0.21636050414413141</c:v>
                </c:pt>
                <c:pt idx="114">
                  <c:v>0.21282414464397401</c:v>
                </c:pt>
                <c:pt idx="115">
                  <c:v>0.20925466257309505</c:v>
                </c:pt>
                <c:pt idx="116">
                  <c:v>0.20564911073571709</c:v>
                </c:pt>
                <c:pt idx="117">
                  <c:v>0.20200416226548379</c:v>
                </c:pt>
                <c:pt idx="118">
                  <c:v>0.19831604130158581</c:v>
                </c:pt>
                <c:pt idx="119">
                  <c:v>0.19458043692840729</c:v>
                </c:pt>
                <c:pt idx="120">
                  <c:v>0.19079239520624888</c:v>
                </c:pt>
                <c:pt idx="121">
                  <c:v>0.18694618212848266</c:v>
                </c:pt>
                <c:pt idx="122">
                  <c:v>0.18303510740927195</c:v>
                </c:pt>
                <c:pt idx="123">
                  <c:v>0.17905129460190272</c:v>
                </c:pt>
                <c:pt idx="124">
                  <c:v>0.17498537627217417</c:v>
                </c:pt>
                <c:pt idx="125">
                  <c:v>0.1708260822467064</c:v>
                </c:pt>
                <c:pt idx="126">
                  <c:v>0.16655967152671755</c:v>
                </c:pt>
                <c:pt idx="127">
                  <c:v>0.16216912908057543</c:v>
                </c:pt>
                <c:pt idx="128">
                  <c:v>0.15763299719080687</c:v>
                </c:pt>
                <c:pt idx="129">
                  <c:v>0.15292361626810888</c:v>
                </c:pt>
                <c:pt idx="130">
                  <c:v>0.14800436577372661</c:v>
                </c:pt>
                <c:pt idx="131">
                  <c:v>0.14282511236874565</c:v>
                </c:pt>
                <c:pt idx="132">
                  <c:v>0.13731420374857731</c:v>
                </c:pt>
                <c:pt idx="133">
                  <c:v>0.1313631532915584</c:v>
                </c:pt>
                <c:pt idx="134">
                  <c:v>0.12479375103991031</c:v>
                </c:pt>
                <c:pt idx="135">
                  <c:v>0.11727420868310408</c:v>
                </c:pt>
                <c:pt idx="136">
                  <c:v>0.10803303648255604</c:v>
                </c:pt>
                <c:pt idx="137">
                  <c:v>9.386797973528907E-2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0.10547013888015873</c:v>
                </c:pt>
                <c:pt idx="205">
                  <c:v>0.11754923145071158</c:v>
                </c:pt>
                <c:pt idx="206">
                  <c:v>0.12620047364838985</c:v>
                </c:pt>
                <c:pt idx="207">
                  <c:v>0.13339880226879283</c:v>
                </c:pt>
                <c:pt idx="208">
                  <c:v>0.13974443620657781</c:v>
                </c:pt>
                <c:pt idx="209">
                  <c:v>0.14551488451277822</c:v>
                </c:pt>
                <c:pt idx="210">
                  <c:v>0.15086500301350828</c:v>
                </c:pt>
                <c:pt idx="211">
                  <c:v>0.1558913601945387</c:v>
                </c:pt>
                <c:pt idx="212">
                  <c:v>0.16065881976868476</c:v>
                </c:pt>
                <c:pt idx="213">
                  <c:v>0.16521334296442092</c:v>
                </c:pt>
                <c:pt idx="214">
                  <c:v>0.16958884305937119</c:v>
                </c:pt>
                <c:pt idx="215">
                  <c:v>0.17381115317808712</c:v>
                </c:pt>
                <c:pt idx="216">
                  <c:v>0.17790046533410056</c:v>
                </c:pt>
                <c:pt idx="217">
                  <c:v>0.18187290316746302</c:v>
                </c:pt>
                <c:pt idx="218">
                  <c:v>0.18574157641357286</c:v>
                </c:pt>
                <c:pt idx="219">
                  <c:v>0.18951731120800738</c:v>
                </c:pt>
                <c:pt idx="220">
                  <c:v>0.19320916994724235</c:v>
                </c:pt>
                <c:pt idx="221">
                  <c:v>0.19682483014358101</c:v>
                </c:pt>
                <c:pt idx="222">
                  <c:v>0.20037086619585726</c:v>
                </c:pt>
                <c:pt idx="223">
                  <c:v>0.20385296271607645</c:v>
                </c:pt>
                <c:pt idx="224">
                  <c:v>0.20727607859055092</c:v>
                </c:pt>
                <c:pt idx="225">
                  <c:v>0.21064457492209826</c:v>
                </c:pt>
                <c:pt idx="226">
                  <c:v>0.21396231605417501</c:v>
                </c:pt>
                <c:pt idx="227">
                  <c:v>0.21723275023696292</c:v>
                </c:pt>
                <c:pt idx="228">
                  <c:v>0.22045897469138387</c:v>
                </c:pt>
                <c:pt idx="229">
                  <c:v>0.22364378857140182</c:v>
                </c:pt>
                <c:pt idx="230">
                  <c:v>0.22678973643666112</c:v>
                </c:pt>
                <c:pt idx="231">
                  <c:v>0.22989914420892646</c:v>
                </c:pt>
                <c:pt idx="232">
                  <c:v>0.23297414912081166</c:v>
                </c:pt>
                <c:pt idx="233">
                  <c:v>0.23601672482198902</c:v>
                </c:pt>
                <c:pt idx="234">
                  <c:v>0.23902870255156652</c:v>
                </c:pt>
                <c:pt idx="235">
                  <c:v>0.24201178909211321</c:v>
                </c:pt>
                <c:pt idx="236">
                  <c:v>0.24496758207292382</c:v>
                </c:pt>
                <c:pt idx="237">
                  <c:v>0.24789758307672227</c:v>
                </c:pt>
                <c:pt idx="238">
                  <c:v>0.25080320891567348</c:v>
                </c:pt>
                <c:pt idx="239">
                  <c:v>0.25368580137352198</c:v>
                </c:pt>
                <c:pt idx="240">
                  <c:v>0.25654663565620156</c:v>
                </c:pt>
                <c:pt idx="241">
                  <c:v>0.25938692774987487</c:v>
                </c:pt>
                <c:pt idx="242">
                  <c:v>0.26220784085078186</c:v>
                </c:pt>
                <c:pt idx="243">
                  <c:v>0.26501049100327673</c:v>
                </c:pt>
                <c:pt idx="244">
                  <c:v>0.26779595205991141</c:v>
                </c:pt>
                <c:pt idx="245">
                  <c:v>0.27056526005890486</c:v>
                </c:pt>
                <c:pt idx="246">
                  <c:v>0.27331941709932678</c:v>
                </c:pt>
                <c:pt idx="247">
                  <c:v>0.27605939478182184</c:v>
                </c:pt>
                <c:pt idx="248">
                  <c:v>0.27878613727247464</c:v>
                </c:pt>
                <c:pt idx="249">
                  <c:v>0.28150056403884166</c:v>
                </c:pt>
                <c:pt idx="250">
                  <c:v>0.28420357230004228</c:v>
                </c:pt>
                <c:pt idx="251">
                  <c:v>0.28689603922682544</c:v>
                </c:pt>
                <c:pt idx="252">
                  <c:v>0.28957882392251788</c:v>
                </c:pt>
                <c:pt idx="253">
                  <c:v>0.29225276921150745</c:v>
                </c:pt>
                <c:pt idx="254">
                  <c:v>0.29491870325831965</c:v>
                </c:pt>
                <c:pt idx="255">
                  <c:v>0.29757744103729211</c:v>
                </c:pt>
                <c:pt idx="256">
                  <c:v>0.30022978567028646</c:v>
                </c:pt>
                <c:pt idx="257">
                  <c:v>0.30287652964767586</c:v>
                </c:pt>
                <c:pt idx="258">
                  <c:v>0.30551845594591165</c:v>
                </c:pt>
                <c:pt idx="259">
                  <c:v>0.30815633905341389</c:v>
                </c:pt>
                <c:pt idx="260">
                  <c:v>0.31079094591515644</c:v>
                </c:pt>
                <c:pt idx="261">
                  <c:v>0.31342303680514838</c:v>
                </c:pt>
                <c:pt idx="262">
                  <c:v>0.31605336613499507</c:v>
                </c:pt>
                <c:pt idx="263">
                  <c:v>0.31868268320594606</c:v>
                </c:pt>
                <c:pt idx="264">
                  <c:v>0.3213117329110976</c:v>
                </c:pt>
                <c:pt idx="265">
                  <c:v>0.32394125639380522</c:v>
                </c:pt>
                <c:pt idx="266">
                  <c:v>0.32657199166801665</c:v>
                </c:pt>
                <c:pt idx="267">
                  <c:v>0.329204674205681</c:v>
                </c:pt>
                <c:pt idx="268">
                  <c:v>0.33184003749630542</c:v>
                </c:pt>
                <c:pt idx="269">
                  <c:v>0.33447881358333625</c:v>
                </c:pt>
                <c:pt idx="270">
                  <c:v>0.33712173358210101</c:v>
                </c:pt>
                <c:pt idx="271">
                  <c:v>0.33976952818386524</c:v>
                </c:pt>
                <c:pt idx="272">
                  <c:v>0.34242292815070324</c:v>
                </c:pt>
                <c:pt idx="273">
                  <c:v>0.34508266480589994</c:v>
                </c:pt>
                <c:pt idx="274">
                  <c:v>0.34774947052485472</c:v>
                </c:pt>
                <c:pt idx="275">
                  <c:v>0.35042407923173585</c:v>
                </c:pt>
                <c:pt idx="276">
                  <c:v>0.35310722690735441</c:v>
                </c:pt>
                <c:pt idx="277">
                  <c:v>0.35579965211441988</c:v>
                </c:pt>
                <c:pt idx="278">
                  <c:v>0.35850209654662135</c:v>
                </c:pt>
                <c:pt idx="279">
                  <c:v>0.36121530560883147</c:v>
                </c:pt>
                <c:pt idx="280">
                  <c:v>0.36394002903640948</c:v>
                </c:pt>
                <c:pt idx="281">
                  <c:v>0.3666770215625369</c:v>
                </c:pt>
                <c:pt idx="282">
                  <c:v>0.369427043643617</c:v>
                </c:pt>
                <c:pt idx="283">
                  <c:v>0.37219086225403131</c:v>
                </c:pt>
                <c:pt idx="284">
                  <c:v>0.37496925176302154</c:v>
                </c:pt>
                <c:pt idx="285">
                  <c:v>0.37776299490825821</c:v>
                </c:pt>
                <c:pt idx="286">
                  <c:v>0.38057288388260324</c:v>
                </c:pt>
                <c:pt idx="287">
                  <c:v>0.38339972155314606</c:v>
                </c:pt>
                <c:pt idx="288">
                  <c:v>0.38624432283421822</c:v>
                </c:pt>
                <c:pt idx="289">
                  <c:v>0.38910751623954493</c:v>
                </c:pt>
                <c:pt idx="290">
                  <c:v>0.39199014564259488</c:v>
                </c:pt>
                <c:pt idx="291">
                  <c:v>0.39489307227886022</c:v>
                </c:pt>
                <c:pt idx="292">
                  <c:v>0.39781717702934632</c:v>
                </c:pt>
                <c:pt idx="293">
                  <c:v>0.40076336303121635</c:v>
                </c:pt>
                <c:pt idx="294">
                  <c:v>0.40373255866953628</c:v>
                </c:pt>
                <c:pt idx="295">
                  <c:v>0.40672572101370663</c:v>
                </c:pt>
                <c:pt idx="296">
                  <c:v>0.40974383977379603</c:v>
                </c:pt>
                <c:pt idx="297">
                  <c:v>0.41278794186632378</c:v>
                </c:pt>
                <c:pt idx="298">
                  <c:v>0.41585909669639931</c:v>
                </c:pt>
                <c:pt idx="299">
                  <c:v>0.41895842228466756</c:v>
                </c:pt>
                <c:pt idx="300">
                  <c:v>0.42208709239403641</c:v>
                </c:pt>
                <c:pt idx="301">
                  <c:v>0.42524634484445634</c:v>
                </c:pt>
                <c:pt idx="302">
                  <c:v>0.428437491245583</c:v>
                </c:pt>
                <c:pt idx="303">
                  <c:v>0.4316619284298312</c:v>
                </c:pt>
                <c:pt idx="304">
                  <c:v>0.43492115193532416</c:v>
                </c:pt>
                <c:pt idx="305">
                  <c:v>0.43821677197425996</c:v>
                </c:pt>
                <c:pt idx="306">
                  <c:v>0.44155053243358022</c:v>
                </c:pt>
                <c:pt idx="307">
                  <c:v>0.44492433360014705</c:v>
                </c:pt>
                <c:pt idx="308">
                  <c:v>0.44834025949447864</c:v>
                </c:pt>
                <c:pt idx="309">
                  <c:v>0.45180061095251917</c:v>
                </c:pt>
                <c:pt idx="310">
                  <c:v>0.4553079459393698</c:v>
                </c:pt>
                <c:pt idx="311">
                  <c:v>0.45886512904868232</c:v>
                </c:pt>
                <c:pt idx="312">
                  <c:v>0.46247539279089883</c:v>
                </c:pt>
                <c:pt idx="313">
                  <c:v>0.46614241418453278</c:v>
                </c:pt>
                <c:pt idx="314">
                  <c:v>0.46987041146292857</c:v>
                </c:pt>
                <c:pt idx="315">
                  <c:v>0.4736642675914578</c:v>
                </c:pt>
                <c:pt idx="316">
                  <c:v>0.47752969007357055</c:v>
                </c:pt>
                <c:pt idx="317">
                  <c:v>0.4814734207284076</c:v>
                </c:pt>
                <c:pt idx="318">
                  <c:v>0.48550351562891492</c:v>
                </c:pt>
                <c:pt idx="319">
                  <c:v>0.48962972573409119</c:v>
                </c:pt>
                <c:pt idx="320">
                  <c:v>0.49386402571391697</c:v>
                </c:pt>
                <c:pt idx="321">
                  <c:v>0.49822136729180877</c:v>
                </c:pt>
                <c:pt idx="322">
                  <c:v>0.50272078447032975</c:v>
                </c:pt>
                <c:pt idx="323">
                  <c:v>0.50738707286882601</c:v>
                </c:pt>
                <c:pt idx="324">
                  <c:v>0.51225345222780938</c:v>
                </c:pt>
                <c:pt idx="325">
                  <c:v>0.51736601601406518</c:v>
                </c:pt>
                <c:pt idx="326">
                  <c:v>0.52279168381762231</c:v>
                </c:pt>
                <c:pt idx="327">
                  <c:v>0.52863373267117308</c:v>
                </c:pt>
                <c:pt idx="328">
                  <c:v>0.53506612305026868</c:v>
                </c:pt>
                <c:pt idx="329">
                  <c:v>0.542424975185956</c:v>
                </c:pt>
                <c:pt idx="330">
                  <c:v>0.55154777474161187</c:v>
                </c:pt>
                <c:pt idx="331">
                  <c:v>0.56714012538627401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F-486C-85AC-6874A1791426}"/>
            </c:ext>
          </c:extLst>
        </c:ser>
        <c:ser>
          <c:idx val="1"/>
          <c:order val="1"/>
          <c:tx>
            <c:strRef>
              <c:f>Calculations!$Z$1</c:f>
              <c:strCache>
                <c:ptCount val="1"/>
                <c:pt idx="0">
                  <c:v>Sunset Time (LST)</c:v>
                </c:pt>
              </c:strCache>
            </c:strRef>
          </c:tx>
          <c:marker>
            <c:symbol val="none"/>
          </c:marker>
          <c:val>
            <c:numRef>
              <c:f>Calculations!$Z$2:$Z$367</c:f>
              <c:numCache>
                <c:formatCode>h:mm:ss;@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0.6085974159479316</c:v>
                </c:pt>
                <c:pt idx="13">
                  <c:v>0.61876165606442302</c:v>
                </c:pt>
                <c:pt idx="14">
                  <c:v>0.62658536950604582</c:v>
                </c:pt>
                <c:pt idx="15">
                  <c:v>0.63330512916871584</c:v>
                </c:pt>
                <c:pt idx="16">
                  <c:v>0.63935368708391238</c:v>
                </c:pt>
                <c:pt idx="17">
                  <c:v>0.64494163957811756</c:v>
                </c:pt>
                <c:pt idx="18">
                  <c:v>0.65018956833861741</c:v>
                </c:pt>
                <c:pt idx="19">
                  <c:v>0.65517374228240854</c:v>
                </c:pt>
                <c:pt idx="20">
                  <c:v>0.65994578924623803</c:v>
                </c:pt>
                <c:pt idx="21">
                  <c:v>0.66454242924673723</c:v>
                </c:pt>
                <c:pt idx="22">
                  <c:v>0.66899078531666478</c:v>
                </c:pt>
                <c:pt idx="23">
                  <c:v>0.67331150054781452</c:v>
                </c:pt>
                <c:pt idx="24">
                  <c:v>0.67752067419816087</c:v>
                </c:pt>
                <c:pt idx="25">
                  <c:v>0.68163112009333693</c:v>
                </c:pt>
                <c:pt idx="26">
                  <c:v>0.68565321552934688</c:v>
                </c:pt>
                <c:pt idx="27">
                  <c:v>0.68959549198939696</c:v>
                </c:pt>
                <c:pt idx="28">
                  <c:v>0.69346505715883977</c:v>
                </c:pt>
                <c:pt idx="29">
                  <c:v>0.69726790330221577</c:v>
                </c:pt>
                <c:pt idx="30">
                  <c:v>0.7010091370568996</c:v>
                </c:pt>
                <c:pt idx="31">
                  <c:v>0.70469315362570906</c:v>
                </c:pt>
                <c:pt idx="32">
                  <c:v>0.70832377082870157</c:v>
                </c:pt>
                <c:pt idx="33">
                  <c:v>0.71190433365309791</c:v>
                </c:pt>
                <c:pt idx="34">
                  <c:v>0.7154377967717358</c:v>
                </c:pt>
                <c:pt idx="35">
                  <c:v>0.71892679037124207</c:v>
                </c:pt>
                <c:pt idx="36">
                  <c:v>0.72237367317162327</c:v>
                </c:pt>
                <c:pt idx="37">
                  <c:v>0.72578057550005104</c:v>
                </c:pt>
                <c:pt idx="38">
                  <c:v>0.72914943455875558</c:v>
                </c:pt>
                <c:pt idx="39">
                  <c:v>0.73248202350649894</c:v>
                </c:pt>
                <c:pt idx="40">
                  <c:v>0.73577997559297159</c:v>
                </c:pt>
                <c:pt idx="41">
                  <c:v>0.73904480430461739</c:v>
                </c:pt>
                <c:pt idx="42">
                  <c:v>0.7422779202702473</c:v>
                </c:pt>
                <c:pt idx="43">
                  <c:v>0.74548064551610493</c:v>
                </c:pt>
                <c:pt idx="44">
                  <c:v>0.74865422553877359</c:v>
                </c:pt>
                <c:pt idx="45">
                  <c:v>0.75179983957092966</c:v>
                </c:pt>
                <c:pt idx="46">
                  <c:v>0.75491860934246047</c:v>
                </c:pt>
                <c:pt idx="47">
                  <c:v>0.75801160658245792</c:v>
                </c:pt>
                <c:pt idx="48">
                  <c:v>0.76107985946284507</c:v>
                </c:pt>
                <c:pt idx="49">
                  <c:v>0.76412435814866642</c:v>
                </c:pt>
                <c:pt idx="50">
                  <c:v>0.76714605959146853</c:v>
                </c:pt>
                <c:pt idx="51">
                  <c:v>0.77014589167928871</c:v>
                </c:pt>
                <c:pt idx="52">
                  <c:v>0.77312475683800852</c:v>
                </c:pt>
                <c:pt idx="53">
                  <c:v>0.77608353516374595</c:v>
                </c:pt>
                <c:pt idx="54">
                  <c:v>0.77902308715343649</c:v>
                </c:pt>
                <c:pt idx="55">
                  <c:v>0.78194425609051366</c:v>
                </c:pt>
                <c:pt idx="56">
                  <c:v>0.78484787013420099</c:v>
                </c:pt>
                <c:pt idx="57">
                  <c:v>0.78773474415370082</c:v>
                </c:pt>
                <c:pt idx="58">
                  <c:v>0.7906056813428971</c:v>
                </c:pt>
                <c:pt idx="59">
                  <c:v>0.79346147464601668</c:v>
                </c:pt>
                <c:pt idx="60">
                  <c:v>0.79630290802081449</c:v>
                </c:pt>
                <c:pt idx="61">
                  <c:v>0.79913075756205509</c:v>
                </c:pt>
                <c:pt idx="62">
                  <c:v>0.80194579250533338</c:v>
                </c:pt>
                <c:pt idx="63">
                  <c:v>0.80474877612862805</c:v>
                </c:pt>
                <c:pt idx="64">
                  <c:v>0.80754046656690182</c:v>
                </c:pt>
                <c:pt idx="65">
                  <c:v>0.81032161755314736</c:v>
                </c:pt>
                <c:pt idx="66">
                  <c:v>0.81309297909791511</c:v>
                </c:pt>
                <c:pt idx="67">
                  <c:v>0.81585529811778468</c:v>
                </c:pt>
                <c:pt idx="68">
                  <c:v>0.8186093190223479</c:v>
                </c:pt>
                <c:pt idx="69">
                  <c:v>0.82135578426812073</c:v>
                </c:pt>
                <c:pt idx="70">
                  <c:v>0.82409543488721226</c:v>
                </c:pt>
                <c:pt idx="71">
                  <c:v>0.82682901099767903</c:v>
                </c:pt>
                <c:pt idx="72">
                  <c:v>0.82955725230212196</c:v>
                </c:pt>
                <c:pt idx="73">
                  <c:v>0.83228089858057264</c:v>
                </c:pt>
                <c:pt idx="74">
                  <c:v>0.83500069018333334</c:v>
                </c:pt>
                <c:pt idx="75">
                  <c:v>0.83771736852927459</c:v>
                </c:pt>
                <c:pt idx="76">
                  <c:v>0.84043167661484752</c:v>
                </c:pt>
                <c:pt idx="77">
                  <c:v>0.84314435953901923</c:v>
                </c:pt>
                <c:pt idx="78">
                  <c:v>0.84585616504937855</c:v>
                </c:pt>
                <c:pt idx="79">
                  <c:v>0.84856784411468245</c:v>
                </c:pt>
                <c:pt idx="80">
                  <c:v>0.85128015152934056</c:v>
                </c:pt>
                <c:pt idx="81">
                  <c:v>0.8539938465555863</c:v>
                </c:pt>
                <c:pt idx="82">
                  <c:v>0.8567096936094446</c:v>
                </c:pt>
                <c:pt idx="83">
                  <c:v>0.85942846299708087</c:v>
                </c:pt>
                <c:pt idx="84">
                  <c:v>0.86215093170867541</c:v>
                </c:pt>
                <c:pt idx="85">
                  <c:v>0.86487788427772139</c:v>
                </c:pt>
                <c:pt idx="86">
                  <c:v>0.86761011371444774</c:v>
                </c:pt>
                <c:pt idx="87">
                  <c:v>0.87034842252310785</c:v>
                </c:pt>
                <c:pt idx="88">
                  <c:v>0.87309362381407429</c:v>
                </c:pt>
                <c:pt idx="89">
                  <c:v>0.87584654252310723</c:v>
                </c:pt>
                <c:pt idx="90">
                  <c:v>0.87860801675175493</c:v>
                </c:pt>
                <c:pt idx="91">
                  <c:v>0.88137889924490509</c:v>
                </c:pt>
                <c:pt idx="92">
                  <c:v>0.88416005902370109</c:v>
                </c:pt>
                <c:pt idx="93">
                  <c:v>0.88695238319481051</c:v>
                </c:pt>
                <c:pt idx="94">
                  <c:v>0.88975677896011629</c:v>
                </c:pt>
                <c:pt idx="95">
                  <c:v>0.89257417585473309</c:v>
                </c:pt>
                <c:pt idx="96">
                  <c:v>0.8954055282456731</c:v>
                </c:pt>
                <c:pt idx="97">
                  <c:v>0.89825181812865162</c:v>
                </c:pt>
                <c:pt idx="98">
                  <c:v>0.90111405826690749</c:v>
                </c:pt>
                <c:pt idx="99">
                  <c:v>0.90399329572334264</c:v>
                </c:pt>
                <c:pt idx="100">
                  <c:v>0.906890615846211</c:v>
                </c:pt>
                <c:pt idx="101">
                  <c:v>0.90980714677950425</c:v>
                </c:pt>
                <c:pt idx="102">
                  <c:v>0.91274406458219026</c:v>
                </c:pt>
                <c:pt idx="103">
                  <c:v>0.91570259905643303</c:v>
                </c:pt>
                <c:pt idx="104">
                  <c:v>0.91868404040432505</c:v>
                </c:pt>
                <c:pt idx="105">
                  <c:v>0.92168974685667371</c:v>
                </c:pt>
                <c:pt idx="106">
                  <c:v>0.92472115344686856</c:v>
                </c:pt>
                <c:pt idx="107">
                  <c:v>0.92777978213969037</c:v>
                </c:pt>
                <c:pt idx="108">
                  <c:v>0.93086725357099009</c:v>
                </c:pt>
                <c:pt idx="109">
                  <c:v>0.93398530071219465</c:v>
                </c:pt>
                <c:pt idx="110">
                  <c:v>0.93713578484726945</c:v>
                </c:pt>
                <c:pt idx="111">
                  <c:v>0.94032071434429954</c:v>
                </c:pt>
                <c:pt idx="112">
                  <c:v>0.94354226682538012</c:v>
                </c:pt>
                <c:pt idx="113">
                  <c:v>0.94680281549726331</c:v>
                </c:pt>
                <c:pt idx="114">
                  <c:v>0.95010496061354344</c:v>
                </c:pt>
                <c:pt idx="115">
                  <c:v>0.95345156731604086</c:v>
                </c:pt>
                <c:pt idx="116">
                  <c:v>0.95684581147501968</c:v>
                </c:pt>
                <c:pt idx="117">
                  <c:v>0.9602912356531742</c:v>
                </c:pt>
                <c:pt idx="118">
                  <c:v>0.96379181801472702</c:v>
                </c:pt>
                <c:pt idx="119">
                  <c:v>0.96735205797347423</c:v>
                </c:pt>
                <c:pt idx="120">
                  <c:v>0.97097708375380243</c:v>
                </c:pt>
                <c:pt idx="121">
                  <c:v>0.97467278903094789</c:v>
                </c:pt>
                <c:pt idx="122">
                  <c:v>0.97844600874804444</c:v>
                </c:pt>
                <c:pt idx="123">
                  <c:v>0.98230474861162964</c:v>
                </c:pt>
                <c:pt idx="124">
                  <c:v>0.98625848954291007</c:v>
                </c:pt>
                <c:pt idx="125">
                  <c:v>0.99031859906669351</c:v>
                </c:pt>
                <c:pt idx="126">
                  <c:v>0.99449889904922517</c:v>
                </c:pt>
                <c:pt idx="127">
                  <c:v>0.99881646857340156</c:v>
                </c:pt>
                <c:pt idx="128">
                  <c:v>1.0032928122774678</c:v>
                </c:pt>
                <c:pt idx="129">
                  <c:v>1.0079556192464187</c:v>
                </c:pt>
                <c:pt idx="130">
                  <c:v>1.0128415218164832</c:v>
                </c:pt>
                <c:pt idx="131">
                  <c:v>1.0180006471758567</c:v>
                </c:pt>
                <c:pt idx="132">
                  <c:v>1.0235046233050766</c:v>
                </c:pt>
                <c:pt idx="133">
                  <c:v>1.0294618941297351</c:v>
                </c:pt>
                <c:pt idx="134">
                  <c:v>1.0360506083688534</c:v>
                </c:pt>
                <c:pt idx="135">
                  <c:v>1.0436024744103525</c:v>
                </c:pt>
                <c:pt idx="136">
                  <c:v>1.052888883276129</c:v>
                </c:pt>
                <c:pt idx="137">
                  <c:v>1.067111972080425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1.0694937869139514</c:v>
                </c:pt>
                <c:pt idx="205">
                  <c:v>1.057423481681192</c:v>
                </c:pt>
                <c:pt idx="206">
                  <c:v>1.0487672003473461</c:v>
                </c:pt>
                <c:pt idx="207">
                  <c:v>1.0415499181474344</c:v>
                </c:pt>
                <c:pt idx="208">
                  <c:v>1.0351713470668886</c:v>
                </c:pt>
                <c:pt idx="209">
                  <c:v>1.0293539276488273</c:v>
                </c:pt>
                <c:pt idx="210">
                  <c:v>1.0239427722081715</c:v>
                </c:pt>
                <c:pt idx="211">
                  <c:v>1.0188412987496043</c:v>
                </c:pt>
                <c:pt idx="212">
                  <c:v>1.013984648173988</c:v>
                </c:pt>
                <c:pt idx="213">
                  <c:v>1.0093268817364782</c:v>
                </c:pt>
                <c:pt idx="214">
                  <c:v>1.0048341262343747</c:v>
                </c:pt>
                <c:pt idx="215">
                  <c:v>1.0004806059070777</c:v>
                </c:pt>
                <c:pt idx="216">
                  <c:v>0.99624620306996559</c:v>
                </c:pt>
                <c:pt idx="217">
                  <c:v>0.9921148850328384</c:v>
                </c:pt>
                <c:pt idx="218">
                  <c:v>0.98807364926901087</c:v>
                </c:pt>
                <c:pt idx="219">
                  <c:v>0.98411179273224181</c:v>
                </c:pt>
                <c:pt idx="220">
                  <c:v>0.98022039160352992</c:v>
                </c:pt>
                <c:pt idx="221">
                  <c:v>0.97639192203137759</c:v>
                </c:pt>
                <c:pt idx="222">
                  <c:v>0.97261997794586297</c:v>
                </c:pt>
                <c:pt idx="223">
                  <c:v>0.96889905730824855</c:v>
                </c:pt>
                <c:pt idx="224">
                  <c:v>0.96522439761944034</c:v>
                </c:pt>
                <c:pt idx="225">
                  <c:v>0.96159184754255689</c:v>
                </c:pt>
                <c:pt idx="226">
                  <c:v>0.95799776544052251</c:v>
                </c:pt>
                <c:pt idx="227">
                  <c:v>0.95443893827040238</c:v>
                </c:pt>
                <c:pt idx="228">
                  <c:v>0.95091251608017124</c:v>
                </c:pt>
                <c:pt idx="229">
                  <c:v>0.94741595860917138</c:v>
                </c:pt>
                <c:pt idx="230">
                  <c:v>0.94394699138172233</c:v>
                </c:pt>
                <c:pt idx="231">
                  <c:v>0.94050356932187484</c:v>
                </c:pt>
                <c:pt idx="232">
                  <c:v>0.93708384638216369</c:v>
                </c:pt>
                <c:pt idx="233">
                  <c:v>0.93368615002243205</c:v>
                </c:pt>
                <c:pt idx="234">
                  <c:v>0.93030895963119253</c:v>
                </c:pt>
                <c:pt idx="235">
                  <c:v>0.92695088817508586</c:v>
                </c:pt>
                <c:pt idx="236">
                  <c:v>0.92361066650979418</c:v>
                </c:pt>
                <c:pt idx="237">
                  <c:v>0.92028712989902006</c:v>
                </c:pt>
                <c:pt idx="238">
                  <c:v>0.91697920637636843</c:v>
                </c:pt>
                <c:pt idx="239">
                  <c:v>0.91368590665389537</c:v>
                </c:pt>
                <c:pt idx="240">
                  <c:v>0.91040631533543037</c:v>
                </c:pt>
                <c:pt idx="241">
                  <c:v>0.9071395832360587</c:v>
                </c:pt>
                <c:pt idx="242">
                  <c:v>0.90388492064358039</c:v>
                </c:pt>
                <c:pt idx="243">
                  <c:v>0.90064159138565858</c:v>
                </c:pt>
                <c:pt idx="244">
                  <c:v>0.89740890758875302</c:v>
                </c:pt>
                <c:pt idx="245">
                  <c:v>0.89418622503334033</c:v>
                </c:pt>
                <c:pt idx="246">
                  <c:v>0.8909729390248009</c:v>
                </c:pt>
                <c:pt idx="247">
                  <c:v>0.88776848071174708</c:v>
                </c:pt>
                <c:pt idx="248">
                  <c:v>0.8845723137936784</c:v>
                </c:pt>
                <c:pt idx="249">
                  <c:v>0.8813839315682942</c:v>
                </c:pt>
                <c:pt idx="250">
                  <c:v>0.87820285427585221</c:v>
                </c:pt>
                <c:pt idx="251">
                  <c:v>0.87502862670380765</c:v>
                </c:pt>
                <c:pt idx="252">
                  <c:v>0.8718608160198964</c:v>
                </c:pt>
                <c:pt idx="253">
                  <c:v>0.86869900980598946</c:v>
                </c:pt>
                <c:pt idx="254">
                  <c:v>0.86554281426854474</c:v>
                </c:pt>
                <c:pt idx="255">
                  <c:v>0.86239185260448525</c:v>
                </c:pt>
                <c:pt idx="256">
                  <c:v>0.859245763503799</c:v>
                </c:pt>
                <c:pt idx="257">
                  <c:v>0.85610419977231722</c:v>
                </c:pt>
                <c:pt idx="258">
                  <c:v>0.85296682706000904</c:v>
                </c:pt>
                <c:pt idx="259">
                  <c:v>0.84983332268163536</c:v>
                </c:pt>
                <c:pt idx="260">
                  <c:v>0.84670337451795741</c:v>
                </c:pt>
                <c:pt idx="261">
                  <c:v>0.84357667998682329</c:v>
                </c:pt>
                <c:pt idx="262">
                  <c:v>0.84045294507447943</c:v>
                </c:pt>
                <c:pt idx="263">
                  <c:v>0.83733188341819775</c:v>
                </c:pt>
                <c:pt idx="264">
                  <c:v>0.83421321543207538</c:v>
                </c:pt>
                <c:pt idx="265">
                  <c:v>0.83109666746847355</c:v>
                </c:pt>
                <c:pt idx="266">
                  <c:v>0.82798197100793358</c:v>
                </c:pt>
                <c:pt idx="267">
                  <c:v>0.82486886187099528</c:v>
                </c:pt>
                <c:pt idx="268">
                  <c:v>0.82175707944546084</c:v>
                </c:pt>
                <c:pt idx="269">
                  <c:v>0.81864636592311102</c:v>
                </c:pt>
                <c:pt idx="270">
                  <c:v>0.81553646553985182</c:v>
                </c:pt>
                <c:pt idx="271">
                  <c:v>0.81242712381354365</c:v>
                </c:pt>
                <c:pt idx="272">
                  <c:v>0.80931808677368289</c:v>
                </c:pt>
                <c:pt idx="273">
                  <c:v>0.80620910017718095</c:v>
                </c:pt>
                <c:pt idx="274">
                  <c:v>0.80309990870431536</c:v>
                </c:pt>
                <c:pt idx="275">
                  <c:v>0.79999025512875277</c:v>
                </c:pt>
                <c:pt idx="276">
                  <c:v>0.79687987945543926</c:v>
                </c:pt>
                <c:pt idx="277">
                  <c:v>0.79376851801955517</c:v>
                </c:pt>
                <c:pt idx="278">
                  <c:v>0.79065590253958029</c:v>
                </c:pt>
                <c:pt idx="279">
                  <c:v>0.78754175911678825</c:v>
                </c:pt>
                <c:pt idx="280">
                  <c:v>0.78442580717292698</c:v>
                </c:pt>
                <c:pt idx="281">
                  <c:v>0.78130775831703692</c:v>
                </c:pt>
                <c:pt idx="282">
                  <c:v>0.77818731513136885</c:v>
                </c:pt>
                <c:pt idx="283">
                  <c:v>0.77506416986527504</c:v>
                </c:pt>
                <c:pt idx="284">
                  <c:v>0.77193800302458315</c:v>
                </c:pt>
                <c:pt idx="285">
                  <c:v>0.76880848184233008</c:v>
                </c:pt>
                <c:pt idx="286">
                  <c:v>0.76567525861493313</c:v>
                </c:pt>
                <c:pt idx="287">
                  <c:v>0.76253796888542702</c:v>
                </c:pt>
                <c:pt idx="288">
                  <c:v>0.75939622945293561</c:v>
                </c:pt>
                <c:pt idx="289">
                  <c:v>0.75624963618422769</c:v>
                </c:pt>
                <c:pt idx="290">
                  <c:v>0.75309776159943598</c:v>
                </c:pt>
                <c:pt idx="291">
                  <c:v>0.74994015219949528</c:v>
                </c:pt>
                <c:pt idx="292">
                  <c:v>0.74677632549743689</c:v>
                </c:pt>
                <c:pt idx="293">
                  <c:v>0.74360576670914058</c:v>
                </c:pt>
                <c:pt idx="294">
                  <c:v>0.74042792505127009</c:v>
                </c:pt>
                <c:pt idx="295">
                  <c:v>0.73724220958459419</c:v>
                </c:pt>
                <c:pt idx="296">
                  <c:v>0.73404798452938658</c:v>
                </c:pt>
                <c:pt idx="297">
                  <c:v>0.73084456396536235</c:v>
                </c:pt>
                <c:pt idx="298">
                  <c:v>0.72763120581135488</c:v>
                </c:pt>
                <c:pt idx="299">
                  <c:v>0.72440710495848115</c:v>
                </c:pt>
                <c:pt idx="300">
                  <c:v>0.72117138540410852</c:v>
                </c:pt>
                <c:pt idx="301">
                  <c:v>0.71792309120070108</c:v>
                </c:pt>
                <c:pt idx="302">
                  <c:v>0.71466117599214507</c:v>
                </c:pt>
                <c:pt idx="303">
                  <c:v>0.71138449085751443</c:v>
                </c:pt>
                <c:pt idx="304">
                  <c:v>0.70809177011529878</c:v>
                </c:pt>
                <c:pt idx="305">
                  <c:v>0.70478161465512801</c:v>
                </c:pt>
                <c:pt idx="306">
                  <c:v>0.70145247225268759</c:v>
                </c:pt>
                <c:pt idx="307">
                  <c:v>0.69810261417821307</c:v>
                </c:pt>
                <c:pt idx="308">
                  <c:v>0.69473010721710871</c:v>
                </c:pt>
                <c:pt idx="309">
                  <c:v>0.69133277996580522</c:v>
                </c:pt>
                <c:pt idx="310">
                  <c:v>0.68790818192149072</c:v>
                </c:pt>
                <c:pt idx="311">
                  <c:v>0.68445353341455728</c:v>
                </c:pt>
                <c:pt idx="312">
                  <c:v>0.68096566378306589</c:v>
                </c:pt>
                <c:pt idx="313">
                  <c:v>0.67744093427747754</c:v>
                </c:pt>
                <c:pt idx="314">
                  <c:v>0.6738751408855912</c:v>
                </c:pt>
                <c:pt idx="315">
                  <c:v>0.67026339038502414</c:v>
                </c:pt>
                <c:pt idx="316">
                  <c:v>0.66659994014703516</c:v>
                </c:pt>
                <c:pt idx="317">
                  <c:v>0.66287798801110387</c:v>
                </c:pt>
                <c:pt idx="318">
                  <c:v>0.65908939204332695</c:v>
                </c:pt>
                <c:pt idx="319">
                  <c:v>0.65522428964691115</c:v>
                </c:pt>
                <c:pt idx="320">
                  <c:v>0.65127056852796916</c:v>
                </c:pt>
                <c:pt idx="321">
                  <c:v>0.64721311319342456</c:v>
                </c:pt>
                <c:pt idx="322">
                  <c:v>0.64303269961678311</c:v>
                </c:pt>
                <c:pt idx="323">
                  <c:v>0.63870431584444531</c:v>
                </c:pt>
                <c:pt idx="324">
                  <c:v>0.63419449948893525</c:v>
                </c:pt>
                <c:pt idx="325">
                  <c:v>0.62945688817608392</c:v>
                </c:pt>
                <c:pt idx="326">
                  <c:v>0.62442426725589251</c:v>
                </c:pt>
                <c:pt idx="327">
                  <c:v>0.61899303864716415</c:v>
                </c:pt>
                <c:pt idx="328">
                  <c:v>0.61298889505809118</c:v>
                </c:pt>
                <c:pt idx="329">
                  <c:v>0.6060753439514418</c:v>
                </c:pt>
                <c:pt idx="330">
                  <c:v>0.59741450220272985</c:v>
                </c:pt>
                <c:pt idx="331">
                  <c:v>0.58230034391901797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F-486C-85AC-6874A179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35752"/>
        <c:axId val="1"/>
      </c:lineChart>
      <c:catAx>
        <c:axId val="9463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numFmt formatCode="h:mm:ss;@" sourceLinked="1"/>
        <c:majorTickMark val="out"/>
        <c:minorTickMark val="none"/>
        <c:tickLblPos val="nextTo"/>
        <c:crossAx val="94635752"/>
        <c:crosses val="autoZero"/>
        <c:crossBetween val="between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Calculations!$V$1</c:f>
              <c:strCache>
                <c:ptCount val="1"/>
                <c:pt idx="0">
                  <c:v>Eq of Time (minutes)</c:v>
                </c:pt>
              </c:strCache>
            </c:strRef>
          </c:tx>
          <c:marker>
            <c:symbol val="none"/>
          </c:marker>
          <c:val>
            <c:numRef>
              <c:f>Calculations!$V$3:$V$366</c:f>
              <c:numCache>
                <c:formatCode>General</c:formatCode>
                <c:ptCount val="364"/>
                <c:pt idx="0">
                  <c:v>-4.3115587801913176</c:v>
                </c:pt>
                <c:pt idx="1">
                  <c:v>-4.7688747872032158</c:v>
                </c:pt>
                <c:pt idx="2">
                  <c:v>-5.2196254917907634</c:v>
                </c:pt>
                <c:pt idx="3">
                  <c:v>-5.6633394264538106</c:v>
                </c:pt>
                <c:pt idx="4">
                  <c:v>-6.0995571485064657</c:v>
                </c:pt>
                <c:pt idx="5">
                  <c:v>-6.5278319274624028</c:v>
                </c:pt>
                <c:pt idx="6">
                  <c:v>-6.9477304004974103</c:v>
                </c:pt>
                <c:pt idx="7">
                  <c:v>-7.3588331945878824</c:v>
                </c:pt>
                <c:pt idx="8">
                  <c:v>-7.7607355140246961</c:v>
                </c:pt>
                <c:pt idx="9">
                  <c:v>-8.1530476921348161</c:v>
                </c:pt>
                <c:pt idx="10">
                  <c:v>-8.5353957061717036</c:v>
                </c:pt>
                <c:pt idx="11">
                  <c:v>-8.9074216544501255</c:v>
                </c:pt>
                <c:pt idx="12">
                  <c:v>-9.2687841949468748</c:v>
                </c:pt>
                <c:pt idx="13">
                  <c:v>-9.6191589447131509</c:v>
                </c:pt>
                <c:pt idx="14">
                  <c:v>-9.9582388395760812</c:v>
                </c:pt>
                <c:pt idx="15">
                  <c:v>-10.28573445375025</c:v>
                </c:pt>
                <c:pt idx="16">
                  <c:v>-10.601374279102327</c:v>
                </c:pt>
                <c:pt idx="17">
                  <c:v>-10.904904963958392</c:v>
                </c:pt>
                <c:pt idx="18">
                  <c:v>-11.196091511466728</c:v>
                </c:pt>
                <c:pt idx="19">
                  <c:v>-11.474717437666243</c:v>
                </c:pt>
                <c:pt idx="20">
                  <c:v>-11.740584889534615</c:v>
                </c:pt>
                <c:pt idx="21">
                  <c:v>-11.993514723425969</c:v>
                </c:pt>
                <c:pt idx="22">
                  <c:v>-12.233346544420604</c:v>
                </c:pt>
                <c:pt idx="23">
                  <c:v>-12.45993870723871</c:v>
                </c:pt>
                <c:pt idx="24">
                  <c:v>-12.673168279480263</c:v>
                </c:pt>
                <c:pt idx="25">
                  <c:v>-12.872930968066074</c:v>
                </c:pt>
                <c:pt idx="26">
                  <c:v>-13.059141009865572</c:v>
                </c:pt>
                <c:pt idx="27">
                  <c:v>-13.231731027592485</c:v>
                </c:pt>
                <c:pt idx="28">
                  <c:v>-13.390651852146073</c:v>
                </c:pt>
                <c:pt idx="29">
                  <c:v>-13.535872312670426</c:v>
                </c:pt>
                <c:pt idx="30">
                  <c:v>-13.667378995681204</c:v>
                </c:pt>
                <c:pt idx="31">
                  <c:v>-13.785175974686332</c:v>
                </c:pt>
                <c:pt idx="32">
                  <c:v>-13.889284511800893</c:v>
                </c:pt>
                <c:pt idx="33">
                  <c:v>-13.97974273291449</c:v>
                </c:pt>
                <c:pt idx="34">
                  <c:v>-14.05660527802408</c:v>
                </c:pt>
                <c:pt idx="35">
                  <c:v>-14.119942928396227</c:v>
                </c:pt>
                <c:pt idx="36">
                  <c:v>-14.169842212258986</c:v>
                </c:pt>
                <c:pt idx="37">
                  <c:v>-14.206404990755448</c:v>
                </c:pt>
                <c:pt idx="38">
                  <c:v>-14.229748025918756</c:v>
                </c:pt>
                <c:pt idx="39">
                  <c:v>-14.240002532438757</c:v>
                </c:pt>
                <c:pt idx="40">
                  <c:v>-14.237313715005619</c:v>
                </c:pt>
                <c:pt idx="41">
                  <c:v>-14.221840293010562</c:v>
                </c:pt>
                <c:pt idx="42">
                  <c:v>-14.193754014379909</c:v>
                </c:pt>
                <c:pt idx="43">
                  <c:v>-14.153239160303769</c:v>
                </c:pt>
                <c:pt idx="44">
                  <c:v>-14.100492042600633</c:v>
                </c:pt>
                <c:pt idx="45">
                  <c:v>-14.035720495423536</c:v>
                </c:pt>
                <c:pt idx="46">
                  <c:v>-13.959143362986714</c:v>
                </c:pt>
                <c:pt idx="47">
                  <c:v>-13.870989984942977</c:v>
                </c:pt>
                <c:pt idx="48">
                  <c:v>-13.771499680992296</c:v>
                </c:pt>
                <c:pt idx="49">
                  <c:v>-13.660921236251578</c:v>
                </c:pt>
                <c:pt idx="50">
                  <c:v>-13.539512388850877</c:v>
                </c:pt>
                <c:pt idx="51">
                  <c:v>-13.40753932115496</c:v>
                </c:pt>
                <c:pt idx="52">
                  <c:v>-13.265276155940287</c:v>
                </c:pt>
                <c:pt idx="53">
                  <c:v>-13.113004458778708</c:v>
                </c:pt>
                <c:pt idx="54">
                  <c:v>-12.951012747800759</c:v>
                </c:pt>
                <c:pt idx="55">
                  <c:v>-12.77959601192512</c:v>
                </c:pt>
                <c:pt idx="56">
                  <c:v>-12.599055238558149</c:v>
                </c:pt>
                <c:pt idx="57">
                  <c:v>-12.409696951668748</c:v>
                </c:pt>
                <c:pt idx="58">
                  <c:v>-12.21183276106674</c:v>
                </c:pt>
                <c:pt idx="59">
                  <c:v>-12.005778923594347</c:v>
                </c:pt>
                <c:pt idx="60">
                  <c:v>-11.791855916873214</c:v>
                </c:pt>
                <c:pt idx="61">
                  <c:v>-11.570388026130455</c:v>
                </c:pt>
                <c:pt idx="62">
                  <c:v>-11.341702944539582</c:v>
                </c:pt>
                <c:pt idx="63">
                  <c:v>-11.106131387415083</c:v>
                </c:pt>
                <c:pt idx="64">
                  <c:v>-10.86400672050673</c:v>
                </c:pt>
                <c:pt idx="65">
                  <c:v>-10.615664602528755</c:v>
                </c:pt>
                <c:pt idx="66">
                  <c:v>-10.361442641990964</c:v>
                </c:pt>
                <c:pt idx="67">
                  <c:v>-10.101680068280801</c:v>
                </c:pt>
                <c:pt idx="68">
                  <c:v>-9.8367174168812959</c:v>
                </c:pt>
                <c:pt idx="69">
                  <c:v>-9.5668962284963488</c:v>
                </c:pt>
                <c:pt idx="70">
                  <c:v>-9.2925587618023417</c:v>
                </c:pt>
                <c:pt idx="71">
                  <c:v>-9.0140477194393487</c:v>
                </c:pt>
                <c:pt idx="72">
                  <c:v>-8.7317059867964346</c:v>
                </c:pt>
                <c:pt idx="73">
                  <c:v>-8.4458763830702246</c:v>
                </c:pt>
                <c:pt idx="74">
                  <c:v>-8.1569014240080424</c:v>
                </c:pt>
                <c:pt idx="75">
                  <c:v>-7.8651230956901079</c:v>
                </c:pt>
                <c:pt idx="76">
                  <c:v>-7.5708826386490724</c:v>
                </c:pt>
                <c:pt idx="77">
                  <c:v>-7.2745203415725479</c:v>
                </c:pt>
                <c:pt idx="78">
                  <c:v>-6.9763753437952429</c:v>
                </c:pt>
                <c:pt idx="79">
                  <c:v>-6.6767854457469724</c:v>
                </c:pt>
                <c:pt idx="80">
                  <c:v>-6.3760869264911522</c:v>
                </c:pt>
                <c:pt idx="81">
                  <c:v>-6.0746143674645481</c:v>
                </c:pt>
                <c:pt idx="82">
                  <c:v>-5.7727004815076457</c:v>
                </c:pt>
                <c:pt idx="83">
                  <c:v>-5.4706759462683152</c:v>
                </c:pt>
                <c:pt idx="84">
                  <c:v>-5.1688692410474788</c:v>
                </c:pt>
                <c:pt idx="85">
                  <c:v>-4.8676064861631945</c:v>
                </c:pt>
                <c:pt idx="86">
                  <c:v>-4.5672112839137924</c:v>
                </c:pt>
                <c:pt idx="87">
                  <c:v>-4.2680045602334209</c:v>
                </c:pt>
                <c:pt idx="88">
                  <c:v>-3.9703044061517505</c:v>
                </c:pt>
                <c:pt idx="89">
                  <c:v>-3.6744259182032399</c:v>
                </c:pt>
                <c:pt idx="90">
                  <c:v>-3.3806810369511191</c:v>
                </c:pt>
                <c:pt idx="91">
                  <c:v>-3.0893783828384831</c:v>
                </c:pt>
                <c:pt idx="92">
                  <c:v>-2.8008230886146634</c:v>
                </c:pt>
                <c:pt idx="93">
                  <c:v>-2.5153166276418935</c:v>
                </c:pt>
                <c:pt idx="94">
                  <c:v>-2.2331566374316294</c:v>
                </c:pt>
                <c:pt idx="95">
                  <c:v>-1.9546367378187617</c:v>
                </c:pt>
                <c:pt idx="96">
                  <c:v>-1.6800463432538792</c:v>
                </c:pt>
                <c:pt idx="97">
                  <c:v>-1.4096704687464312</c:v>
                </c:pt>
                <c:pt idx="98">
                  <c:v>-1.1437895290678495</c:v>
                </c:pt>
                <c:pt idx="99">
                  <c:v>-0.88267913090055472</c:v>
                </c:pt>
                <c:pt idx="100">
                  <c:v>-0.62660985768483479</c:v>
                </c:pt>
                <c:pt idx="101">
                  <c:v>-0.37584704700142546</c:v>
                </c:pt>
                <c:pt idx="102">
                  <c:v>-0.13065056040354386</c:v>
                </c:pt>
                <c:pt idx="103">
                  <c:v>0.10872545430331718</c:v>
                </c:pt>
                <c:pt idx="104">
                  <c:v>0.34203280825764865</c:v>
                </c:pt>
                <c:pt idx="105">
                  <c:v>0.56902952404995355</c:v>
                </c:pt>
                <c:pt idx="106">
                  <c:v>0.7894800952986204</c:v>
                </c:pt>
                <c:pt idx="107">
                  <c:v>1.0031557529661983</c:v>
                </c:pt>
                <c:pt idx="108">
                  <c:v>1.2098347380064101</c:v>
                </c:pt>
                <c:pt idx="109">
                  <c:v>1.4093025798490249</c:v>
                </c:pt>
                <c:pt idx="110">
                  <c:v>1.6013523801582334</c:v>
                </c:pt>
                <c:pt idx="111">
                  <c:v>1.7857851012134442</c:v>
                </c:pt>
                <c:pt idx="112">
                  <c:v>1.9624098581960601</c:v>
                </c:pt>
                <c:pt idx="113">
                  <c:v>2.1310442145875976</c:v>
                </c:pt>
                <c:pt idx="114">
                  <c:v>2.2915144798220179</c:v>
                </c:pt>
                <c:pt idx="115">
                  <c:v>2.4436560082694574</c:v>
                </c:pt>
                <c:pt idx="116">
                  <c:v>2.5873134985663189</c:v>
                </c:pt>
                <c:pt idx="117">
                  <c:v>2.7223412922549106</c:v>
                </c:pt>
                <c:pt idx="118">
                  <c:v>2.8486036706454114</c:v>
                </c:pt>
                <c:pt idx="119">
                  <c:v>2.9659751487631372</c:v>
                </c:pt>
                <c:pt idx="120">
                  <c:v>3.0743407652101702</c:v>
                </c:pt>
                <c:pt idx="121">
                  <c:v>3.1735963667323195</c:v>
                </c:pt>
                <c:pt idx="122">
                  <c:v>3.2636488862566679</c:v>
                </c:pt>
                <c:pt idx="123">
                  <c:v>3.3444166131394129</c:v>
                </c:pt>
                <c:pt idx="124">
                  <c:v>3.4158294543521048</c:v>
                </c:pt>
                <c:pt idx="125">
                  <c:v>3.4778291853212808</c:v>
                </c:pt>
                <c:pt idx="126">
                  <c:v>3.5303696891367449</c:v>
                </c:pt>
                <c:pt idx="127">
                  <c:v>3.5734171828423129</c:v>
                </c:pt>
                <c:pt idx="128">
                  <c:v>3.6069504295400083</c:v>
                </c:pt>
                <c:pt idx="129">
                  <c:v>3.6309609350488956</c:v>
                </c:pt>
                <c:pt idx="130">
                  <c:v>3.6454531278863742</c:v>
                </c:pt>
                <c:pt idx="131">
                  <c:v>3.6504445213693955</c:v>
                </c:pt>
                <c:pt idx="132">
                  <c:v>3.6459658566686128</c:v>
                </c:pt>
                <c:pt idx="133">
                  <c:v>3.6320612256903155</c:v>
                </c:pt>
                <c:pt idx="134">
                  <c:v>3.6087881727114781</c:v>
                </c:pt>
                <c:pt idx="135">
                  <c:v>3.5762177737469067</c:v>
                </c:pt>
                <c:pt idx="136">
                  <c:v>3.5344346926858234</c:v>
                </c:pt>
                <c:pt idx="137">
                  <c:v>3.4835372133050311</c:v>
                </c:pt>
                <c:pt idx="138">
                  <c:v>3.4236372463339064</c:v>
                </c:pt>
                <c:pt idx="139">
                  <c:v>3.3548603108194159</c:v>
                </c:pt>
                <c:pt idx="140">
                  <c:v>3.2773454891307092</c:v>
                </c:pt>
                <c:pt idx="141">
                  <c:v>3.1912453550110924</c:v>
                </c:pt>
                <c:pt idx="142">
                  <c:v>3.09672587419037</c:v>
                </c:pt>
                <c:pt idx="143">
                  <c:v>2.9939662771479001</c:v>
                </c:pt>
                <c:pt idx="144">
                  <c:v>2.8831589037234258</c:v>
                </c:pt>
                <c:pt idx="145">
                  <c:v>2.7645090193643105</c:v>
                </c:pt>
                <c:pt idx="146">
                  <c:v>2.6382346028958192</c:v>
                </c:pt>
                <c:pt idx="147">
                  <c:v>2.504566105808677</c:v>
                </c:pt>
                <c:pt idx="148">
                  <c:v>2.3637461831582693</c:v>
                </c:pt>
                <c:pt idx="149">
                  <c:v>2.2160293962687443</c:v>
                </c:pt>
                <c:pt idx="150">
                  <c:v>2.0616818875480232</c:v>
                </c:pt>
                <c:pt idx="151">
                  <c:v>1.9009810278166126</c:v>
                </c:pt>
                <c:pt idx="152">
                  <c:v>1.7342150366620295</c:v>
                </c:pt>
                <c:pt idx="153">
                  <c:v>1.5616825764237252</c:v>
                </c:pt>
                <c:pt idx="154">
                  <c:v>1.3836923205249376</c:v>
                </c:pt>
                <c:pt idx="155">
                  <c:v>1.2005624969607913</c:v>
                </c:pt>
                <c:pt idx="156">
                  <c:v>1.0126204078462422</c:v>
                </c:pt>
                <c:pt idx="157">
                  <c:v>0.8202019260252732</c:v>
                </c:pt>
                <c:pt idx="158">
                  <c:v>0.62365096982970958</c:v>
                </c:pt>
                <c:pt idx="159">
                  <c:v>0.42331895716254414</c:v>
                </c:pt>
                <c:pt idx="160">
                  <c:v>0.21956424016205978</c:v>
                </c:pt>
                <c:pt idx="161">
                  <c:v>1.2751521782525857E-2</c:v>
                </c:pt>
                <c:pt idx="162">
                  <c:v>-0.19674874430350042</c:v>
                </c:pt>
                <c:pt idx="163">
                  <c:v>-0.40856096900659633</c:v>
                </c:pt>
                <c:pt idx="164">
                  <c:v>-0.62230505679242121</c:v>
                </c:pt>
                <c:pt idx="165">
                  <c:v>-0.83759704673174373</c:v>
                </c:pt>
                <c:pt idx="166">
                  <c:v>-1.0540497639870416</c:v>
                </c:pt>
                <c:pt idx="167">
                  <c:v>-1.2712734800560188</c:v>
                </c:pt>
                <c:pt idx="168">
                  <c:v>-1.4888765800504107</c:v>
                </c:pt>
                <c:pt idx="169">
                  <c:v>-1.7064662352571309</c:v>
                </c:pt>
                <c:pt idx="170">
                  <c:v>-1.9236490792202441</c:v>
                </c:pt>
                <c:pt idx="171">
                  <c:v>-2.1400318855360805</c:v>
                </c:pt>
                <c:pt idx="172">
                  <c:v>-2.3552222455870715</c:v>
                </c:pt>
                <c:pt idx="173">
                  <c:v>-2.5688292443977176</c:v>
                </c:pt>
                <c:pt idx="174">
                  <c:v>-2.7804641328302013</c:v>
                </c:pt>
                <c:pt idx="175">
                  <c:v>-2.9897409943347251</c:v>
                </c:pt>
                <c:pt idx="176">
                  <c:v>-3.1962774044934692</c:v>
                </c:pt>
                <c:pt idx="177">
                  <c:v>-3.3996950816264935</c:v>
                </c:pt>
                <c:pt idx="178">
                  <c:v>-3.5996205267616621</c:v>
                </c:pt>
                <c:pt idx="179">
                  <c:v>-3.7956856513007158</c:v>
                </c:pt>
                <c:pt idx="180">
                  <c:v>-3.9875283907789578</c:v>
                </c:pt>
                <c:pt idx="181">
                  <c:v>-4.1747933031535913</c:v>
                </c:pt>
                <c:pt idx="182">
                  <c:v>-4.3571321501180291</c:v>
                </c:pt>
                <c:pt idx="183">
                  <c:v>-4.5342044600155518</c:v>
                </c:pt>
                <c:pt idx="184">
                  <c:v>-4.7056780709825947</c:v>
                </c:pt>
                <c:pt idx="185">
                  <c:v>-4.8712296530361385</c:v>
                </c:pt>
                <c:pt idx="186">
                  <c:v>-5.0305452078960302</c:v>
                </c:pt>
                <c:pt idx="187">
                  <c:v>-5.1833205454260201</c:v>
                </c:pt>
                <c:pt idx="188">
                  <c:v>-5.3292617356548355</c:v>
                </c:pt>
                <c:pt idx="189">
                  <c:v>-5.4680855354457645</c:v>
                </c:pt>
                <c:pt idx="190">
                  <c:v>-5.5995197889665631</c:v>
                </c:pt>
                <c:pt idx="191">
                  <c:v>-5.7233038012211876</c:v>
                </c:pt>
                <c:pt idx="192">
                  <c:v>-5.8391886840021181</c:v>
                </c:pt>
                <c:pt idx="193">
                  <c:v>-5.9469376737236708</c:v>
                </c:pt>
                <c:pt idx="194">
                  <c:v>-6.0463264207060936</c:v>
                </c:pt>
                <c:pt idx="195">
                  <c:v>-6.1371432495870213</c:v>
                </c:pt>
                <c:pt idx="196">
                  <c:v>-6.2191893906358242</c:v>
                </c:pt>
                <c:pt idx="197">
                  <c:v>-6.2922791818631296</c:v>
                </c:pt>
                <c:pt idx="198">
                  <c:v>-6.3562402419171278</c:v>
                </c:pt>
                <c:pt idx="199">
                  <c:v>-6.410913613865211</c:v>
                </c:pt>
                <c:pt idx="200">
                  <c:v>-6.4561538800650604</c:v>
                </c:pt>
                <c:pt idx="201">
                  <c:v>-6.4918292484310545</c:v>
                </c:pt>
                <c:pt idx="202">
                  <c:v>-6.5178216104927857</c:v>
                </c:pt>
                <c:pt idx="203">
                  <c:v>-6.534026571759072</c:v>
                </c:pt>
                <c:pt idx="204">
                  <c:v>-6.5403534549704379</c:v>
                </c:pt>
                <c:pt idx="205">
                  <c:v>-6.5367252769300306</c:v>
                </c:pt>
                <c:pt idx="206">
                  <c:v>-6.52307869968348</c:v>
                </c:pt>
                <c:pt idx="207">
                  <c:v>-6.499363956895591</c:v>
                </c:pt>
                <c:pt idx="208">
                  <c:v>-6.4655447563556585</c:v>
                </c:pt>
                <c:pt idx="209">
                  <c:v>-6.4215981596094762</c:v>
                </c:pt>
                <c:pt idx="210">
                  <c:v>-6.3675144397828927</c:v>
                </c:pt>
                <c:pt idx="211">
                  <c:v>-6.3032969187244587</c:v>
                </c:pt>
                <c:pt idx="212">
                  <c:v>-6.2289617846471836</c:v>
                </c:pt>
                <c:pt idx="213">
                  <c:v>-6.1445378914969826</c:v>
                </c:pt>
                <c:pt idx="214">
                  <c:v>-6.0500665413185919</c:v>
                </c:pt>
                <c:pt idx="215">
                  <c:v>-5.9456012509276075</c:v>
                </c:pt>
                <c:pt idx="216">
                  <c:v>-5.8312075042169758</c:v>
                </c:pt>
                <c:pt idx="217">
                  <c:v>-5.7069624914602608</c:v>
                </c:pt>
                <c:pt idx="218">
                  <c:v>-5.5729548369792035</c:v>
                </c:pt>
                <c:pt idx="219">
                  <c:v>-5.4292843165557549</c:v>
                </c:pt>
                <c:pt idx="220">
                  <c:v>-5.2760615659701813</c:v>
                </c:pt>
                <c:pt idx="221">
                  <c:v>-5.1134077820385899</c:v>
                </c:pt>
                <c:pt idx="222">
                  <c:v>-4.9414544175139685</c:v>
                </c:pt>
                <c:pt idx="223">
                  <c:v>-4.7603428711935409</c:v>
                </c:pt>
                <c:pt idx="224">
                  <c:v>-4.5702241745516501</c:v>
                </c:pt>
                <c:pt idx="225">
                  <c:v>-4.3712586761821912</c:v>
                </c:pt>
                <c:pt idx="226">
                  <c:v>-4.1636157253027859</c:v>
                </c:pt>
                <c:pt idx="227">
                  <c:v>-3.9474733555196533</c:v>
                </c:pt>
                <c:pt idx="228">
                  <c:v>-3.7230179700126271</c:v>
                </c:pt>
                <c:pt idx="229">
                  <c:v>-3.4904440292360466</c:v>
                </c:pt>
                <c:pt idx="230">
                  <c:v>-3.2499537421766815</c:v>
                </c:pt>
                <c:pt idx="231">
                  <c:v>-3.0017567621420307</c:v>
                </c:pt>
                <c:pt idx="232">
                  <c:v>-2.7460698879831349</c:v>
                </c:pt>
                <c:pt idx="233">
                  <c:v>-2.4831167715865377</c:v>
                </c:pt>
                <c:pt idx="234">
                  <c:v>-2.2131276323832716</c:v>
                </c:pt>
                <c:pt idx="235">
                  <c:v>-1.9363389795569308</c:v>
                </c:pt>
                <c:pt idx="236">
                  <c:v>-1.6529933425344274</c:v>
                </c:pt>
                <c:pt idx="237">
                  <c:v>-1.3633390102701852</c:v>
                </c:pt>
                <c:pt idx="238">
                  <c:v>-1.0676297797404251</c:v>
                </c:pt>
                <c:pt idx="239">
                  <c:v>-0.76612471397487536</c:v>
                </c:pt>
                <c:pt idx="240">
                  <c:v>-0.45908790987207992</c:v>
                </c:pt>
                <c:pt idx="241">
                  <c:v>-0.14678827594071556</c:v>
                </c:pt>
                <c:pt idx="242">
                  <c:v>0.1705006799666676</c:v>
                </c:pt>
                <c:pt idx="243">
                  <c:v>0.4925010529616014</c:v>
                </c:pt>
                <c:pt idx="244">
                  <c:v>0.81893073358331969</c:v>
                </c:pt>
                <c:pt idx="245">
                  <c:v>1.1495035906283169</c:v>
                </c:pt>
                <c:pt idx="246">
                  <c:v>1.4839296446304988</c:v>
                </c:pt>
                <c:pt idx="247">
                  <c:v>1.8219152323700141</c:v>
                </c:pt>
                <c:pt idx="248">
                  <c:v>2.1631631628622983</c:v>
                </c:pt>
                <c:pt idx="249">
                  <c:v>2.5073728653559622</c:v>
                </c:pt>
                <c:pt idx="250">
                  <c:v>2.854240529944247</c:v>
                </c:pt>
                <c:pt idx="251">
                  <c:v>3.2034592414617369</c:v>
                </c:pt>
                <c:pt idx="252">
                  <c:v>3.5547191074024478</c:v>
                </c:pt>
                <c:pt idx="253">
                  <c:v>3.9077073806577087</c:v>
                </c:pt>
                <c:pt idx="254">
                  <c:v>4.2621085779204284</c:v>
                </c:pt>
                <c:pt idx="255">
                  <c:v>4.6176045946586166</c:v>
                </c:pt>
                <c:pt idx="256">
                  <c:v>4.9738748176050356</c:v>
                </c:pt>
                <c:pt idx="257">
                  <c:v>5.3305962357372882</c:v>
                </c:pt>
                <c:pt idx="258">
                  <c:v>5.6874435507646135</c:v>
                </c:pt>
                <c:pt idx="259">
                  <c:v>6.0440892881581449</c:v>
                </c:pt>
                <c:pt idx="260">
                  <c:v>6.4002039097804033</c:v>
                </c:pt>
                <c:pt idx="261">
                  <c:v>6.7554559291784892</c:v>
                </c:pt>
                <c:pt idx="262">
                  <c:v>7.1095120306165045</c:v>
                </c:pt>
                <c:pt idx="263">
                  <c:v>7.4620371929157443</c:v>
                </c:pt>
                <c:pt idx="264">
                  <c:v>7.8126948191593462</c:v>
                </c:pt>
                <c:pt idx="265">
                  <c:v>8.1611468733158397</c:v>
                </c:pt>
                <c:pt idx="266">
                  <c:v>8.5070540247932573</c:v>
                </c:pt>
                <c:pt idx="267">
                  <c:v>8.8500758019284724</c:v>
                </c:pt>
                <c:pt idx="268">
                  <c:v>9.1898707553579353</c:v>
                </c:pt>
                <c:pt idx="269">
                  <c:v>9.5260966321938607</c:v>
                </c:pt>
                <c:pt idx="270">
                  <c:v>9.85841056186554</c:v>
                </c:pt>
                <c:pt idx="271">
                  <c:v>10.186469254441974</c:v>
                </c:pt>
                <c:pt idx="272">
                  <c:v>10.509929212181872</c:v>
                </c:pt>
                <c:pt idx="273">
                  <c:v>10.828446954997569</c:v>
                </c:pt>
                <c:pt idx="274">
                  <c:v>11.141679260448486</c:v>
                </c:pt>
                <c:pt idx="275">
                  <c:v>11.449283418788541</c:v>
                </c:pt>
                <c:pt idx="276">
                  <c:v>11.750917503537908</c:v>
                </c:pt>
                <c:pt idx="277">
                  <c:v>12.046240657934653</c:v>
                </c:pt>
                <c:pt idx="278">
                  <c:v>12.334913397553912</c:v>
                </c:pt>
                <c:pt idx="279">
                  <c:v>12.616597929277688</c:v>
                </c:pt>
                <c:pt idx="280">
                  <c:v>12.890958486707033</c:v>
                </c:pt>
                <c:pt idx="281">
                  <c:v>13.157661682010216</c:v>
                </c:pt>
                <c:pt idx="282">
                  <c:v>13.416376874099342</c:v>
                </c:pt>
                <c:pt idx="283">
                  <c:v>13.666776552924649</c:v>
                </c:pt>
                <c:pt idx="284">
                  <c:v>13.908536739576556</c:v>
                </c:pt>
                <c:pt idx="285">
                  <c:v>14.141337401773876</c:v>
                </c:pt>
                <c:pt idx="286">
                  <c:v>14.364862884227545</c:v>
                </c:pt>
                <c:pt idx="287">
                  <c:v>14.57880235324928</c:v>
                </c:pt>
                <c:pt idx="288">
                  <c:v>14.782850254883753</c:v>
                </c:pt>
                <c:pt idx="289">
                  <c:v>14.976706785737829</c:v>
                </c:pt>
                <c:pt idx="290">
                  <c:v>15.160078375584083</c:v>
                </c:pt>
                <c:pt idx="291">
                  <c:v>15.332678180716144</c:v>
                </c:pt>
                <c:pt idx="292">
                  <c:v>15.494226586943164</c:v>
                </c:pt>
                <c:pt idx="293">
                  <c:v>15.644451721019561</c:v>
                </c:pt>
                <c:pt idx="294">
                  <c:v>15.783089969223537</c:v>
                </c:pt>
                <c:pt idx="295">
                  <c:v>15.909886501708616</c:v>
                </c:pt>
                <c:pt idx="296">
                  <c:v>16.024595801185992</c:v>
                </c:pt>
                <c:pt idx="297">
                  <c:v>16.126982194417074</c:v>
                </c:pt>
                <c:pt idx="298">
                  <c:v>16.216820384932969</c:v>
                </c:pt>
                <c:pt idx="299">
                  <c:v>16.293895985335762</c:v>
                </c:pt>
                <c:pt idx="300">
                  <c:v>16.358006047486676</c:v>
                </c:pt>
                <c:pt idx="301">
                  <c:v>16.408959588835739</c:v>
                </c:pt>
                <c:pt idx="302">
                  <c:v>16.446578113111162</c:v>
                </c:pt>
                <c:pt idx="303">
                  <c:v>16.470696123551594</c:v>
                </c:pt>
                <c:pt idx="304">
                  <c:v>16.481161626840716</c:v>
                </c:pt>
                <c:pt idx="305">
                  <c:v>16.477836625887154</c:v>
                </c:pt>
                <c:pt idx="306">
                  <c:v>16.460597599580776</c:v>
                </c:pt>
                <c:pt idx="307">
                  <c:v>16.42933596765706</c:v>
                </c:pt>
                <c:pt idx="308">
                  <c:v>16.38395853880656</c:v>
                </c:pt>
                <c:pt idx="309">
                  <c:v>16.324387940180525</c:v>
                </c:pt>
                <c:pt idx="310">
                  <c:v>16.250563026467425</c:v>
                </c:pt>
                <c:pt idx="311">
                  <c:v>16.162439266745452</c:v>
                </c:pt>
                <c:pt idx="312">
                  <c:v>16.059989107352603</c:v>
                </c:pt>
                <c:pt idx="313">
                  <c:v>15.943202309065827</c:v>
                </c:pt>
                <c:pt idx="314">
                  <c:v>15.812086256933153</c:v>
                </c:pt>
                <c:pt idx="315">
                  <c:v>15.666666241163965</c:v>
                </c:pt>
                <c:pt idx="316">
                  <c:v>15.506985707551914</c:v>
                </c:pt>
                <c:pt idx="317">
                  <c:v>15.33310647598595</c:v>
                </c:pt>
                <c:pt idx="318">
                  <c:v>15.145108925678443</c:v>
                </c:pt>
                <c:pt idx="319">
                  <c:v>14.943092145842108</c:v>
                </c:pt>
                <c:pt idx="320">
                  <c:v>14.727174050631968</c:v>
                </c:pt>
                <c:pt idx="321">
                  <c:v>14.497491457278834</c:v>
                </c:pt>
                <c:pt idx="322">
                  <c:v>14.25420012644472</c:v>
                </c:pt>
                <c:pt idx="323">
                  <c:v>13.997474763943895</c:v>
                </c:pt>
                <c:pt idx="324">
                  <c:v>13.727508983092465</c:v>
                </c:pt>
                <c:pt idx="325">
                  <c:v>13.444515227069404</c:v>
                </c:pt>
                <c:pt idx="326">
                  <c:v>13.148724650797178</c:v>
                </c:pt>
                <c:pt idx="327">
                  <c:v>12.840386961980712</c:v>
                </c:pt>
                <c:pt idx="328">
                  <c:v>12.519770221073397</c:v>
                </c:pt>
                <c:pt idx="329">
                  <c:v>12.18716060007419</c:v>
                </c:pt>
                <c:pt idx="330">
                  <c:v>11.842862100189908</c:v>
                </c:pt>
                <c:pt idx="331">
                  <c:v>11.487196228542382</c:v>
                </c:pt>
                <c:pt idx="332">
                  <c:v>11.120501634227741</c:v>
                </c:pt>
                <c:pt idx="333">
                  <c:v>10.743133704177508</c:v>
                </c:pt>
                <c:pt idx="334">
                  <c:v>10.355464119406514</c:v>
                </c:pt>
                <c:pt idx="335">
                  <c:v>9.957880372365322</c:v>
                </c:pt>
                <c:pt idx="336">
                  <c:v>9.5507852462522731</c:v>
                </c:pt>
                <c:pt idx="337">
                  <c:v>9.1345962572697292</c:v>
                </c:pt>
                <c:pt idx="338">
                  <c:v>8.7097450609321481</c:v>
                </c:pt>
                <c:pt idx="339">
                  <c:v>8.2766768236700674</c:v>
                </c:pt>
                <c:pt idx="340">
                  <c:v>7.8358495610857757</c:v>
                </c:pt>
                <c:pt idx="341">
                  <c:v>7.3877334443347396</c:v>
                </c:pt>
                <c:pt idx="342">
                  <c:v>6.9328100762201172</c:v>
                </c:pt>
                <c:pt idx="343">
                  <c:v>6.4715717387005771</c:v>
                </c:pt>
                <c:pt idx="344">
                  <c:v>6.0045206135950222</c:v>
                </c:pt>
                <c:pt idx="345">
                  <c:v>5.5321679783856981</c:v>
                </c:pt>
                <c:pt idx="346">
                  <c:v>5.0550333790826985</c:v>
                </c:pt>
                <c:pt idx="347">
                  <c:v>4.5736437822274576</c:v>
                </c:pt>
                <c:pt idx="348">
                  <c:v>4.0885327081466736</c:v>
                </c:pt>
                <c:pt idx="349">
                  <c:v>3.60023934767064</c:v>
                </c:pt>
                <c:pt idx="350">
                  <c:v>3.1093076645623619</c:v>
                </c:pt>
                <c:pt idx="351">
                  <c:v>2.6162854859726492</c:v>
                </c:pt>
                <c:pt idx="352">
                  <c:v>2.1217235832605481</c:v>
                </c:pt>
                <c:pt idx="353">
                  <c:v>1.6261747455705022</c:v>
                </c:pt>
                <c:pt idx="354">
                  <c:v>1.1301928485633954</c:v>
                </c:pt>
                <c:pt idx="355">
                  <c:v>0.63433192072940681</c:v>
                </c:pt>
                <c:pt idx="356">
                  <c:v>0.13914520971286873</c:v>
                </c:pt>
                <c:pt idx="357">
                  <c:v>-0.35481574892993589</c:v>
                </c:pt>
                <c:pt idx="358">
                  <c:v>-0.84700205811266327</c:v>
                </c:pt>
                <c:pt idx="359">
                  <c:v>-1.3368683783521655</c:v>
                </c:pt>
                <c:pt idx="360">
                  <c:v>-1.8238738372787693</c:v>
                </c:pt>
                <c:pt idx="361">
                  <c:v>-2.307482927191594</c:v>
                </c:pt>
                <c:pt idx="362">
                  <c:v>-2.7871663883641009</c:v>
                </c:pt>
                <c:pt idx="363">
                  <c:v>-3.2624020758792565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F-4E1C-9C27-BB366FBA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36736"/>
        <c:axId val="1"/>
      </c:lineChart>
      <c:catAx>
        <c:axId val="946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3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Calculations!$T$2:$T$367</c:f>
              <c:numCache>
                <c:formatCode>General</c:formatCode>
                <c:ptCount val="366"/>
                <c:pt idx="0">
                  <c:v>-22.924390657250921</c:v>
                </c:pt>
                <c:pt idx="1">
                  <c:v>-22.831743336818175</c:v>
                </c:pt>
                <c:pt idx="2">
                  <c:v>-22.73153020345601</c:v>
                </c:pt>
                <c:pt idx="3">
                  <c:v>-22.623800307768093</c:v>
                </c:pt>
                <c:pt idx="4">
                  <c:v>-22.508606354280083</c:v>
                </c:pt>
                <c:pt idx="5">
                  <c:v>-22.386004617413338</c:v>
                </c:pt>
                <c:pt idx="6">
                  <c:v>-22.256054852827383</c:v>
                </c:pt>
                <c:pt idx="7">
                  <c:v>-22.118820204493243</c:v>
                </c:pt>
                <c:pt idx="8">
                  <c:v>-21.974367107869426</c:v>
                </c:pt>
                <c:pt idx="9">
                  <c:v>-21.82276518956143</c:v>
                </c:pt>
                <c:pt idx="10">
                  <c:v>-21.664087163851068</c:v>
                </c:pt>
                <c:pt idx="11">
                  <c:v>-21.49840872648188</c:v>
                </c:pt>
                <c:pt idx="12">
                  <c:v>-21.325808446090392</c:v>
                </c:pt>
                <c:pt idx="13">
                  <c:v>-21.146367653669518</c:v>
                </c:pt>
                <c:pt idx="14">
                  <c:v>-20.960170330445653</c:v>
                </c:pt>
                <c:pt idx="15">
                  <c:v>-20.767302994546114</c:v>
                </c:pt>
                <c:pt idx="16">
                  <c:v>-20.567854586823763</c:v>
                </c:pt>
                <c:pt idx="17">
                  <c:v>-20.361916356201448</c:v>
                </c:pt>
                <c:pt idx="18">
                  <c:v>-20.149581744874993</c:v>
                </c:pt>
                <c:pt idx="19">
                  <c:v>-19.930946273717321</c:v>
                </c:pt>
                <c:pt idx="20">
                  <c:v>-19.706107428196958</c:v>
                </c:pt>
                <c:pt idx="21">
                  <c:v>-19.475164545120297</c:v>
                </c:pt>
                <c:pt idx="22">
                  <c:v>-19.238218700481497</c:v>
                </c:pt>
                <c:pt idx="23">
                  <c:v>-18.995372598697141</c:v>
                </c:pt>
                <c:pt idx="24">
                  <c:v>-18.74673046347252</c:v>
                </c:pt>
                <c:pt idx="25">
                  <c:v>-18.492397930543575</c:v>
                </c:pt>
                <c:pt idx="26">
                  <c:v>-18.232481942506954</c:v>
                </c:pt>
                <c:pt idx="27">
                  <c:v>-17.967090645938139</c:v>
                </c:pt>
                <c:pt idx="28">
                  <c:v>-17.696333290982707</c:v>
                </c:pt>
                <c:pt idx="29">
                  <c:v>-17.420320133579651</c:v>
                </c:pt>
                <c:pt idx="30">
                  <c:v>-17.139162340463496</c:v>
                </c:pt>
                <c:pt idx="31">
                  <c:v>-16.852971897071654</c:v>
                </c:pt>
                <c:pt idx="32">
                  <c:v>-16.561861518469073</c:v>
                </c:pt>
                <c:pt idx="33">
                  <c:v>-16.265944563380948</c:v>
                </c:pt>
                <c:pt idx="34">
                  <c:v>-15.965334951410878</c:v>
                </c:pt>
                <c:pt idx="35">
                  <c:v>-15.660147083510671</c:v>
                </c:pt>
                <c:pt idx="36">
                  <c:v>-15.350495765742025</c:v>
                </c:pt>
                <c:pt idx="37">
                  <c:v>-15.036496136365241</c:v>
                </c:pt>
                <c:pt idx="38">
                  <c:v>-14.718263596278547</c:v>
                </c:pt>
                <c:pt idx="39">
                  <c:v>-14.395913742809029</c:v>
                </c:pt>
                <c:pt idx="40">
                  <c:v>-14.069562306854182</c:v>
                </c:pt>
                <c:pt idx="41">
                  <c:v>-13.739325093355884</c:v>
                </c:pt>
                <c:pt idx="42">
                  <c:v>-13.405317925084349</c:v>
                </c:pt>
                <c:pt idx="43">
                  <c:v>-13.06765658969324</c:v>
                </c:pt>
                <c:pt idx="44">
                  <c:v>-12.726456790004274</c:v>
                </c:pt>
                <c:pt idx="45">
                  <c:v>-12.381834097472581</c:v>
                </c:pt>
                <c:pt idx="46">
                  <c:v>-12.033903908766627</c:v>
                </c:pt>
                <c:pt idx="47">
                  <c:v>-11.682781405407145</c:v>
                </c:pt>
                <c:pt idx="48">
                  <c:v>-11.328581516390198</c:v>
                </c:pt>
                <c:pt idx="49">
                  <c:v>-10.971418883718002</c:v>
                </c:pt>
                <c:pt idx="50">
                  <c:v>-10.611407830763426</c:v>
                </c:pt>
                <c:pt idx="51">
                  <c:v>-10.248662333377581</c:v>
                </c:pt>
                <c:pt idx="52">
                  <c:v>-9.8832959936619602</c:v>
                </c:pt>
                <c:pt idx="53">
                  <c:v>-9.515422016310163</c:v>
                </c:pt>
                <c:pt idx="54">
                  <c:v>-9.1451531874316512</c:v>
                </c:pt>
                <c:pt idx="55">
                  <c:v>-8.7726018557665348</c:v>
                </c:pt>
                <c:pt idx="56">
                  <c:v>-8.397879916189197</c:v>
                </c:pt>
                <c:pt idx="57">
                  <c:v>-8.0210987954188937</c:v>
                </c:pt>
                <c:pt idx="58">
                  <c:v>-7.6423694398278883</c:v>
                </c:pt>
                <c:pt idx="59">
                  <c:v>-7.2618023052675467</c:v>
                </c:pt>
                <c:pt idx="60">
                  <c:v>-6.8795073487984375</c:v>
                </c:pt>
                <c:pt idx="61">
                  <c:v>-6.4955940222468636</c:v>
                </c:pt>
                <c:pt idx="62">
                  <c:v>-6.1101712674822375</c:v>
                </c:pt>
                <c:pt idx="63">
                  <c:v>-5.7233475133253009</c:v>
                </c:pt>
                <c:pt idx="64">
                  <c:v>-5.3352306739916573</c:v>
                </c:pt>
                <c:pt idx="65">
                  <c:v>-4.9459281489879254</c:v>
                </c:pt>
                <c:pt idx="66">
                  <c:v>-4.5555468243525503</c:v>
                </c:pt>
                <c:pt idx="67">
                  <c:v>-4.1641930751702905</c:v>
                </c:pt>
                <c:pt idx="68">
                  <c:v>-3.771972769257109</c:v>
                </c:pt>
                <c:pt idx="69">
                  <c:v>-3.3789912719430659</c:v>
                </c:pt>
                <c:pt idx="70">
                  <c:v>-2.9853534518503375</c:v>
                </c:pt>
                <c:pt idx="71">
                  <c:v>-2.5911636875993667</c:v>
                </c:pt>
                <c:pt idx="72">
                  <c:v>-2.1965258753502099</c:v>
                </c:pt>
                <c:pt idx="73">
                  <c:v>-1.8015434370993315</c:v>
                </c:pt>
                <c:pt idx="74">
                  <c:v>-1.4063193296567345</c:v>
                </c:pt>
                <c:pt idx="75">
                  <c:v>-1.0109560542186053</c:v>
                </c:pt>
                <c:pt idx="76">
                  <c:v>-0.61555566646289117</c:v>
                </c:pt>
                <c:pt idx="77">
                  <c:v>-0.2202197870920273</c:v>
                </c:pt>
                <c:pt idx="78">
                  <c:v>0.17495038725567488</c:v>
                </c:pt>
                <c:pt idx="79">
                  <c:v>0.56985407279455691</c:v>
                </c:pt>
                <c:pt idx="80">
                  <c:v>0.96439088715418919</c:v>
                </c:pt>
                <c:pt idx="81">
                  <c:v>1.3584608377875047</c:v>
                </c:pt>
                <c:pt idx="82">
                  <c:v>1.7519643102934719</c:v>
                </c:pt>
                <c:pt idx="83">
                  <c:v>2.1448020567250414</c:v>
                </c:pt>
                <c:pt idx="84">
                  <c:v>2.5368751839467492</c:v>
                </c:pt>
                <c:pt idx="85">
                  <c:v>2.9280851421142255</c:v>
                </c:pt>
                <c:pt idx="86">
                  <c:v>3.318333713338435</c:v>
                </c:pt>
                <c:pt idx="87">
                  <c:v>3.7075230006007898</c:v>
                </c:pt>
                <c:pt idx="88">
                  <c:v>4.0955554169852624</c:v>
                </c:pt>
                <c:pt idx="89">
                  <c:v>4.4823336752940079</c:v>
                </c:pt>
                <c:pt idx="90">
                  <c:v>4.8677607781035563</c:v>
                </c:pt>
                <c:pt idx="91">
                  <c:v>5.2517400083319199</c:v>
                </c:pt>
                <c:pt idx="92">
                  <c:v>5.6341749203750791</c:v>
                </c:pt>
                <c:pt idx="93">
                  <c:v>6.0149693318792377</c:v>
                </c:pt>
                <c:pt idx="94">
                  <c:v>6.3940273162038155</c:v>
                </c:pt>
                <c:pt idx="95">
                  <c:v>6.771253195640984</c:v>
                </c:pt>
                <c:pt idx="96">
                  <c:v>7.1465515354557878</c:v>
                </c:pt>
                <c:pt idx="97">
                  <c:v>7.5198271387972753</c:v>
                </c:pt>
                <c:pt idx="98">
                  <c:v>7.8909850425481141</c:v>
                </c:pt>
                <c:pt idx="99">
                  <c:v>8.259930514171371</c:v>
                </c:pt>
                <c:pt idx="100">
                  <c:v>8.6265690496064025</c:v>
                </c:pt>
                <c:pt idx="101">
                  <c:v>8.9908063722784153</c:v>
                </c:pt>
                <c:pt idx="102">
                  <c:v>9.3525484332745492</c:v>
                </c:pt>
                <c:pt idx="103">
                  <c:v>9.7117014127448194</c:v>
                </c:pt>
                <c:pt idx="104">
                  <c:v>10.068171722578878</c:v>
                </c:pt>
                <c:pt idx="105">
                  <c:v>10.421866010417171</c:v>
                </c:pt>
                <c:pt idx="106">
                  <c:v>10.772691165045433</c:v>
                </c:pt>
                <c:pt idx="107">
                  <c:v>11.120554323223557</c:v>
                </c:pt>
                <c:pt idx="108">
                  <c:v>11.465362878001002</c:v>
                </c:pt>
                <c:pt idx="109">
                  <c:v>11.80702448856548</c:v>
                </c:pt>
                <c:pt idx="110">
                  <c:v>12.145447091664343</c:v>
                </c:pt>
                <c:pt idx="111">
                  <c:v>12.480538914654995</c:v>
                </c:pt>
                <c:pt idx="112">
                  <c:v>12.812208490212464</c:v>
                </c:pt>
                <c:pt idx="113">
                  <c:v>13.140364672741038</c:v>
                </c:pt>
                <c:pt idx="114">
                  <c:v>13.464916656521883</c:v>
                </c:pt>
                <c:pt idx="115">
                  <c:v>13.785773995627258</c:v>
                </c:pt>
                <c:pt idx="116">
                  <c:v>14.102846625637977</c:v>
                </c:pt>
                <c:pt idx="117">
                  <c:v>14.416044887178776</c:v>
                </c:pt>
                <c:pt idx="118">
                  <c:v>14.725279551300705</c:v>
                </c:pt>
                <c:pt idx="119">
                  <c:v>15.030461846724522</c:v>
                </c:pt>
                <c:pt idx="120">
                  <c:v>15.331503488958706</c:v>
                </c:pt>
                <c:pt idx="121">
                  <c:v>15.628316711294621</c:v>
                </c:pt>
                <c:pt idx="122">
                  <c:v>15.92081429768785</c:v>
                </c:pt>
                <c:pt idx="123">
                  <c:v>16.208909617519243</c:v>
                </c:pt>
                <c:pt idx="124">
                  <c:v>16.492516662222911</c:v>
                </c:pt>
                <c:pt idx="125">
                  <c:v>16.77155008377072</c:v>
                </c:pt>
                <c:pt idx="126">
                  <c:v>17.04592523498831</c:v>
                </c:pt>
                <c:pt idx="127">
                  <c:v>17.315558211675476</c:v>
                </c:pt>
                <c:pt idx="128">
                  <c:v>17.580365896492587</c:v>
                </c:pt>
                <c:pt idx="129">
                  <c:v>17.840266004572833</c:v>
                </c:pt>
                <c:pt idx="130">
                  <c:v>18.095177130808967</c:v>
                </c:pt>
                <c:pt idx="131">
                  <c:v>18.345018798752779</c:v>
                </c:pt>
                <c:pt idx="132">
                  <c:v>18.589711511066902</c:v>
                </c:pt>
                <c:pt idx="133">
                  <c:v>18.829176801451233</c:v>
                </c:pt>
                <c:pt idx="134">
                  <c:v>19.063337287962185</c:v>
                </c:pt>
                <c:pt idx="135">
                  <c:v>19.292116727634145</c:v>
                </c:pt>
                <c:pt idx="136">
                  <c:v>19.51544007230526</c:v>
                </c:pt>
                <c:pt idx="137">
                  <c:v>19.73323352554209</c:v>
                </c:pt>
                <c:pt idx="138">
                  <c:v>19.945424600544474</c:v>
                </c:pt>
                <c:pt idx="139">
                  <c:v>20.151942178910616</c:v>
                </c:pt>
                <c:pt idx="140">
                  <c:v>20.352716570135037</c:v>
                </c:pt>
                <c:pt idx="141">
                  <c:v>20.547679571692687</c:v>
                </c:pt>
                <c:pt idx="142">
                  <c:v>20.736764529574355</c:v>
                </c:pt>
                <c:pt idx="143">
                  <c:v>20.919906399113191</c:v>
                </c:pt>
                <c:pt idx="144">
                  <c:v>21.097041805951076</c:v>
                </c:pt>
                <c:pt idx="145">
                  <c:v>21.268109106974492</c:v>
                </c:pt>
                <c:pt idx="146">
                  <c:v>21.433048451054717</c:v>
                </c:pt>
                <c:pt idx="147">
                  <c:v>21.591801839417275</c:v>
                </c:pt>
                <c:pt idx="148">
                  <c:v>21.744313185461987</c:v>
                </c:pt>
                <c:pt idx="149">
                  <c:v>21.89052837385151</c:v>
                </c:pt>
                <c:pt idx="150">
                  <c:v>22.030395318687873</c:v>
                </c:pt>
                <c:pt idx="151">
                  <c:v>22.163864020587241</c:v>
                </c:pt>
                <c:pt idx="152">
                  <c:v>22.290886622469674</c:v>
                </c:pt>
                <c:pt idx="153">
                  <c:v>22.411417463875743</c:v>
                </c:pt>
                <c:pt idx="154">
                  <c:v>22.525413133626905</c:v>
                </c:pt>
                <c:pt idx="155">
                  <c:v>22.632832520645401</c:v>
                </c:pt>
                <c:pt idx="156">
                  <c:v>22.733636862753393</c:v>
                </c:pt>
                <c:pt idx="157">
                  <c:v>22.827789793276803</c:v>
                </c:pt>
                <c:pt idx="158">
                  <c:v>22.915257385281965</c:v>
                </c:pt>
                <c:pt idx="159">
                  <c:v>22.99600819328057</c:v>
                </c:pt>
                <c:pt idx="160">
                  <c:v>23.070013292245562</c:v>
                </c:pt>
                <c:pt idx="161">
                  <c:v>23.13724631378868</c:v>
                </c:pt>
                <c:pt idx="162">
                  <c:v>23.197683479357565</c:v>
                </c:pt>
                <c:pt idx="163">
                  <c:v>23.251303630323235</c:v>
                </c:pt>
                <c:pt idx="164">
                  <c:v>23.298088254836884</c:v>
                </c:pt>
                <c:pt idx="165">
                  <c:v>23.338021511347769</c:v>
                </c:pt>
                <c:pt idx="166">
                  <c:v>23.371090248685395</c:v>
                </c:pt>
                <c:pt idx="167">
                  <c:v>23.397284022622706</c:v>
                </c:pt>
                <c:pt idx="168">
                  <c:v>23.416595108849734</c:v>
                </c:pt>
                <c:pt idx="169">
                  <c:v>23.429018512301973</c:v>
                </c:pt>
                <c:pt idx="170">
                  <c:v>23.434551972800683</c:v>
                </c:pt>
                <c:pt idx="171">
                  <c:v>23.433195966978346</c:v>
                </c:pt>
                <c:pt idx="172">
                  <c:v>23.424953706475875</c:v>
                </c:pt>
                <c:pt idx="173">
                  <c:v>23.40983113241434</c:v>
                </c:pt>
                <c:pt idx="174">
                  <c:v>23.387836906157748</c:v>
                </c:pt>
                <c:pt idx="175">
                  <c:v>23.358982396398698</c:v>
                </c:pt>
                <c:pt idx="176">
                  <c:v>23.323281662613205</c:v>
                </c:pt>
                <c:pt idx="177">
                  <c:v>23.280751434945127</c:v>
                </c:pt>
                <c:pt idx="178">
                  <c:v>23.231411090594491</c:v>
                </c:pt>
                <c:pt idx="179">
                  <c:v>23.175282626797124</c:v>
                </c:pt>
                <c:pt idx="180">
                  <c:v>23.112390630496375</c:v>
                </c:pt>
                <c:pt idx="181">
                  <c:v>23.042762244819023</c:v>
                </c:pt>
                <c:pt idx="182">
                  <c:v>22.966427132478682</c:v>
                </c:pt>
                <c:pt idx="183">
                  <c:v>22.883417436243214</c:v>
                </c:pt>
                <c:pt idx="184">
                  <c:v>22.79376773660718</c:v>
                </c:pt>
                <c:pt idx="185">
                  <c:v>22.697515006824673</c:v>
                </c:pt>
                <c:pt idx="186">
                  <c:v>22.594698565462512</c:v>
                </c:pt>
                <c:pt idx="187">
                  <c:v>22.485360026641004</c:v>
                </c:pt>
                <c:pt idx="188">
                  <c:v>22.369543248137177</c:v>
                </c:pt>
                <c:pt idx="189">
                  <c:v>22.247294277527672</c:v>
                </c:pt>
                <c:pt idx="190">
                  <c:v>22.118661296554411</c:v>
                </c:pt>
                <c:pt idx="191">
                  <c:v>21.983694563898858</c:v>
                </c:pt>
                <c:pt idx="192">
                  <c:v>21.842446356550482</c:v>
                </c:pt>
                <c:pt idx="193">
                  <c:v>21.694970909959558</c:v>
                </c:pt>
                <c:pt idx="194">
                  <c:v>21.541324357160303</c:v>
                </c:pt>
                <c:pt idx="195">
                  <c:v>21.381564667053549</c:v>
                </c:pt>
                <c:pt idx="196">
                  <c:v>21.215751582031913</c:v>
                </c:pt>
                <c:pt idx="197">
                  <c:v>21.043946555132518</c:v>
                </c:pt>
                <c:pt idx="198">
                  <c:v>20.866212686893906</c:v>
                </c:pt>
                <c:pt idx="199">
                  <c:v>20.682614662094419</c:v>
                </c:pt>
                <c:pt idx="200">
                  <c:v>20.493218686540651</c:v>
                </c:pt>
                <c:pt idx="201">
                  <c:v>20.29809242407083</c:v>
                </c:pt>
                <c:pt idx="202">
                  <c:v>20.097304933931358</c:v>
                </c:pt>
                <c:pt idx="203">
                  <c:v>19.890926608681614</c:v>
                </c:pt>
                <c:pt idx="204">
                  <c:v>19.67902911276742</c:v>
                </c:pt>
                <c:pt idx="205">
                  <c:v>19.461685321904078</c:v>
                </c:pt>
                <c:pt idx="206">
                  <c:v>19.238969263399778</c:v>
                </c:pt>
                <c:pt idx="207">
                  <c:v>19.010956057539467</c:v>
                </c:pt>
                <c:pt idx="208">
                  <c:v>18.777721860145569</c:v>
                </c:pt>
                <c:pt idx="209">
                  <c:v>18.539343806421758</c:v>
                </c:pt>
                <c:pt idx="210">
                  <c:v>18.295899956177269</c:v>
                </c:pt>
                <c:pt idx="211">
                  <c:v>18.047469240520112</c:v>
                </c:pt>
                <c:pt idx="212">
                  <c:v>17.794131410105621</c:v>
                </c:pt>
                <c:pt idx="213">
                  <c:v>17.535966985007626</c:v>
                </c:pt>
                <c:pt idx="214">
                  <c:v>17.273057206284065</c:v>
                </c:pt>
                <c:pt idx="215">
                  <c:v>17.005483989288383</c:v>
                </c:pt>
                <c:pt idx="216">
                  <c:v>16.733329878781145</c:v>
                </c:pt>
                <c:pt idx="217">
                  <c:v>16.456678005883518</c:v>
                </c:pt>
                <c:pt idx="218">
                  <c:v>16.175612046906288</c:v>
                </c:pt>
                <c:pt idx="219">
                  <c:v>15.890216184083046</c:v>
                </c:pt>
                <c:pt idx="220">
                  <c:v>15.600575068229615</c:v>
                </c:pt>
                <c:pt idx="221">
                  <c:v>15.30677378334663</c:v>
                </c:pt>
                <c:pt idx="222">
                  <c:v>15.008897813167788</c:v>
                </c:pt>
                <c:pt idx="223">
                  <c:v>14.707033009664569</c:v>
                </c:pt>
                <c:pt idx="224">
                  <c:v>14.401265563500933</c:v>
                </c:pt>
                <c:pt idx="225">
                  <c:v>14.091681976430833</c:v>
                </c:pt>
                <c:pt idx="226">
                  <c:v>13.778369035625552</c:v>
                </c:pt>
                <c:pt idx="227">
                  <c:v>13.461413789916893</c:v>
                </c:pt>
                <c:pt idx="228">
                  <c:v>13.140903527930465</c:v>
                </c:pt>
                <c:pt idx="229">
                  <c:v>12.816925758090614</c:v>
                </c:pt>
                <c:pt idx="230">
                  <c:v>12.489568190458961</c:v>
                </c:pt>
                <c:pt idx="231">
                  <c:v>12.158918720385309</c:v>
                </c:pt>
                <c:pt idx="232">
                  <c:v>11.82506541392943</c:v>
                </c:pt>
                <c:pt idx="233">
                  <c:v>11.488096495013309</c:v>
                </c:pt>
                <c:pt idx="234">
                  <c:v>11.148100334277025</c:v>
                </c:pt>
                <c:pt idx="235">
                  <c:v>10.805165439577889</c:v>
                </c:pt>
                <c:pt idx="236">
                  <c:v>10.459380448103369</c:v>
                </c:pt>
                <c:pt idx="237">
                  <c:v>10.110834120043137</c:v>
                </c:pt>
                <c:pt idx="238">
                  <c:v>9.7596153337763987</c:v>
                </c:pt>
                <c:pt idx="239">
                  <c:v>9.4058130825254658</c:v>
                </c:pt>
                <c:pt idx="240">
                  <c:v>9.0495164724221535</c:v>
                </c:pt>
                <c:pt idx="241">
                  <c:v>8.6908147219405318</c:v>
                </c:pt>
                <c:pt idx="242">
                  <c:v>8.3297971626386129</c:v>
                </c:pt>
                <c:pt idx="243">
                  <c:v>7.9665532411615319</c:v>
                </c:pt>
                <c:pt idx="244">
                  <c:v>7.6011725224469284</c:v>
                </c:pt>
                <c:pt idx="245">
                  <c:v>7.2337446940838657</c:v>
                </c:pt>
                <c:pt idx="246">
                  <c:v>6.8643595717655179</c:v>
                </c:pt>
                <c:pt idx="247">
                  <c:v>6.4931071057851337</c:v>
                </c:pt>
                <c:pt idx="248">
                  <c:v>6.1200773885170277</c:v>
                </c:pt>
                <c:pt idx="249">
                  <c:v>5.7453606628268963</c:v>
                </c:pt>
                <c:pt idx="250">
                  <c:v>5.3690473313570513</c:v>
                </c:pt>
                <c:pt idx="251">
                  <c:v>4.9912279666303583</c:v>
                </c:pt>
                <c:pt idx="252">
                  <c:v>4.6119933219151932</c:v>
                </c:pt>
                <c:pt idx="253">
                  <c:v>4.2314343427948629</c:v>
                </c:pt>
                <c:pt idx="254">
                  <c:v>3.8496421793847548</c:v>
                </c:pt>
                <c:pt idx="255">
                  <c:v>3.4667081991426967</c:v>
                </c:pt>
                <c:pt idx="256">
                  <c:v>3.0827240002124441</c:v>
                </c:pt>
                <c:pt idx="257">
                  <c:v>2.6977814252407182</c:v>
                </c:pt>
                <c:pt idx="258">
                  <c:v>2.3119725756141545</c:v>
                </c:pt>
                <c:pt idx="259">
                  <c:v>1.925389826056116</c:v>
                </c:pt>
                <c:pt idx="260">
                  <c:v>1.5381258395235125</c:v>
                </c:pt>
                <c:pt idx="261">
                  <c:v>1.1502735823435244</c:v>
                </c:pt>
                <c:pt idx="262">
                  <c:v>0.76192633953419298</c:v>
                </c:pt>
                <c:pt idx="263">
                  <c:v>0.37317773024321982</c:v>
                </c:pt>
                <c:pt idx="264">
                  <c:v>-1.5878276754724953E-2</c:v>
                </c:pt>
                <c:pt idx="265">
                  <c:v>-0.40514734755897541</c:v>
                </c:pt>
                <c:pt idx="266">
                  <c:v>-0.79453476771652343</c:v>
                </c:pt>
                <c:pt idx="267">
                  <c:v>-1.1839454269189749</c:v>
                </c:pt>
                <c:pt idx="268">
                  <c:v>-1.5732838039017778</c:v>
                </c:pt>
                <c:pt idx="269">
                  <c:v>-1.9624539515976671</c:v>
                </c:pt>
                <c:pt idx="270">
                  <c:v>-2.3513594826238289</c:v>
                </c:pt>
                <c:pt idx="271">
                  <c:v>-2.739903555162384</c:v>
                </c:pt>
                <c:pt idx="272">
                  <c:v>-3.1279888593111154</c:v>
                </c:pt>
                <c:pt idx="273">
                  <c:v>-3.5155176039696823</c:v>
                </c:pt>
                <c:pt idx="274">
                  <c:v>-3.902391504337356</c:v>
                </c:pt>
                <c:pt idx="275">
                  <c:v>-4.2885117701006559</c:v>
                </c:pt>
                <c:pt idx="276">
                  <c:v>-4.6737790943723949</c:v>
                </c:pt>
                <c:pt idx="277">
                  <c:v>-5.0580936434794026</c:v>
                </c:pt>
                <c:pt idx="278">
                  <c:v>-5.4413550476613519</c:v>
                </c:pt>
                <c:pt idx="279">
                  <c:v>-5.8234623927711242</c:v>
                </c:pt>
                <c:pt idx="280">
                  <c:v>-6.2043142130549596</c:v>
                </c:pt>
                <c:pt idx="281">
                  <c:v>-6.5838084850964167</c:v>
                </c:pt>
                <c:pt idx="282">
                  <c:v>-6.9618426230116857</c:v>
                </c:pt>
                <c:pt idx="283">
                  <c:v>-7.3383134749830283</c:v>
                </c:pt>
                <c:pt idx="284">
                  <c:v>-7.7131173212173838</c:v>
                </c:pt>
                <c:pt idx="285">
                  <c:v>-8.0861498734243824</c:v>
                </c:pt>
                <c:pt idx="286">
                  <c:v>-8.4573062758963271</c:v>
                </c:pt>
                <c:pt idx="287">
                  <c:v>-8.8264811082969121</c:v>
                </c:pt>
                <c:pt idx="288">
                  <c:v>-9.1935683902408059</c:v>
                </c:pt>
                <c:pt idx="289">
                  <c:v>-9.558461587763091</c:v>
                </c:pt>
                <c:pt idx="290">
                  <c:v>-9.9210536217747478</c:v>
                </c:pt>
                <c:pt idx="291">
                  <c:v>-10.281236878600378</c:v>
                </c:pt>
                <c:pt idx="292">
                  <c:v>-10.638903222693026</c:v>
                </c:pt>
                <c:pt idx="293">
                  <c:v>-10.993944011622171</c:v>
                </c:pt>
                <c:pt idx="294">
                  <c:v>-11.346250113432268</c:v>
                </c:pt>
                <c:pt idx="295">
                  <c:v>-11.695711926468229</c:v>
                </c:pt>
                <c:pt idx="296">
                  <c:v>-12.042219401756149</c:v>
                </c:pt>
                <c:pt idx="297">
                  <c:v>-12.385662068038023</c:v>
                </c:pt>
                <c:pt idx="298">
                  <c:v>-12.725929059546878</c:v>
                </c:pt>
                <c:pt idx="299">
                  <c:v>-13.062909146614205</c:v>
                </c:pt>
                <c:pt idx="300">
                  <c:v>-13.396490769187833</c:v>
                </c:pt>
                <c:pt idx="301">
                  <c:v>-13.726562073348001</c:v>
                </c:pt>
                <c:pt idx="302">
                  <c:v>-14.053010950894841</c:v>
                </c:pt>
                <c:pt idx="303">
                  <c:v>-14.375725082080896</c:v>
                </c:pt>
                <c:pt idx="304">
                  <c:v>-14.69459198155378</c:v>
                </c:pt>
                <c:pt idx="305">
                  <c:v>-15.009499047568406</c:v>
                </c:pt>
                <c:pt idx="306">
                  <c:v>-15.320333614524809</c:v>
                </c:pt>
                <c:pt idx="307">
                  <c:v>-15.626983008872093</c:v>
                </c:pt>
                <c:pt idx="308">
                  <c:v>-15.929334608419856</c:v>
                </c:pt>
                <c:pt idx="309">
                  <c:v>-16.227275905079402</c:v>
                </c:pt>
                <c:pt idx="310">
                  <c:v>-16.520694571054811</c:v>
                </c:pt>
                <c:pt idx="311">
                  <c:v>-16.809478528488864</c:v>
                </c:pt>
                <c:pt idx="312">
                  <c:v>-17.09351602255656</c:v>
                </c:pt>
                <c:pt idx="313">
                  <c:v>-17.37269569798725</c:v>
                </c:pt>
                <c:pt idx="314">
                  <c:v>-17.646906678985239</c:v>
                </c:pt>
                <c:pt idx="315">
                  <c:v>-17.916038652497996</c:v>
                </c:pt>
                <c:pt idx="316">
                  <c:v>-18.179981954775659</c:v>
                </c:pt>
                <c:pt idx="317">
                  <c:v>-18.438627661136849</c:v>
                </c:pt>
                <c:pt idx="318">
                  <c:v>-18.691867678853889</c:v>
                </c:pt>
                <c:pt idx="319">
                  <c:v>-18.939594843042666</c:v>
                </c:pt>
                <c:pt idx="320">
                  <c:v>-19.181703015428791</c:v>
                </c:pt>
                <c:pt idx="321">
                  <c:v>-19.418087185843603</c:v>
                </c:pt>
                <c:pt idx="322">
                  <c:v>-19.648643576285814</c:v>
                </c:pt>
                <c:pt idx="323">
                  <c:v>-19.873269747365519</c:v>
                </c:pt>
                <c:pt idx="324">
                  <c:v>-20.091864706927758</c:v>
                </c:pt>
                <c:pt idx="325">
                  <c:v>-20.304329020634693</c:v>
                </c:pt>
                <c:pt idx="326">
                  <c:v>-20.510564924269516</c:v>
                </c:pt>
                <c:pt idx="327">
                  <c:v>-20.710476437501896</c:v>
                </c:pt>
                <c:pt idx="328">
                  <c:v>-20.903969478842697</c:v>
                </c:pt>
                <c:pt idx="329">
                  <c:v>-21.090951981494516</c:v>
                </c:pt>
                <c:pt idx="330">
                  <c:v>-21.271334009788742</c:v>
                </c:pt>
                <c:pt idx="331">
                  <c:v>-21.445027875888812</c:v>
                </c:pt>
                <c:pt idx="332">
                  <c:v>-21.611948256418348</c:v>
                </c:pt>
                <c:pt idx="333">
                  <c:v>-21.772012308664625</c:v>
                </c:pt>
                <c:pt idx="334">
                  <c:v>-21.925139785995302</c:v>
                </c:pt>
                <c:pt idx="335">
                  <c:v>-22.071253152116377</c:v>
                </c:pt>
                <c:pt idx="336">
                  <c:v>-22.210277693790317</c:v>
                </c:pt>
                <c:pt idx="337">
                  <c:v>-22.342141631628859</c:v>
                </c:pt>
                <c:pt idx="338">
                  <c:v>-22.46677622856885</c:v>
                </c:pt>
                <c:pt idx="339">
                  <c:v>-22.584115895641233</c:v>
                </c:pt>
                <c:pt idx="340">
                  <c:v>-22.694098294639037</c:v>
                </c:pt>
                <c:pt idx="341">
                  <c:v>-22.796664437296233</c:v>
                </c:pt>
                <c:pt idx="342">
                  <c:v>-22.891758780594195</c:v>
                </c:pt>
                <c:pt idx="343">
                  <c:v>-22.979329317819992</c:v>
                </c:pt>
                <c:pt idx="344">
                  <c:v>-23.059327665009853</c:v>
                </c:pt>
                <c:pt idx="345">
                  <c:v>-23.131709142426462</c:v>
                </c:pt>
                <c:pt idx="346">
                  <c:v>-23.196432850732005</c:v>
                </c:pt>
                <c:pt idx="347">
                  <c:v>-23.253461741538533</c:v>
                </c:pt>
                <c:pt idx="348">
                  <c:v>-23.302762682033848</c:v>
                </c:pt>
                <c:pt idx="349">
                  <c:v>-23.344306513409173</c:v>
                </c:pt>
                <c:pt idx="350">
                  <c:v>-23.378068102833431</c:v>
                </c:pt>
                <c:pt idx="351">
                  <c:v>-23.404026388749593</c:v>
                </c:pt>
                <c:pt idx="352">
                  <c:v>-23.422164419294575</c:v>
                </c:pt>
                <c:pt idx="353">
                  <c:v>-23.432469383674697</c:v>
                </c:pt>
                <c:pt idx="354">
                  <c:v>-23.434932636359928</c:v>
                </c:pt>
                <c:pt idx="355">
                  <c:v>-23.429549713991868</c:v>
                </c:pt>
                <c:pt idx="356">
                  <c:v>-23.416320344933659</c:v>
                </c:pt>
                <c:pt idx="357">
                  <c:v>-23.395248451423655</c:v>
                </c:pt>
                <c:pt idx="358">
                  <c:v>-23.366342144328392</c:v>
                </c:pt>
                <c:pt idx="359">
                  <c:v>-23.329613710524661</c:v>
                </c:pt>
                <c:pt idx="360">
                  <c:v>-23.285079592973396</c:v>
                </c:pt>
                <c:pt idx="361">
                  <c:v>-23.2327603635819</c:v>
                </c:pt>
                <c:pt idx="362">
                  <c:v>-23.172680688982762</c:v>
                </c:pt>
                <c:pt idx="363">
                  <c:v>-23.104869289389882</c:v>
                </c:pt>
                <c:pt idx="364">
                  <c:v>-23.029358890719905</c:v>
                </c:pt>
                <c:pt idx="365">
                  <c:v>-22.946186170198789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7-46D0-B76B-B7224789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65136"/>
        <c:axId val="1"/>
      </c:lineChart>
      <c:catAx>
        <c:axId val="63286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86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0</xdr:colOff>
      <xdr:row>18</xdr:row>
      <xdr:rowOff>0</xdr:rowOff>
    </xdr:to>
    <xdr:graphicFrame macro="">
      <xdr:nvGraphicFramePr>
        <xdr:cNvPr id="1131" name="Chart 8">
          <a:extLst>
            <a:ext uri="{FF2B5EF4-FFF2-40B4-BE49-F238E27FC236}">
              <a16:creationId xmlns:a16="http://schemas.microsoft.com/office/drawing/2014/main" id="{E24D0EB2-6FDC-461B-8F46-CA8FDD8AF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0</xdr:colOff>
      <xdr:row>29</xdr:row>
      <xdr:rowOff>0</xdr:rowOff>
    </xdr:to>
    <xdr:graphicFrame macro="">
      <xdr:nvGraphicFramePr>
        <xdr:cNvPr id="1132" name="Chart 7">
          <a:extLst>
            <a:ext uri="{FF2B5EF4-FFF2-40B4-BE49-F238E27FC236}">
              <a16:creationId xmlns:a16="http://schemas.microsoft.com/office/drawing/2014/main" id="{AF624750-BE30-4C8B-9E74-118C24BE1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0</xdr:colOff>
      <xdr:row>40</xdr:row>
      <xdr:rowOff>0</xdr:rowOff>
    </xdr:to>
    <xdr:graphicFrame macro="">
      <xdr:nvGraphicFramePr>
        <xdr:cNvPr id="1133" name="Chart 6">
          <a:extLst>
            <a:ext uri="{FF2B5EF4-FFF2-40B4-BE49-F238E27FC236}">
              <a16:creationId xmlns:a16="http://schemas.microsoft.com/office/drawing/2014/main" id="{FF0DE4FB-C4A8-45E3-8307-7A45F11BB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0</xdr:colOff>
      <xdr:row>51</xdr:row>
      <xdr:rowOff>0</xdr:rowOff>
    </xdr:to>
    <xdr:graphicFrame macro="">
      <xdr:nvGraphicFramePr>
        <xdr:cNvPr id="1134" name="Chart 2">
          <a:extLst>
            <a:ext uri="{FF2B5EF4-FFF2-40B4-BE49-F238E27FC236}">
              <a16:creationId xmlns:a16="http://schemas.microsoft.com/office/drawing/2014/main" id="{C819F82D-1546-4610-B534-3C0B08A45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3</xdr:col>
      <xdr:colOff>0</xdr:colOff>
      <xdr:row>62</xdr:row>
      <xdr:rowOff>0</xdr:rowOff>
    </xdr:to>
    <xdr:graphicFrame macro="">
      <xdr:nvGraphicFramePr>
        <xdr:cNvPr id="1135" name="Chart 3">
          <a:extLst>
            <a:ext uri="{FF2B5EF4-FFF2-40B4-BE49-F238E27FC236}">
              <a16:creationId xmlns:a16="http://schemas.microsoft.com/office/drawing/2014/main" id="{80820660-451C-4812-8B0B-3D8A759AD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7"/>
  <sheetViews>
    <sheetView tabSelected="1" workbookViewId="0">
      <selection activeCell="B3" sqref="B3"/>
    </sheetView>
  </sheetViews>
  <sheetFormatPr defaultRowHeight="15" x14ac:dyDescent="0.25"/>
  <cols>
    <col min="1" max="1" width="17" bestFit="1" customWidth="1"/>
    <col min="2" max="2" width="9.28515625" customWidth="1"/>
    <col min="3" max="3" width="16.7109375" customWidth="1"/>
    <col min="4" max="4" width="10.85546875" bestFit="1" customWidth="1"/>
    <col min="5" max="5" width="9.7109375" customWidth="1"/>
    <col min="6" max="6" width="12.85546875" customWidth="1"/>
    <col min="7" max="7" width="11.85546875" customWidth="1"/>
    <col min="8" max="8" width="3.42578125" customWidth="1"/>
    <col min="9" max="9" width="9.85546875" customWidth="1"/>
    <col min="22" max="23" width="10.28515625" customWidth="1"/>
    <col min="24" max="25" width="10.140625" customWidth="1"/>
    <col min="26" max="26" width="10.7109375" customWidth="1"/>
    <col min="27" max="27" width="10.140625" customWidth="1"/>
    <col min="33" max="33" width="10.5703125" customWidth="1"/>
  </cols>
  <sheetData>
    <row r="1" spans="1:35" ht="99.75" customHeight="1" x14ac:dyDescent="0.25">
      <c r="A1" s="9" t="s">
        <v>23</v>
      </c>
      <c r="B1" s="10"/>
      <c r="C1" s="10"/>
      <c r="D1" s="4" t="s">
        <v>7</v>
      </c>
      <c r="E1" s="4" t="s">
        <v>3</v>
      </c>
      <c r="F1" s="4" t="s">
        <v>8</v>
      </c>
      <c r="G1" s="4" t="s">
        <v>9</v>
      </c>
      <c r="H1" s="4"/>
      <c r="I1" s="4" t="s">
        <v>30</v>
      </c>
      <c r="J1" s="4" t="s">
        <v>31</v>
      </c>
      <c r="K1" s="4" t="s">
        <v>11</v>
      </c>
      <c r="L1" s="4" t="s">
        <v>10</v>
      </c>
      <c r="M1" s="4" t="s">
        <v>32</v>
      </c>
      <c r="N1" s="4" t="s">
        <v>33</v>
      </c>
      <c r="O1" s="4" t="s">
        <v>13</v>
      </c>
      <c r="P1" s="4" t="s">
        <v>34</v>
      </c>
      <c r="Q1" s="4" t="s">
        <v>28</v>
      </c>
      <c r="R1" s="4" t="s">
        <v>29</v>
      </c>
      <c r="S1" s="4" t="s">
        <v>35</v>
      </c>
      <c r="T1" s="4" t="s">
        <v>19</v>
      </c>
      <c r="U1" s="4" t="s">
        <v>14</v>
      </c>
      <c r="V1" s="4" t="s">
        <v>4</v>
      </c>
      <c r="W1" s="4" t="s">
        <v>18</v>
      </c>
      <c r="X1" s="4" t="s">
        <v>26</v>
      </c>
      <c r="Y1" s="4" t="s">
        <v>24</v>
      </c>
      <c r="Z1" s="4" t="s">
        <v>25</v>
      </c>
      <c r="AA1" s="4" t="s">
        <v>27</v>
      </c>
      <c r="AB1" s="4" t="s">
        <v>5</v>
      </c>
      <c r="AC1" s="4" t="s">
        <v>6</v>
      </c>
      <c r="AD1" s="4" t="s">
        <v>16</v>
      </c>
      <c r="AE1" s="4" t="s">
        <v>15</v>
      </c>
      <c r="AF1" s="4" t="s">
        <v>21</v>
      </c>
      <c r="AG1" s="4" t="s">
        <v>20</v>
      </c>
      <c r="AH1" s="4" t="s">
        <v>17</v>
      </c>
    </row>
    <row r="2" spans="1:35" x14ac:dyDescent="0.25">
      <c r="A2" t="s">
        <v>0</v>
      </c>
      <c r="B2" s="5">
        <v>69.366659999999996</v>
      </c>
      <c r="D2" s="1">
        <f>DATEVALUE("1/1/"&amp;$B$6)</f>
        <v>42736</v>
      </c>
      <c r="E2" s="7">
        <f>$B$5</f>
        <v>0.58333333333333337</v>
      </c>
      <c r="F2" s="2">
        <f>D2+2415018.5+E2-$B$4/24</f>
        <v>2457755.375</v>
      </c>
      <c r="G2" s="3">
        <f>(F2-2451545)/36525</f>
        <v>0.17003080082135524</v>
      </c>
      <c r="I2">
        <f>MOD(280.46646+G2*(36000.76983 + G2*0.0003032),360)</f>
        <v>281.70619314584019</v>
      </c>
      <c r="J2">
        <f>357.52911+G2*(35999.05029 - 0.0001537*G2)</f>
        <v>6478.4764551734015</v>
      </c>
      <c r="K2">
        <f>0.016708634-G2*(0.000042037+0.0000001267*G2)</f>
        <v>1.6701482752268914E-2</v>
      </c>
      <c r="L2">
        <f>SIN(RADIANS(J2))*(1.914602-G2*(0.004817+0.000014*G2))+SIN(RADIANS(2*J2))*(0.019993-0.000101*G2)+SIN(RADIANS(3*J2))*0.000289</f>
        <v>-5.1968031581250899E-2</v>
      </c>
      <c r="M2">
        <f>I2+L2</f>
        <v>281.65422511425896</v>
      </c>
      <c r="N2">
        <f>J2+L2</f>
        <v>6478.4244871418205</v>
      </c>
      <c r="O2">
        <f>(1.000001018*(1-K2*K2))/(1+K2*COS(RADIANS(N2)))</f>
        <v>0.983305624731733</v>
      </c>
      <c r="P2">
        <f>M2-0.00569-0.00478*SIN(RADIANS(125.04-1934.136*G2))</f>
        <v>281.64660443569107</v>
      </c>
      <c r="Q2">
        <f>23+(26+((21.448-G2*(46.815+G2*(0.00059-G2*0.001813))))/60)/60</f>
        <v>23.437079999976245</v>
      </c>
      <c r="R2">
        <f>Q2+0.00256*COS(RADIANS(125.04-1934.136*G2))</f>
        <v>23.43473811257773</v>
      </c>
      <c r="S2">
        <f>DEGREES(ATAN2(COS(RADIANS(P2)),COS(RADIANS(R2))*SIN(RADIANS(P2))))</f>
        <v>-77.338771113694563</v>
      </c>
      <c r="T2">
        <f>DEGREES(ASIN(SIN(RADIANS(R2))*SIN(RADIANS(P2))))</f>
        <v>-22.924390657250921</v>
      </c>
      <c r="U2">
        <f>TAN(RADIANS(R2/2))*TAN(RADIANS(R2/2))</f>
        <v>4.301733692759592E-2</v>
      </c>
      <c r="V2">
        <f>4*DEGREES(U2*SIN(2*RADIANS(I2))-2*K2*SIN(RADIANS(J2))+4*K2*U2*SIN(RADIANS(J2))*COS(2*RADIANS(I2))-0.5*U2*U2*SIN(4*RADIANS(I2))-1.25*K2*K2*SIN(2*RADIANS(J2)))</f>
        <v>-3.8481602452851593</v>
      </c>
      <c r="W2" t="e">
        <f>DEGREES(ACOS(COS(RADIANS(90.833))/(COS(RADIANS($B$2))*COS(RADIANS(T2)))-TAN(RADIANS($B$2))*TAN(RADIANS(T2))))</f>
        <v>#NUM!</v>
      </c>
      <c r="X2" s="7">
        <f>(720-4*$B$3-V2+$B$4*60)/1440</f>
        <v>0.58561677794811484</v>
      </c>
      <c r="Y2" s="7" t="e">
        <f>(X2*1440-W2*4)/1440</f>
        <v>#NUM!</v>
      </c>
      <c r="Z2" s="7" t="e">
        <f>(X2*1440+W2*4)/1440</f>
        <v>#NUM!</v>
      </c>
      <c r="AA2" t="e">
        <f>8*W2</f>
        <v>#NUM!</v>
      </c>
      <c r="AB2">
        <f>MOD(E2*1440+V2+4*$B$3-60*$B$4,1440)</f>
        <v>716.71183975471479</v>
      </c>
      <c r="AC2">
        <f>IF(AB2/4&lt;0,AB2/4+180,AB2/4-180)</f>
        <v>-0.82204006132130303</v>
      </c>
      <c r="AD2">
        <f t="shared" ref="AD2:AD65" si="0">DEGREES(ACOS(SIN(RADIANS($B$2))*SIN(RADIANS(T2))+COS(RADIANS($B$2))*COS(RADIANS(T2))*COS(RADIANS(AC2))))</f>
        <v>92.29296606553747</v>
      </c>
      <c r="AE2">
        <f>90-AD2</f>
        <v>-2.2929660655374704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0.14410162497945189</v>
      </c>
      <c r="AG2">
        <f>AE2+AF2</f>
        <v>-2.1488644405580186</v>
      </c>
      <c r="AH2">
        <f t="shared" ref="AH2:AH65" si="1">IF(AC2&gt;0,MOD(DEGREES(ACOS(((SIN(RADIANS($B$2))*COS(RADIANS(AD2)))-SIN(RADIANS(T2)))/(COS(RADIANS($B$2))*SIN(RADIANS(AD2)))))+180,360),MOD(540-DEGREES(ACOS(((SIN(RADIANS($B$2))*COS(RADIANS(AD2)))-SIN(RADIANS(T2)))/(COS(RADIANS($B$2))*SIN(RADIANS(AD2))))),360))</f>
        <v>179.24228214355537</v>
      </c>
      <c r="AI2" s="6"/>
    </row>
    <row r="3" spans="1:35" x14ac:dyDescent="0.25">
      <c r="A3" t="s">
        <v>1</v>
      </c>
      <c r="B3" s="5">
        <v>-134.86000000000001</v>
      </c>
      <c r="D3" s="1">
        <f>D2+1</f>
        <v>42737</v>
      </c>
      <c r="E3" s="7">
        <f t="shared" ref="E3:E66" si="2">$B$5</f>
        <v>0.58333333333333337</v>
      </c>
      <c r="F3" s="2">
        <f t="shared" ref="F3:F66" si="3">D3+2415018.5+E3-$B$4/24</f>
        <v>2457756.375</v>
      </c>
      <c r="G3" s="3">
        <f t="shared" ref="G3:G66" si="4">(F3-2451545)/36525</f>
        <v>0.17005817932922657</v>
      </c>
      <c r="I3">
        <f t="shared" ref="I3:I66" si="5">MOD(280.46646+G3*(36000.76983 + G3*0.0003032),360)</f>
        <v>282.69184050882723</v>
      </c>
      <c r="J3">
        <f t="shared" ref="J3:J66" si="6">357.52911+G3*(35999.05029 - 0.0001537*G3)</f>
        <v>6479.4620554536959</v>
      </c>
      <c r="K3">
        <f t="shared" ref="K3:K66" si="7">0.016708634-G3*(0.000042037+0.0000001267*G3)</f>
        <v>1.6701481600178859E-2</v>
      </c>
      <c r="L3">
        <f t="shared" ref="L3:L66" si="8">SIN(RADIANS(J3))*(1.914602-G3*(0.004817+0.000014*G3))+SIN(RADIANS(2*J3))*(0.019993-0.000101*G3)+SIN(RADIANS(3*J3))*0.000289</f>
        <v>-1.8351273799931477E-2</v>
      </c>
      <c r="M3">
        <f t="shared" ref="M3:M66" si="9">I3+L3</f>
        <v>282.67348923502732</v>
      </c>
      <c r="N3">
        <f t="shared" ref="N3:N66" si="10">J3+L3</f>
        <v>6479.4437041798956</v>
      </c>
      <c r="O3">
        <f t="shared" ref="O3:O66" si="11">(1.000001018*(1-K3*K3))/(1+K3*COS(RADIANS(N3)))</f>
        <v>0.98330028074118336</v>
      </c>
      <c r="P3">
        <f t="shared" ref="P3:P66" si="12">M3-0.00569-0.00478*SIN(RADIANS(125.04-1934.136*G3))</f>
        <v>282.66586451591945</v>
      </c>
      <c r="Q3">
        <f t="shared" ref="Q3:Q66" si="13">23+(26+((21.448-G3*(46.815+G3*(0.00059-G3*0.001813))))/60)/60</f>
        <v>23.437079643941235</v>
      </c>
      <c r="R3">
        <f t="shared" ref="R3:R66" si="14">Q3+0.00256*COS(RADIANS(125.04-1934.136*G3))</f>
        <v>23.434738713186906</v>
      </c>
      <c r="S3">
        <f t="shared" ref="S3:S66" si="15">DEGREES(ATAN2(COS(RADIANS(P3)),COS(RADIANS(R3))*SIN(RADIANS(P3))))</f>
        <v>-76.237061105480436</v>
      </c>
      <c r="T3">
        <f t="shared" ref="T3:T66" si="16">DEGREES(ASIN(SIN(RADIANS(R3))*SIN(RADIANS(P3))))</f>
        <v>-22.831743336818175</v>
      </c>
      <c r="U3">
        <f t="shared" ref="U3:U66" si="17">TAN(RADIANS(R3/2))*TAN(RADIANS(R3/2))</f>
        <v>4.3017339195280398E-2</v>
      </c>
      <c r="V3">
        <f t="shared" ref="V3:V66" si="18">4*DEGREES(U3*SIN(2*RADIANS(I3))-2*K3*SIN(RADIANS(J3))+4*K3*U3*SIN(RADIANS(J3))*COS(2*RADIANS(I3))-0.5*U3*U3*SIN(4*RADIANS(I3))-1.25*K3*K3*SIN(2*RADIANS(J3)))</f>
        <v>-4.3115587801913176</v>
      </c>
      <c r="W3" t="e">
        <f t="shared" ref="W3:W66" si="19">DEGREES(ACOS(COS(RADIANS(90.833))/(COS(RADIANS($B$2))*COS(RADIANS(T3)))-TAN(RADIANS($B$2))*TAN(RADIANS(T3))))</f>
        <v>#NUM!</v>
      </c>
      <c r="X3" s="7">
        <f t="shared" ref="X3:X66" si="20">(720-4*$B$3-V3+$B$4*60)/1440</f>
        <v>0.58593858248624398</v>
      </c>
      <c r="Y3" s="7" t="e">
        <f t="shared" ref="Y3:Y66" si="21">(X3*1440-W3*4)/1440</f>
        <v>#NUM!</v>
      </c>
      <c r="Z3" s="7" t="e">
        <f t="shared" ref="Z3:Z66" si="22">(X3*1440+W3*4)/1440</f>
        <v>#NUM!</v>
      </c>
      <c r="AA3" t="e">
        <f t="shared" ref="AA3:AA66" si="23">8*W3</f>
        <v>#NUM!</v>
      </c>
      <c r="AB3">
        <f t="shared" ref="AB3:AB66" si="24">MOD(E3*1440+V3+4*$B$3-60*$B$4,1440)</f>
        <v>716.24844121980868</v>
      </c>
      <c r="AC3">
        <f t="shared" ref="AC3:AC66" si="25">IF(AB3/4&lt;0,AB3/4+180,AB3/4-180)</f>
        <v>-0.93788969504782926</v>
      </c>
      <c r="AD3">
        <f t="shared" si="0"/>
        <v>92.200898193195528</v>
      </c>
      <c r="AE3">
        <f t="shared" ref="AE3:AE66" si="26">90-AD3</f>
        <v>-2.2008981931955276</v>
      </c>
      <c r="AF3">
        <f t="shared" ref="AF3:AF66" si="27">IF(AE3&gt;85,0,IF(AE3&gt;5,58.1/TAN(RADIANS(AE3))-0.07/POWER(TAN(RADIANS(AE3)),3)+0.000086/POWER(TAN(RADIANS(AE3)),5),IF(AE3&gt;-0.575,1735+AE3*(-518.2+AE3*(103.4+AE3*(-12.79+AE3*0.711))),-20.772/TAN(RADIANS(AE3)))))/3600</f>
        <v>0.15013598929130051</v>
      </c>
      <c r="AG3">
        <f t="shared" ref="AG3:AG66" si="28">AE3+AF3</f>
        <v>-2.050762203904227</v>
      </c>
      <c r="AH3">
        <f t="shared" si="1"/>
        <v>179.13496318073169</v>
      </c>
    </row>
    <row r="4" spans="1:35" x14ac:dyDescent="0.25">
      <c r="A4" t="s">
        <v>2</v>
      </c>
      <c r="B4" s="5">
        <v>-7</v>
      </c>
      <c r="D4" s="1">
        <f t="shared" ref="D4:D67" si="29">D3+1</f>
        <v>42738</v>
      </c>
      <c r="E4" s="7">
        <f t="shared" si="2"/>
        <v>0.58333333333333337</v>
      </c>
      <c r="F4" s="2">
        <f t="shared" si="3"/>
        <v>2457757.375</v>
      </c>
      <c r="G4" s="3">
        <f t="shared" si="4"/>
        <v>0.17008555783709789</v>
      </c>
      <c r="I4">
        <f t="shared" si="5"/>
        <v>283.67748787181517</v>
      </c>
      <c r="J4">
        <f t="shared" si="6"/>
        <v>6480.4476557339885</v>
      </c>
      <c r="K4">
        <f t="shared" si="7"/>
        <v>1.6701480448088613E-2</v>
      </c>
      <c r="L4">
        <f t="shared" si="8"/>
        <v>1.5271261589375869E-2</v>
      </c>
      <c r="M4">
        <f t="shared" si="9"/>
        <v>283.69275913340454</v>
      </c>
      <c r="N4">
        <f t="shared" si="10"/>
        <v>6480.4629269955776</v>
      </c>
      <c r="O4">
        <f t="shared" si="11"/>
        <v>0.98330004777355384</v>
      </c>
      <c r="P4">
        <f t="shared" si="12"/>
        <v>283.68513037540924</v>
      </c>
      <c r="Q4">
        <f t="shared" si="13"/>
        <v>23.437079287906226</v>
      </c>
      <c r="R4">
        <f t="shared" si="14"/>
        <v>23.434739315795653</v>
      </c>
      <c r="S4">
        <f t="shared" si="15"/>
        <v>-75.136904950090241</v>
      </c>
      <c r="T4">
        <f t="shared" si="16"/>
        <v>-22.73153020345601</v>
      </c>
      <c r="U4">
        <f t="shared" si="17"/>
        <v>4.3017341470514572E-2</v>
      </c>
      <c r="V4">
        <f t="shared" si="18"/>
        <v>-4.7688747872032158</v>
      </c>
      <c r="W4" t="e">
        <f t="shared" si="19"/>
        <v>#NUM!</v>
      </c>
      <c r="X4" s="7">
        <f t="shared" si="20"/>
        <v>0.58625616304666894</v>
      </c>
      <c r="Y4" s="7" t="e">
        <f t="shared" si="21"/>
        <v>#NUM!</v>
      </c>
      <c r="Z4" s="7" t="e">
        <f t="shared" si="22"/>
        <v>#NUM!</v>
      </c>
      <c r="AA4" t="e">
        <f t="shared" si="23"/>
        <v>#NUM!</v>
      </c>
      <c r="AB4">
        <f t="shared" si="24"/>
        <v>715.79112521279671</v>
      </c>
      <c r="AC4">
        <f t="shared" si="25"/>
        <v>-1.0522186968008214</v>
      </c>
      <c r="AD4">
        <f t="shared" si="0"/>
        <v>92.101332463634847</v>
      </c>
      <c r="AE4">
        <f t="shared" si="26"/>
        <v>-2.1013324636348472</v>
      </c>
      <c r="AF4">
        <f t="shared" si="27"/>
        <v>0.15725660513675208</v>
      </c>
      <c r="AG4">
        <f t="shared" si="28"/>
        <v>-1.9440758584980951</v>
      </c>
      <c r="AH4">
        <f t="shared" si="1"/>
        <v>179.02886681345535</v>
      </c>
    </row>
    <row r="5" spans="1:35" x14ac:dyDescent="0.25">
      <c r="A5" t="s">
        <v>12</v>
      </c>
      <c r="B5" s="8">
        <v>0.58333333333333337</v>
      </c>
      <c r="D5" s="1">
        <f t="shared" si="29"/>
        <v>42739</v>
      </c>
      <c r="E5" s="7">
        <f t="shared" si="2"/>
        <v>0.58333333333333337</v>
      </c>
      <c r="F5" s="2">
        <f t="shared" si="3"/>
        <v>2457758.375</v>
      </c>
      <c r="G5" s="3">
        <f t="shared" si="4"/>
        <v>0.17011293634496921</v>
      </c>
      <c r="I5">
        <f t="shared" si="5"/>
        <v>284.66313523480403</v>
      </c>
      <c r="J5">
        <f t="shared" si="6"/>
        <v>6481.4332560142821</v>
      </c>
      <c r="K5">
        <f t="shared" si="7"/>
        <v>1.6701479295998179E-2</v>
      </c>
      <c r="L5">
        <f t="shared" si="8"/>
        <v>4.8888980390519039E-2</v>
      </c>
      <c r="M5">
        <f t="shared" si="9"/>
        <v>284.71202421519456</v>
      </c>
      <c r="N5">
        <f t="shared" si="10"/>
        <v>6481.4821449946721</v>
      </c>
      <c r="O5">
        <f t="shared" si="11"/>
        <v>0.98330492590426599</v>
      </c>
      <c r="P5">
        <f t="shared" si="12"/>
        <v>284.70439141996792</v>
      </c>
      <c r="Q5">
        <f t="shared" si="13"/>
        <v>23.437078931871216</v>
      </c>
      <c r="R5">
        <f t="shared" si="14"/>
        <v>23.434739920403157</v>
      </c>
      <c r="S5">
        <f t="shared" si="15"/>
        <v>-74.038425413894117</v>
      </c>
      <c r="T5">
        <f t="shared" si="16"/>
        <v>-22.623800307768093</v>
      </c>
      <c r="U5">
        <f t="shared" si="17"/>
        <v>4.3017343753295412E-2</v>
      </c>
      <c r="V5">
        <f t="shared" si="18"/>
        <v>-5.2196254917907634</v>
      </c>
      <c r="W5" t="e">
        <f t="shared" si="19"/>
        <v>#NUM!</v>
      </c>
      <c r="X5" s="7">
        <f t="shared" si="20"/>
        <v>0.58656918436929917</v>
      </c>
      <c r="Y5" s="7" t="e">
        <f t="shared" si="21"/>
        <v>#NUM!</v>
      </c>
      <c r="Z5" s="7" t="e">
        <f t="shared" si="22"/>
        <v>#NUM!</v>
      </c>
      <c r="AA5" t="e">
        <f t="shared" si="23"/>
        <v>#NUM!</v>
      </c>
      <c r="AB5">
        <f t="shared" si="24"/>
        <v>715.34037450820915</v>
      </c>
      <c r="AC5">
        <f t="shared" si="25"/>
        <v>-1.164906372947712</v>
      </c>
      <c r="AD5">
        <f t="shared" si="0"/>
        <v>91.994314394932672</v>
      </c>
      <c r="AE5">
        <f t="shared" si="26"/>
        <v>-1.9943143949326725</v>
      </c>
      <c r="AF5">
        <f t="shared" si="27"/>
        <v>0.16570262251118345</v>
      </c>
      <c r="AG5">
        <f t="shared" si="28"/>
        <v>-1.828611772421489</v>
      </c>
      <c r="AH5">
        <f t="shared" si="1"/>
        <v>178.92409177953175</v>
      </c>
    </row>
    <row r="6" spans="1:35" x14ac:dyDescent="0.25">
      <c r="A6" t="s">
        <v>22</v>
      </c>
      <c r="B6" s="5">
        <v>2017</v>
      </c>
      <c r="D6" s="1">
        <f t="shared" si="29"/>
        <v>42740</v>
      </c>
      <c r="E6" s="7">
        <f t="shared" si="2"/>
        <v>0.58333333333333337</v>
      </c>
      <c r="F6" s="2">
        <f t="shared" si="3"/>
        <v>2457759.375</v>
      </c>
      <c r="G6" s="3">
        <f t="shared" si="4"/>
        <v>0.17014031485284051</v>
      </c>
      <c r="I6">
        <f t="shared" si="5"/>
        <v>285.64878259779198</v>
      </c>
      <c r="J6">
        <f t="shared" si="6"/>
        <v>6482.4188562945747</v>
      </c>
      <c r="K6">
        <f t="shared" si="7"/>
        <v>1.6701478143907555E-2</v>
      </c>
      <c r="L6">
        <f t="shared" si="8"/>
        <v>8.2491290204670095E-2</v>
      </c>
      <c r="M6">
        <f t="shared" si="9"/>
        <v>285.73127388799662</v>
      </c>
      <c r="N6">
        <f t="shared" si="10"/>
        <v>6482.5013475847791</v>
      </c>
      <c r="O6">
        <f t="shared" si="11"/>
        <v>0.98331491353835887</v>
      </c>
      <c r="P6">
        <f t="shared" si="12"/>
        <v>285.72363705719806</v>
      </c>
      <c r="Q6">
        <f t="shared" si="13"/>
        <v>23.437078575836207</v>
      </c>
      <c r="R6">
        <f t="shared" si="14"/>
        <v>23.434740527008586</v>
      </c>
      <c r="S6">
        <f t="shared" si="15"/>
        <v>-72.941742049411886</v>
      </c>
      <c r="T6">
        <f t="shared" si="16"/>
        <v>-22.508606354280083</v>
      </c>
      <c r="U6">
        <f t="shared" si="17"/>
        <v>4.3017346043619779E-2</v>
      </c>
      <c r="V6">
        <f t="shared" si="18"/>
        <v>-5.6633394264538106</v>
      </c>
      <c r="W6" t="e">
        <f t="shared" si="19"/>
        <v>#NUM!</v>
      </c>
      <c r="X6" s="7">
        <f t="shared" si="20"/>
        <v>0.58687731904614848</v>
      </c>
      <c r="Y6" s="7" t="e">
        <f t="shared" si="21"/>
        <v>#NUM!</v>
      </c>
      <c r="Z6" s="7" t="e">
        <f t="shared" si="22"/>
        <v>#NUM!</v>
      </c>
      <c r="AA6" t="e">
        <f t="shared" si="23"/>
        <v>#NUM!</v>
      </c>
      <c r="AB6">
        <f t="shared" si="24"/>
        <v>714.89666057354611</v>
      </c>
      <c r="AC6">
        <f t="shared" si="25"/>
        <v>-1.2758348566134714</v>
      </c>
      <c r="AD6">
        <f t="shared" si="0"/>
        <v>91.879892921608118</v>
      </c>
      <c r="AE6">
        <f t="shared" si="26"/>
        <v>-1.8798929216081177</v>
      </c>
      <c r="AF6">
        <f t="shared" si="27"/>
        <v>0.17579618737218153</v>
      </c>
      <c r="AG6">
        <f t="shared" si="28"/>
        <v>-1.7040967342359361</v>
      </c>
      <c r="AH6">
        <f t="shared" si="1"/>
        <v>178.82073513576938</v>
      </c>
    </row>
    <row r="7" spans="1:35" x14ac:dyDescent="0.25">
      <c r="D7" s="1">
        <f t="shared" si="29"/>
        <v>42741</v>
      </c>
      <c r="E7" s="7">
        <f t="shared" si="2"/>
        <v>0.58333333333333337</v>
      </c>
      <c r="F7" s="2">
        <f t="shared" si="3"/>
        <v>2457760.375</v>
      </c>
      <c r="G7" s="3">
        <f t="shared" si="4"/>
        <v>0.17016769336071183</v>
      </c>
      <c r="I7">
        <f t="shared" si="5"/>
        <v>286.63442996077993</v>
      </c>
      <c r="J7">
        <f t="shared" si="6"/>
        <v>6483.4044565748663</v>
      </c>
      <c r="K7">
        <f t="shared" si="7"/>
        <v>1.670147699181674E-2</v>
      </c>
      <c r="L7">
        <f t="shared" si="8"/>
        <v>0.1160676043802852</v>
      </c>
      <c r="M7">
        <f t="shared" si="9"/>
        <v>286.75049756516023</v>
      </c>
      <c r="N7">
        <f t="shared" si="10"/>
        <v>6483.5205241792464</v>
      </c>
      <c r="O7">
        <f t="shared" si="11"/>
        <v>0.98333000741115906</v>
      </c>
      <c r="P7">
        <f t="shared" si="12"/>
        <v>286.74285670045276</v>
      </c>
      <c r="Q7">
        <f t="shared" si="13"/>
        <v>23.437078219801197</v>
      </c>
      <c r="R7">
        <f t="shared" si="14"/>
        <v>23.434741135611127</v>
      </c>
      <c r="S7">
        <f t="shared" si="15"/>
        <v>-71.8469710032888</v>
      </c>
      <c r="T7">
        <f t="shared" si="16"/>
        <v>-22.386004617413338</v>
      </c>
      <c r="U7">
        <f t="shared" si="17"/>
        <v>4.3017348341484574E-2</v>
      </c>
      <c r="V7">
        <f t="shared" si="18"/>
        <v>-6.0995571485064657</v>
      </c>
      <c r="W7" t="e">
        <f t="shared" si="19"/>
        <v>#NUM!</v>
      </c>
      <c r="X7" s="7">
        <f t="shared" si="20"/>
        <v>0.58718024801979618</v>
      </c>
      <c r="Y7" s="7" t="e">
        <f t="shared" si="21"/>
        <v>#NUM!</v>
      </c>
      <c r="Z7" s="7" t="e">
        <f t="shared" si="22"/>
        <v>#NUM!</v>
      </c>
      <c r="AA7" t="e">
        <f t="shared" si="23"/>
        <v>#NUM!</v>
      </c>
      <c r="AB7">
        <f t="shared" si="24"/>
        <v>714.46044285149344</v>
      </c>
      <c r="AC7">
        <f t="shared" si="25"/>
        <v>-1.3848892871266401</v>
      </c>
      <c r="AD7">
        <f t="shared" si="0"/>
        <v>91.758120329336862</v>
      </c>
      <c r="AE7">
        <f t="shared" si="26"/>
        <v>-1.7581203293368617</v>
      </c>
      <c r="AF7">
        <f t="shared" si="27"/>
        <v>0.1879808088013184</v>
      </c>
      <c r="AG7">
        <f t="shared" si="28"/>
        <v>-1.5701395205355433</v>
      </c>
      <c r="AH7">
        <f t="shared" si="1"/>
        <v>178.71889214195483</v>
      </c>
    </row>
    <row r="8" spans="1:35" x14ac:dyDescent="0.25">
      <c r="D8" s="1">
        <f t="shared" si="29"/>
        <v>42742</v>
      </c>
      <c r="E8" s="7">
        <f t="shared" si="2"/>
        <v>0.58333333333333337</v>
      </c>
      <c r="F8" s="2">
        <f t="shared" si="3"/>
        <v>2457761.375</v>
      </c>
      <c r="G8" s="3">
        <f t="shared" si="4"/>
        <v>0.17019507186858315</v>
      </c>
      <c r="I8">
        <f t="shared" si="5"/>
        <v>287.62007732376969</v>
      </c>
      <c r="J8">
        <f t="shared" si="6"/>
        <v>6484.3900568551599</v>
      </c>
      <c r="K8">
        <f t="shared" si="7"/>
        <v>1.6701475839725734E-2</v>
      </c>
      <c r="L8">
        <f t="shared" si="8"/>
        <v>0.14960734595959033</v>
      </c>
      <c r="M8">
        <f t="shared" si="9"/>
        <v>287.76968466972926</v>
      </c>
      <c r="N8">
        <f t="shared" si="10"/>
        <v>6484.5396642011192</v>
      </c>
      <c r="O8">
        <f t="shared" si="11"/>
        <v>0.98335020258964601</v>
      </c>
      <c r="P8">
        <f t="shared" si="12"/>
        <v>287.76203977277925</v>
      </c>
      <c r="Q8">
        <f t="shared" si="13"/>
        <v>23.437077863766191</v>
      </c>
      <c r="R8">
        <f t="shared" si="14"/>
        <v>23.434741746209959</v>
      </c>
      <c r="S8">
        <f t="shared" si="15"/>
        <v>-70.754224836026097</v>
      </c>
      <c r="T8">
        <f t="shared" si="16"/>
        <v>-22.256054852827383</v>
      </c>
      <c r="U8">
        <f t="shared" si="17"/>
        <v>4.3017350646886714E-2</v>
      </c>
      <c r="V8">
        <f t="shared" si="18"/>
        <v>-6.5278319274624028</v>
      </c>
      <c r="W8" t="e">
        <f t="shared" si="19"/>
        <v>#NUM!</v>
      </c>
      <c r="X8" s="7">
        <f t="shared" si="20"/>
        <v>0.58747766106073773</v>
      </c>
      <c r="Y8" s="7" t="e">
        <f t="shared" si="21"/>
        <v>#NUM!</v>
      </c>
      <c r="Z8" s="7" t="e">
        <f t="shared" si="22"/>
        <v>#NUM!</v>
      </c>
      <c r="AA8" t="e">
        <f t="shared" si="23"/>
        <v>#NUM!</v>
      </c>
      <c r="AB8">
        <f t="shared" si="24"/>
        <v>714.0321680725375</v>
      </c>
      <c r="AC8">
        <f t="shared" si="25"/>
        <v>-1.4919579818656246</v>
      </c>
      <c r="AD8">
        <f t="shared" si="0"/>
        <v>91.629052185920713</v>
      </c>
      <c r="AE8">
        <f t="shared" si="26"/>
        <v>-1.6290521859207132</v>
      </c>
      <c r="AF8">
        <f t="shared" si="27"/>
        <v>0.20288334615186898</v>
      </c>
      <c r="AG8">
        <f t="shared" si="28"/>
        <v>-1.4261688397688443</v>
      </c>
      <c r="AH8">
        <f t="shared" si="1"/>
        <v>178.61865614704107</v>
      </c>
    </row>
    <row r="9" spans="1:35" x14ac:dyDescent="0.25">
      <c r="D9" s="1">
        <f t="shared" si="29"/>
        <v>42743</v>
      </c>
      <c r="E9" s="7">
        <f t="shared" si="2"/>
        <v>0.58333333333333337</v>
      </c>
      <c r="F9" s="2">
        <f t="shared" si="3"/>
        <v>2457762.375</v>
      </c>
      <c r="G9" s="3">
        <f t="shared" si="4"/>
        <v>0.17022245037645448</v>
      </c>
      <c r="I9">
        <f t="shared" si="5"/>
        <v>288.60572468676037</v>
      </c>
      <c r="J9">
        <f t="shared" si="6"/>
        <v>6485.3756571354515</v>
      </c>
      <c r="K9">
        <f t="shared" si="7"/>
        <v>1.6701474687634537E-2</v>
      </c>
      <c r="L9">
        <f t="shared" si="8"/>
        <v>0.18309995161893639</v>
      </c>
      <c r="M9">
        <f t="shared" si="9"/>
        <v>288.78882463837931</v>
      </c>
      <c r="N9">
        <f t="shared" si="10"/>
        <v>6485.5587570870703</v>
      </c>
      <c r="O9">
        <f t="shared" si="11"/>
        <v>0.98337549247451805</v>
      </c>
      <c r="P9">
        <f t="shared" si="12"/>
        <v>288.78117571085653</v>
      </c>
      <c r="Q9">
        <f t="shared" si="13"/>
        <v>23.437077507731182</v>
      </c>
      <c r="R9">
        <f t="shared" si="14"/>
        <v>23.434742358804243</v>
      </c>
      <c r="S9">
        <f t="shared" si="15"/>
        <v>-69.663612353870491</v>
      </c>
      <c r="T9">
        <f t="shared" si="16"/>
        <v>-22.118820204493243</v>
      </c>
      <c r="U9">
        <f t="shared" si="17"/>
        <v>4.3017352959823049E-2</v>
      </c>
      <c r="V9">
        <f t="shared" si="18"/>
        <v>-6.9477304004974103</v>
      </c>
      <c r="W9" t="e">
        <f t="shared" si="19"/>
        <v>#NUM!</v>
      </c>
      <c r="X9" s="7">
        <f t="shared" si="20"/>
        <v>0.58776925722256768</v>
      </c>
      <c r="Y9" s="7" t="e">
        <f t="shared" si="21"/>
        <v>#NUM!</v>
      </c>
      <c r="Z9" s="7" t="e">
        <f t="shared" si="22"/>
        <v>#NUM!</v>
      </c>
      <c r="AA9" t="e">
        <f t="shared" si="23"/>
        <v>#NUM!</v>
      </c>
      <c r="AB9">
        <f t="shared" si="24"/>
        <v>713.6122695995025</v>
      </c>
      <c r="AC9">
        <f t="shared" si="25"/>
        <v>-1.5969326001243758</v>
      </c>
      <c r="AD9">
        <f t="shared" si="0"/>
        <v>91.492747268764177</v>
      </c>
      <c r="AE9">
        <f t="shared" si="26"/>
        <v>-1.4927472687641767</v>
      </c>
      <c r="AF9">
        <f t="shared" si="27"/>
        <v>0.22141848846241563</v>
      </c>
      <c r="AG9">
        <f t="shared" si="28"/>
        <v>-1.271328780301761</v>
      </c>
      <c r="AH9">
        <f t="shared" si="1"/>
        <v>178.52011847780466</v>
      </c>
    </row>
    <row r="10" spans="1:35" x14ac:dyDescent="0.25">
      <c r="D10" s="1">
        <f t="shared" si="29"/>
        <v>42744</v>
      </c>
      <c r="E10" s="7">
        <f t="shared" si="2"/>
        <v>0.58333333333333337</v>
      </c>
      <c r="F10" s="2">
        <f t="shared" si="3"/>
        <v>2457763.375</v>
      </c>
      <c r="G10" s="3">
        <f t="shared" si="4"/>
        <v>0.1702498288843258</v>
      </c>
      <c r="I10">
        <f t="shared" si="5"/>
        <v>289.59137204975104</v>
      </c>
      <c r="J10">
        <f t="shared" si="6"/>
        <v>6486.3612574157441</v>
      </c>
      <c r="K10">
        <f t="shared" si="7"/>
        <v>1.6701473535543153E-2</v>
      </c>
      <c r="L10">
        <f t="shared" si="8"/>
        <v>0.21653487560222937</v>
      </c>
      <c r="M10">
        <f t="shared" si="9"/>
        <v>289.80790692535328</v>
      </c>
      <c r="N10">
        <f t="shared" si="10"/>
        <v>6486.5777922913467</v>
      </c>
      <c r="O10">
        <f t="shared" si="11"/>
        <v>0.98340586880295267</v>
      </c>
      <c r="P10">
        <f t="shared" si="12"/>
        <v>289.80025396893109</v>
      </c>
      <c r="Q10">
        <f t="shared" si="13"/>
        <v>23.437077151696172</v>
      </c>
      <c r="R10">
        <f t="shared" si="14"/>
        <v>23.434742973393163</v>
      </c>
      <c r="S10">
        <f t="shared" si="15"/>
        <v>-68.575238453193549</v>
      </c>
      <c r="T10">
        <f t="shared" si="16"/>
        <v>-21.974367107869426</v>
      </c>
      <c r="U10">
        <f t="shared" si="17"/>
        <v>4.3017355280290472E-2</v>
      </c>
      <c r="V10">
        <f t="shared" si="18"/>
        <v>-7.3588331945878824</v>
      </c>
      <c r="W10" t="e">
        <f t="shared" si="19"/>
        <v>#NUM!</v>
      </c>
      <c r="X10" s="7">
        <f t="shared" si="20"/>
        <v>0.58805474527401946</v>
      </c>
      <c r="Y10" s="7" t="e">
        <f t="shared" si="21"/>
        <v>#NUM!</v>
      </c>
      <c r="Z10" s="7" t="e">
        <f t="shared" si="22"/>
        <v>#NUM!</v>
      </c>
      <c r="AA10" t="e">
        <f t="shared" si="23"/>
        <v>#NUM!</v>
      </c>
      <c r="AB10">
        <f t="shared" si="24"/>
        <v>713.20116680541207</v>
      </c>
      <c r="AC10">
        <f t="shared" si="25"/>
        <v>-1.699708298646982</v>
      </c>
      <c r="AD10">
        <f t="shared" si="0"/>
        <v>91.349267489116755</v>
      </c>
      <c r="AE10">
        <f t="shared" si="26"/>
        <v>-1.3492674891167553</v>
      </c>
      <c r="AF10">
        <f t="shared" si="27"/>
        <v>0.24497405887286466</v>
      </c>
      <c r="AG10">
        <f t="shared" si="28"/>
        <v>-1.1042934302438907</v>
      </c>
      <c r="AH10">
        <f t="shared" si="1"/>
        <v>178.42336833009711</v>
      </c>
    </row>
    <row r="11" spans="1:35" x14ac:dyDescent="0.25">
      <c r="D11" s="1">
        <f t="shared" si="29"/>
        <v>42745</v>
      </c>
      <c r="E11" s="7">
        <f t="shared" si="2"/>
        <v>0.58333333333333337</v>
      </c>
      <c r="F11" s="2">
        <f t="shared" si="3"/>
        <v>2457764.375</v>
      </c>
      <c r="G11" s="3">
        <f t="shared" si="4"/>
        <v>0.17027720739219712</v>
      </c>
      <c r="I11">
        <f t="shared" si="5"/>
        <v>290.57701941274263</v>
      </c>
      <c r="J11">
        <f t="shared" si="6"/>
        <v>6487.3468576960367</v>
      </c>
      <c r="K11">
        <f t="shared" si="7"/>
        <v>1.6701472383451578E-2</v>
      </c>
      <c r="L11">
        <f t="shared" si="8"/>
        <v>0.24990159364357228</v>
      </c>
      <c r="M11">
        <f t="shared" si="9"/>
        <v>290.82692100638621</v>
      </c>
      <c r="N11">
        <f t="shared" si="10"/>
        <v>6487.5967592896804</v>
      </c>
      <c r="O11">
        <f t="shared" si="11"/>
        <v>0.98344132165206244</v>
      </c>
      <c r="P11">
        <f t="shared" si="12"/>
        <v>290.81926402274127</v>
      </c>
      <c r="Q11">
        <f t="shared" si="13"/>
        <v>23.437076795661167</v>
      </c>
      <c r="R11">
        <f t="shared" si="14"/>
        <v>23.434743589975888</v>
      </c>
      <c r="S11">
        <f t="shared" si="15"/>
        <v>-67.489203977630154</v>
      </c>
      <c r="T11">
        <f t="shared" si="16"/>
        <v>-21.82276518956143</v>
      </c>
      <c r="U11">
        <f t="shared" si="17"/>
        <v>4.3017357608285858E-2</v>
      </c>
      <c r="V11">
        <f t="shared" si="18"/>
        <v>-7.7607355140246961</v>
      </c>
      <c r="W11" t="e">
        <f t="shared" si="19"/>
        <v>#NUM!</v>
      </c>
      <c r="X11" s="7">
        <f t="shared" si="20"/>
        <v>0.58833384410696155</v>
      </c>
      <c r="Y11" s="7" t="e">
        <f t="shared" si="21"/>
        <v>#NUM!</v>
      </c>
      <c r="Z11" s="7" t="e">
        <f t="shared" si="22"/>
        <v>#NUM!</v>
      </c>
      <c r="AA11" t="e">
        <f t="shared" si="23"/>
        <v>#NUM!</v>
      </c>
      <c r="AB11">
        <f t="shared" si="24"/>
        <v>712.7992644859753</v>
      </c>
      <c r="AC11">
        <f t="shared" si="25"/>
        <v>-1.800183878506175</v>
      </c>
      <c r="AD11">
        <f t="shared" si="0"/>
        <v>91.198677813345213</v>
      </c>
      <c r="AE11">
        <f t="shared" si="26"/>
        <v>-1.1986778133452134</v>
      </c>
      <c r="AF11">
        <f t="shared" si="27"/>
        <v>0.2757608512700444</v>
      </c>
      <c r="AG11">
        <f t="shared" si="28"/>
        <v>-0.92291696207516893</v>
      </c>
      <c r="AH11">
        <f t="shared" si="1"/>
        <v>178.32849266297126</v>
      </c>
    </row>
    <row r="12" spans="1:35" x14ac:dyDescent="0.25">
      <c r="D12" s="1">
        <f t="shared" si="29"/>
        <v>42746</v>
      </c>
      <c r="E12" s="7">
        <f t="shared" si="2"/>
        <v>0.58333333333333337</v>
      </c>
      <c r="F12" s="2">
        <f t="shared" si="3"/>
        <v>2457765.375</v>
      </c>
      <c r="G12" s="3">
        <f t="shared" si="4"/>
        <v>0.17030458590006844</v>
      </c>
      <c r="I12">
        <f t="shared" si="5"/>
        <v>291.56266677573421</v>
      </c>
      <c r="J12">
        <f t="shared" si="6"/>
        <v>6488.3324579763275</v>
      </c>
      <c r="K12">
        <f t="shared" si="7"/>
        <v>1.6701471231359812E-2</v>
      </c>
      <c r="L12">
        <f t="shared" si="8"/>
        <v>0.28318960687767947</v>
      </c>
      <c r="M12">
        <f t="shared" si="9"/>
        <v>291.84585638261188</v>
      </c>
      <c r="N12">
        <f t="shared" si="10"/>
        <v>6488.6156475832049</v>
      </c>
      <c r="O12">
        <f t="shared" si="11"/>
        <v>0.98348183944304302</v>
      </c>
      <c r="P12">
        <f t="shared" si="12"/>
        <v>291.83819537342436</v>
      </c>
      <c r="Q12">
        <f t="shared" si="13"/>
        <v>23.437076439626157</v>
      </c>
      <c r="R12">
        <f t="shared" si="14"/>
        <v>23.434744208551582</v>
      </c>
      <c r="S12">
        <f t="shared" si="15"/>
        <v>-66.405605588169919</v>
      </c>
      <c r="T12">
        <f t="shared" si="16"/>
        <v>-21.664087163851068</v>
      </c>
      <c r="U12">
        <f t="shared" si="17"/>
        <v>4.3017359943806045E-2</v>
      </c>
      <c r="V12">
        <f t="shared" si="18"/>
        <v>-8.1530476921348161</v>
      </c>
      <c r="W12" t="e">
        <f t="shared" si="19"/>
        <v>#NUM!</v>
      </c>
      <c r="X12" s="7">
        <f t="shared" si="20"/>
        <v>0.58860628311953811</v>
      </c>
      <c r="Y12" s="7" t="e">
        <f t="shared" si="21"/>
        <v>#NUM!</v>
      </c>
      <c r="Z12" s="7" t="e">
        <f t="shared" si="22"/>
        <v>#NUM!</v>
      </c>
      <c r="AA12" t="e">
        <f t="shared" si="23"/>
        <v>#NUM!</v>
      </c>
      <c r="AB12">
        <f t="shared" si="24"/>
        <v>712.40695230786514</v>
      </c>
      <c r="AC12">
        <f t="shared" si="25"/>
        <v>-1.898261923033715</v>
      </c>
      <c r="AD12">
        <f t="shared" si="0"/>
        <v>91.041046181504413</v>
      </c>
      <c r="AE12">
        <f t="shared" si="26"/>
        <v>-1.041046181504413</v>
      </c>
      <c r="AF12">
        <f t="shared" si="27"/>
        <v>0.3175269955262795</v>
      </c>
      <c r="AG12">
        <f t="shared" si="28"/>
        <v>-0.72351918597813347</v>
      </c>
      <c r="AH12">
        <f t="shared" si="1"/>
        <v>178.23557609582951</v>
      </c>
    </row>
    <row r="13" spans="1:35" x14ac:dyDescent="0.25">
      <c r="D13" s="1">
        <f t="shared" si="29"/>
        <v>42747</v>
      </c>
      <c r="E13" s="7">
        <f t="shared" si="2"/>
        <v>0.58333333333333337</v>
      </c>
      <c r="F13" s="2">
        <f t="shared" si="3"/>
        <v>2457766.375</v>
      </c>
      <c r="G13" s="3">
        <f t="shared" si="4"/>
        <v>0.17033196440793977</v>
      </c>
      <c r="I13">
        <f t="shared" si="5"/>
        <v>292.5483141387258</v>
      </c>
      <c r="J13">
        <f t="shared" si="6"/>
        <v>6489.3180582566192</v>
      </c>
      <c r="K13">
        <f t="shared" si="7"/>
        <v>1.6701470079267859E-2</v>
      </c>
      <c r="L13">
        <f t="shared" si="8"/>
        <v>0.31638844573621383</v>
      </c>
      <c r="M13">
        <f t="shared" si="9"/>
        <v>292.86470258446201</v>
      </c>
      <c r="N13">
        <f t="shared" si="10"/>
        <v>6489.6344467023555</v>
      </c>
      <c r="O13">
        <f t="shared" si="11"/>
        <v>0.98352740894601054</v>
      </c>
      <c r="P13">
        <f t="shared" si="12"/>
        <v>292.85703755141549</v>
      </c>
      <c r="Q13">
        <f t="shared" si="13"/>
        <v>23.437076083591148</v>
      </c>
      <c r="R13">
        <f t="shared" si="14"/>
        <v>23.434744829119417</v>
      </c>
      <c r="S13">
        <f t="shared" si="15"/>
        <v>-65.324535646304</v>
      </c>
      <c r="T13">
        <f t="shared" si="16"/>
        <v>-21.49840872648188</v>
      </c>
      <c r="U13">
        <f t="shared" si="17"/>
        <v>4.3017362286847903E-2</v>
      </c>
      <c r="V13">
        <f t="shared" si="18"/>
        <v>-8.5353957061717036</v>
      </c>
      <c r="W13" t="e">
        <f t="shared" si="19"/>
        <v>#NUM!</v>
      </c>
      <c r="X13" s="7">
        <f t="shared" si="20"/>
        <v>0.58887180257373051</v>
      </c>
      <c r="Y13" s="7" t="e">
        <f t="shared" si="21"/>
        <v>#NUM!</v>
      </c>
      <c r="Z13" s="7" t="e">
        <f t="shared" si="22"/>
        <v>#NUM!</v>
      </c>
      <c r="AA13" t="e">
        <f t="shared" si="23"/>
        <v>#NUM!</v>
      </c>
      <c r="AB13">
        <f t="shared" si="24"/>
        <v>712.02460429382825</v>
      </c>
      <c r="AC13">
        <f t="shared" si="25"/>
        <v>-1.9938489265429382</v>
      </c>
      <c r="AD13">
        <f t="shared" si="0"/>
        <v>90.876443423472921</v>
      </c>
      <c r="AE13">
        <f t="shared" si="26"/>
        <v>-0.87644342347292081</v>
      </c>
      <c r="AF13">
        <f t="shared" si="27"/>
        <v>0.37717307562467473</v>
      </c>
      <c r="AG13">
        <f t="shared" si="28"/>
        <v>-0.49927034784824609</v>
      </c>
      <c r="AH13">
        <f t="shared" si="1"/>
        <v>178.14470080884905</v>
      </c>
    </row>
    <row r="14" spans="1:35" x14ac:dyDescent="0.25">
      <c r="D14" s="1">
        <f t="shared" si="29"/>
        <v>42748</v>
      </c>
      <c r="E14" s="7">
        <f t="shared" si="2"/>
        <v>0.58333333333333337</v>
      </c>
      <c r="F14" s="2">
        <f t="shared" si="3"/>
        <v>2457767.375</v>
      </c>
      <c r="G14" s="3">
        <f t="shared" si="4"/>
        <v>0.17035934291581109</v>
      </c>
      <c r="I14">
        <f t="shared" si="5"/>
        <v>293.5339615017183</v>
      </c>
      <c r="J14">
        <f t="shared" si="6"/>
        <v>6490.3036585369109</v>
      </c>
      <c r="K14">
        <f t="shared" si="7"/>
        <v>1.6701468927175712E-2</v>
      </c>
      <c r="L14">
        <f t="shared" si="8"/>
        <v>0.34948767382650942</v>
      </c>
      <c r="M14">
        <f t="shared" si="9"/>
        <v>293.8834491755448</v>
      </c>
      <c r="N14">
        <f t="shared" si="10"/>
        <v>6490.6531462107378</v>
      </c>
      <c r="O14">
        <f t="shared" si="11"/>
        <v>0.98357801528552236</v>
      </c>
      <c r="P14">
        <f t="shared" si="12"/>
        <v>293.87578012032634</v>
      </c>
      <c r="Q14">
        <f t="shared" si="13"/>
        <v>23.437075727556142</v>
      </c>
      <c r="R14">
        <f t="shared" si="14"/>
        <v>23.434745451678562</v>
      </c>
      <c r="S14">
        <f t="shared" si="15"/>
        <v>-64.246082110282813</v>
      </c>
      <c r="T14">
        <f t="shared" si="16"/>
        <v>-21.325808446090392</v>
      </c>
      <c r="U14">
        <f t="shared" si="17"/>
        <v>4.3017364637408316E-2</v>
      </c>
      <c r="V14">
        <f t="shared" si="18"/>
        <v>-8.9074216544501255</v>
      </c>
      <c r="W14">
        <f t="shared" si="19"/>
        <v>7.008214327642813</v>
      </c>
      <c r="X14" s="7">
        <f t="shared" si="20"/>
        <v>0.58913015392670154</v>
      </c>
      <c r="Y14" s="7">
        <f t="shared" si="21"/>
        <v>0.56966289190547159</v>
      </c>
      <c r="Z14" s="7">
        <f t="shared" si="22"/>
        <v>0.6085974159479316</v>
      </c>
      <c r="AA14">
        <f t="shared" si="23"/>
        <v>56.065714621142504</v>
      </c>
      <c r="AB14">
        <f t="shared" si="24"/>
        <v>711.65257834554984</v>
      </c>
      <c r="AC14">
        <f t="shared" si="25"/>
        <v>-2.0868554136125397</v>
      </c>
      <c r="AD14">
        <f t="shared" si="0"/>
        <v>90.704943172923578</v>
      </c>
      <c r="AE14">
        <f t="shared" si="26"/>
        <v>-0.70494317292357778</v>
      </c>
      <c r="AF14">
        <f t="shared" si="27"/>
        <v>0.46894555281298311</v>
      </c>
      <c r="AG14">
        <f t="shared" si="28"/>
        <v>-0.23599762011059466</v>
      </c>
      <c r="AH14">
        <f t="shared" si="1"/>
        <v>178.05594644688028</v>
      </c>
    </row>
    <row r="15" spans="1:35" x14ac:dyDescent="0.25">
      <c r="D15" s="1">
        <f t="shared" si="29"/>
        <v>42749</v>
      </c>
      <c r="E15" s="7">
        <f t="shared" si="2"/>
        <v>0.58333333333333337</v>
      </c>
      <c r="F15" s="2">
        <f t="shared" si="3"/>
        <v>2457768.375</v>
      </c>
      <c r="G15" s="3">
        <f t="shared" si="4"/>
        <v>0.17038672142368241</v>
      </c>
      <c r="I15">
        <f t="shared" si="5"/>
        <v>294.5196088647117</v>
      </c>
      <c r="J15">
        <f t="shared" si="6"/>
        <v>6491.2892588172008</v>
      </c>
      <c r="K15">
        <f t="shared" si="7"/>
        <v>1.6701467775083377E-2</v>
      </c>
      <c r="L15">
        <f t="shared" si="8"/>
        <v>0.38247689179191091</v>
      </c>
      <c r="M15">
        <f t="shared" si="9"/>
        <v>294.9020857565036</v>
      </c>
      <c r="N15">
        <f t="shared" si="10"/>
        <v>6491.6717357089929</v>
      </c>
      <c r="O15">
        <f t="shared" si="11"/>
        <v>0.98363364194678249</v>
      </c>
      <c r="P15">
        <f t="shared" si="12"/>
        <v>294.89441268080361</v>
      </c>
      <c r="Q15">
        <f t="shared" si="13"/>
        <v>23.437075371521132</v>
      </c>
      <c r="R15">
        <f t="shared" si="14"/>
        <v>23.434746076228173</v>
      </c>
      <c r="S15">
        <f t="shared" si="15"/>
        <v>-63.170328444458107</v>
      </c>
      <c r="T15">
        <f t="shared" si="16"/>
        <v>-21.146367653669518</v>
      </c>
      <c r="U15">
        <f t="shared" si="17"/>
        <v>4.3017366995484085E-2</v>
      </c>
      <c r="V15">
        <f t="shared" si="18"/>
        <v>-9.2687841949468748</v>
      </c>
      <c r="W15">
        <f t="shared" si="19"/>
        <v>10.577000134455531</v>
      </c>
      <c r="X15" s="7">
        <f t="shared" si="20"/>
        <v>0.58938110013537981</v>
      </c>
      <c r="Y15" s="7">
        <f t="shared" si="21"/>
        <v>0.5600005442063366</v>
      </c>
      <c r="Z15" s="7">
        <f t="shared" si="22"/>
        <v>0.61876165606442302</v>
      </c>
      <c r="AA15">
        <f t="shared" si="23"/>
        <v>84.616001075644249</v>
      </c>
      <c r="AB15">
        <f t="shared" si="24"/>
        <v>711.29121580505307</v>
      </c>
      <c r="AC15">
        <f t="shared" si="25"/>
        <v>-2.1771960487367323</v>
      </c>
      <c r="AD15">
        <f t="shared" si="0"/>
        <v>90.526621779394944</v>
      </c>
      <c r="AE15">
        <f t="shared" si="26"/>
        <v>-0.5266217793949437</v>
      </c>
      <c r="AF15">
        <f t="shared" si="27"/>
        <v>0.56624833936609376</v>
      </c>
      <c r="AG15">
        <f t="shared" si="28"/>
        <v>3.9626559971150055E-2</v>
      </c>
      <c r="AH15">
        <f t="shared" si="1"/>
        <v>177.96939002703016</v>
      </c>
    </row>
    <row r="16" spans="1:35" x14ac:dyDescent="0.25">
      <c r="D16" s="1">
        <f t="shared" si="29"/>
        <v>42750</v>
      </c>
      <c r="E16" s="7">
        <f t="shared" si="2"/>
        <v>0.58333333333333337</v>
      </c>
      <c r="F16" s="2">
        <f t="shared" si="3"/>
        <v>2457769.375</v>
      </c>
      <c r="G16" s="3">
        <f t="shared" si="4"/>
        <v>0.17041409993155374</v>
      </c>
      <c r="I16">
        <f t="shared" si="5"/>
        <v>295.5052562277051</v>
      </c>
      <c r="J16">
        <f t="shared" si="6"/>
        <v>6492.2748590974925</v>
      </c>
      <c r="K16">
        <f t="shared" si="7"/>
        <v>1.6701466622990855E-2</v>
      </c>
      <c r="L16">
        <f t="shared" si="8"/>
        <v>0.41534574115102346</v>
      </c>
      <c r="M16">
        <f t="shared" si="9"/>
        <v>295.92060196885615</v>
      </c>
      <c r="N16">
        <f t="shared" si="10"/>
        <v>6492.6902048386437</v>
      </c>
      <c r="O16">
        <f t="shared" si="11"/>
        <v>0.98369427078252258</v>
      </c>
      <c r="P16">
        <f t="shared" si="12"/>
        <v>295.91292487436857</v>
      </c>
      <c r="Q16">
        <f t="shared" si="13"/>
        <v>23.437075015486126</v>
      </c>
      <c r="R16">
        <f t="shared" si="14"/>
        <v>23.434746702767416</v>
      </c>
      <c r="S16">
        <f t="shared" si="15"/>
        <v>-62.097353541615917</v>
      </c>
      <c r="T16">
        <f t="shared" si="16"/>
        <v>-20.960170330445653</v>
      </c>
      <c r="U16">
        <f t="shared" si="17"/>
        <v>4.3017369361072075E-2</v>
      </c>
      <c r="V16">
        <f t="shared" si="18"/>
        <v>-9.6191589447131509</v>
      </c>
      <c r="W16">
        <f t="shared" si="19"/>
        <v>13.305943285998213</v>
      </c>
      <c r="X16" s="7">
        <f t="shared" si="20"/>
        <v>0.58962441593382864</v>
      </c>
      <c r="Y16" s="7">
        <f t="shared" si="21"/>
        <v>0.55266346236161135</v>
      </c>
      <c r="Z16" s="7">
        <f t="shared" si="22"/>
        <v>0.62658536950604582</v>
      </c>
      <c r="AA16">
        <f t="shared" si="23"/>
        <v>106.4475462879857</v>
      </c>
      <c r="AB16">
        <f t="shared" si="24"/>
        <v>710.9408410552868</v>
      </c>
      <c r="AC16">
        <f t="shared" si="25"/>
        <v>-2.2647897361783009</v>
      </c>
      <c r="AD16">
        <f t="shared" si="0"/>
        <v>90.341558218726661</v>
      </c>
      <c r="AE16">
        <f t="shared" si="26"/>
        <v>-0.34155821872666081</v>
      </c>
      <c r="AF16">
        <f t="shared" si="27"/>
        <v>0.5346048999120333</v>
      </c>
      <c r="AG16">
        <f t="shared" si="28"/>
        <v>0.19304668118537249</v>
      </c>
      <c r="AH16">
        <f t="shared" si="1"/>
        <v>177.88510585015115</v>
      </c>
    </row>
    <row r="17" spans="4:34" x14ac:dyDescent="0.25">
      <c r="D17" s="1">
        <f t="shared" si="29"/>
        <v>42751</v>
      </c>
      <c r="E17" s="7">
        <f t="shared" si="2"/>
        <v>0.58333333333333337</v>
      </c>
      <c r="F17" s="2">
        <f t="shared" si="3"/>
        <v>2457770.375</v>
      </c>
      <c r="G17" s="3">
        <f t="shared" si="4"/>
        <v>0.17044147843942506</v>
      </c>
      <c r="I17">
        <f t="shared" si="5"/>
        <v>296.4909035906976</v>
      </c>
      <c r="J17">
        <f t="shared" si="6"/>
        <v>6493.2604593777833</v>
      </c>
      <c r="K17">
        <f t="shared" si="7"/>
        <v>1.6701465470898139E-2</v>
      </c>
      <c r="L17">
        <f t="shared" si="8"/>
        <v>0.44808390811297916</v>
      </c>
      <c r="M17">
        <f t="shared" si="9"/>
        <v>296.9389874988106</v>
      </c>
      <c r="N17">
        <f t="shared" si="10"/>
        <v>6493.7085432858967</v>
      </c>
      <c r="O17">
        <f t="shared" si="11"/>
        <v>0.98375988202055475</v>
      </c>
      <c r="P17">
        <f t="shared" si="12"/>
        <v>296.93130638723278</v>
      </c>
      <c r="Q17">
        <f t="shared" si="13"/>
        <v>23.43707465945112</v>
      </c>
      <c r="R17">
        <f t="shared" si="14"/>
        <v>23.434747331295455</v>
      </c>
      <c r="S17">
        <f t="shared" si="15"/>
        <v>-61.02723165815128</v>
      </c>
      <c r="T17">
        <f t="shared" si="16"/>
        <v>-20.767302994546114</v>
      </c>
      <c r="U17">
        <f t="shared" si="17"/>
        <v>4.3017371734169099E-2</v>
      </c>
      <c r="V17">
        <f t="shared" si="18"/>
        <v>-9.9582388395760812</v>
      </c>
      <c r="W17">
        <f t="shared" si="19"/>
        <v>15.640286790843668</v>
      </c>
      <c r="X17" s="7">
        <f t="shared" si="20"/>
        <v>0.58985988808303902</v>
      </c>
      <c r="Y17" s="7">
        <f t="shared" si="21"/>
        <v>0.54641464699736209</v>
      </c>
      <c r="Z17" s="7">
        <f t="shared" si="22"/>
        <v>0.63330512916871584</v>
      </c>
      <c r="AA17">
        <f t="shared" si="23"/>
        <v>125.12229432674934</v>
      </c>
      <c r="AB17">
        <f t="shared" si="24"/>
        <v>710.60176116042385</v>
      </c>
      <c r="AC17">
        <f t="shared" si="25"/>
        <v>-2.349559709894038</v>
      </c>
      <c r="AD17">
        <f t="shared" si="0"/>
        <v>90.149834002117984</v>
      </c>
      <c r="AE17">
        <f t="shared" si="26"/>
        <v>-0.14983400211798426</v>
      </c>
      <c r="AF17">
        <f t="shared" si="27"/>
        <v>0.50416908748442613</v>
      </c>
      <c r="AG17">
        <f t="shared" si="28"/>
        <v>0.35433508536644187</v>
      </c>
      <c r="AH17">
        <f t="shared" si="1"/>
        <v>177.80316541643469</v>
      </c>
    </row>
    <row r="18" spans="4:34" x14ac:dyDescent="0.25">
      <c r="D18" s="1">
        <f t="shared" si="29"/>
        <v>42752</v>
      </c>
      <c r="E18" s="7">
        <f t="shared" si="2"/>
        <v>0.58333333333333337</v>
      </c>
      <c r="F18" s="2">
        <f t="shared" si="3"/>
        <v>2457771.375</v>
      </c>
      <c r="G18" s="3">
        <f t="shared" si="4"/>
        <v>0.17046885694729638</v>
      </c>
      <c r="I18">
        <f t="shared" si="5"/>
        <v>297.47655095369282</v>
      </c>
      <c r="J18">
        <f t="shared" si="6"/>
        <v>6494.2460596580731</v>
      </c>
      <c r="K18">
        <f t="shared" si="7"/>
        <v>1.6701464318805235E-2</v>
      </c>
      <c r="L18">
        <f t="shared" si="8"/>
        <v>0.48068112736784274</v>
      </c>
      <c r="M18">
        <f t="shared" si="9"/>
        <v>297.95723208106068</v>
      </c>
      <c r="N18">
        <f t="shared" si="10"/>
        <v>6494.7267407854406</v>
      </c>
      <c r="O18">
        <f t="shared" si="11"/>
        <v>0.98383045427199289</v>
      </c>
      <c r="P18">
        <f t="shared" si="12"/>
        <v>297.94954695409336</v>
      </c>
      <c r="Q18">
        <f t="shared" si="13"/>
        <v>23.437074303416111</v>
      </c>
      <c r="R18">
        <f t="shared" si="14"/>
        <v>23.434747961811443</v>
      </c>
      <c r="S18">
        <f t="shared" si="15"/>
        <v>-59.960032361868279</v>
      </c>
      <c r="T18">
        <f t="shared" si="16"/>
        <v>-20.567854586823763</v>
      </c>
      <c r="U18">
        <f t="shared" si="17"/>
        <v>4.3017374114771995E-2</v>
      </c>
      <c r="V18">
        <f t="shared" si="18"/>
        <v>-10.28573445375025</v>
      </c>
      <c r="W18">
        <f t="shared" si="19"/>
        <v>17.735893736770898</v>
      </c>
      <c r="X18" s="7">
        <f t="shared" si="20"/>
        <v>0.59008731559288208</v>
      </c>
      <c r="Y18" s="7">
        <f t="shared" si="21"/>
        <v>0.54082094410185177</v>
      </c>
      <c r="Z18" s="7">
        <f t="shared" si="22"/>
        <v>0.63935368708391238</v>
      </c>
      <c r="AA18">
        <f t="shared" si="23"/>
        <v>141.88714989416718</v>
      </c>
      <c r="AB18">
        <f t="shared" si="24"/>
        <v>710.27426554624969</v>
      </c>
      <c r="AC18">
        <f t="shared" si="25"/>
        <v>-2.4314336134375765</v>
      </c>
      <c r="AD18">
        <f t="shared" si="0"/>
        <v>89.951533084061495</v>
      </c>
      <c r="AE18">
        <f t="shared" si="26"/>
        <v>4.846691593850494E-2</v>
      </c>
      <c r="AF18">
        <f t="shared" si="27"/>
        <v>0.47503496746351515</v>
      </c>
      <c r="AG18">
        <f t="shared" si="28"/>
        <v>0.52350188340202009</v>
      </c>
      <c r="AH18">
        <f t="shared" si="1"/>
        <v>177.72363734532848</v>
      </c>
    </row>
    <row r="19" spans="4:34" x14ac:dyDescent="0.25">
      <c r="D19" s="1">
        <f t="shared" si="29"/>
        <v>42753</v>
      </c>
      <c r="E19" s="7">
        <f t="shared" si="2"/>
        <v>0.58333333333333337</v>
      </c>
      <c r="F19" s="2">
        <f t="shared" si="3"/>
        <v>2457772.375</v>
      </c>
      <c r="G19" s="3">
        <f t="shared" si="4"/>
        <v>0.17049623545516771</v>
      </c>
      <c r="I19">
        <f t="shared" si="5"/>
        <v>298.46219831668714</v>
      </c>
      <c r="J19">
        <f t="shared" si="6"/>
        <v>6495.2316599383639</v>
      </c>
      <c r="K19">
        <f t="shared" si="7"/>
        <v>1.670146316671214E-2</v>
      </c>
      <c r="L19">
        <f t="shared" si="8"/>
        <v>0.51312718584941452</v>
      </c>
      <c r="M19">
        <f t="shared" si="9"/>
        <v>298.97532550253658</v>
      </c>
      <c r="N19">
        <f t="shared" si="10"/>
        <v>6495.744787124213</v>
      </c>
      <c r="O19">
        <f t="shared" si="11"/>
        <v>0.98390596454013446</v>
      </c>
      <c r="P19">
        <f t="shared" si="12"/>
        <v>298.96763636188393</v>
      </c>
      <c r="Q19">
        <f t="shared" si="13"/>
        <v>23.437073947381105</v>
      </c>
      <c r="R19">
        <f t="shared" si="14"/>
        <v>23.434748594314541</v>
      </c>
      <c r="S19">
        <f t="shared" si="15"/>
        <v>-58.89582049216299</v>
      </c>
      <c r="T19">
        <f t="shared" si="16"/>
        <v>-20.361916356201448</v>
      </c>
      <c r="U19">
        <f t="shared" si="17"/>
        <v>4.3017376502877562E-2</v>
      </c>
      <c r="V19">
        <f t="shared" si="18"/>
        <v>-10.601374279102327</v>
      </c>
      <c r="W19">
        <f t="shared" si="19"/>
        <v>19.668646678346704</v>
      </c>
      <c r="X19" s="7">
        <f t="shared" si="20"/>
        <v>0.59030650991604339</v>
      </c>
      <c r="Y19" s="7">
        <f t="shared" si="21"/>
        <v>0.53567138025396921</v>
      </c>
      <c r="Z19" s="7">
        <f t="shared" si="22"/>
        <v>0.64494163957811756</v>
      </c>
      <c r="AA19">
        <f t="shared" si="23"/>
        <v>157.34917342677363</v>
      </c>
      <c r="AB19">
        <f t="shared" si="24"/>
        <v>709.95862572089766</v>
      </c>
      <c r="AC19">
        <f t="shared" si="25"/>
        <v>-2.5103435697755856</v>
      </c>
      <c r="AD19">
        <f t="shared" si="0"/>
        <v>89.746741769403187</v>
      </c>
      <c r="AE19">
        <f t="shared" si="26"/>
        <v>0.25325823059681341</v>
      </c>
      <c r="AF19">
        <f t="shared" si="27"/>
        <v>0.44727466623421103</v>
      </c>
      <c r="AG19">
        <f t="shared" si="28"/>
        <v>0.70053289683102449</v>
      </c>
      <c r="AH19">
        <f t="shared" si="1"/>
        <v>177.6465872999562</v>
      </c>
    </row>
    <row r="20" spans="4:34" x14ac:dyDescent="0.25">
      <c r="D20" s="1">
        <f t="shared" si="29"/>
        <v>42754</v>
      </c>
      <c r="E20" s="7">
        <f t="shared" si="2"/>
        <v>0.58333333333333337</v>
      </c>
      <c r="F20" s="2">
        <f t="shared" si="3"/>
        <v>2457773.375</v>
      </c>
      <c r="G20" s="3">
        <f t="shared" si="4"/>
        <v>0.17052361396303903</v>
      </c>
      <c r="I20">
        <f t="shared" si="5"/>
        <v>299.44784567968236</v>
      </c>
      <c r="J20">
        <f t="shared" si="6"/>
        <v>6496.2172602186538</v>
      </c>
      <c r="K20">
        <f t="shared" si="7"/>
        <v>1.6701462014618855E-2</v>
      </c>
      <c r="L20">
        <f t="shared" si="8"/>
        <v>0.5454119264678432</v>
      </c>
      <c r="M20">
        <f t="shared" si="9"/>
        <v>299.99325760615022</v>
      </c>
      <c r="N20">
        <f t="shared" si="10"/>
        <v>6496.7626721451215</v>
      </c>
      <c r="O20">
        <f t="shared" si="11"/>
        <v>0.98398638822999629</v>
      </c>
      <c r="P20">
        <f t="shared" si="12"/>
        <v>299.98556445351988</v>
      </c>
      <c r="Q20">
        <f t="shared" si="13"/>
        <v>23.437073591346095</v>
      </c>
      <c r="R20">
        <f t="shared" si="14"/>
        <v>23.434749228803906</v>
      </c>
      <c r="S20">
        <f t="shared" si="15"/>
        <v>-57.834656132231288</v>
      </c>
      <c r="T20">
        <f t="shared" si="16"/>
        <v>-20.149581744874993</v>
      </c>
      <c r="U20">
        <f t="shared" si="17"/>
        <v>4.3017378898482637E-2</v>
      </c>
      <c r="V20">
        <f t="shared" si="18"/>
        <v>-10.904904963958392</v>
      </c>
      <c r="W20">
        <f t="shared" si="19"/>
        <v>21.48201836091263</v>
      </c>
      <c r="X20" s="7">
        <f t="shared" si="20"/>
        <v>0.59051729511386009</v>
      </c>
      <c r="Y20" s="7">
        <f t="shared" si="21"/>
        <v>0.53084502188910276</v>
      </c>
      <c r="Z20" s="7">
        <f t="shared" si="22"/>
        <v>0.65018956833861741</v>
      </c>
      <c r="AA20">
        <f t="shared" si="23"/>
        <v>171.85614688730104</v>
      </c>
      <c r="AB20">
        <f t="shared" si="24"/>
        <v>709.65509503604153</v>
      </c>
      <c r="AC20">
        <f t="shared" si="25"/>
        <v>-2.5862262409896175</v>
      </c>
      <c r="AD20">
        <f t="shared" si="0"/>
        <v>89.535548619759794</v>
      </c>
      <c r="AE20">
        <f t="shared" si="26"/>
        <v>0.46445138024020594</v>
      </c>
      <c r="AF20">
        <f t="shared" si="27"/>
        <v>0.42093830555570116</v>
      </c>
      <c r="AG20">
        <f t="shared" si="28"/>
        <v>0.88538968579590716</v>
      </c>
      <c r="AH20">
        <f t="shared" si="1"/>
        <v>177.57207791623864</v>
      </c>
    </row>
    <row r="21" spans="4:34" x14ac:dyDescent="0.25">
      <c r="D21" s="1">
        <f t="shared" si="29"/>
        <v>42755</v>
      </c>
      <c r="E21" s="7">
        <f t="shared" si="2"/>
        <v>0.58333333333333337</v>
      </c>
      <c r="F21" s="2">
        <f t="shared" si="3"/>
        <v>2457774.375</v>
      </c>
      <c r="G21" s="3">
        <f t="shared" si="4"/>
        <v>0.17055099247091032</v>
      </c>
      <c r="I21">
        <f t="shared" si="5"/>
        <v>300.43349304267758</v>
      </c>
      <c r="J21">
        <f t="shared" si="6"/>
        <v>6497.2028604989418</v>
      </c>
      <c r="K21">
        <f t="shared" si="7"/>
        <v>1.6701460862525382E-2</v>
      </c>
      <c r="L21">
        <f t="shared" si="8"/>
        <v>0.57752525181123693</v>
      </c>
      <c r="M21">
        <f t="shared" si="9"/>
        <v>301.01101829448879</v>
      </c>
      <c r="N21">
        <f t="shared" si="10"/>
        <v>6497.7803857507533</v>
      </c>
      <c r="O21">
        <f t="shared" si="11"/>
        <v>0.98407169915850057</v>
      </c>
      <c r="P21">
        <f t="shared" si="12"/>
        <v>301.0033211315918</v>
      </c>
      <c r="Q21">
        <f t="shared" si="13"/>
        <v>23.43707323531109</v>
      </c>
      <c r="R21">
        <f t="shared" si="14"/>
        <v>23.43474986527869</v>
      </c>
      <c r="S21">
        <f t="shared" si="15"/>
        <v>-56.776594592986591</v>
      </c>
      <c r="T21">
        <f t="shared" si="16"/>
        <v>-19.930946273717321</v>
      </c>
      <c r="U21">
        <f t="shared" si="17"/>
        <v>4.3017381301584022E-2</v>
      </c>
      <c r="V21">
        <f t="shared" si="18"/>
        <v>-11.196091511466728</v>
      </c>
      <c r="W21">
        <f t="shared" si="19"/>
        <v>23.203524343800414</v>
      </c>
      <c r="X21" s="7">
        <f t="shared" si="20"/>
        <v>0.59071950799407413</v>
      </c>
      <c r="Y21" s="7">
        <f t="shared" si="21"/>
        <v>0.52626527370573961</v>
      </c>
      <c r="Z21" s="7">
        <f t="shared" si="22"/>
        <v>0.65517374228240854</v>
      </c>
      <c r="AA21">
        <f t="shared" si="23"/>
        <v>185.62819475040331</v>
      </c>
      <c r="AB21">
        <f t="shared" si="24"/>
        <v>709.36390848853318</v>
      </c>
      <c r="AC21">
        <f t="shared" si="25"/>
        <v>-2.659022877866704</v>
      </c>
      <c r="AD21">
        <f t="shared" si="0"/>
        <v>89.318044359532351</v>
      </c>
      <c r="AE21">
        <f t="shared" si="26"/>
        <v>0.681955640467649</v>
      </c>
      <c r="AF21">
        <f t="shared" si="27"/>
        <v>0.39605431883723069</v>
      </c>
      <c r="AG21">
        <f t="shared" si="28"/>
        <v>1.0780099593048798</v>
      </c>
      <c r="AH21">
        <f t="shared" si="1"/>
        <v>177.50016873690765</v>
      </c>
    </row>
    <row r="22" spans="4:34" x14ac:dyDescent="0.25">
      <c r="D22" s="1">
        <f t="shared" si="29"/>
        <v>42756</v>
      </c>
      <c r="E22" s="7">
        <f t="shared" si="2"/>
        <v>0.58333333333333337</v>
      </c>
      <c r="F22" s="2">
        <f t="shared" si="3"/>
        <v>2457775.375</v>
      </c>
      <c r="G22" s="3">
        <f t="shared" si="4"/>
        <v>0.17057837097878165</v>
      </c>
      <c r="I22">
        <f t="shared" si="5"/>
        <v>301.41914040567372</v>
      </c>
      <c r="J22">
        <f t="shared" si="6"/>
        <v>6498.1884607792317</v>
      </c>
      <c r="K22">
        <f t="shared" si="7"/>
        <v>1.6701459710431719E-2</v>
      </c>
      <c r="L22">
        <f t="shared" si="8"/>
        <v>0.60945712781322514</v>
      </c>
      <c r="M22">
        <f t="shared" si="9"/>
        <v>302.02859753348696</v>
      </c>
      <c r="N22">
        <f t="shared" si="10"/>
        <v>6498.7979179070453</v>
      </c>
      <c r="O22">
        <f t="shared" si="11"/>
        <v>0.98416186956530016</v>
      </c>
      <c r="P22">
        <f t="shared" si="12"/>
        <v>302.02089636203783</v>
      </c>
      <c r="Q22">
        <f t="shared" si="13"/>
        <v>23.437072879276084</v>
      </c>
      <c r="R22">
        <f t="shared" si="14"/>
        <v>23.434750503738044</v>
      </c>
      <c r="S22">
        <f t="shared" si="15"/>
        <v>-55.7216864082515</v>
      </c>
      <c r="T22">
        <f t="shared" si="16"/>
        <v>-19.706107428196958</v>
      </c>
      <c r="U22">
        <f t="shared" si="17"/>
        <v>4.3017383712178503E-2</v>
      </c>
      <c r="V22">
        <f t="shared" si="18"/>
        <v>-11.474717437666243</v>
      </c>
      <c r="W22">
        <f t="shared" si="19"/>
        <v>24.851804769229137</v>
      </c>
      <c r="X22" s="7">
        <f t="shared" si="20"/>
        <v>0.5909129982206015</v>
      </c>
      <c r="Y22" s="7">
        <f t="shared" si="21"/>
        <v>0.52188020719496497</v>
      </c>
      <c r="Z22" s="7">
        <f t="shared" si="22"/>
        <v>0.65994578924623803</v>
      </c>
      <c r="AA22">
        <f t="shared" si="23"/>
        <v>198.81443815383309</v>
      </c>
      <c r="AB22">
        <f t="shared" si="24"/>
        <v>709.08528256233376</v>
      </c>
      <c r="AC22">
        <f t="shared" si="25"/>
        <v>-2.7286793594165601</v>
      </c>
      <c r="AD22">
        <f t="shared" si="0"/>
        <v>89.094321781731608</v>
      </c>
      <c r="AE22">
        <f t="shared" si="26"/>
        <v>0.90567821826839179</v>
      </c>
      <c r="AF22">
        <f t="shared" si="27"/>
        <v>0.37263016098085411</v>
      </c>
      <c r="AG22">
        <f t="shared" si="28"/>
        <v>1.2783083792492458</v>
      </c>
      <c r="AH22">
        <f t="shared" si="1"/>
        <v>177.43091615053709</v>
      </c>
    </row>
    <row r="23" spans="4:34" x14ac:dyDescent="0.25">
      <c r="D23" s="1">
        <f t="shared" si="29"/>
        <v>42757</v>
      </c>
      <c r="E23" s="7">
        <f t="shared" si="2"/>
        <v>0.58333333333333337</v>
      </c>
      <c r="F23" s="2">
        <f t="shared" si="3"/>
        <v>2457776.375</v>
      </c>
      <c r="G23" s="3">
        <f t="shared" si="4"/>
        <v>0.17060574948665297</v>
      </c>
      <c r="I23">
        <f t="shared" si="5"/>
        <v>302.40478776866985</v>
      </c>
      <c r="J23">
        <f t="shared" si="6"/>
        <v>6499.1740610595207</v>
      </c>
      <c r="K23">
        <f t="shared" si="7"/>
        <v>1.6701458558337864E-2</v>
      </c>
      <c r="L23">
        <f t="shared" si="8"/>
        <v>0.64119758738455601</v>
      </c>
      <c r="M23">
        <f t="shared" si="9"/>
        <v>303.04598535605442</v>
      </c>
      <c r="N23">
        <f t="shared" si="10"/>
        <v>6499.815258646905</v>
      </c>
      <c r="O23">
        <f t="shared" si="11"/>
        <v>0.98425687012423724</v>
      </c>
      <c r="P23">
        <f t="shared" si="12"/>
        <v>303.03828017777101</v>
      </c>
      <c r="Q23">
        <f t="shared" si="13"/>
        <v>23.437072523241078</v>
      </c>
      <c r="R23">
        <f t="shared" si="14"/>
        <v>23.434751144181121</v>
      </c>
      <c r="S23">
        <f t="shared" si="15"/>
        <v>-54.669977340808032</v>
      </c>
      <c r="T23">
        <f t="shared" si="16"/>
        <v>-19.475164545120297</v>
      </c>
      <c r="U23">
        <f t="shared" si="17"/>
        <v>4.3017386130262895E-2</v>
      </c>
      <c r="V23">
        <f t="shared" si="18"/>
        <v>-11.740584889534615</v>
      </c>
      <c r="W23">
        <f t="shared" si="19"/>
        <v>26.440128306441718</v>
      </c>
      <c r="X23" s="7">
        <f t="shared" si="20"/>
        <v>0.59109762839551017</v>
      </c>
      <c r="Y23" s="7">
        <f t="shared" si="21"/>
        <v>0.51765282754428321</v>
      </c>
      <c r="Z23" s="7">
        <f t="shared" si="22"/>
        <v>0.66454242924673723</v>
      </c>
      <c r="AA23">
        <f t="shared" si="23"/>
        <v>211.52102645153374</v>
      </c>
      <c r="AB23">
        <f t="shared" si="24"/>
        <v>708.81941511046534</v>
      </c>
      <c r="AC23">
        <f t="shared" si="25"/>
        <v>-2.7951462223836643</v>
      </c>
      <c r="AD23">
        <f t="shared" si="0"/>
        <v>88.864475653831192</v>
      </c>
      <c r="AE23">
        <f t="shared" si="26"/>
        <v>1.1355243461688076</v>
      </c>
      <c r="AF23">
        <f t="shared" si="27"/>
        <v>0.35065342014466061</v>
      </c>
      <c r="AG23">
        <f t="shared" si="28"/>
        <v>1.4861777663134683</v>
      </c>
      <c r="AH23">
        <f t="shared" si="1"/>
        <v>177.36437333580966</v>
      </c>
    </row>
    <row r="24" spans="4:34" x14ac:dyDescent="0.25">
      <c r="D24" s="1">
        <f t="shared" si="29"/>
        <v>42758</v>
      </c>
      <c r="E24" s="7">
        <f t="shared" si="2"/>
        <v>0.58333333333333337</v>
      </c>
      <c r="F24" s="2">
        <f t="shared" si="3"/>
        <v>2457777.375</v>
      </c>
      <c r="G24" s="3">
        <f t="shared" si="4"/>
        <v>0.17063312799452429</v>
      </c>
      <c r="I24">
        <f t="shared" si="5"/>
        <v>303.3904351316678</v>
      </c>
      <c r="J24">
        <f t="shared" si="6"/>
        <v>6500.1596613398096</v>
      </c>
      <c r="K24">
        <f t="shared" si="7"/>
        <v>1.6701457406243819E-2</v>
      </c>
      <c r="L24">
        <f t="shared" si="8"/>
        <v>0.67273673400749057</v>
      </c>
      <c r="M24">
        <f t="shared" si="9"/>
        <v>304.06317186567532</v>
      </c>
      <c r="N24">
        <f t="shared" si="10"/>
        <v>6500.8323980738169</v>
      </c>
      <c r="O24">
        <f t="shared" si="11"/>
        <v>0.98435666995543047</v>
      </c>
      <c r="P24">
        <f t="shared" si="12"/>
        <v>304.05546268227897</v>
      </c>
      <c r="Q24">
        <f t="shared" si="13"/>
        <v>23.437072167206072</v>
      </c>
      <c r="R24">
        <f t="shared" si="14"/>
        <v>23.434751786607066</v>
      </c>
      <c r="S24">
        <f t="shared" si="15"/>
        <v>-53.621508398816317</v>
      </c>
      <c r="T24">
        <f t="shared" si="16"/>
        <v>-19.238218700481497</v>
      </c>
      <c r="U24">
        <f t="shared" si="17"/>
        <v>4.3017388555833945E-2</v>
      </c>
      <c r="V24">
        <f t="shared" si="18"/>
        <v>-11.993514723425969</v>
      </c>
      <c r="W24">
        <f t="shared" si="19"/>
        <v>27.978304033142805</v>
      </c>
      <c r="X24" s="7">
        <f t="shared" si="20"/>
        <v>0.59127327411349029</v>
      </c>
      <c r="Y24" s="7">
        <f t="shared" si="21"/>
        <v>0.51355576291031579</v>
      </c>
      <c r="Z24" s="7">
        <f t="shared" si="22"/>
        <v>0.66899078531666478</v>
      </c>
      <c r="AA24">
        <f t="shared" si="23"/>
        <v>223.82643226514244</v>
      </c>
      <c r="AB24">
        <f t="shared" si="24"/>
        <v>708.56648527657399</v>
      </c>
      <c r="AC24">
        <f t="shared" si="25"/>
        <v>-2.8583786808565037</v>
      </c>
      <c r="AD24">
        <f t="shared" si="0"/>
        <v>88.628602623846803</v>
      </c>
      <c r="AE24">
        <f t="shared" si="26"/>
        <v>1.3713973761531975</v>
      </c>
      <c r="AF24">
        <f t="shared" si="27"/>
        <v>0.33009333640946631</v>
      </c>
      <c r="AG24">
        <f t="shared" si="28"/>
        <v>1.7014907125626637</v>
      </c>
      <c r="AH24">
        <f t="shared" si="1"/>
        <v>177.30059021109253</v>
      </c>
    </row>
    <row r="25" spans="4:34" x14ac:dyDescent="0.25">
      <c r="D25" s="1">
        <f t="shared" si="29"/>
        <v>42759</v>
      </c>
      <c r="E25" s="7">
        <f t="shared" si="2"/>
        <v>0.58333333333333337</v>
      </c>
      <c r="F25" s="2">
        <f t="shared" si="3"/>
        <v>2457778.375</v>
      </c>
      <c r="G25" s="3">
        <f t="shared" si="4"/>
        <v>0.17066050650239561</v>
      </c>
      <c r="I25">
        <f t="shared" si="5"/>
        <v>304.37608249466484</v>
      </c>
      <c r="J25">
        <f t="shared" si="6"/>
        <v>6501.1452616200986</v>
      </c>
      <c r="K25">
        <f t="shared" si="7"/>
        <v>1.6701456254149583E-2</v>
      </c>
      <c r="L25">
        <f t="shared" si="8"/>
        <v>0.70406474529047103</v>
      </c>
      <c r="M25">
        <f t="shared" si="9"/>
        <v>305.08014723995529</v>
      </c>
      <c r="N25">
        <f t="shared" si="10"/>
        <v>6501.8493263653891</v>
      </c>
      <c r="O25">
        <f t="shared" si="11"/>
        <v>0.98446123663797369</v>
      </c>
      <c r="P25">
        <f t="shared" si="12"/>
        <v>305.07243405317075</v>
      </c>
      <c r="Q25">
        <f t="shared" si="13"/>
        <v>23.437071811171066</v>
      </c>
      <c r="R25">
        <f t="shared" si="14"/>
        <v>23.434752431015031</v>
      </c>
      <c r="S25">
        <f t="shared" si="15"/>
        <v>-52.576315862130151</v>
      </c>
      <c r="T25">
        <f t="shared" si="16"/>
        <v>-18.995372598697141</v>
      </c>
      <c r="U25">
        <f t="shared" si="17"/>
        <v>4.3017390988888501E-2</v>
      </c>
      <c r="V25">
        <f t="shared" si="18"/>
        <v>-12.233346544420604</v>
      </c>
      <c r="W25">
        <f t="shared" si="19"/>
        <v>29.473803561108099</v>
      </c>
      <c r="X25" s="7">
        <f t="shared" si="20"/>
        <v>0.59143982398918094</v>
      </c>
      <c r="Y25" s="7">
        <f t="shared" si="21"/>
        <v>0.50956814743054735</v>
      </c>
      <c r="Z25" s="7">
        <f t="shared" si="22"/>
        <v>0.67331150054781452</v>
      </c>
      <c r="AA25">
        <f t="shared" si="23"/>
        <v>235.79042848886479</v>
      </c>
      <c r="AB25">
        <f t="shared" si="24"/>
        <v>708.32665345557939</v>
      </c>
      <c r="AC25">
        <f t="shared" si="25"/>
        <v>-2.9183366361051526</v>
      </c>
      <c r="AD25">
        <f t="shared" si="0"/>
        <v>88.38680112683798</v>
      </c>
      <c r="AE25">
        <f t="shared" si="26"/>
        <v>1.6131988731620197</v>
      </c>
      <c r="AF25">
        <f t="shared" si="27"/>
        <v>0.31090272893299481</v>
      </c>
      <c r="AG25">
        <f t="shared" si="28"/>
        <v>1.9241016020950146</v>
      </c>
      <c r="AH25">
        <f t="shared" si="1"/>
        <v>177.23961338948902</v>
      </c>
    </row>
    <row r="26" spans="4:34" x14ac:dyDescent="0.25">
      <c r="D26" s="1">
        <f t="shared" si="29"/>
        <v>42760</v>
      </c>
      <c r="E26" s="7">
        <f t="shared" si="2"/>
        <v>0.58333333333333337</v>
      </c>
      <c r="F26" s="2">
        <f t="shared" si="3"/>
        <v>2457779.375</v>
      </c>
      <c r="G26" s="3">
        <f t="shared" si="4"/>
        <v>0.17068788501026694</v>
      </c>
      <c r="I26">
        <f t="shared" si="5"/>
        <v>305.36172985766279</v>
      </c>
      <c r="J26">
        <f t="shared" si="6"/>
        <v>6502.1308619003858</v>
      </c>
      <c r="K26">
        <f t="shared" si="7"/>
        <v>1.670145510205516E-2</v>
      </c>
      <c r="L26">
        <f t="shared" si="8"/>
        <v>0.73517187648120075</v>
      </c>
      <c r="M26">
        <f t="shared" si="9"/>
        <v>306.09690173414401</v>
      </c>
      <c r="N26">
        <f t="shared" si="10"/>
        <v>6502.866033776867</v>
      </c>
      <c r="O26">
        <f t="shared" si="11"/>
        <v>0.9845705362232493</v>
      </c>
      <c r="P26">
        <f t="shared" si="12"/>
        <v>306.08918454569942</v>
      </c>
      <c r="Q26">
        <f t="shared" si="13"/>
        <v>23.437071455136056</v>
      </c>
      <c r="R26">
        <f t="shared" si="14"/>
        <v>23.434753077404157</v>
      </c>
      <c r="S26">
        <f t="shared" si="15"/>
        <v>-51.53443131795914</v>
      </c>
      <c r="T26">
        <f t="shared" si="16"/>
        <v>-18.74673046347252</v>
      </c>
      <c r="U26">
        <f t="shared" si="17"/>
        <v>4.3017393429423262E-2</v>
      </c>
      <c r="V26">
        <f t="shared" si="18"/>
        <v>-12.45993870723871</v>
      </c>
      <c r="W26">
        <f t="shared" si="19"/>
        <v>30.932458034528214</v>
      </c>
      <c r="X26" s="7">
        <f t="shared" si="20"/>
        <v>0.59159717965780467</v>
      </c>
      <c r="Y26" s="7">
        <f t="shared" si="21"/>
        <v>0.50567368511744848</v>
      </c>
      <c r="Z26" s="7">
        <f t="shared" si="22"/>
        <v>0.67752067419816087</v>
      </c>
      <c r="AA26">
        <f t="shared" si="23"/>
        <v>247.45966427622571</v>
      </c>
      <c r="AB26">
        <f t="shared" si="24"/>
        <v>708.10006129276121</v>
      </c>
      <c r="AC26">
        <f t="shared" si="25"/>
        <v>-2.9749846768096972</v>
      </c>
      <c r="AD26">
        <f t="shared" si="0"/>
        <v>88.139171292006992</v>
      </c>
      <c r="AE26">
        <f t="shared" si="26"/>
        <v>1.8608287079930079</v>
      </c>
      <c r="AF26">
        <f t="shared" si="27"/>
        <v>0.29302032977416909</v>
      </c>
      <c r="AG26">
        <f t="shared" si="28"/>
        <v>2.1538490377671771</v>
      </c>
      <c r="AH26">
        <f t="shared" si="1"/>
        <v>177.18148613945016</v>
      </c>
    </row>
    <row r="27" spans="4:34" x14ac:dyDescent="0.25">
      <c r="D27" s="1">
        <f t="shared" si="29"/>
        <v>42761</v>
      </c>
      <c r="E27" s="7">
        <f t="shared" si="2"/>
        <v>0.58333333333333337</v>
      </c>
      <c r="F27" s="2">
        <f t="shared" si="3"/>
        <v>2457780.375</v>
      </c>
      <c r="G27" s="3">
        <f t="shared" si="4"/>
        <v>0.17071526351813826</v>
      </c>
      <c r="I27">
        <f t="shared" si="5"/>
        <v>306.34737722066166</v>
      </c>
      <c r="J27">
        <f t="shared" si="6"/>
        <v>6503.1164621806747</v>
      </c>
      <c r="K27">
        <f t="shared" si="7"/>
        <v>1.6701453949960546E-2</v>
      </c>
      <c r="L27">
        <f t="shared" si="8"/>
        <v>0.76604846393682158</v>
      </c>
      <c r="M27">
        <f t="shared" si="9"/>
        <v>307.1134256845985</v>
      </c>
      <c r="N27">
        <f t="shared" si="10"/>
        <v>6503.8825106446111</v>
      </c>
      <c r="O27">
        <f t="shared" si="11"/>
        <v>0.98468453324883598</v>
      </c>
      <c r="P27">
        <f t="shared" si="12"/>
        <v>307.10570449622543</v>
      </c>
      <c r="Q27">
        <f t="shared" si="13"/>
        <v>23.43707109910105</v>
      </c>
      <c r="R27">
        <f t="shared" si="14"/>
        <v>23.434753725773589</v>
      </c>
      <c r="S27">
        <f t="shared" si="15"/>
        <v>-50.495881705376739</v>
      </c>
      <c r="T27">
        <f t="shared" si="16"/>
        <v>-18.492397930543575</v>
      </c>
      <c r="U27">
        <f t="shared" si="17"/>
        <v>4.3017395877435041E-2</v>
      </c>
      <c r="V27">
        <f t="shared" si="18"/>
        <v>-12.673168279480263</v>
      </c>
      <c r="W27">
        <f t="shared" si="19"/>
        <v>32.358911163731221</v>
      </c>
      <c r="X27" s="7">
        <f t="shared" si="20"/>
        <v>0.5917452557496391</v>
      </c>
      <c r="Y27" s="7">
        <f t="shared" si="21"/>
        <v>0.50185939140594127</v>
      </c>
      <c r="Z27" s="7">
        <f t="shared" si="22"/>
        <v>0.68163112009333693</v>
      </c>
      <c r="AA27">
        <f t="shared" si="23"/>
        <v>258.87128930984977</v>
      </c>
      <c r="AB27">
        <f t="shared" si="24"/>
        <v>707.88683172051969</v>
      </c>
      <c r="AC27">
        <f t="shared" si="25"/>
        <v>-3.0282920698700764</v>
      </c>
      <c r="AD27">
        <f t="shared" si="0"/>
        <v>87.885814850573141</v>
      </c>
      <c r="AE27">
        <f t="shared" si="26"/>
        <v>2.1141851494268593</v>
      </c>
      <c r="AF27">
        <f t="shared" si="27"/>
        <v>0.27637351919952219</v>
      </c>
      <c r="AG27">
        <f t="shared" si="28"/>
        <v>2.3905586686263813</v>
      </c>
      <c r="AH27">
        <f t="shared" si="1"/>
        <v>177.12624835104168</v>
      </c>
    </row>
    <row r="28" spans="4:34" x14ac:dyDescent="0.25">
      <c r="D28" s="1">
        <f t="shared" si="29"/>
        <v>42762</v>
      </c>
      <c r="E28" s="7">
        <f t="shared" si="2"/>
        <v>0.58333333333333337</v>
      </c>
      <c r="F28" s="2">
        <f t="shared" si="3"/>
        <v>2457781.375</v>
      </c>
      <c r="G28" s="3">
        <f t="shared" si="4"/>
        <v>0.17074264202600958</v>
      </c>
      <c r="I28">
        <f t="shared" si="5"/>
        <v>307.33302458365961</v>
      </c>
      <c r="J28">
        <f t="shared" si="6"/>
        <v>6504.1020624609637</v>
      </c>
      <c r="K28">
        <f t="shared" si="7"/>
        <v>1.6701452797865741E-2</v>
      </c>
      <c r="L28">
        <f t="shared" si="8"/>
        <v>0.79668492854850226</v>
      </c>
      <c r="M28">
        <f t="shared" si="9"/>
        <v>308.12970951220814</v>
      </c>
      <c r="N28">
        <f t="shared" si="10"/>
        <v>6504.8987473895122</v>
      </c>
      <c r="O28">
        <f t="shared" si="11"/>
        <v>0.9848031907530076</v>
      </c>
      <c r="P28">
        <f t="shared" si="12"/>
        <v>308.12198432564162</v>
      </c>
      <c r="Q28">
        <f t="shared" si="13"/>
        <v>23.437070743066045</v>
      </c>
      <c r="R28">
        <f t="shared" si="14"/>
        <v>23.434754376122473</v>
      </c>
      <c r="S28">
        <f t="shared" si="15"/>
        <v>-49.460689368101207</v>
      </c>
      <c r="T28">
        <f t="shared" si="16"/>
        <v>-18.232481942506954</v>
      </c>
      <c r="U28">
        <f t="shared" si="17"/>
        <v>4.3017398332920592E-2</v>
      </c>
      <c r="V28">
        <f t="shared" si="18"/>
        <v>-12.872930968066074</v>
      </c>
      <c r="W28">
        <f t="shared" si="19"/>
        <v>33.756924848548358</v>
      </c>
      <c r="X28" s="7">
        <f t="shared" si="20"/>
        <v>0.59188397983893482</v>
      </c>
      <c r="Y28" s="7">
        <f t="shared" si="21"/>
        <v>0.49811474414852269</v>
      </c>
      <c r="Z28" s="7">
        <f t="shared" si="22"/>
        <v>0.68565321552934688</v>
      </c>
      <c r="AA28">
        <f t="shared" si="23"/>
        <v>270.05539878838687</v>
      </c>
      <c r="AB28">
        <f t="shared" si="24"/>
        <v>707.6870690319339</v>
      </c>
      <c r="AC28">
        <f t="shared" si="25"/>
        <v>-3.0782327420165245</v>
      </c>
      <c r="AD28">
        <f t="shared" si="0"/>
        <v>87.626835044577348</v>
      </c>
      <c r="AE28">
        <f t="shared" si="26"/>
        <v>2.3731649554226522</v>
      </c>
      <c r="AF28">
        <f t="shared" si="27"/>
        <v>0.26088145396669055</v>
      </c>
      <c r="AG28">
        <f t="shared" si="28"/>
        <v>2.6340464093893425</v>
      </c>
      <c r="AH28">
        <f t="shared" si="1"/>
        <v>177.07393650791812</v>
      </c>
    </row>
    <row r="29" spans="4:34" x14ac:dyDescent="0.25">
      <c r="D29" s="1">
        <f t="shared" si="29"/>
        <v>42763</v>
      </c>
      <c r="E29" s="7">
        <f t="shared" si="2"/>
        <v>0.58333333333333337</v>
      </c>
      <c r="F29" s="2">
        <f t="shared" si="3"/>
        <v>2457782.375</v>
      </c>
      <c r="G29" s="3">
        <f t="shared" si="4"/>
        <v>0.17077002053388091</v>
      </c>
      <c r="I29">
        <f t="shared" si="5"/>
        <v>308.31867194665847</v>
      </c>
      <c r="J29">
        <f t="shared" si="6"/>
        <v>6505.0876627412499</v>
      </c>
      <c r="K29">
        <f t="shared" si="7"/>
        <v>1.6701451645770748E-2</v>
      </c>
      <c r="L29">
        <f t="shared" si="8"/>
        <v>0.82707177911967322</v>
      </c>
      <c r="M29">
        <f t="shared" si="9"/>
        <v>309.14574372577812</v>
      </c>
      <c r="N29">
        <f t="shared" si="10"/>
        <v>6505.9147345203692</v>
      </c>
      <c r="O29">
        <f t="shared" si="11"/>
        <v>0.98492647028981239</v>
      </c>
      <c r="P29">
        <f t="shared" si="12"/>
        <v>309.13801454275654</v>
      </c>
      <c r="Q29">
        <f t="shared" si="13"/>
        <v>23.437070387031042</v>
      </c>
      <c r="R29">
        <f t="shared" si="14"/>
        <v>23.434755028449949</v>
      </c>
      <c r="S29">
        <f t="shared" si="15"/>
        <v>-48.428872114994668</v>
      </c>
      <c r="T29">
        <f t="shared" si="16"/>
        <v>-17.967090645938139</v>
      </c>
      <c r="U29">
        <f t="shared" si="17"/>
        <v>4.3017400795876688E-2</v>
      </c>
      <c r="V29">
        <f t="shared" si="18"/>
        <v>-13.059141009865572</v>
      </c>
      <c r="W29">
        <f t="shared" si="19"/>
        <v>35.129591863716549</v>
      </c>
      <c r="X29" s="7">
        <f t="shared" si="20"/>
        <v>0.59201329236796219</v>
      </c>
      <c r="Y29" s="7">
        <f t="shared" si="21"/>
        <v>0.49443109274652736</v>
      </c>
      <c r="Z29" s="7">
        <f t="shared" si="22"/>
        <v>0.68959549198939696</v>
      </c>
      <c r="AA29">
        <f t="shared" si="23"/>
        <v>281.03673490973239</v>
      </c>
      <c r="AB29">
        <f t="shared" si="24"/>
        <v>707.50085899013436</v>
      </c>
      <c r="AC29">
        <f t="shared" si="25"/>
        <v>-3.1247852524664097</v>
      </c>
      <c r="AD29">
        <f t="shared" si="0"/>
        <v>87.362336536766819</v>
      </c>
      <c r="AE29">
        <f t="shared" si="26"/>
        <v>2.6376634632331815</v>
      </c>
      <c r="AF29">
        <f t="shared" si="27"/>
        <v>0.2464585768466814</v>
      </c>
      <c r="AG29">
        <f t="shared" si="28"/>
        <v>2.8841220400798631</v>
      </c>
      <c r="AH29">
        <f t="shared" si="1"/>
        <v>177.02458366507301</v>
      </c>
    </row>
    <row r="30" spans="4:34" x14ac:dyDescent="0.25">
      <c r="D30" s="1">
        <f t="shared" si="29"/>
        <v>42764</v>
      </c>
      <c r="E30" s="7">
        <f t="shared" si="2"/>
        <v>0.58333333333333337</v>
      </c>
      <c r="F30" s="2">
        <f t="shared" si="3"/>
        <v>2457783.375</v>
      </c>
      <c r="G30" s="3">
        <f t="shared" si="4"/>
        <v>0.17079739904175223</v>
      </c>
      <c r="I30">
        <f t="shared" si="5"/>
        <v>309.30431930965824</v>
      </c>
      <c r="J30">
        <f t="shared" si="6"/>
        <v>6506.073263021538</v>
      </c>
      <c r="K30">
        <f t="shared" si="7"/>
        <v>1.6701450493675565E-2</v>
      </c>
      <c r="L30">
        <f t="shared" si="8"/>
        <v>0.85719961569587033</v>
      </c>
      <c r="M30">
        <f t="shared" si="9"/>
        <v>310.16151892535413</v>
      </c>
      <c r="N30">
        <f t="shared" si="10"/>
        <v>6506.9304626372341</v>
      </c>
      <c r="O30">
        <f t="shared" si="11"/>
        <v>0.98505433194472092</v>
      </c>
      <c r="P30">
        <f t="shared" si="12"/>
        <v>310.15378574761934</v>
      </c>
      <c r="Q30">
        <f t="shared" si="13"/>
        <v>23.437070030996036</v>
      </c>
      <c r="R30">
        <f t="shared" si="14"/>
        <v>23.434755682755149</v>
      </c>
      <c r="S30">
        <f t="shared" si="15"/>
        <v>-47.400443287733857</v>
      </c>
      <c r="T30">
        <f t="shared" si="16"/>
        <v>-17.696333290982707</v>
      </c>
      <c r="U30">
        <f t="shared" si="17"/>
        <v>4.3017403266300026E-2</v>
      </c>
      <c r="V30">
        <f t="shared" si="18"/>
        <v>-13.231731027592485</v>
      </c>
      <c r="W30">
        <f t="shared" si="19"/>
        <v>36.479487820284199</v>
      </c>
      <c r="X30" s="7">
        <f t="shared" si="20"/>
        <v>0.59213314654693927</v>
      </c>
      <c r="Y30" s="7">
        <f t="shared" si="21"/>
        <v>0.49080123593503872</v>
      </c>
      <c r="Z30" s="7">
        <f t="shared" si="22"/>
        <v>0.69346505715883977</v>
      </c>
      <c r="AA30">
        <f t="shared" si="23"/>
        <v>291.83590256227359</v>
      </c>
      <c r="AB30">
        <f t="shared" si="24"/>
        <v>707.3282689724075</v>
      </c>
      <c r="AC30">
        <f t="shared" si="25"/>
        <v>-3.167932756898125</v>
      </c>
      <c r="AD30">
        <f t="shared" si="0"/>
        <v>87.092425321703331</v>
      </c>
      <c r="AE30">
        <f t="shared" si="26"/>
        <v>2.9075746782966689</v>
      </c>
      <c r="AF30">
        <f t="shared" si="27"/>
        <v>0.23301849251945375</v>
      </c>
      <c r="AG30">
        <f t="shared" si="28"/>
        <v>3.1405931708161225</v>
      </c>
      <c r="AH30">
        <f t="shared" si="1"/>
        <v>176.97821943235761</v>
      </c>
    </row>
    <row r="31" spans="4:34" x14ac:dyDescent="0.25">
      <c r="D31" s="1">
        <f t="shared" si="29"/>
        <v>42765</v>
      </c>
      <c r="E31" s="7">
        <f t="shared" si="2"/>
        <v>0.58333333333333337</v>
      </c>
      <c r="F31" s="2">
        <f t="shared" si="3"/>
        <v>2457784.375</v>
      </c>
      <c r="G31" s="3">
        <f t="shared" si="4"/>
        <v>0.17082477754962355</v>
      </c>
      <c r="I31">
        <f t="shared" si="5"/>
        <v>310.28996667265892</v>
      </c>
      <c r="J31">
        <f t="shared" si="6"/>
        <v>6507.058863301826</v>
      </c>
      <c r="K31">
        <f t="shared" si="7"/>
        <v>1.6701449341580191E-2</v>
      </c>
      <c r="L31">
        <f t="shared" si="8"/>
        <v>0.88705913284384041</v>
      </c>
      <c r="M31">
        <f t="shared" si="9"/>
        <v>311.17702580550275</v>
      </c>
      <c r="N31">
        <f t="shared" si="10"/>
        <v>6507.9459224346701</v>
      </c>
      <c r="O31">
        <f t="shared" si="11"/>
        <v>0.98518673435083204</v>
      </c>
      <c r="P31">
        <f t="shared" si="12"/>
        <v>311.16928863479995</v>
      </c>
      <c r="Q31">
        <f t="shared" si="13"/>
        <v>23.43706967496103</v>
      </c>
      <c r="R31">
        <f t="shared" si="14"/>
        <v>23.434756339037214</v>
      </c>
      <c r="S31">
        <f t="shared" si="15"/>
        <v>-46.375411835072832</v>
      </c>
      <c r="T31">
        <f t="shared" si="16"/>
        <v>-17.420320133579651</v>
      </c>
      <c r="U31">
        <f t="shared" si="17"/>
        <v>4.3017405744187401E-2</v>
      </c>
      <c r="V31">
        <f t="shared" si="18"/>
        <v>-13.390651852146073</v>
      </c>
      <c r="W31">
        <f t="shared" si="19"/>
        <v>37.808782225761135</v>
      </c>
      <c r="X31" s="7">
        <f t="shared" si="20"/>
        <v>0.59224350823065697</v>
      </c>
      <c r="Y31" s="7">
        <f t="shared" si="21"/>
        <v>0.48721911315909822</v>
      </c>
      <c r="Z31" s="7">
        <f t="shared" si="22"/>
        <v>0.69726790330221577</v>
      </c>
      <c r="AA31">
        <f t="shared" si="23"/>
        <v>302.47025780608908</v>
      </c>
      <c r="AB31">
        <f t="shared" si="24"/>
        <v>707.16934814785384</v>
      </c>
      <c r="AC31">
        <f t="shared" si="25"/>
        <v>-3.2076629630365403</v>
      </c>
      <c r="AD31">
        <f t="shared" si="0"/>
        <v>86.817208638220109</v>
      </c>
      <c r="AE31">
        <f t="shared" si="26"/>
        <v>3.1827913617798913</v>
      </c>
      <c r="AF31">
        <f t="shared" si="27"/>
        <v>0.22047819197861018</v>
      </c>
      <c r="AG31">
        <f t="shared" si="28"/>
        <v>3.4032695537585016</v>
      </c>
      <c r="AH31">
        <f t="shared" si="1"/>
        <v>176.93486996380125</v>
      </c>
    </row>
    <row r="32" spans="4:34" x14ac:dyDescent="0.25">
      <c r="D32" s="1">
        <f t="shared" si="29"/>
        <v>42766</v>
      </c>
      <c r="E32" s="7">
        <f t="shared" si="2"/>
        <v>0.58333333333333337</v>
      </c>
      <c r="F32" s="2">
        <f t="shared" si="3"/>
        <v>2457785.375</v>
      </c>
      <c r="G32" s="3">
        <f t="shared" si="4"/>
        <v>0.17085215605749487</v>
      </c>
      <c r="I32">
        <f t="shared" si="5"/>
        <v>311.2756140356596</v>
      </c>
      <c r="J32">
        <f t="shared" si="6"/>
        <v>6508.0444635821123</v>
      </c>
      <c r="K32">
        <f t="shared" si="7"/>
        <v>1.6701448189484627E-2</v>
      </c>
      <c r="L32">
        <f t="shared" si="8"/>
        <v>0.91664112287947064</v>
      </c>
      <c r="M32">
        <f t="shared" si="9"/>
        <v>312.19225515853907</v>
      </c>
      <c r="N32">
        <f t="shared" si="10"/>
        <v>6508.9611047049921</v>
      </c>
      <c r="O32">
        <f t="shared" si="11"/>
        <v>0.98532363470562867</v>
      </c>
      <c r="P32">
        <f t="shared" si="12"/>
        <v>312.18451399661694</v>
      </c>
      <c r="Q32">
        <f t="shared" si="13"/>
        <v>23.437069318926024</v>
      </c>
      <c r="R32">
        <f t="shared" si="14"/>
        <v>23.434756997295281</v>
      </c>
      <c r="S32">
        <f t="shared" si="15"/>
        <v>-45.353782393145288</v>
      </c>
      <c r="T32">
        <f t="shared" si="16"/>
        <v>-17.139162340463496</v>
      </c>
      <c r="U32">
        <f t="shared" si="17"/>
        <v>4.3017408229535509E-2</v>
      </c>
      <c r="V32">
        <f t="shared" si="18"/>
        <v>-13.535872312670426</v>
      </c>
      <c r="W32">
        <f t="shared" si="19"/>
        <v>39.119321262316241</v>
      </c>
      <c r="X32" s="7">
        <f t="shared" si="20"/>
        <v>0.59234435577268774</v>
      </c>
      <c r="Y32" s="7">
        <f t="shared" si="21"/>
        <v>0.48367957448847598</v>
      </c>
      <c r="Z32" s="7">
        <f t="shared" si="22"/>
        <v>0.7010091370568996</v>
      </c>
      <c r="AA32">
        <f t="shared" si="23"/>
        <v>312.95457009852993</v>
      </c>
      <c r="AB32">
        <f t="shared" si="24"/>
        <v>707.0241276873295</v>
      </c>
      <c r="AC32">
        <f t="shared" si="25"/>
        <v>-3.2439680781676259</v>
      </c>
      <c r="AD32">
        <f t="shared" si="0"/>
        <v>86.536794883348563</v>
      </c>
      <c r="AE32">
        <f t="shared" si="26"/>
        <v>3.4632051166514373</v>
      </c>
      <c r="AF32">
        <f t="shared" si="27"/>
        <v>0.20876260473292138</v>
      </c>
      <c r="AG32">
        <f t="shared" si="28"/>
        <v>3.6719677213843585</v>
      </c>
      <c r="AH32">
        <f t="shared" si="1"/>
        <v>176.89455795269021</v>
      </c>
    </row>
    <row r="33" spans="4:34" x14ac:dyDescent="0.25">
      <c r="D33" s="1">
        <f t="shared" si="29"/>
        <v>42767</v>
      </c>
      <c r="E33" s="7">
        <f t="shared" si="2"/>
        <v>0.58333333333333337</v>
      </c>
      <c r="F33" s="2">
        <f t="shared" si="3"/>
        <v>2457786.375</v>
      </c>
      <c r="G33" s="3">
        <f t="shared" si="4"/>
        <v>0.1708795345653662</v>
      </c>
      <c r="I33">
        <f t="shared" si="5"/>
        <v>312.26126139866119</v>
      </c>
      <c r="J33">
        <f t="shared" si="6"/>
        <v>6509.0300638623994</v>
      </c>
      <c r="K33">
        <f t="shared" si="7"/>
        <v>1.6701447037388874E-2</v>
      </c>
      <c r="L33">
        <f t="shared" si="8"/>
        <v>0.9459364790423791</v>
      </c>
      <c r="M33">
        <f t="shared" si="9"/>
        <v>313.20719787770355</v>
      </c>
      <c r="N33">
        <f t="shared" si="10"/>
        <v>6509.9760003414422</v>
      </c>
      <c r="O33">
        <f t="shared" si="11"/>
        <v>0.98546498878826871</v>
      </c>
      <c r="P33">
        <f t="shared" si="12"/>
        <v>313.19945272631412</v>
      </c>
      <c r="Q33">
        <f t="shared" si="13"/>
        <v>23.437068962891018</v>
      </c>
      <c r="R33">
        <f t="shared" si="14"/>
        <v>23.434757657528479</v>
      </c>
      <c r="S33">
        <f t="shared" si="15"/>
        <v>-44.33555537124856</v>
      </c>
      <c r="T33">
        <f t="shared" si="16"/>
        <v>-16.852971897071654</v>
      </c>
      <c r="U33">
        <f t="shared" si="17"/>
        <v>4.3017410722341089E-2</v>
      </c>
      <c r="V33">
        <f t="shared" si="18"/>
        <v>-13.667378995681204</v>
      </c>
      <c r="W33">
        <f t="shared" si="19"/>
        <v>40.412690556334965</v>
      </c>
      <c r="X33" s="7">
        <f t="shared" si="20"/>
        <v>0.59243567985811196</v>
      </c>
      <c r="Y33" s="7">
        <f t="shared" si="21"/>
        <v>0.48017820609051476</v>
      </c>
      <c r="Z33" s="7">
        <f t="shared" si="22"/>
        <v>0.70469315362570906</v>
      </c>
      <c r="AA33">
        <f t="shared" si="23"/>
        <v>323.30152445067972</v>
      </c>
      <c r="AB33">
        <f t="shared" si="24"/>
        <v>706.8926210043187</v>
      </c>
      <c r="AC33">
        <f t="shared" si="25"/>
        <v>-3.2768447489203254</v>
      </c>
      <c r="AD33">
        <f t="shared" si="0"/>
        <v>86.251293527824146</v>
      </c>
      <c r="AE33">
        <f t="shared" si="26"/>
        <v>3.7487064721758543</v>
      </c>
      <c r="AF33">
        <f t="shared" si="27"/>
        <v>0.19780945541209144</v>
      </c>
      <c r="AG33">
        <f t="shared" si="28"/>
        <v>3.9465159275879458</v>
      </c>
      <c r="AH33">
        <f t="shared" si="1"/>
        <v>176.85730263236803</v>
      </c>
    </row>
    <row r="34" spans="4:34" x14ac:dyDescent="0.25">
      <c r="D34" s="1">
        <f t="shared" si="29"/>
        <v>42768</v>
      </c>
      <c r="E34" s="7">
        <f t="shared" si="2"/>
        <v>0.58333333333333337</v>
      </c>
      <c r="F34" s="2">
        <f t="shared" si="3"/>
        <v>2457787.375</v>
      </c>
      <c r="G34" s="3">
        <f t="shared" si="4"/>
        <v>0.17090691307323752</v>
      </c>
      <c r="I34">
        <f t="shared" si="5"/>
        <v>313.24690876166278</v>
      </c>
      <c r="J34">
        <f t="shared" si="6"/>
        <v>6510.0156641426865</v>
      </c>
      <c r="K34">
        <f t="shared" si="7"/>
        <v>1.6701445885292928E-2</v>
      </c>
      <c r="L34">
        <f t="shared" si="8"/>
        <v>0.97493619861538516</v>
      </c>
      <c r="M34">
        <f t="shared" si="9"/>
        <v>314.22184496027819</v>
      </c>
      <c r="N34">
        <f t="shared" si="10"/>
        <v>6510.9906003413016</v>
      </c>
      <c r="O34">
        <f t="shared" si="11"/>
        <v>0.98561075097739992</v>
      </c>
      <c r="P34">
        <f t="shared" si="12"/>
        <v>314.21409582117695</v>
      </c>
      <c r="Q34">
        <f t="shared" si="13"/>
        <v>23.437068606856013</v>
      </c>
      <c r="R34">
        <f t="shared" si="14"/>
        <v>23.434758319735945</v>
      </c>
      <c r="S34">
        <f t="shared" si="15"/>
        <v>-43.320727042571768</v>
      </c>
      <c r="T34">
        <f t="shared" si="16"/>
        <v>-16.561861518469073</v>
      </c>
      <c r="U34">
        <f t="shared" si="17"/>
        <v>4.30174132226009E-2</v>
      </c>
      <c r="V34">
        <f t="shared" si="18"/>
        <v>-13.785175974686332</v>
      </c>
      <c r="W34">
        <f t="shared" si="19"/>
        <v>41.690263504660969</v>
      </c>
      <c r="X34" s="7">
        <f t="shared" si="20"/>
        <v>0.59251748331575449</v>
      </c>
      <c r="Y34" s="7">
        <f t="shared" si="21"/>
        <v>0.4767111958028073</v>
      </c>
      <c r="Z34" s="7">
        <f t="shared" si="22"/>
        <v>0.70832377082870157</v>
      </c>
      <c r="AA34">
        <f t="shared" si="23"/>
        <v>333.52210803728775</v>
      </c>
      <c r="AB34">
        <f t="shared" si="24"/>
        <v>706.77482402531359</v>
      </c>
      <c r="AC34">
        <f t="shared" si="25"/>
        <v>-3.306293993671602</v>
      </c>
      <c r="AD34">
        <f t="shared" si="0"/>
        <v>85.960815033273832</v>
      </c>
      <c r="AE34">
        <f t="shared" si="26"/>
        <v>4.0391849667261681</v>
      </c>
      <c r="AF34">
        <f t="shared" si="27"/>
        <v>0.18757439888888106</v>
      </c>
      <c r="AG34">
        <f t="shared" si="28"/>
        <v>4.2267593656150488</v>
      </c>
      <c r="AH34">
        <f t="shared" si="1"/>
        <v>176.8231197826974</v>
      </c>
    </row>
    <row r="35" spans="4:34" x14ac:dyDescent="0.25">
      <c r="D35" s="1">
        <f t="shared" si="29"/>
        <v>42769</v>
      </c>
      <c r="E35" s="7">
        <f t="shared" si="2"/>
        <v>0.58333333333333337</v>
      </c>
      <c r="F35" s="2">
        <f t="shared" si="3"/>
        <v>2457788.375</v>
      </c>
      <c r="G35" s="3">
        <f t="shared" si="4"/>
        <v>0.17093429158110882</v>
      </c>
      <c r="I35">
        <f t="shared" si="5"/>
        <v>314.23255612466346</v>
      </c>
      <c r="J35">
        <f t="shared" si="6"/>
        <v>6511.0012644229719</v>
      </c>
      <c r="K35">
        <f t="shared" si="7"/>
        <v>1.6701444733196794E-2</v>
      </c>
      <c r="L35">
        <f t="shared" si="8"/>
        <v>1.003631385988055</v>
      </c>
      <c r="M35">
        <f t="shared" si="9"/>
        <v>315.23618751065152</v>
      </c>
      <c r="N35">
        <f t="shared" si="10"/>
        <v>6512.0048958089601</v>
      </c>
      <c r="O35">
        <f t="shared" si="11"/>
        <v>0.98576087426949133</v>
      </c>
      <c r="P35">
        <f t="shared" si="12"/>
        <v>315.22843438559732</v>
      </c>
      <c r="Q35">
        <f t="shared" si="13"/>
        <v>23.43706825082101</v>
      </c>
      <c r="R35">
        <f t="shared" si="14"/>
        <v>23.434758983916808</v>
      </c>
      <c r="S35">
        <f t="shared" si="15"/>
        <v>-42.309289639325101</v>
      </c>
      <c r="T35">
        <f t="shared" si="16"/>
        <v>-16.265944563380948</v>
      </c>
      <c r="U35">
        <f t="shared" si="17"/>
        <v>4.3017415730311627E-2</v>
      </c>
      <c r="V35">
        <f t="shared" si="18"/>
        <v>-13.889284511800893</v>
      </c>
      <c r="W35">
        <f t="shared" si="19"/>
        <v>42.953238987164966</v>
      </c>
      <c r="X35" s="7">
        <f t="shared" si="20"/>
        <v>0.59258978091097292</v>
      </c>
      <c r="Y35" s="7">
        <f t="shared" si="21"/>
        <v>0.47327522816884798</v>
      </c>
      <c r="Z35" s="7">
        <f t="shared" si="22"/>
        <v>0.71190433365309791</v>
      </c>
      <c r="AA35">
        <f t="shared" si="23"/>
        <v>343.62591189731972</v>
      </c>
      <c r="AB35">
        <f t="shared" si="24"/>
        <v>706.67071548819911</v>
      </c>
      <c r="AC35">
        <f t="shared" si="25"/>
        <v>-3.3323211279502232</v>
      </c>
      <c r="AD35">
        <f t="shared" si="0"/>
        <v>85.665470771174881</v>
      </c>
      <c r="AE35">
        <f t="shared" si="26"/>
        <v>4.3345292288251187</v>
      </c>
      <c r="AF35">
        <f t="shared" si="27"/>
        <v>0.17803640573320623</v>
      </c>
      <c r="AG35">
        <f t="shared" si="28"/>
        <v>4.5125656345583245</v>
      </c>
      <c r="AH35">
        <f t="shared" si="1"/>
        <v>176.79202174208399</v>
      </c>
    </row>
    <row r="36" spans="4:34" x14ac:dyDescent="0.25">
      <c r="D36" s="1">
        <f t="shared" si="29"/>
        <v>42770</v>
      </c>
      <c r="E36" s="7">
        <f t="shared" si="2"/>
        <v>0.58333333333333337</v>
      </c>
      <c r="F36" s="2">
        <f t="shared" si="3"/>
        <v>2457789.375</v>
      </c>
      <c r="G36" s="3">
        <f t="shared" si="4"/>
        <v>0.17096167008898014</v>
      </c>
      <c r="I36">
        <f t="shared" si="5"/>
        <v>315.21820348766596</v>
      </c>
      <c r="J36">
        <f t="shared" si="6"/>
        <v>6511.9868647032581</v>
      </c>
      <c r="K36">
        <f t="shared" si="7"/>
        <v>1.6701443581100473E-2</v>
      </c>
      <c r="L36">
        <f t="shared" si="8"/>
        <v>1.0320132556627011</v>
      </c>
      <c r="M36">
        <f t="shared" si="9"/>
        <v>316.25021674332868</v>
      </c>
      <c r="N36">
        <f t="shared" si="10"/>
        <v>6513.0188779589207</v>
      </c>
      <c r="O36">
        <f t="shared" si="11"/>
        <v>0.98591531029766311</v>
      </c>
      <c r="P36">
        <f t="shared" si="12"/>
        <v>316.24245963408379</v>
      </c>
      <c r="Q36">
        <f t="shared" si="13"/>
        <v>23.437067894786004</v>
      </c>
      <c r="R36">
        <f t="shared" si="14"/>
        <v>23.434759650070191</v>
      </c>
      <c r="S36">
        <f t="shared" si="15"/>
        <v>-41.301231451751654</v>
      </c>
      <c r="T36">
        <f t="shared" si="16"/>
        <v>-15.965334951410878</v>
      </c>
      <c r="U36">
        <f t="shared" si="17"/>
        <v>4.3017418245469952E-2</v>
      </c>
      <c r="V36">
        <f t="shared" si="18"/>
        <v>-13.97974273291449</v>
      </c>
      <c r="W36">
        <f t="shared" si="19"/>
        <v>44.202671154596239</v>
      </c>
      <c r="X36" s="7">
        <f t="shared" si="20"/>
        <v>0.5926525991200795</v>
      </c>
      <c r="Y36" s="7">
        <f t="shared" si="21"/>
        <v>0.46986740146842332</v>
      </c>
      <c r="Z36" s="7">
        <f t="shared" si="22"/>
        <v>0.7154377967717358</v>
      </c>
      <c r="AA36">
        <f t="shared" si="23"/>
        <v>353.62136923676991</v>
      </c>
      <c r="AB36">
        <f t="shared" si="24"/>
        <v>706.58025726708547</v>
      </c>
      <c r="AC36">
        <f t="shared" si="25"/>
        <v>-3.3549356832286321</v>
      </c>
      <c r="AD36">
        <f t="shared" si="0"/>
        <v>85.365372943668334</v>
      </c>
      <c r="AE36">
        <f t="shared" si="26"/>
        <v>4.6346270563316665</v>
      </c>
      <c r="AF36">
        <f t="shared" si="27"/>
        <v>0.16920336772872721</v>
      </c>
      <c r="AG36">
        <f t="shared" si="28"/>
        <v>4.8038304240603935</v>
      </c>
      <c r="AH36">
        <f t="shared" si="1"/>
        <v>176.7640174249625</v>
      </c>
    </row>
    <row r="37" spans="4:34" x14ac:dyDescent="0.25">
      <c r="D37" s="1">
        <f t="shared" si="29"/>
        <v>42771</v>
      </c>
      <c r="E37" s="7">
        <f t="shared" si="2"/>
        <v>0.58333333333333337</v>
      </c>
      <c r="F37" s="2">
        <f t="shared" si="3"/>
        <v>2457790.375</v>
      </c>
      <c r="G37" s="3">
        <f t="shared" si="4"/>
        <v>0.17098904859685146</v>
      </c>
      <c r="I37">
        <f t="shared" si="5"/>
        <v>316.20385085066937</v>
      </c>
      <c r="J37">
        <f t="shared" si="6"/>
        <v>6512.9724649835443</v>
      </c>
      <c r="K37">
        <f t="shared" si="7"/>
        <v>1.6701442429003958E-2</v>
      </c>
      <c r="L37">
        <f t="shared" si="8"/>
        <v>1.0600731352010793</v>
      </c>
      <c r="M37">
        <f t="shared" si="9"/>
        <v>317.26392398587046</v>
      </c>
      <c r="N37">
        <f t="shared" si="10"/>
        <v>6514.0325381187458</v>
      </c>
      <c r="O37">
        <f t="shared" si="11"/>
        <v>0.98607400935100564</v>
      </c>
      <c r="P37">
        <f t="shared" si="12"/>
        <v>317.2561628942006</v>
      </c>
      <c r="Q37">
        <f t="shared" si="13"/>
        <v>23.437067538750998</v>
      </c>
      <c r="R37">
        <f t="shared" si="14"/>
        <v>23.434760318195231</v>
      </c>
      <c r="S37">
        <f t="shared" si="15"/>
        <v>-40.296536930534586</v>
      </c>
      <c r="T37">
        <f t="shared" si="16"/>
        <v>-15.660147083510671</v>
      </c>
      <c r="U37">
        <f t="shared" si="17"/>
        <v>4.3017420768072655E-2</v>
      </c>
      <c r="V37">
        <f t="shared" si="18"/>
        <v>-14.05660527802408</v>
      </c>
      <c r="W37">
        <f t="shared" si="19"/>
        <v>45.439493214141102</v>
      </c>
      <c r="X37" s="7">
        <f t="shared" si="20"/>
        <v>0.59270597588751683</v>
      </c>
      <c r="Y37" s="7">
        <f t="shared" si="21"/>
        <v>0.46648516140379159</v>
      </c>
      <c r="Z37" s="7">
        <f t="shared" si="22"/>
        <v>0.71892679037124207</v>
      </c>
      <c r="AA37">
        <f t="shared" si="23"/>
        <v>363.51594571312881</v>
      </c>
      <c r="AB37">
        <f t="shared" si="24"/>
        <v>706.50339472197584</v>
      </c>
      <c r="AC37">
        <f t="shared" si="25"/>
        <v>-3.3741513195060406</v>
      </c>
      <c r="AD37">
        <f t="shared" si="0"/>
        <v>85.060634506307409</v>
      </c>
      <c r="AE37">
        <f t="shared" si="26"/>
        <v>4.9393654936925913</v>
      </c>
      <c r="AF37">
        <f t="shared" si="27"/>
        <v>0.16111789131834928</v>
      </c>
      <c r="AG37">
        <f t="shared" si="28"/>
        <v>5.1004833850109401</v>
      </c>
      <c r="AH37">
        <f t="shared" si="1"/>
        <v>176.73911234460763</v>
      </c>
    </row>
    <row r="38" spans="4:34" x14ac:dyDescent="0.25">
      <c r="D38" s="1">
        <f t="shared" si="29"/>
        <v>42772</v>
      </c>
      <c r="E38" s="7">
        <f t="shared" si="2"/>
        <v>0.58333333333333337</v>
      </c>
      <c r="F38" s="2">
        <f t="shared" si="3"/>
        <v>2457791.375</v>
      </c>
      <c r="G38" s="3">
        <f t="shared" si="4"/>
        <v>0.17101642710472278</v>
      </c>
      <c r="I38">
        <f t="shared" si="5"/>
        <v>317.18949821367187</v>
      </c>
      <c r="J38">
        <f t="shared" si="6"/>
        <v>6513.9580652638297</v>
      </c>
      <c r="K38">
        <f t="shared" si="7"/>
        <v>1.6701441276907255E-2</v>
      </c>
      <c r="L38">
        <f t="shared" si="8"/>
        <v>1.0878024681111467</v>
      </c>
      <c r="M38">
        <f t="shared" si="9"/>
        <v>318.277300681783</v>
      </c>
      <c r="N38">
        <f t="shared" si="10"/>
        <v>6515.0458677319411</v>
      </c>
      <c r="O38">
        <f t="shared" si="11"/>
        <v>0.98623692039437549</v>
      </c>
      <c r="P38">
        <f t="shared" si="12"/>
        <v>318.26953560945719</v>
      </c>
      <c r="Q38">
        <f t="shared" si="13"/>
        <v>23.437067182715996</v>
      </c>
      <c r="R38">
        <f t="shared" si="14"/>
        <v>23.434760988291046</v>
      </c>
      <c r="S38">
        <f t="shared" si="15"/>
        <v>-39.295186792091087</v>
      </c>
      <c r="T38">
        <f t="shared" si="16"/>
        <v>-15.350495765742025</v>
      </c>
      <c r="U38">
        <f t="shared" si="17"/>
        <v>4.3017423298116385E-2</v>
      </c>
      <c r="V38">
        <f t="shared" si="18"/>
        <v>-14.119942928396227</v>
      </c>
      <c r="W38">
        <f t="shared" si="19"/>
        <v>46.664536609685278</v>
      </c>
      <c r="X38" s="7">
        <f t="shared" si="20"/>
        <v>0.59274996036694194</v>
      </c>
      <c r="Y38" s="7">
        <f t="shared" si="21"/>
        <v>0.46312624756226056</v>
      </c>
      <c r="Z38" s="7">
        <f t="shared" si="22"/>
        <v>0.72237367317162327</v>
      </c>
      <c r="AA38">
        <f t="shared" si="23"/>
        <v>373.31629287748223</v>
      </c>
      <c r="AB38">
        <f t="shared" si="24"/>
        <v>706.44005707160375</v>
      </c>
      <c r="AC38">
        <f t="shared" si="25"/>
        <v>-3.3899857320990634</v>
      </c>
      <c r="AD38">
        <f t="shared" si="0"/>
        <v>84.751369092801909</v>
      </c>
      <c r="AE38">
        <f t="shared" si="26"/>
        <v>5.2486309071980912</v>
      </c>
      <c r="AF38">
        <f t="shared" si="27"/>
        <v>0.15425334554258385</v>
      </c>
      <c r="AG38">
        <f t="shared" si="28"/>
        <v>5.4028842527406749</v>
      </c>
      <c r="AH38">
        <f t="shared" si="1"/>
        <v>176.71730864111373</v>
      </c>
    </row>
    <row r="39" spans="4:34" x14ac:dyDescent="0.25">
      <c r="D39" s="1">
        <f t="shared" si="29"/>
        <v>42773</v>
      </c>
      <c r="E39" s="7">
        <f t="shared" si="2"/>
        <v>0.58333333333333337</v>
      </c>
      <c r="F39" s="2">
        <f t="shared" si="3"/>
        <v>2457792.375</v>
      </c>
      <c r="G39" s="3">
        <f t="shared" si="4"/>
        <v>0.17104380561259411</v>
      </c>
      <c r="I39">
        <f t="shared" si="5"/>
        <v>318.17514557667528</v>
      </c>
      <c r="J39">
        <f t="shared" si="6"/>
        <v>6514.943665544115</v>
      </c>
      <c r="K39">
        <f t="shared" si="7"/>
        <v>1.6701440124810361E-2</v>
      </c>
      <c r="L39">
        <f t="shared" si="8"/>
        <v>1.1151928166724348</v>
      </c>
      <c r="M39">
        <f t="shared" si="9"/>
        <v>319.29033839334772</v>
      </c>
      <c r="N39">
        <f t="shared" si="10"/>
        <v>6516.0588583607878</v>
      </c>
      <c r="O39">
        <f t="shared" si="11"/>
        <v>0.98640399108865473</v>
      </c>
      <c r="P39">
        <f t="shared" si="12"/>
        <v>319.28256934213846</v>
      </c>
      <c r="Q39">
        <f t="shared" si="13"/>
        <v>23.43706682668099</v>
      </c>
      <c r="R39">
        <f t="shared" si="14"/>
        <v>23.434761660356759</v>
      </c>
      <c r="S39">
        <f t="shared" si="15"/>
        <v>-38.297158126296765</v>
      </c>
      <c r="T39">
        <f t="shared" si="16"/>
        <v>-15.036496136365241</v>
      </c>
      <c r="U39">
        <f t="shared" si="17"/>
        <v>4.3017425835597825E-2</v>
      </c>
      <c r="V39">
        <f t="shared" si="18"/>
        <v>-14.169842212258986</v>
      </c>
      <c r="W39">
        <f t="shared" si="19"/>
        <v>47.878546626953636</v>
      </c>
      <c r="X39" s="7">
        <f t="shared" si="20"/>
        <v>0.59278461264740212</v>
      </c>
      <c r="Y39" s="7">
        <f t="shared" si="21"/>
        <v>0.45978864979475315</v>
      </c>
      <c r="Z39" s="7">
        <f t="shared" si="22"/>
        <v>0.72578057550005104</v>
      </c>
      <c r="AA39">
        <f t="shared" si="23"/>
        <v>383.02837301562909</v>
      </c>
      <c r="AB39">
        <f t="shared" si="24"/>
        <v>706.39015778774092</v>
      </c>
      <c r="AC39">
        <f t="shared" si="25"/>
        <v>-3.4024605530647705</v>
      </c>
      <c r="AD39">
        <f t="shared" si="0"/>
        <v>84.437690941821401</v>
      </c>
      <c r="AE39">
        <f t="shared" si="26"/>
        <v>5.5623090581785988</v>
      </c>
      <c r="AF39">
        <f t="shared" si="27"/>
        <v>0.14739450939545845</v>
      </c>
      <c r="AG39">
        <f t="shared" si="28"/>
        <v>5.7097035675740573</v>
      </c>
      <c r="AH39">
        <f t="shared" si="1"/>
        <v>176.69860511437901</v>
      </c>
    </row>
    <row r="40" spans="4:34" x14ac:dyDescent="0.25">
      <c r="D40" s="1">
        <f t="shared" si="29"/>
        <v>42774</v>
      </c>
      <c r="E40" s="7">
        <f t="shared" si="2"/>
        <v>0.58333333333333337</v>
      </c>
      <c r="F40" s="2">
        <f t="shared" si="3"/>
        <v>2457793.375</v>
      </c>
      <c r="G40" s="3">
        <f t="shared" si="4"/>
        <v>0.17107118412046543</v>
      </c>
      <c r="I40">
        <f t="shared" si="5"/>
        <v>319.1607929396796</v>
      </c>
      <c r="J40">
        <f t="shared" si="6"/>
        <v>6515.9292658243994</v>
      </c>
      <c r="K40">
        <f t="shared" si="7"/>
        <v>1.6701438972713277E-2</v>
      </c>
      <c r="L40">
        <f t="shared" si="8"/>
        <v>1.1422358646984412</v>
      </c>
      <c r="M40">
        <f t="shared" si="9"/>
        <v>320.30302880437802</v>
      </c>
      <c r="N40">
        <f t="shared" si="10"/>
        <v>6517.0715016890981</v>
      </c>
      <c r="O40">
        <f t="shared" si="11"/>
        <v>0.98657516781145993</v>
      </c>
      <c r="P40">
        <f t="shared" si="12"/>
        <v>320.2952557760612</v>
      </c>
      <c r="Q40">
        <f t="shared" si="13"/>
        <v>23.437066470645988</v>
      </c>
      <c r="R40">
        <f t="shared" si="14"/>
        <v>23.434762334391497</v>
      </c>
      <c r="S40">
        <f t="shared" si="15"/>
        <v>-37.302424506209128</v>
      </c>
      <c r="T40">
        <f t="shared" si="16"/>
        <v>-14.718263596278547</v>
      </c>
      <c r="U40">
        <f t="shared" si="17"/>
        <v>4.3017428380513666E-2</v>
      </c>
      <c r="V40">
        <f t="shared" si="18"/>
        <v>-14.206404990755448</v>
      </c>
      <c r="W40">
        <f t="shared" si="19"/>
        <v>49.082195193463193</v>
      </c>
      <c r="X40" s="7">
        <f t="shared" si="20"/>
        <v>0.59281000346580237</v>
      </c>
      <c r="Y40" s="7">
        <f t="shared" si="21"/>
        <v>0.4564705723728491</v>
      </c>
      <c r="Z40" s="7">
        <f t="shared" si="22"/>
        <v>0.72914943455875558</v>
      </c>
      <c r="AA40">
        <f t="shared" si="23"/>
        <v>392.65756154770554</v>
      </c>
      <c r="AB40">
        <f t="shared" si="24"/>
        <v>706.35359500924449</v>
      </c>
      <c r="AC40">
        <f t="shared" si="25"/>
        <v>-3.4116012476888784</v>
      </c>
      <c r="AD40">
        <f t="shared" si="0"/>
        <v>84.119714825914954</v>
      </c>
      <c r="AE40">
        <f t="shared" si="26"/>
        <v>5.8802851740850457</v>
      </c>
      <c r="AF40">
        <f t="shared" si="27"/>
        <v>0.14096310465426187</v>
      </c>
      <c r="AG40">
        <f t="shared" si="28"/>
        <v>6.0212482787393071</v>
      </c>
      <c r="AH40">
        <f t="shared" si="1"/>
        <v>176.68299726189343</v>
      </c>
    </row>
    <row r="41" spans="4:34" x14ac:dyDescent="0.25">
      <c r="D41" s="1">
        <f t="shared" si="29"/>
        <v>42775</v>
      </c>
      <c r="E41" s="7">
        <f t="shared" si="2"/>
        <v>0.58333333333333337</v>
      </c>
      <c r="F41" s="2">
        <f t="shared" si="3"/>
        <v>2457794.375</v>
      </c>
      <c r="G41" s="3">
        <f t="shared" si="4"/>
        <v>0.17109856262833675</v>
      </c>
      <c r="I41">
        <f t="shared" si="5"/>
        <v>320.14644030268482</v>
      </c>
      <c r="J41">
        <f t="shared" si="6"/>
        <v>6516.9148661046856</v>
      </c>
      <c r="K41">
        <f t="shared" si="7"/>
        <v>1.6701437820616005E-2</v>
      </c>
      <c r="L41">
        <f t="shared" si="8"/>
        <v>1.1689234202357563</v>
      </c>
      <c r="M41">
        <f t="shared" si="9"/>
        <v>321.31536372292055</v>
      </c>
      <c r="N41">
        <f t="shared" si="10"/>
        <v>6518.0837895249215</v>
      </c>
      <c r="O41">
        <f t="shared" si="11"/>
        <v>0.98675039567828915</v>
      </c>
      <c r="P41">
        <f t="shared" si="12"/>
        <v>321.30758671927543</v>
      </c>
      <c r="Q41">
        <f t="shared" si="13"/>
        <v>23.437066114610982</v>
      </c>
      <c r="R41">
        <f t="shared" si="14"/>
        <v>23.434763010394374</v>
      </c>
      <c r="S41">
        <f t="shared" si="15"/>
        <v>-36.310956099348346</v>
      </c>
      <c r="T41">
        <f t="shared" si="16"/>
        <v>-14.395913742809029</v>
      </c>
      <c r="U41">
        <f t="shared" si="17"/>
        <v>4.3017430932860597E-2</v>
      </c>
      <c r="V41">
        <f t="shared" si="18"/>
        <v>-14.229748025918756</v>
      </c>
      <c r="W41">
        <f t="shared" si="19"/>
        <v>50.276091455859913</v>
      </c>
      <c r="X41" s="7">
        <f t="shared" si="20"/>
        <v>0.59282621390688806</v>
      </c>
      <c r="Y41" s="7">
        <f t="shared" si="21"/>
        <v>0.45317040430727723</v>
      </c>
      <c r="Z41" s="7">
        <f t="shared" si="22"/>
        <v>0.73248202350649894</v>
      </c>
      <c r="AA41">
        <f t="shared" si="23"/>
        <v>402.2087316468793</v>
      </c>
      <c r="AB41">
        <f t="shared" si="24"/>
        <v>706.33025197408119</v>
      </c>
      <c r="AC41">
        <f t="shared" si="25"/>
        <v>-3.4174370064797017</v>
      </c>
      <c r="AD41">
        <f t="shared" si="0"/>
        <v>83.797555982588221</v>
      </c>
      <c r="AE41">
        <f t="shared" si="26"/>
        <v>6.2024440174117785</v>
      </c>
      <c r="AF41">
        <f t="shared" si="27"/>
        <v>0.13492918884624835</v>
      </c>
      <c r="AG41">
        <f t="shared" si="28"/>
        <v>6.337373206258027</v>
      </c>
      <c r="AH41">
        <f t="shared" si="1"/>
        <v>176.67047732113338</v>
      </c>
    </row>
    <row r="42" spans="4:34" x14ac:dyDescent="0.25">
      <c r="D42" s="1">
        <f t="shared" si="29"/>
        <v>42776</v>
      </c>
      <c r="E42" s="7">
        <f t="shared" si="2"/>
        <v>0.58333333333333337</v>
      </c>
      <c r="F42" s="2">
        <f t="shared" si="3"/>
        <v>2457795.375</v>
      </c>
      <c r="G42" s="3">
        <f t="shared" si="4"/>
        <v>0.17112594113620808</v>
      </c>
      <c r="I42">
        <f t="shared" si="5"/>
        <v>321.13208766569005</v>
      </c>
      <c r="J42">
        <f t="shared" si="6"/>
        <v>6517.900466384971</v>
      </c>
      <c r="K42">
        <f t="shared" si="7"/>
        <v>1.6701436668518543E-2</v>
      </c>
      <c r="L42">
        <f t="shared" si="8"/>
        <v>1.1952474181979287</v>
      </c>
      <c r="M42">
        <f t="shared" si="9"/>
        <v>322.32733508388799</v>
      </c>
      <c r="N42">
        <f t="shared" si="10"/>
        <v>6519.095713803169</v>
      </c>
      <c r="O42">
        <f t="shared" si="11"/>
        <v>0.98692961856409112</v>
      </c>
      <c r="P42">
        <f t="shared" si="12"/>
        <v>322.3195541066973</v>
      </c>
      <c r="Q42">
        <f t="shared" si="13"/>
        <v>23.437065758575979</v>
      </c>
      <c r="R42">
        <f t="shared" si="14"/>
        <v>23.434763688364516</v>
      </c>
      <c r="S42">
        <f t="shared" si="15"/>
        <v>-35.322719780148411</v>
      </c>
      <c r="T42">
        <f t="shared" si="16"/>
        <v>-14.069562306854182</v>
      </c>
      <c r="U42">
        <f t="shared" si="17"/>
        <v>4.3017433492635308E-2</v>
      </c>
      <c r="V42">
        <f t="shared" si="18"/>
        <v>-14.240002532438757</v>
      </c>
      <c r="W42">
        <f t="shared" si="19"/>
        <v>51.46079058036009</v>
      </c>
      <c r="X42" s="7">
        <f t="shared" si="20"/>
        <v>0.59283333509197134</v>
      </c>
      <c r="Y42" s="7">
        <f t="shared" si="21"/>
        <v>0.44988669459097108</v>
      </c>
      <c r="Z42" s="7">
        <f t="shared" si="22"/>
        <v>0.73577997559297159</v>
      </c>
      <c r="AA42">
        <f t="shared" si="23"/>
        <v>411.68632464288072</v>
      </c>
      <c r="AB42">
        <f t="shared" si="24"/>
        <v>706.31999746756117</v>
      </c>
      <c r="AC42">
        <f t="shared" si="25"/>
        <v>-3.4200006331097086</v>
      </c>
      <c r="AD42">
        <f t="shared" si="0"/>
        <v>83.471330047582697</v>
      </c>
      <c r="AE42">
        <f t="shared" si="26"/>
        <v>6.5286699524173031</v>
      </c>
      <c r="AF42">
        <f t="shared" si="27"/>
        <v>0.1292659145102088</v>
      </c>
      <c r="AG42">
        <f t="shared" si="28"/>
        <v>6.6579358669275122</v>
      </c>
      <c r="AH42">
        <f t="shared" si="1"/>
        <v>176.66103431631325</v>
      </c>
    </row>
    <row r="43" spans="4:34" x14ac:dyDescent="0.25">
      <c r="D43" s="1">
        <f t="shared" si="29"/>
        <v>42777</v>
      </c>
      <c r="E43" s="7">
        <f t="shared" si="2"/>
        <v>0.58333333333333337</v>
      </c>
      <c r="F43" s="2">
        <f t="shared" si="3"/>
        <v>2457796.375</v>
      </c>
      <c r="G43" s="3">
        <f t="shared" si="4"/>
        <v>0.1711533196440794</v>
      </c>
      <c r="I43">
        <f t="shared" si="5"/>
        <v>322.11773502869619</v>
      </c>
      <c r="J43">
        <f t="shared" si="6"/>
        <v>6518.8860666652545</v>
      </c>
      <c r="K43">
        <f t="shared" si="7"/>
        <v>1.6701435516420889E-2</v>
      </c>
      <c r="L43">
        <f t="shared" si="8"/>
        <v>1.2211999229341037</v>
      </c>
      <c r="M43">
        <f t="shared" si="9"/>
        <v>323.33893495163028</v>
      </c>
      <c r="N43">
        <f t="shared" si="10"/>
        <v>6520.1072665881884</v>
      </c>
      <c r="O43">
        <f t="shared" si="11"/>
        <v>0.98711277912524609</v>
      </c>
      <c r="P43">
        <f t="shared" si="12"/>
        <v>323.33115000268003</v>
      </c>
      <c r="Q43">
        <f t="shared" si="13"/>
        <v>23.437065402540973</v>
      </c>
      <c r="R43">
        <f t="shared" si="14"/>
        <v>23.434764368301028</v>
      </c>
      <c r="S43">
        <f t="shared" si="15"/>
        <v>-34.337679243194927</v>
      </c>
      <c r="T43">
        <f t="shared" si="16"/>
        <v>-13.739325093355884</v>
      </c>
      <c r="U43">
        <f t="shared" si="17"/>
        <v>4.3017436059834421E-2</v>
      </c>
      <c r="V43">
        <f t="shared" si="18"/>
        <v>-14.237313715005619</v>
      </c>
      <c r="W43">
        <f t="shared" si="19"/>
        <v>52.636801120910889</v>
      </c>
      <c r="X43" s="7">
        <f t="shared" si="20"/>
        <v>0.59283146785764285</v>
      </c>
      <c r="Y43" s="7">
        <f t="shared" si="21"/>
        <v>0.44661813141066814</v>
      </c>
      <c r="Z43" s="7">
        <f t="shared" si="22"/>
        <v>0.73904480430461739</v>
      </c>
      <c r="AA43">
        <f t="shared" si="23"/>
        <v>421.09440896728711</v>
      </c>
      <c r="AB43">
        <f t="shared" si="24"/>
        <v>706.32268628499435</v>
      </c>
      <c r="AC43">
        <f t="shared" si="25"/>
        <v>-3.4193284287514132</v>
      </c>
      <c r="AD43">
        <f t="shared" si="0"/>
        <v>83.141152990389088</v>
      </c>
      <c r="AE43">
        <f t="shared" si="26"/>
        <v>6.858847009610912</v>
      </c>
      <c r="AF43">
        <f t="shared" si="27"/>
        <v>0.12394838874998246</v>
      </c>
      <c r="AG43">
        <f t="shared" si="28"/>
        <v>6.9827953983608948</v>
      </c>
      <c r="AH43">
        <f t="shared" si="1"/>
        <v>176.65465410928368</v>
      </c>
    </row>
    <row r="44" spans="4:34" x14ac:dyDescent="0.25">
      <c r="D44" s="1">
        <f t="shared" si="29"/>
        <v>42778</v>
      </c>
      <c r="E44" s="7">
        <f t="shared" si="2"/>
        <v>0.58333333333333337</v>
      </c>
      <c r="F44" s="2">
        <f t="shared" si="3"/>
        <v>2457797.375</v>
      </c>
      <c r="G44" s="3">
        <f t="shared" si="4"/>
        <v>0.17118069815195072</v>
      </c>
      <c r="I44">
        <f t="shared" si="5"/>
        <v>323.10338239170233</v>
      </c>
      <c r="J44">
        <f t="shared" si="6"/>
        <v>6519.8716669455389</v>
      </c>
      <c r="K44">
        <f t="shared" si="7"/>
        <v>1.6701434364323045E-2</v>
      </c>
      <c r="L44">
        <f t="shared" si="8"/>
        <v>1.2467731307305936</v>
      </c>
      <c r="M44">
        <f t="shared" si="9"/>
        <v>324.35015552243294</v>
      </c>
      <c r="N44">
        <f t="shared" si="10"/>
        <v>6521.1184400762695</v>
      </c>
      <c r="O44">
        <f t="shared" si="11"/>
        <v>0.98729981882194429</v>
      </c>
      <c r="P44">
        <f t="shared" si="12"/>
        <v>324.34236660351263</v>
      </c>
      <c r="Q44">
        <f t="shared" si="13"/>
        <v>23.437065046505971</v>
      </c>
      <c r="R44">
        <f t="shared" si="14"/>
        <v>23.43476505020304</v>
      </c>
      <c r="S44">
        <f t="shared" si="15"/>
        <v>-33.355795116907736</v>
      </c>
      <c r="T44">
        <f t="shared" si="16"/>
        <v>-13.405317925084349</v>
      </c>
      <c r="U44">
        <f t="shared" si="17"/>
        <v>4.301743863445464E-2</v>
      </c>
      <c r="V44">
        <f t="shared" si="18"/>
        <v>-14.221840293010562</v>
      </c>
      <c r="W44">
        <f t="shared" si="19"/>
        <v>53.804591224036429</v>
      </c>
      <c r="X44" s="7">
        <f t="shared" si="20"/>
        <v>0.59282072242570172</v>
      </c>
      <c r="Y44" s="7">
        <f t="shared" si="21"/>
        <v>0.44336352458115613</v>
      </c>
      <c r="Z44" s="7">
        <f t="shared" si="22"/>
        <v>0.7422779202702473</v>
      </c>
      <c r="AA44">
        <f t="shared" si="23"/>
        <v>430.43672979229143</v>
      </c>
      <c r="AB44">
        <f t="shared" si="24"/>
        <v>706.33815970698936</v>
      </c>
      <c r="AC44">
        <f t="shared" si="25"/>
        <v>-3.4154600732526603</v>
      </c>
      <c r="AD44">
        <f t="shared" si="0"/>
        <v>82.807141052027475</v>
      </c>
      <c r="AE44">
        <f t="shared" si="26"/>
        <v>7.1928589479725247</v>
      </c>
      <c r="AF44">
        <f t="shared" si="27"/>
        <v>0.11895321110165909</v>
      </c>
      <c r="AG44">
        <f t="shared" si="28"/>
        <v>7.3118121590741838</v>
      </c>
      <c r="AH44">
        <f t="shared" si="1"/>
        <v>176.6513194542938</v>
      </c>
    </row>
    <row r="45" spans="4:34" x14ac:dyDescent="0.25">
      <c r="D45" s="1">
        <f t="shared" si="29"/>
        <v>42779</v>
      </c>
      <c r="E45" s="7">
        <f t="shared" si="2"/>
        <v>0.58333333333333337</v>
      </c>
      <c r="F45" s="2">
        <f t="shared" si="3"/>
        <v>2457798.375</v>
      </c>
      <c r="G45" s="3">
        <f t="shared" si="4"/>
        <v>0.17120807665982204</v>
      </c>
      <c r="I45">
        <f t="shared" si="5"/>
        <v>324.08902975470846</v>
      </c>
      <c r="J45">
        <f t="shared" si="6"/>
        <v>6520.8572672258233</v>
      </c>
      <c r="K45">
        <f t="shared" si="7"/>
        <v>1.6701433212225014E-2</v>
      </c>
      <c r="L45">
        <f t="shared" si="8"/>
        <v>1.2719593722450062</v>
      </c>
      <c r="M45">
        <f t="shared" si="9"/>
        <v>325.36098912695348</v>
      </c>
      <c r="N45">
        <f t="shared" si="10"/>
        <v>6522.1292265980683</v>
      </c>
      <c r="O45">
        <f t="shared" si="11"/>
        <v>0.98749067794094192</v>
      </c>
      <c r="P45">
        <f t="shared" si="12"/>
        <v>325.35319623985589</v>
      </c>
      <c r="Q45">
        <f t="shared" si="13"/>
        <v>23.437064690470969</v>
      </c>
      <c r="R45">
        <f t="shared" si="14"/>
        <v>23.434765734069657</v>
      </c>
      <c r="S45">
        <f t="shared" si="15"/>
        <v>-32.377025077329868</v>
      </c>
      <c r="T45">
        <f t="shared" si="16"/>
        <v>-13.06765658969324</v>
      </c>
      <c r="U45">
        <f t="shared" si="17"/>
        <v>4.3017441216492598E-2</v>
      </c>
      <c r="V45">
        <f t="shared" si="18"/>
        <v>-14.193754014379909</v>
      </c>
      <c r="W45">
        <f t="shared" si="19"/>
        <v>54.964593882202792</v>
      </c>
      <c r="X45" s="7">
        <f t="shared" si="20"/>
        <v>0.59280121806554165</v>
      </c>
      <c r="Y45" s="7">
        <f t="shared" si="21"/>
        <v>0.44012179061497836</v>
      </c>
      <c r="Z45" s="7">
        <f t="shared" si="22"/>
        <v>0.74548064551610493</v>
      </c>
      <c r="AA45">
        <f t="shared" si="23"/>
        <v>439.71675105762233</v>
      </c>
      <c r="AB45">
        <f t="shared" si="24"/>
        <v>706.36624598562003</v>
      </c>
      <c r="AC45">
        <f t="shared" si="25"/>
        <v>-3.4084385035949936</v>
      </c>
      <c r="AD45">
        <f t="shared" si="0"/>
        <v>82.469410685114255</v>
      </c>
      <c r="AE45">
        <f t="shared" si="26"/>
        <v>7.530589314885745</v>
      </c>
      <c r="AF45">
        <f t="shared" si="27"/>
        <v>0.11425830946056381</v>
      </c>
      <c r="AG45">
        <f t="shared" si="28"/>
        <v>7.6448476243463084</v>
      </c>
      <c r="AH45">
        <f t="shared" si="1"/>
        <v>176.6510100563728</v>
      </c>
    </row>
    <row r="46" spans="4:34" x14ac:dyDescent="0.25">
      <c r="D46" s="1">
        <f t="shared" si="29"/>
        <v>42780</v>
      </c>
      <c r="E46" s="7">
        <f t="shared" si="2"/>
        <v>0.58333333333333337</v>
      </c>
      <c r="F46" s="2">
        <f t="shared" si="3"/>
        <v>2457799.375</v>
      </c>
      <c r="G46" s="3">
        <f t="shared" si="4"/>
        <v>0.17123545516769337</v>
      </c>
      <c r="I46">
        <f t="shared" si="5"/>
        <v>325.07467711771642</v>
      </c>
      <c r="J46">
        <f t="shared" si="6"/>
        <v>6521.8428675061068</v>
      </c>
      <c r="K46">
        <f t="shared" si="7"/>
        <v>1.6701432060126791E-2</v>
      </c>
      <c r="L46">
        <f t="shared" si="8"/>
        <v>1.2967511148719437</v>
      </c>
      <c r="M46">
        <f t="shared" si="9"/>
        <v>326.37142823258836</v>
      </c>
      <c r="N46">
        <f t="shared" si="10"/>
        <v>6523.1396186209786</v>
      </c>
      <c r="O46">
        <f t="shared" si="11"/>
        <v>0.98768529561869145</v>
      </c>
      <c r="P46">
        <f t="shared" si="12"/>
        <v>326.36363137910979</v>
      </c>
      <c r="Q46">
        <f t="shared" si="13"/>
        <v>23.437064334435966</v>
      </c>
      <c r="R46">
        <f t="shared" si="14"/>
        <v>23.43476641989999</v>
      </c>
      <c r="S46">
        <f t="shared" si="15"/>
        <v>-31.401323961724493</v>
      </c>
      <c r="T46">
        <f t="shared" si="16"/>
        <v>-12.726456790004274</v>
      </c>
      <c r="U46">
        <f t="shared" si="17"/>
        <v>4.3017443805944938E-2</v>
      </c>
      <c r="V46">
        <f t="shared" si="18"/>
        <v>-14.153239160303769</v>
      </c>
      <c r="W46">
        <f t="shared" si="19"/>
        <v>56.11721140388255</v>
      </c>
      <c r="X46" s="7">
        <f t="shared" si="20"/>
        <v>0.5927730827502109</v>
      </c>
      <c r="Y46" s="7">
        <f t="shared" si="21"/>
        <v>0.43689193996164827</v>
      </c>
      <c r="Z46" s="7">
        <f t="shared" si="22"/>
        <v>0.74865422553877359</v>
      </c>
      <c r="AA46">
        <f t="shared" si="23"/>
        <v>448.9376912310604</v>
      </c>
      <c r="AB46">
        <f t="shared" si="24"/>
        <v>706.40676083969618</v>
      </c>
      <c r="AC46">
        <f t="shared" si="25"/>
        <v>-3.398309790075956</v>
      </c>
      <c r="AD46">
        <f t="shared" si="0"/>
        <v>82.128078496236569</v>
      </c>
      <c r="AE46">
        <f t="shared" si="26"/>
        <v>7.8719215037634314</v>
      </c>
      <c r="AF46">
        <f t="shared" si="27"/>
        <v>0.10984289369567667</v>
      </c>
      <c r="AG46">
        <f t="shared" si="28"/>
        <v>7.9817643974591084</v>
      </c>
      <c r="AH46">
        <f t="shared" si="1"/>
        <v>176.65370263302555</v>
      </c>
    </row>
    <row r="47" spans="4:34" x14ac:dyDescent="0.25">
      <c r="D47" s="1">
        <f t="shared" si="29"/>
        <v>42781</v>
      </c>
      <c r="E47" s="7">
        <f t="shared" si="2"/>
        <v>0.58333333333333337</v>
      </c>
      <c r="F47" s="2">
        <f t="shared" si="3"/>
        <v>2457800.375</v>
      </c>
      <c r="G47" s="3">
        <f t="shared" si="4"/>
        <v>0.17126283367556469</v>
      </c>
      <c r="I47">
        <f t="shared" si="5"/>
        <v>326.06032448072347</v>
      </c>
      <c r="J47">
        <f t="shared" si="6"/>
        <v>6522.8284677863912</v>
      </c>
      <c r="K47">
        <f t="shared" si="7"/>
        <v>1.6701430908028378E-2</v>
      </c>
      <c r="L47">
        <f t="shared" si="8"/>
        <v>1.3211409650397727</v>
      </c>
      <c r="M47">
        <f t="shared" si="9"/>
        <v>327.38146544576324</v>
      </c>
      <c r="N47">
        <f t="shared" si="10"/>
        <v>6524.1496087514306</v>
      </c>
      <c r="O47">
        <f t="shared" si="11"/>
        <v>0.98788360986482382</v>
      </c>
      <c r="P47">
        <f t="shared" si="12"/>
        <v>327.37366462770331</v>
      </c>
      <c r="Q47">
        <f t="shared" si="13"/>
        <v>23.43706397840096</v>
      </c>
      <c r="R47">
        <f t="shared" si="14"/>
        <v>23.434767107693148</v>
      </c>
      <c r="S47">
        <f t="shared" si="15"/>
        <v>-30.428643881708361</v>
      </c>
      <c r="T47">
        <f t="shared" si="16"/>
        <v>-12.381834097472581</v>
      </c>
      <c r="U47">
        <f t="shared" si="17"/>
        <v>4.3017446402808295E-2</v>
      </c>
      <c r="V47">
        <f t="shared" si="18"/>
        <v>-14.100492042600633</v>
      </c>
      <c r="W47">
        <f t="shared" si="19"/>
        <v>57.262819234884567</v>
      </c>
      <c r="X47" s="7">
        <f t="shared" si="20"/>
        <v>0.59273645280736154</v>
      </c>
      <c r="Y47" s="7">
        <f t="shared" si="21"/>
        <v>0.43367306604379324</v>
      </c>
      <c r="Z47" s="7">
        <f t="shared" si="22"/>
        <v>0.75179983957092966</v>
      </c>
      <c r="AA47">
        <f t="shared" si="23"/>
        <v>458.10255387907654</v>
      </c>
      <c r="AB47">
        <f t="shared" si="24"/>
        <v>706.4595079573993</v>
      </c>
      <c r="AC47">
        <f t="shared" si="25"/>
        <v>-3.385123010650176</v>
      </c>
      <c r="AD47">
        <f t="shared" si="0"/>
        <v>81.783261190650336</v>
      </c>
      <c r="AE47">
        <f t="shared" si="26"/>
        <v>8.2167388093496641</v>
      </c>
      <c r="AF47">
        <f t="shared" si="27"/>
        <v>0.10568744450183569</v>
      </c>
      <c r="AG47">
        <f t="shared" si="28"/>
        <v>8.3224262538514999</v>
      </c>
      <c r="AH47">
        <f t="shared" si="1"/>
        <v>176.65937097899109</v>
      </c>
    </row>
    <row r="48" spans="4:34" x14ac:dyDescent="0.25">
      <c r="D48" s="1">
        <f t="shared" si="29"/>
        <v>42782</v>
      </c>
      <c r="E48" s="7">
        <f t="shared" si="2"/>
        <v>0.58333333333333337</v>
      </c>
      <c r="F48" s="2">
        <f t="shared" si="3"/>
        <v>2457801.375</v>
      </c>
      <c r="G48" s="3">
        <f t="shared" si="4"/>
        <v>0.17129021218343601</v>
      </c>
      <c r="I48">
        <f t="shared" si="5"/>
        <v>327.04597184373051</v>
      </c>
      <c r="J48">
        <f t="shared" si="6"/>
        <v>6523.8140680666747</v>
      </c>
      <c r="K48">
        <f t="shared" si="7"/>
        <v>1.6701429755929774E-2</v>
      </c>
      <c r="L48">
        <f t="shared" si="8"/>
        <v>1.3451216704373823</v>
      </c>
      <c r="M48">
        <f t="shared" si="9"/>
        <v>328.39109351416789</v>
      </c>
      <c r="N48">
        <f t="shared" si="10"/>
        <v>6525.1591897371118</v>
      </c>
      <c r="O48">
        <f t="shared" si="11"/>
        <v>0.98808555758596872</v>
      </c>
      <c r="P48">
        <f t="shared" si="12"/>
        <v>328.38328873332961</v>
      </c>
      <c r="Q48">
        <f t="shared" si="13"/>
        <v>23.437063622365958</v>
      </c>
      <c r="R48">
        <f t="shared" si="14"/>
        <v>23.434767797448245</v>
      </c>
      <c r="S48">
        <f t="shared" si="15"/>
        <v>-29.458934335643214</v>
      </c>
      <c r="T48">
        <f t="shared" si="16"/>
        <v>-12.033903908766627</v>
      </c>
      <c r="U48">
        <f t="shared" si="17"/>
        <v>4.3017449007079316E-2</v>
      </c>
      <c r="V48">
        <f t="shared" si="18"/>
        <v>-14.035720495423536</v>
      </c>
      <c r="W48">
        <f t="shared" si="19"/>
        <v>58.401769239429896</v>
      </c>
      <c r="X48" s="7">
        <f t="shared" si="20"/>
        <v>0.59269147256626631</v>
      </c>
      <c r="Y48" s="7">
        <f t="shared" si="21"/>
        <v>0.43046433579007221</v>
      </c>
      <c r="Z48" s="7">
        <f t="shared" si="22"/>
        <v>0.75491860934246047</v>
      </c>
      <c r="AA48">
        <f t="shared" si="23"/>
        <v>467.21415391543917</v>
      </c>
      <c r="AB48">
        <f t="shared" si="24"/>
        <v>706.52427950457638</v>
      </c>
      <c r="AC48">
        <f t="shared" si="25"/>
        <v>-3.368930123855904</v>
      </c>
      <c r="AD48">
        <f t="shared" si="0"/>
        <v>81.435075519303382</v>
      </c>
      <c r="AE48">
        <f t="shared" si="26"/>
        <v>8.564924480696618</v>
      </c>
      <c r="AF48">
        <f t="shared" si="27"/>
        <v>0.1017737025812971</v>
      </c>
      <c r="AG48">
        <f t="shared" si="28"/>
        <v>8.6666981832779157</v>
      </c>
      <c r="AH48">
        <f t="shared" si="1"/>
        <v>176.66798603373718</v>
      </c>
    </row>
    <row r="49" spans="4:34" x14ac:dyDescent="0.25">
      <c r="D49" s="1">
        <f t="shared" si="29"/>
        <v>42783</v>
      </c>
      <c r="E49" s="7">
        <f t="shared" si="2"/>
        <v>0.58333333333333337</v>
      </c>
      <c r="F49" s="2">
        <f t="shared" si="3"/>
        <v>2457802.375</v>
      </c>
      <c r="G49" s="3">
        <f t="shared" si="4"/>
        <v>0.17131759069130734</v>
      </c>
      <c r="I49">
        <f t="shared" si="5"/>
        <v>328.03161920673847</v>
      </c>
      <c r="J49">
        <f t="shared" si="6"/>
        <v>6524.7996683469573</v>
      </c>
      <c r="K49">
        <f t="shared" si="7"/>
        <v>1.6701428603830979E-2</v>
      </c>
      <c r="L49">
        <f t="shared" si="8"/>
        <v>1.3686861221705802</v>
      </c>
      <c r="M49">
        <f t="shared" si="9"/>
        <v>329.40030532890904</v>
      </c>
      <c r="N49">
        <f t="shared" si="10"/>
        <v>6526.1683544691277</v>
      </c>
      <c r="O49">
        <f t="shared" si="11"/>
        <v>0.98829107460990617</v>
      </c>
      <c r="P49">
        <f t="shared" si="12"/>
        <v>329.39249658709878</v>
      </c>
      <c r="Q49">
        <f t="shared" si="13"/>
        <v>23.437063266330956</v>
      </c>
      <c r="R49">
        <f t="shared" si="14"/>
        <v>23.434768489164384</v>
      </c>
      <c r="S49">
        <f t="shared" si="15"/>
        <v>-28.492142320078987</v>
      </c>
      <c r="T49">
        <f t="shared" si="16"/>
        <v>-11.682781405407145</v>
      </c>
      <c r="U49">
        <f t="shared" si="17"/>
        <v>4.3017451618754622E-2</v>
      </c>
      <c r="V49">
        <f t="shared" si="18"/>
        <v>-13.959143362986714</v>
      </c>
      <c r="W49">
        <f t="shared" si="19"/>
        <v>59.534392528938177</v>
      </c>
      <c r="X49" s="7">
        <f t="shared" si="20"/>
        <v>0.59263829400207413</v>
      </c>
      <c r="Y49" s="7">
        <f t="shared" si="21"/>
        <v>0.42726498142169028</v>
      </c>
      <c r="Z49" s="7">
        <f t="shared" si="22"/>
        <v>0.75801160658245792</v>
      </c>
      <c r="AA49">
        <f t="shared" si="23"/>
        <v>476.27514023150542</v>
      </c>
      <c r="AB49">
        <f t="shared" si="24"/>
        <v>706.60085663701318</v>
      </c>
      <c r="AC49">
        <f t="shared" si="25"/>
        <v>-3.3497858407467049</v>
      </c>
      <c r="AD49">
        <f t="shared" si="0"/>
        <v>81.083638228197216</v>
      </c>
      <c r="AE49">
        <f t="shared" si="26"/>
        <v>8.9163617718027837</v>
      </c>
      <c r="AF49">
        <f t="shared" si="27"/>
        <v>9.8084645795142603E-2</v>
      </c>
      <c r="AG49">
        <f t="shared" si="28"/>
        <v>9.0144464175979255</v>
      </c>
      <c r="AH49">
        <f t="shared" si="1"/>
        <v>176.67951595141392</v>
      </c>
    </row>
    <row r="50" spans="4:34" x14ac:dyDescent="0.25">
      <c r="D50" s="1">
        <f t="shared" si="29"/>
        <v>42784</v>
      </c>
      <c r="E50" s="7">
        <f t="shared" si="2"/>
        <v>0.58333333333333337</v>
      </c>
      <c r="F50" s="2">
        <f t="shared" si="3"/>
        <v>2457803.375</v>
      </c>
      <c r="G50" s="3">
        <f t="shared" si="4"/>
        <v>0.17134496919917863</v>
      </c>
      <c r="I50">
        <f t="shared" si="5"/>
        <v>329.01726656974643</v>
      </c>
      <c r="J50">
        <f t="shared" si="6"/>
        <v>6525.785268627239</v>
      </c>
      <c r="K50">
        <f t="shared" si="7"/>
        <v>1.6701427451731997E-2</v>
      </c>
      <c r="L50">
        <f t="shared" si="8"/>
        <v>1.3918273568476023</v>
      </c>
      <c r="M50">
        <f t="shared" si="9"/>
        <v>330.40909392659404</v>
      </c>
      <c r="N50">
        <f t="shared" si="10"/>
        <v>6527.1770959840869</v>
      </c>
      <c r="O50">
        <f t="shared" si="11"/>
        <v>0.98850009571002362</v>
      </c>
      <c r="P50">
        <f t="shared" si="12"/>
        <v>330.40128122562163</v>
      </c>
      <c r="Q50">
        <f t="shared" si="13"/>
        <v>23.437062910295953</v>
      </c>
      <c r="R50">
        <f t="shared" si="14"/>
        <v>23.434769182840672</v>
      </c>
      <c r="S50">
        <f t="shared" si="15"/>
        <v>-27.528212440025644</v>
      </c>
      <c r="T50">
        <f t="shared" si="16"/>
        <v>-11.328581516390198</v>
      </c>
      <c r="U50">
        <f t="shared" si="17"/>
        <v>4.3017454237830856E-2</v>
      </c>
      <c r="V50">
        <f t="shared" si="18"/>
        <v>-13.870989984942977</v>
      </c>
      <c r="W50">
        <f t="shared" si="19"/>
        <v>60.661001910388407</v>
      </c>
      <c r="X50" s="7">
        <f t="shared" si="20"/>
        <v>0.59257707637843271</v>
      </c>
      <c r="Y50" s="7">
        <f t="shared" si="21"/>
        <v>0.42407429329402047</v>
      </c>
      <c r="Z50" s="7">
        <f t="shared" si="22"/>
        <v>0.76107985946284507</v>
      </c>
      <c r="AA50">
        <f t="shared" si="23"/>
        <v>485.28801528310726</v>
      </c>
      <c r="AB50">
        <f t="shared" si="24"/>
        <v>706.68901001505697</v>
      </c>
      <c r="AC50">
        <f t="shared" si="25"/>
        <v>-3.3277474962357587</v>
      </c>
      <c r="AD50">
        <f t="shared" si="0"/>
        <v>80.72906601008286</v>
      </c>
      <c r="AE50">
        <f t="shared" si="26"/>
        <v>9.2709339899171397</v>
      </c>
      <c r="AF50">
        <f t="shared" si="27"/>
        <v>9.4604452116066357E-2</v>
      </c>
      <c r="AG50">
        <f t="shared" si="28"/>
        <v>9.3655384420332055</v>
      </c>
      <c r="AH50">
        <f t="shared" si="1"/>
        <v>176.69392617295159</v>
      </c>
    </row>
    <row r="51" spans="4:34" x14ac:dyDescent="0.25">
      <c r="D51" s="1">
        <f t="shared" si="29"/>
        <v>42785</v>
      </c>
      <c r="E51" s="7">
        <f t="shared" si="2"/>
        <v>0.58333333333333337</v>
      </c>
      <c r="F51" s="2">
        <f t="shared" si="3"/>
        <v>2457804.375</v>
      </c>
      <c r="G51" s="3">
        <f t="shared" si="4"/>
        <v>0.17137234770704995</v>
      </c>
      <c r="I51">
        <f t="shared" si="5"/>
        <v>330.0029139327562</v>
      </c>
      <c r="J51">
        <f t="shared" si="6"/>
        <v>6526.7708689075225</v>
      </c>
      <c r="K51">
        <f t="shared" si="7"/>
        <v>1.6701426299632824E-2</v>
      </c>
      <c r="L51">
        <f t="shared" si="8"/>
        <v>1.4145385585930226</v>
      </c>
      <c r="M51">
        <f t="shared" si="9"/>
        <v>331.4174524913492</v>
      </c>
      <c r="N51">
        <f t="shared" si="10"/>
        <v>6528.185407466116</v>
      </c>
      <c r="O51">
        <f t="shared" si="11"/>
        <v>0.9887125546300769</v>
      </c>
      <c r="P51">
        <f t="shared" si="12"/>
        <v>331.40963583302778</v>
      </c>
      <c r="Q51">
        <f t="shared" si="13"/>
        <v>23.437062554260951</v>
      </c>
      <c r="R51">
        <f t="shared" si="14"/>
        <v>23.43476987847621</v>
      </c>
      <c r="S51">
        <f t="shared" si="15"/>
        <v>-26.567087017863187</v>
      </c>
      <c r="T51">
        <f t="shared" si="16"/>
        <v>-10.971418883718002</v>
      </c>
      <c r="U51">
        <f t="shared" si="17"/>
        <v>4.3017456864304596E-2</v>
      </c>
      <c r="V51">
        <f t="shared" si="18"/>
        <v>-13.771499680992296</v>
      </c>
      <c r="W51">
        <f t="shared" si="19"/>
        <v>61.781894013271824</v>
      </c>
      <c r="X51" s="7">
        <f t="shared" si="20"/>
        <v>0.59250798588957798</v>
      </c>
      <c r="Y51" s="7">
        <f t="shared" si="21"/>
        <v>0.4208916136304896</v>
      </c>
      <c r="Z51" s="7">
        <f t="shared" si="22"/>
        <v>0.76412435814866642</v>
      </c>
      <c r="AA51">
        <f t="shared" si="23"/>
        <v>494.25515210617459</v>
      </c>
      <c r="AB51">
        <f t="shared" si="24"/>
        <v>706.78850031900765</v>
      </c>
      <c r="AC51">
        <f t="shared" si="25"/>
        <v>-3.3028749202480867</v>
      </c>
      <c r="AD51">
        <f t="shared" si="0"/>
        <v>80.371475458485691</v>
      </c>
      <c r="AE51">
        <f t="shared" si="26"/>
        <v>9.6285245415143095</v>
      </c>
      <c r="AF51">
        <f t="shared" si="27"/>
        <v>9.1318450376374219E-2</v>
      </c>
      <c r="AG51">
        <f t="shared" si="28"/>
        <v>9.7198429918906832</v>
      </c>
      <c r="AH51">
        <f t="shared" si="1"/>
        <v>176.71117950000826</v>
      </c>
    </row>
    <row r="52" spans="4:34" x14ac:dyDescent="0.25">
      <c r="D52" s="1">
        <f t="shared" si="29"/>
        <v>42786</v>
      </c>
      <c r="E52" s="7">
        <f t="shared" si="2"/>
        <v>0.58333333333333337</v>
      </c>
      <c r="F52" s="2">
        <f t="shared" si="3"/>
        <v>2457805.375</v>
      </c>
      <c r="G52" s="3">
        <f t="shared" si="4"/>
        <v>0.17139972621492128</v>
      </c>
      <c r="I52">
        <f t="shared" si="5"/>
        <v>330.98856129576598</v>
      </c>
      <c r="J52">
        <f t="shared" si="6"/>
        <v>6527.7564691878042</v>
      </c>
      <c r="K52">
        <f t="shared" si="7"/>
        <v>1.6701425147533464E-2</v>
      </c>
      <c r="L52">
        <f t="shared" si="8"/>
        <v>1.436813060989468</v>
      </c>
      <c r="M52">
        <f t="shared" si="9"/>
        <v>332.42537435675547</v>
      </c>
      <c r="N52">
        <f t="shared" si="10"/>
        <v>6529.1932822487934</v>
      </c>
      <c r="O52">
        <f t="shared" si="11"/>
        <v>0.98892838410922623</v>
      </c>
      <c r="P52">
        <f t="shared" si="12"/>
        <v>332.41755374290159</v>
      </c>
      <c r="Q52">
        <f t="shared" si="13"/>
        <v>23.437062198225949</v>
      </c>
      <c r="R52">
        <f t="shared" si="14"/>
        <v>23.4347705760701</v>
      </c>
      <c r="S52">
        <f t="shared" si="15"/>
        <v>-25.60870620073867</v>
      </c>
      <c r="T52">
        <f t="shared" si="16"/>
        <v>-10.611407830763426</v>
      </c>
      <c r="U52">
        <f t="shared" si="17"/>
        <v>4.3017459498172483E-2</v>
      </c>
      <c r="V52">
        <f t="shared" si="18"/>
        <v>-13.660921236251578</v>
      </c>
      <c r="W52">
        <f t="shared" si="19"/>
        <v>62.897351143865777</v>
      </c>
      <c r="X52" s="7">
        <f t="shared" si="20"/>
        <v>0.59243119530295252</v>
      </c>
      <c r="Y52" s="7">
        <f t="shared" si="21"/>
        <v>0.41771633101443656</v>
      </c>
      <c r="Z52" s="7">
        <f t="shared" si="22"/>
        <v>0.76714605959146853</v>
      </c>
      <c r="AA52">
        <f t="shared" si="23"/>
        <v>503.17880915092621</v>
      </c>
      <c r="AB52">
        <f t="shared" si="24"/>
        <v>706.89907876374832</v>
      </c>
      <c r="AC52">
        <f t="shared" si="25"/>
        <v>-3.2752303090629198</v>
      </c>
      <c r="AD52">
        <f t="shared" si="0"/>
        <v>80.010983024056301</v>
      </c>
      <c r="AE52">
        <f t="shared" si="26"/>
        <v>9.9890169759436986</v>
      </c>
      <c r="AF52">
        <f t="shared" si="27"/>
        <v>8.8213062110701027E-2</v>
      </c>
      <c r="AG52">
        <f t="shared" si="28"/>
        <v>10.077230038054399</v>
      </c>
      <c r="AH52">
        <f t="shared" si="1"/>
        <v>176.73123617046042</v>
      </c>
    </row>
    <row r="53" spans="4:34" x14ac:dyDescent="0.25">
      <c r="D53" s="1">
        <f t="shared" si="29"/>
        <v>42787</v>
      </c>
      <c r="E53" s="7">
        <f t="shared" si="2"/>
        <v>0.58333333333333337</v>
      </c>
      <c r="F53" s="2">
        <f t="shared" si="3"/>
        <v>2457806.375</v>
      </c>
      <c r="G53" s="3">
        <f t="shared" si="4"/>
        <v>0.1714271047227926</v>
      </c>
      <c r="I53">
        <f t="shared" si="5"/>
        <v>331.97420865877666</v>
      </c>
      <c r="J53">
        <f t="shared" si="6"/>
        <v>6528.7420694680868</v>
      </c>
      <c r="K53">
        <f t="shared" si="7"/>
        <v>1.6701423995433909E-2</v>
      </c>
      <c r="L53">
        <f t="shared" si="8"/>
        <v>1.4586443489476386</v>
      </c>
      <c r="M53">
        <f t="shared" si="9"/>
        <v>333.4328530077243</v>
      </c>
      <c r="N53">
        <f t="shared" si="10"/>
        <v>6530.2007138170347</v>
      </c>
      <c r="O53">
        <f t="shared" si="11"/>
        <v>0.98914751590734906</v>
      </c>
      <c r="P53">
        <f t="shared" si="12"/>
        <v>333.42502844015786</v>
      </c>
      <c r="Q53">
        <f t="shared" si="13"/>
        <v>23.437061842190946</v>
      </c>
      <c r="R53">
        <f t="shared" si="14"/>
        <v>23.434771275621447</v>
      </c>
      <c r="S53">
        <f t="shared" si="15"/>
        <v>-24.653008066284773</v>
      </c>
      <c r="T53">
        <f t="shared" si="16"/>
        <v>-10.248662333377581</v>
      </c>
      <c r="U53">
        <f t="shared" si="17"/>
        <v>4.3017462139431119E-2</v>
      </c>
      <c r="V53">
        <f t="shared" si="18"/>
        <v>-13.539512388850877</v>
      </c>
      <c r="W53">
        <f t="shared" si="19"/>
        <v>64.007642907331245</v>
      </c>
      <c r="X53" s="7">
        <f t="shared" si="20"/>
        <v>0.59234688360336873</v>
      </c>
      <c r="Y53" s="7">
        <f t="shared" si="21"/>
        <v>0.41454787552744859</v>
      </c>
      <c r="Z53" s="7">
        <f t="shared" si="22"/>
        <v>0.77014589167928871</v>
      </c>
      <c r="AA53">
        <f t="shared" si="23"/>
        <v>512.06114325864996</v>
      </c>
      <c r="AB53">
        <f t="shared" si="24"/>
        <v>707.02048761114906</v>
      </c>
      <c r="AC53">
        <f t="shared" si="25"/>
        <v>-3.2448780972127338</v>
      </c>
      <c r="AD53">
        <f t="shared" si="0"/>
        <v>79.647704973228301</v>
      </c>
      <c r="AE53">
        <f t="shared" si="26"/>
        <v>10.352295026771699</v>
      </c>
      <c r="AF53">
        <f t="shared" si="27"/>
        <v>8.5275737821877806E-2</v>
      </c>
      <c r="AG53">
        <f t="shared" si="28"/>
        <v>10.437570764593577</v>
      </c>
      <c r="AH53">
        <f t="shared" si="1"/>
        <v>176.75405393512926</v>
      </c>
    </row>
    <row r="54" spans="4:34" x14ac:dyDescent="0.25">
      <c r="D54" s="1">
        <f t="shared" si="29"/>
        <v>42788</v>
      </c>
      <c r="E54" s="7">
        <f t="shared" si="2"/>
        <v>0.58333333333333337</v>
      </c>
      <c r="F54" s="2">
        <f t="shared" si="3"/>
        <v>2457807.375</v>
      </c>
      <c r="G54" s="3">
        <f t="shared" si="4"/>
        <v>0.17145448323066392</v>
      </c>
      <c r="I54">
        <f t="shared" si="5"/>
        <v>332.95985602178735</v>
      </c>
      <c r="J54">
        <f t="shared" si="6"/>
        <v>6529.7276697483694</v>
      </c>
      <c r="K54">
        <f t="shared" si="7"/>
        <v>1.6701422843334167E-2</v>
      </c>
      <c r="L54">
        <f t="shared" si="8"/>
        <v>1.4800260605029179</v>
      </c>
      <c r="M54">
        <f t="shared" si="9"/>
        <v>334.43988208229024</v>
      </c>
      <c r="N54">
        <f t="shared" si="10"/>
        <v>6531.2076958088719</v>
      </c>
      <c r="O54">
        <f t="shared" si="11"/>
        <v>0.98936988083059973</v>
      </c>
      <c r="P54">
        <f t="shared" si="12"/>
        <v>334.43205356283454</v>
      </c>
      <c r="Q54">
        <f t="shared" si="13"/>
        <v>23.437061486155944</v>
      </c>
      <c r="R54">
        <f t="shared" si="14"/>
        <v>23.434771977129341</v>
      </c>
      <c r="S54">
        <f t="shared" si="15"/>
        <v>-23.699928726555815</v>
      </c>
      <c r="T54">
        <f t="shared" si="16"/>
        <v>-9.8832959936619602</v>
      </c>
      <c r="U54">
        <f t="shared" si="17"/>
        <v>4.3017464788077067E-2</v>
      </c>
      <c r="V54">
        <f t="shared" si="18"/>
        <v>-13.40753932115496</v>
      </c>
      <c r="W54">
        <f t="shared" si="19"/>
        <v>65.113027631394345</v>
      </c>
      <c r="X54" s="7">
        <f t="shared" si="20"/>
        <v>0.59225523563969096</v>
      </c>
      <c r="Y54" s="7">
        <f t="shared" si="21"/>
        <v>0.41138571444137334</v>
      </c>
      <c r="Z54" s="7">
        <f t="shared" si="22"/>
        <v>0.77312475683800852</v>
      </c>
      <c r="AA54">
        <f t="shared" si="23"/>
        <v>520.90422105115476</v>
      </c>
      <c r="AB54">
        <f t="shared" si="24"/>
        <v>707.15246067884493</v>
      </c>
      <c r="AC54">
        <f t="shared" si="25"/>
        <v>-3.211884830288767</v>
      </c>
      <c r="AD54">
        <f t="shared" si="0"/>
        <v>79.281757349174413</v>
      </c>
      <c r="AE54">
        <f t="shared" si="26"/>
        <v>10.718242650825587</v>
      </c>
      <c r="AF54">
        <f t="shared" si="27"/>
        <v>8.2494890524582351E-2</v>
      </c>
      <c r="AG54">
        <f t="shared" si="28"/>
        <v>10.80073754135017</v>
      </c>
      <c r="AH54">
        <f t="shared" si="1"/>
        <v>176.77958813545945</v>
      </c>
    </row>
    <row r="55" spans="4:34" x14ac:dyDescent="0.25">
      <c r="D55" s="1">
        <f t="shared" si="29"/>
        <v>42789</v>
      </c>
      <c r="E55" s="7">
        <f t="shared" si="2"/>
        <v>0.58333333333333337</v>
      </c>
      <c r="F55" s="2">
        <f t="shared" si="3"/>
        <v>2457808.375</v>
      </c>
      <c r="G55" s="3">
        <f t="shared" si="4"/>
        <v>0.17148186173853525</v>
      </c>
      <c r="I55">
        <f t="shared" si="5"/>
        <v>333.94550338479803</v>
      </c>
      <c r="J55">
        <f t="shared" si="6"/>
        <v>6530.7132700286502</v>
      </c>
      <c r="K55">
        <f t="shared" si="7"/>
        <v>1.6701421691234234E-2</v>
      </c>
      <c r="L55">
        <f t="shared" si="8"/>
        <v>1.5009519885395892</v>
      </c>
      <c r="M55">
        <f t="shared" si="9"/>
        <v>335.44645537333764</v>
      </c>
      <c r="N55">
        <f t="shared" si="10"/>
        <v>6532.21422201719</v>
      </c>
      <c r="O55">
        <f t="shared" si="11"/>
        <v>0.98959540875721308</v>
      </c>
      <c r="P55">
        <f t="shared" si="12"/>
        <v>335.43862290381941</v>
      </c>
      <c r="Q55">
        <f t="shared" si="13"/>
        <v>23.437061130120941</v>
      </c>
      <c r="R55">
        <f t="shared" si="14"/>
        <v>23.434772680592882</v>
      </c>
      <c r="S55">
        <f t="shared" si="15"/>
        <v>-22.749402430058659</v>
      </c>
      <c r="T55">
        <f t="shared" si="16"/>
        <v>-9.515422016310163</v>
      </c>
      <c r="U55">
        <f t="shared" si="17"/>
        <v>4.3017467444106942E-2</v>
      </c>
      <c r="V55">
        <f t="shared" si="18"/>
        <v>-13.265276155940287</v>
      </c>
      <c r="W55">
        <f t="shared" si="19"/>
        <v>66.213753619963484</v>
      </c>
      <c r="X55" s="7">
        <f t="shared" si="20"/>
        <v>0.59215644177495852</v>
      </c>
      <c r="Y55" s="7">
        <f t="shared" si="21"/>
        <v>0.40822934838617109</v>
      </c>
      <c r="Z55" s="7">
        <f t="shared" si="22"/>
        <v>0.77608353516374595</v>
      </c>
      <c r="AA55">
        <f t="shared" si="23"/>
        <v>529.71002895970787</v>
      </c>
      <c r="AB55">
        <f t="shared" si="24"/>
        <v>707.2947238440596</v>
      </c>
      <c r="AC55">
        <f t="shared" si="25"/>
        <v>-3.176319038985099</v>
      </c>
      <c r="AD55">
        <f t="shared" si="0"/>
        <v>78.913255935035664</v>
      </c>
      <c r="AE55">
        <f t="shared" si="26"/>
        <v>11.086744064964336</v>
      </c>
      <c r="AF55">
        <f t="shared" si="27"/>
        <v>7.9859828810264238E-2</v>
      </c>
      <c r="AG55">
        <f t="shared" si="28"/>
        <v>11.166603893774599</v>
      </c>
      <c r="AH55">
        <f t="shared" si="1"/>
        <v>176.80779178184093</v>
      </c>
    </row>
    <row r="56" spans="4:34" x14ac:dyDescent="0.25">
      <c r="D56" s="1">
        <f t="shared" si="29"/>
        <v>42790</v>
      </c>
      <c r="E56" s="7">
        <f t="shared" si="2"/>
        <v>0.58333333333333337</v>
      </c>
      <c r="F56" s="2">
        <f t="shared" si="3"/>
        <v>2457809.375</v>
      </c>
      <c r="G56" s="3">
        <f t="shared" si="4"/>
        <v>0.17150924024640657</v>
      </c>
      <c r="I56">
        <f t="shared" si="5"/>
        <v>334.93115074781053</v>
      </c>
      <c r="J56">
        <f t="shared" si="6"/>
        <v>6531.6988703089328</v>
      </c>
      <c r="K56">
        <f t="shared" si="7"/>
        <v>1.6701420539134114E-2</v>
      </c>
      <c r="L56">
        <f t="shared" si="8"/>
        <v>1.5214160824417928</v>
      </c>
      <c r="M56">
        <f t="shared" si="9"/>
        <v>336.45256683025235</v>
      </c>
      <c r="N56">
        <f t="shared" si="10"/>
        <v>6533.2202863913744</v>
      </c>
      <c r="O56">
        <f t="shared" si="11"/>
        <v>0.98982402866353281</v>
      </c>
      <c r="P56">
        <f t="shared" si="12"/>
        <v>336.4447304125016</v>
      </c>
      <c r="Q56">
        <f t="shared" si="13"/>
        <v>23.437060774085939</v>
      </c>
      <c r="R56">
        <f t="shared" si="14"/>
        <v>23.43477338601117</v>
      </c>
      <c r="S56">
        <f t="shared" si="15"/>
        <v>-21.801361661800094</v>
      </c>
      <c r="T56">
        <f t="shared" si="16"/>
        <v>-9.1451531874316512</v>
      </c>
      <c r="U56">
        <f t="shared" si="17"/>
        <v>4.301747010751733E-2</v>
      </c>
      <c r="V56">
        <f t="shared" si="18"/>
        <v>-13.113004458778708</v>
      </c>
      <c r="W56">
        <f t="shared" si="19"/>
        <v>67.310060260542429</v>
      </c>
      <c r="X56" s="7">
        <f t="shared" si="20"/>
        <v>0.59205069754081863</v>
      </c>
      <c r="Y56" s="7">
        <f t="shared" si="21"/>
        <v>0.40507830792820076</v>
      </c>
      <c r="Z56" s="7">
        <f t="shared" si="22"/>
        <v>0.77902308715343649</v>
      </c>
      <c r="AA56">
        <f t="shared" si="23"/>
        <v>538.48048208433943</v>
      </c>
      <c r="AB56">
        <f t="shared" si="24"/>
        <v>707.44699554122121</v>
      </c>
      <c r="AC56">
        <f t="shared" si="25"/>
        <v>-3.1382511146946968</v>
      </c>
      <c r="AD56">
        <f t="shared" si="0"/>
        <v>78.542316219403617</v>
      </c>
      <c r="AE56">
        <f t="shared" si="26"/>
        <v>11.457683780596383</v>
      </c>
      <c r="AF56">
        <f t="shared" si="27"/>
        <v>7.7360691090437472E-2</v>
      </c>
      <c r="AG56">
        <f t="shared" si="28"/>
        <v>11.53504447168682</v>
      </c>
      <c r="AH56">
        <f t="shared" si="1"/>
        <v>176.83861563230721</v>
      </c>
    </row>
    <row r="57" spans="4:34" x14ac:dyDescent="0.25">
      <c r="D57" s="1">
        <f t="shared" si="29"/>
        <v>42791</v>
      </c>
      <c r="E57" s="7">
        <f t="shared" si="2"/>
        <v>0.58333333333333337</v>
      </c>
      <c r="F57" s="2">
        <f t="shared" si="3"/>
        <v>2457810.375</v>
      </c>
      <c r="G57" s="3">
        <f t="shared" si="4"/>
        <v>0.17153661875427789</v>
      </c>
      <c r="I57">
        <f t="shared" si="5"/>
        <v>335.91679811082213</v>
      </c>
      <c r="J57">
        <f t="shared" si="6"/>
        <v>6532.6844705892136</v>
      </c>
      <c r="K57">
        <f t="shared" si="7"/>
        <v>1.6701419387033799E-2</v>
      </c>
      <c r="L57">
        <f t="shared" si="8"/>
        <v>1.5414124496708375</v>
      </c>
      <c r="M57">
        <f t="shared" si="9"/>
        <v>337.45821056049294</v>
      </c>
      <c r="N57">
        <f t="shared" si="10"/>
        <v>6534.2258830388846</v>
      </c>
      <c r="O57">
        <f t="shared" si="11"/>
        <v>0.99005566865024697</v>
      </c>
      <c r="P57">
        <f t="shared" si="12"/>
        <v>337.4503701963431</v>
      </c>
      <c r="Q57">
        <f t="shared" si="13"/>
        <v>23.437060418050937</v>
      </c>
      <c r="R57">
        <f t="shared" si="14"/>
        <v>23.43477409338329</v>
      </c>
      <c r="S57">
        <f t="shared" si="15"/>
        <v>-20.855737241283808</v>
      </c>
      <c r="T57">
        <f t="shared" si="16"/>
        <v>-8.7726018557665348</v>
      </c>
      <c r="U57">
        <f t="shared" si="17"/>
        <v>4.301747277830479E-2</v>
      </c>
      <c r="V57">
        <f t="shared" si="18"/>
        <v>-12.951012747800759</v>
      </c>
      <c r="W57">
        <f t="shared" si="19"/>
        <v>68.402179005634679</v>
      </c>
      <c r="X57" s="7">
        <f t="shared" si="20"/>
        <v>0.59193820329708402</v>
      </c>
      <c r="Y57" s="7">
        <f t="shared" si="21"/>
        <v>0.40193215050365438</v>
      </c>
      <c r="Z57" s="7">
        <f t="shared" si="22"/>
        <v>0.78194425609051366</v>
      </c>
      <c r="AA57">
        <f t="shared" si="23"/>
        <v>547.21743204507743</v>
      </c>
      <c r="AB57">
        <f t="shared" si="24"/>
        <v>707.6089872521992</v>
      </c>
      <c r="AC57">
        <f t="shared" si="25"/>
        <v>-3.0977531869502002</v>
      </c>
      <c r="AD57">
        <f t="shared" si="0"/>
        <v>78.169053364030617</v>
      </c>
      <c r="AE57">
        <f t="shared" si="26"/>
        <v>11.830946635969383</v>
      </c>
      <c r="AF57">
        <f t="shared" si="27"/>
        <v>7.4988382174876897E-2</v>
      </c>
      <c r="AG57">
        <f t="shared" si="28"/>
        <v>11.905935018144259</v>
      </c>
      <c r="AH57">
        <f t="shared" si="1"/>
        <v>176.87200827132244</v>
      </c>
    </row>
    <row r="58" spans="4:34" x14ac:dyDescent="0.25">
      <c r="D58" s="1">
        <f t="shared" si="29"/>
        <v>42792</v>
      </c>
      <c r="E58" s="7">
        <f t="shared" si="2"/>
        <v>0.58333333333333337</v>
      </c>
      <c r="F58" s="2">
        <f t="shared" si="3"/>
        <v>2457811.375</v>
      </c>
      <c r="G58" s="3">
        <f t="shared" si="4"/>
        <v>0.17156399726214921</v>
      </c>
      <c r="I58">
        <f t="shared" si="5"/>
        <v>336.90244547383463</v>
      </c>
      <c r="J58">
        <f t="shared" si="6"/>
        <v>6533.6700708694943</v>
      </c>
      <c r="K58">
        <f t="shared" si="7"/>
        <v>1.6701418234933298E-2</v>
      </c>
      <c r="L58">
        <f t="shared" si="8"/>
        <v>1.5609353572697573</v>
      </c>
      <c r="M58">
        <f t="shared" si="9"/>
        <v>338.46338083110442</v>
      </c>
      <c r="N58">
        <f t="shared" si="10"/>
        <v>6535.2310062267643</v>
      </c>
      <c r="O58">
        <f t="shared" si="11"/>
        <v>0.99029025596882614</v>
      </c>
      <c r="P58">
        <f t="shared" si="12"/>
        <v>338.45553652239226</v>
      </c>
      <c r="Q58">
        <f t="shared" si="13"/>
        <v>23.437060062015934</v>
      </c>
      <c r="R58">
        <f t="shared" si="14"/>
        <v>23.43477480270834</v>
      </c>
      <c r="S58">
        <f t="shared" si="15"/>
        <v>-19.912458418381824</v>
      </c>
      <c r="T58">
        <f t="shared" si="16"/>
        <v>-8.397879916189197</v>
      </c>
      <c r="U58">
        <f t="shared" si="17"/>
        <v>4.3017475456465913E-2</v>
      </c>
      <c r="V58">
        <f t="shared" si="18"/>
        <v>-12.77959601192512</v>
      </c>
      <c r="W58">
        <f t="shared" si="19"/>
        <v>69.490334245331056</v>
      </c>
      <c r="X58" s="7">
        <f t="shared" si="20"/>
        <v>0.59181916389717026</v>
      </c>
      <c r="Y58" s="7">
        <f t="shared" si="21"/>
        <v>0.3987904576601396</v>
      </c>
      <c r="Z58" s="7">
        <f t="shared" si="22"/>
        <v>0.78484787013420099</v>
      </c>
      <c r="AA58">
        <f t="shared" si="23"/>
        <v>555.92267396264845</v>
      </c>
      <c r="AB58">
        <f t="shared" si="24"/>
        <v>707.7804039880748</v>
      </c>
      <c r="AC58">
        <f t="shared" si="25"/>
        <v>-3.0548990029813012</v>
      </c>
      <c r="AD58">
        <f t="shared" si="0"/>
        <v>77.793582173729831</v>
      </c>
      <c r="AE58">
        <f t="shared" si="26"/>
        <v>12.206417826270169</v>
      </c>
      <c r="AF58">
        <f t="shared" si="27"/>
        <v>7.2734512940698229E-2</v>
      </c>
      <c r="AG58">
        <f t="shared" si="28"/>
        <v>12.279152339210867</v>
      </c>
      <c r="AH58">
        <f t="shared" si="1"/>
        <v>176.90791618839978</v>
      </c>
    </row>
    <row r="59" spans="4:34" x14ac:dyDescent="0.25">
      <c r="D59" s="1">
        <f t="shared" si="29"/>
        <v>42793</v>
      </c>
      <c r="E59" s="7">
        <f t="shared" si="2"/>
        <v>0.58333333333333337</v>
      </c>
      <c r="F59" s="2">
        <f t="shared" si="3"/>
        <v>2457812.375</v>
      </c>
      <c r="G59" s="3">
        <f t="shared" si="4"/>
        <v>0.17159137577002054</v>
      </c>
      <c r="I59">
        <f t="shared" si="5"/>
        <v>337.88809283684623</v>
      </c>
      <c r="J59">
        <f t="shared" si="6"/>
        <v>6534.655671149776</v>
      </c>
      <c r="K59">
        <f t="shared" si="7"/>
        <v>1.6701417082832605E-2</v>
      </c>
      <c r="L59">
        <f t="shared" si="8"/>
        <v>1.5799792332939211</v>
      </c>
      <c r="M59">
        <f t="shared" si="9"/>
        <v>339.46807207014012</v>
      </c>
      <c r="N59">
        <f t="shared" si="10"/>
        <v>6536.2356503830697</v>
      </c>
      <c r="O59">
        <f t="shared" si="11"/>
        <v>0.99052771704813725</v>
      </c>
      <c r="P59">
        <f t="shared" si="12"/>
        <v>339.46022381870586</v>
      </c>
      <c r="Q59">
        <f t="shared" si="13"/>
        <v>23.437059705980936</v>
      </c>
      <c r="R59">
        <f t="shared" si="14"/>
        <v>23.434775513985411</v>
      </c>
      <c r="S59">
        <f t="shared" si="15"/>
        <v>-18.971452967074402</v>
      </c>
      <c r="T59">
        <f t="shared" si="16"/>
        <v>-8.0210987954188937</v>
      </c>
      <c r="U59">
        <f t="shared" si="17"/>
        <v>4.301747814199728E-2</v>
      </c>
      <c r="V59">
        <f t="shared" si="18"/>
        <v>-12.599055238558149</v>
      </c>
      <c r="W59">
        <f t="shared" si="19"/>
        <v>70.574744085692799</v>
      </c>
      <c r="X59" s="7">
        <f t="shared" si="20"/>
        <v>0.59169378836010977</v>
      </c>
      <c r="Y59" s="7">
        <f t="shared" si="21"/>
        <v>0.39565283256651862</v>
      </c>
      <c r="Z59" s="7">
        <f t="shared" si="22"/>
        <v>0.78773474415370082</v>
      </c>
      <c r="AA59">
        <f t="shared" si="23"/>
        <v>564.5979526855424</v>
      </c>
      <c r="AB59">
        <f t="shared" si="24"/>
        <v>707.96094476144185</v>
      </c>
      <c r="AC59">
        <f t="shared" si="25"/>
        <v>-3.0097638096395372</v>
      </c>
      <c r="AD59">
        <f t="shared" si="0"/>
        <v>77.416017068444262</v>
      </c>
      <c r="AE59">
        <f t="shared" si="26"/>
        <v>12.583982931555738</v>
      </c>
      <c r="AF59">
        <f t="shared" si="27"/>
        <v>7.0591343541429277E-2</v>
      </c>
      <c r="AG59">
        <f t="shared" si="28"/>
        <v>12.654574275097167</v>
      </c>
      <c r="AH59">
        <f t="shared" si="1"/>
        <v>176.94628385629539</v>
      </c>
    </row>
    <row r="60" spans="4:34" x14ac:dyDescent="0.25">
      <c r="D60" s="1">
        <f t="shared" si="29"/>
        <v>42794</v>
      </c>
      <c r="E60" s="7">
        <f t="shared" si="2"/>
        <v>0.58333333333333337</v>
      </c>
      <c r="F60" s="2">
        <f t="shared" si="3"/>
        <v>2457813.375</v>
      </c>
      <c r="G60" s="3">
        <f t="shared" si="4"/>
        <v>0.17161875427789186</v>
      </c>
      <c r="I60">
        <f t="shared" si="5"/>
        <v>338.87374019986055</v>
      </c>
      <c r="J60">
        <f t="shared" si="6"/>
        <v>6535.6412714300559</v>
      </c>
      <c r="K60">
        <f t="shared" si="7"/>
        <v>1.6701415930731722E-2</v>
      </c>
      <c r="L60">
        <f t="shared" si="8"/>
        <v>1.5985386681683946</v>
      </c>
      <c r="M60">
        <f t="shared" si="9"/>
        <v>340.47227886802892</v>
      </c>
      <c r="N60">
        <f t="shared" si="10"/>
        <v>6537.2398100982246</v>
      </c>
      <c r="O60">
        <f t="shared" si="11"/>
        <v>0.99076797752123125</v>
      </c>
      <c r="P60">
        <f t="shared" si="12"/>
        <v>340.46442667571603</v>
      </c>
      <c r="Q60">
        <f t="shared" si="13"/>
        <v>23.437059349945933</v>
      </c>
      <c r="R60">
        <f t="shared" si="14"/>
        <v>23.434776227213586</v>
      </c>
      <c r="S60">
        <f t="shared" si="15"/>
        <v>-18.032647276997974</v>
      </c>
      <c r="T60">
        <f t="shared" si="16"/>
        <v>-7.6423694398278883</v>
      </c>
      <c r="U60">
        <f t="shared" si="17"/>
        <v>4.3017480834895414E-2</v>
      </c>
      <c r="V60">
        <f t="shared" si="18"/>
        <v>-12.409696951668748</v>
      </c>
      <c r="W60">
        <f t="shared" si="19"/>
        <v>71.65562104552572</v>
      </c>
      <c r="X60" s="7">
        <f t="shared" si="20"/>
        <v>0.59156228954977008</v>
      </c>
      <c r="Y60" s="7">
        <f t="shared" si="21"/>
        <v>0.39251889775664306</v>
      </c>
      <c r="Z60" s="7">
        <f t="shared" si="22"/>
        <v>0.7906056813428971</v>
      </c>
      <c r="AA60">
        <f t="shared" si="23"/>
        <v>573.24496836420576</v>
      </c>
      <c r="AB60">
        <f t="shared" si="24"/>
        <v>708.15030304833124</v>
      </c>
      <c r="AC60">
        <f t="shared" si="25"/>
        <v>-2.9624242379171903</v>
      </c>
      <c r="AD60">
        <f t="shared" si="0"/>
        <v>77.036472057434139</v>
      </c>
      <c r="AE60">
        <f t="shared" si="26"/>
        <v>12.963527942565861</v>
      </c>
      <c r="AF60">
        <f t="shared" si="27"/>
        <v>6.8551730377390832E-2</v>
      </c>
      <c r="AG60">
        <f t="shared" si="28"/>
        <v>13.032079672943253</v>
      </c>
      <c r="AH60">
        <f t="shared" si="1"/>
        <v>176.98705380854335</v>
      </c>
    </row>
    <row r="61" spans="4:34" x14ac:dyDescent="0.25">
      <c r="D61" s="1">
        <f t="shared" si="29"/>
        <v>42795</v>
      </c>
      <c r="E61" s="7">
        <f t="shared" si="2"/>
        <v>0.58333333333333337</v>
      </c>
      <c r="F61" s="2">
        <f t="shared" si="3"/>
        <v>2457814.375</v>
      </c>
      <c r="G61" s="3">
        <f t="shared" si="4"/>
        <v>0.17164613278576318</v>
      </c>
      <c r="I61">
        <f t="shared" si="5"/>
        <v>339.85938756287396</v>
      </c>
      <c r="J61">
        <f t="shared" si="6"/>
        <v>6536.6268717103367</v>
      </c>
      <c r="K61">
        <f t="shared" si="7"/>
        <v>1.6701414778630651E-2</v>
      </c>
      <c r="L61">
        <f t="shared" si="8"/>
        <v>1.6166084159721621</v>
      </c>
      <c r="M61">
        <f t="shared" si="9"/>
        <v>341.47599597884613</v>
      </c>
      <c r="N61">
        <f t="shared" si="10"/>
        <v>6538.2434801263089</v>
      </c>
      <c r="O61">
        <f t="shared" si="11"/>
        <v>0.99101096225228069</v>
      </c>
      <c r="P61">
        <f t="shared" si="12"/>
        <v>341.4681398475015</v>
      </c>
      <c r="Q61">
        <f t="shared" si="13"/>
        <v>23.437058993910931</v>
      </c>
      <c r="R61">
        <f t="shared" si="14"/>
        <v>23.434776942391949</v>
      </c>
      <c r="S61">
        <f t="shared" si="15"/>
        <v>-17.095966442830377</v>
      </c>
      <c r="T61">
        <f t="shared" si="16"/>
        <v>-7.2618023052675467</v>
      </c>
      <c r="U61">
        <f t="shared" si="17"/>
        <v>4.3017483535156865E-2</v>
      </c>
      <c r="V61">
        <f t="shared" si="18"/>
        <v>-12.21183276106674</v>
      </c>
      <c r="W61">
        <f t="shared" si="19"/>
        <v>72.733172682299369</v>
      </c>
      <c r="X61" s="7">
        <f t="shared" si="20"/>
        <v>0.59142488386185188</v>
      </c>
      <c r="Y61" s="7">
        <f t="shared" si="21"/>
        <v>0.38938829307768691</v>
      </c>
      <c r="Z61" s="7">
        <f t="shared" si="22"/>
        <v>0.79346147464601668</v>
      </c>
      <c r="AA61">
        <f t="shared" si="23"/>
        <v>581.86538145839495</v>
      </c>
      <c r="AB61">
        <f t="shared" si="24"/>
        <v>708.34816723893323</v>
      </c>
      <c r="AC61">
        <f t="shared" si="25"/>
        <v>-2.9129581902666928</v>
      </c>
      <c r="AD61">
        <f t="shared" si="0"/>
        <v>76.655060715558903</v>
      </c>
      <c r="AE61">
        <f t="shared" si="26"/>
        <v>13.344939284441097</v>
      </c>
      <c r="AF61">
        <f t="shared" si="27"/>
        <v>6.6609076885174201E-2</v>
      </c>
      <c r="AG61">
        <f t="shared" si="28"/>
        <v>13.41154836132627</v>
      </c>
      <c r="AH61">
        <f t="shared" si="1"/>
        <v>177.03016671609851</v>
      </c>
    </row>
    <row r="62" spans="4:34" x14ac:dyDescent="0.25">
      <c r="D62" s="1">
        <f t="shared" si="29"/>
        <v>42796</v>
      </c>
      <c r="E62" s="7">
        <f t="shared" si="2"/>
        <v>0.58333333333333337</v>
      </c>
      <c r="F62" s="2">
        <f t="shared" si="3"/>
        <v>2457815.375</v>
      </c>
      <c r="G62" s="3">
        <f t="shared" si="4"/>
        <v>0.17167351129363451</v>
      </c>
      <c r="I62">
        <f t="shared" si="5"/>
        <v>340.84503492588829</v>
      </c>
      <c r="J62">
        <f t="shared" si="6"/>
        <v>6537.6124719906175</v>
      </c>
      <c r="K62">
        <f t="shared" si="7"/>
        <v>1.6701413626529389E-2</v>
      </c>
      <c r="L62">
        <f t="shared" si="8"/>
        <v>1.6341833956488272</v>
      </c>
      <c r="M62">
        <f t="shared" si="9"/>
        <v>342.47921832153713</v>
      </c>
      <c r="N62">
        <f t="shared" si="10"/>
        <v>6539.246655386266</v>
      </c>
      <c r="O62">
        <f t="shared" si="11"/>
        <v>0.99125659536365818</v>
      </c>
      <c r="P62">
        <f t="shared" si="12"/>
        <v>342.47135825301109</v>
      </c>
      <c r="Q62">
        <f t="shared" si="13"/>
        <v>23.437058637875932</v>
      </c>
      <c r="R62">
        <f t="shared" si="14"/>
        <v>23.434777659519597</v>
      </c>
      <c r="S62">
        <f t="shared" si="15"/>
        <v>-16.161334351468735</v>
      </c>
      <c r="T62">
        <f t="shared" si="16"/>
        <v>-6.8795073487984375</v>
      </c>
      <c r="U62">
        <f t="shared" si="17"/>
        <v>4.3017486242778222E-2</v>
      </c>
      <c r="V62">
        <f t="shared" si="18"/>
        <v>-12.005778923594347</v>
      </c>
      <c r="W62">
        <f t="shared" si="19"/>
        <v>73.807602156594641</v>
      </c>
      <c r="X62" s="7">
        <f t="shared" si="20"/>
        <v>0.59128179091916278</v>
      </c>
      <c r="Y62" s="7">
        <f t="shared" si="21"/>
        <v>0.386260673817511</v>
      </c>
      <c r="Z62" s="7">
        <f t="shared" si="22"/>
        <v>0.79630290802081449</v>
      </c>
      <c r="AA62">
        <f t="shared" si="23"/>
        <v>590.46081725275712</v>
      </c>
      <c r="AB62">
        <f t="shared" si="24"/>
        <v>708.55422107640561</v>
      </c>
      <c r="AC62">
        <f t="shared" si="25"/>
        <v>-2.8614447308985973</v>
      </c>
      <c r="AD62">
        <f t="shared" si="0"/>
        <v>76.271896161592281</v>
      </c>
      <c r="AE62">
        <f t="shared" si="26"/>
        <v>13.728103838407719</v>
      </c>
      <c r="AF62">
        <f t="shared" si="27"/>
        <v>6.4757288089772991E-2</v>
      </c>
      <c r="AG62">
        <f t="shared" si="28"/>
        <v>13.792861126497492</v>
      </c>
      <c r="AH62">
        <f t="shared" si="1"/>
        <v>177.07556146289892</v>
      </c>
    </row>
    <row r="63" spans="4:34" x14ac:dyDescent="0.25">
      <c r="D63" s="1">
        <f t="shared" si="29"/>
        <v>42797</v>
      </c>
      <c r="E63" s="7">
        <f t="shared" si="2"/>
        <v>0.58333333333333337</v>
      </c>
      <c r="F63" s="2">
        <f t="shared" si="3"/>
        <v>2457816.375</v>
      </c>
      <c r="G63" s="3">
        <f t="shared" si="4"/>
        <v>0.17170088980150583</v>
      </c>
      <c r="I63">
        <f t="shared" si="5"/>
        <v>341.83068228890352</v>
      </c>
      <c r="J63">
        <f t="shared" si="6"/>
        <v>6538.5980722708964</v>
      </c>
      <c r="K63">
        <f t="shared" si="7"/>
        <v>1.6701412474427937E-2</v>
      </c>
      <c r="L63">
        <f t="shared" si="8"/>
        <v>1.6512586921445029</v>
      </c>
      <c r="M63">
        <f t="shared" si="9"/>
        <v>343.48194098104801</v>
      </c>
      <c r="N63">
        <f t="shared" si="10"/>
        <v>6540.2493309630408</v>
      </c>
      <c r="O63">
        <f t="shared" si="11"/>
        <v>0.99150480026314225</v>
      </c>
      <c r="P63">
        <f t="shared" si="12"/>
        <v>343.4740769771941</v>
      </c>
      <c r="Q63">
        <f t="shared" si="13"/>
        <v>23.43705828184093</v>
      </c>
      <c r="R63">
        <f t="shared" si="14"/>
        <v>23.434778378595603</v>
      </c>
      <c r="S63">
        <f t="shared" si="15"/>
        <v>-15.228673767057151</v>
      </c>
      <c r="T63">
        <f t="shared" si="16"/>
        <v>-6.4955940222468636</v>
      </c>
      <c r="U63">
        <f t="shared" si="17"/>
        <v>4.3017488957755978E-2</v>
      </c>
      <c r="V63">
        <f t="shared" si="18"/>
        <v>-11.791855916873214</v>
      </c>
      <c r="W63">
        <f t="shared" si="19"/>
        <v>74.87910874312152</v>
      </c>
      <c r="X63" s="7">
        <f t="shared" si="20"/>
        <v>0.59113323327560641</v>
      </c>
      <c r="Y63" s="7">
        <f t="shared" si="21"/>
        <v>0.38313570898915772</v>
      </c>
      <c r="Z63" s="7">
        <f t="shared" si="22"/>
        <v>0.79913075756205509</v>
      </c>
      <c r="AA63">
        <f t="shared" si="23"/>
        <v>599.03286994497216</v>
      </c>
      <c r="AB63">
        <f t="shared" si="24"/>
        <v>708.76814408312669</v>
      </c>
      <c r="AC63">
        <f t="shared" si="25"/>
        <v>-2.8079639792183286</v>
      </c>
      <c r="AD63">
        <f t="shared" si="0"/>
        <v>75.887091038542763</v>
      </c>
      <c r="AE63">
        <f t="shared" si="26"/>
        <v>14.112908961457237</v>
      </c>
      <c r="AF63">
        <f t="shared" si="27"/>
        <v>6.2990728786772671E-2</v>
      </c>
      <c r="AG63">
        <f t="shared" si="28"/>
        <v>14.175899690244009</v>
      </c>
      <c r="AH63">
        <f t="shared" si="1"/>
        <v>177.12317522013382</v>
      </c>
    </row>
    <row r="64" spans="4:34" x14ac:dyDescent="0.25">
      <c r="D64" s="1">
        <f t="shared" si="29"/>
        <v>42798</v>
      </c>
      <c r="E64" s="7">
        <f t="shared" si="2"/>
        <v>0.58333333333333337</v>
      </c>
      <c r="F64" s="2">
        <f t="shared" si="3"/>
        <v>2457817.375</v>
      </c>
      <c r="G64" s="3">
        <f t="shared" si="4"/>
        <v>0.17172826830937715</v>
      </c>
      <c r="I64">
        <f t="shared" si="5"/>
        <v>342.81632965191875</v>
      </c>
      <c r="J64">
        <f t="shared" si="6"/>
        <v>6539.5836725511763</v>
      </c>
      <c r="K64">
        <f t="shared" si="7"/>
        <v>1.6701411322326293E-2</v>
      </c>
      <c r="L64">
        <f t="shared" si="8"/>
        <v>1.6678295574729398</v>
      </c>
      <c r="M64">
        <f t="shared" si="9"/>
        <v>344.48415920939169</v>
      </c>
      <c r="N64">
        <f t="shared" si="10"/>
        <v>6541.2515021086492</v>
      </c>
      <c r="O64">
        <f t="shared" si="11"/>
        <v>0.99175549967123666</v>
      </c>
      <c r="P64">
        <f t="shared" si="12"/>
        <v>344.47629127206699</v>
      </c>
      <c r="Q64">
        <f t="shared" si="13"/>
        <v>23.437057925805931</v>
      </c>
      <c r="R64">
        <f t="shared" si="14"/>
        <v>23.434779099619053</v>
      </c>
      <c r="S64">
        <f t="shared" si="15"/>
        <v>-14.297906413860769</v>
      </c>
      <c r="T64">
        <f t="shared" si="16"/>
        <v>-6.1101712674822375</v>
      </c>
      <c r="U64">
        <f t="shared" si="17"/>
        <v>4.3017491680086686E-2</v>
      </c>
      <c r="V64">
        <f t="shared" si="18"/>
        <v>-11.570388026130455</v>
      </c>
      <c r="W64">
        <f t="shared" si="19"/>
        <v>75.947888295387358</v>
      </c>
      <c r="X64" s="7">
        <f t="shared" si="20"/>
        <v>0.59097943612925741</v>
      </c>
      <c r="Y64" s="7">
        <f t="shared" si="21"/>
        <v>0.38001307975318133</v>
      </c>
      <c r="Z64" s="7">
        <f t="shared" si="22"/>
        <v>0.80194579250533338</v>
      </c>
      <c r="AA64">
        <f t="shared" si="23"/>
        <v>607.58310636309886</v>
      </c>
      <c r="AB64">
        <f t="shared" si="24"/>
        <v>708.9896119738695</v>
      </c>
      <c r="AC64">
        <f t="shared" si="25"/>
        <v>-2.7525970065326248</v>
      </c>
      <c r="AD64">
        <f t="shared" si="0"/>
        <v>75.500757495919828</v>
      </c>
      <c r="AE64">
        <f t="shared" si="26"/>
        <v>14.499242504080172</v>
      </c>
      <c r="AF64">
        <f t="shared" si="27"/>
        <v>6.1304185173463671E-2</v>
      </c>
      <c r="AG64">
        <f t="shared" si="28"/>
        <v>14.560546689253636</v>
      </c>
      <c r="AH64">
        <f t="shared" si="1"/>
        <v>177.17294351906344</v>
      </c>
    </row>
    <row r="65" spans="4:34" x14ac:dyDescent="0.25">
      <c r="D65" s="1">
        <f t="shared" si="29"/>
        <v>42799</v>
      </c>
      <c r="E65" s="7">
        <f t="shared" si="2"/>
        <v>0.58333333333333337</v>
      </c>
      <c r="F65" s="2">
        <f t="shared" si="3"/>
        <v>2457818.375</v>
      </c>
      <c r="G65" s="3">
        <f t="shared" si="4"/>
        <v>0.17175564681724845</v>
      </c>
      <c r="I65">
        <f t="shared" si="5"/>
        <v>343.80197701493307</v>
      </c>
      <c r="J65">
        <f t="shared" si="6"/>
        <v>6540.5692728314552</v>
      </c>
      <c r="K65">
        <f t="shared" si="7"/>
        <v>1.6701410170224463E-2</v>
      </c>
      <c r="L65">
        <f t="shared" si="8"/>
        <v>1.6838914117079273</v>
      </c>
      <c r="M65">
        <f t="shared" si="9"/>
        <v>345.48586842664099</v>
      </c>
      <c r="N65">
        <f t="shared" si="10"/>
        <v>6542.2531642431632</v>
      </c>
      <c r="O65">
        <f t="shared" si="11"/>
        <v>0.99200861564858178</v>
      </c>
      <c r="P65">
        <f t="shared" si="12"/>
        <v>345.47799655770575</v>
      </c>
      <c r="Q65">
        <f t="shared" si="13"/>
        <v>23.437057569770928</v>
      </c>
      <c r="R65">
        <f t="shared" si="14"/>
        <v>23.434779822589022</v>
      </c>
      <c r="S65">
        <f t="shared" si="15"/>
        <v>-13.368953057030255</v>
      </c>
      <c r="T65">
        <f t="shared" si="16"/>
        <v>-5.7233475133253009</v>
      </c>
      <c r="U65">
        <f t="shared" si="17"/>
        <v>4.3017494409766877E-2</v>
      </c>
      <c r="V65">
        <f t="shared" si="18"/>
        <v>-11.341702944539582</v>
      </c>
      <c r="W65">
        <f t="shared" si="19"/>
        <v>77.014133670171148</v>
      </c>
      <c r="X65" s="7">
        <f t="shared" si="20"/>
        <v>0.59082062704481919</v>
      </c>
      <c r="Y65" s="7">
        <f t="shared" si="21"/>
        <v>0.37689247796101044</v>
      </c>
      <c r="Z65" s="7">
        <f t="shared" si="22"/>
        <v>0.80474877612862805</v>
      </c>
      <c r="AA65">
        <f t="shared" si="23"/>
        <v>616.11306936136918</v>
      </c>
      <c r="AB65">
        <f t="shared" si="24"/>
        <v>709.21829705546031</v>
      </c>
      <c r="AC65">
        <f t="shared" si="25"/>
        <v>-2.6954257361349221</v>
      </c>
      <c r="AD65">
        <f t="shared" si="0"/>
        <v>75.113007173899177</v>
      </c>
      <c r="AE65">
        <f t="shared" si="26"/>
        <v>14.886992826100823</v>
      </c>
      <c r="AF65">
        <f t="shared" si="27"/>
        <v>5.9692829719854228E-2</v>
      </c>
      <c r="AG65">
        <f t="shared" si="28"/>
        <v>14.946685655820676</v>
      </c>
      <c r="AH65">
        <f t="shared" si="1"/>
        <v>177.22480032223336</v>
      </c>
    </row>
    <row r="66" spans="4:34" x14ac:dyDescent="0.25">
      <c r="D66" s="1">
        <f t="shared" si="29"/>
        <v>42800</v>
      </c>
      <c r="E66" s="7">
        <f t="shared" si="2"/>
        <v>0.58333333333333337</v>
      </c>
      <c r="F66" s="2">
        <f t="shared" si="3"/>
        <v>2457819.375</v>
      </c>
      <c r="G66" s="3">
        <f t="shared" si="4"/>
        <v>0.17178302532511977</v>
      </c>
      <c r="I66">
        <f t="shared" si="5"/>
        <v>344.78762437795012</v>
      </c>
      <c r="J66">
        <f t="shared" si="6"/>
        <v>6541.5548731117342</v>
      </c>
      <c r="K66">
        <f t="shared" si="7"/>
        <v>1.6701409018122441E-2</v>
      </c>
      <c r="L66">
        <f t="shared" si="8"/>
        <v>1.699439843903769</v>
      </c>
      <c r="M66">
        <f t="shared" si="9"/>
        <v>346.48706422185387</v>
      </c>
      <c r="N66">
        <f t="shared" si="10"/>
        <v>6543.2543129556379</v>
      </c>
      <c r="O66">
        <f t="shared" si="11"/>
        <v>0.99226406962346048</v>
      </c>
      <c r="P66">
        <f t="shared" si="12"/>
        <v>346.47918842317188</v>
      </c>
      <c r="Q66">
        <f t="shared" si="13"/>
        <v>23.43705721373593</v>
      </c>
      <c r="R66">
        <f t="shared" si="14"/>
        <v>23.434780547504598</v>
      </c>
      <c r="S66">
        <f t="shared" si="15"/>
        <v>-12.441733581293501</v>
      </c>
      <c r="T66">
        <f t="shared" si="16"/>
        <v>-5.3352306739916573</v>
      </c>
      <c r="U66">
        <f t="shared" si="17"/>
        <v>4.3017497146793079E-2</v>
      </c>
      <c r="V66">
        <f t="shared" si="18"/>
        <v>-11.106131387415083</v>
      </c>
      <c r="W66">
        <f t="shared" si="19"/>
        <v>78.078035117230854</v>
      </c>
      <c r="X66" s="7">
        <f t="shared" si="20"/>
        <v>0.59065703568570505</v>
      </c>
      <c r="Y66" s="7">
        <f t="shared" si="21"/>
        <v>0.37377360480450822</v>
      </c>
      <c r="Z66" s="7">
        <f t="shared" si="22"/>
        <v>0.80754046656690182</v>
      </c>
      <c r="AA66">
        <f t="shared" si="23"/>
        <v>624.62428093784683</v>
      </c>
      <c r="AB66">
        <f t="shared" si="24"/>
        <v>709.45386861258487</v>
      </c>
      <c r="AC66">
        <f t="shared" si="25"/>
        <v>-2.6365328468537825</v>
      </c>
      <c r="AD66">
        <f t="shared" ref="AD66:AD129" si="30">DEGREES(ACOS(SIN(RADIANS($B$2))*SIN(RADIANS(T66))+COS(RADIANS($B$2))*COS(RADIANS(T66))*COS(RADIANS(AC66))))</f>
        <v>74.72395118933072</v>
      </c>
      <c r="AE66">
        <f t="shared" si="26"/>
        <v>15.27604881066928</v>
      </c>
      <c r="AF66">
        <f t="shared" si="27"/>
        <v>5.8152189057145226E-2</v>
      </c>
      <c r="AG66">
        <f t="shared" si="28"/>
        <v>15.334200999726425</v>
      </c>
      <c r="AH66">
        <f t="shared" ref="AH66:AH129" si="31"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>177.27867809294628</v>
      </c>
    </row>
    <row r="67" spans="4:34" x14ac:dyDescent="0.25">
      <c r="D67" s="1">
        <f t="shared" si="29"/>
        <v>42801</v>
      </c>
      <c r="E67" s="7">
        <f t="shared" ref="E67:E130" si="32">$B$5</f>
        <v>0.58333333333333337</v>
      </c>
      <c r="F67" s="2">
        <f t="shared" ref="F67:F130" si="33">D67+2415018.5+E67-$B$4/24</f>
        <v>2457820.375</v>
      </c>
      <c r="G67" s="3">
        <f t="shared" ref="G67:G130" si="34">(F67-2451545)/36525</f>
        <v>0.17181040383299109</v>
      </c>
      <c r="I67">
        <f t="shared" ref="I67:I130" si="35">MOD(280.46646+G67*(36000.76983 + G67*0.0003032),360)</f>
        <v>345.77327174096627</v>
      </c>
      <c r="J67">
        <f t="shared" ref="J67:J130" si="36">357.52911+G67*(35999.05029 - 0.0001537*G67)</f>
        <v>6542.5404733920141</v>
      </c>
      <c r="K67">
        <f t="shared" ref="K67:K130" si="37">0.016708634-G67*(0.000042037+0.0000001267*G67)</f>
        <v>1.6701407866020229E-2</v>
      </c>
      <c r="L67">
        <f t="shared" ref="L67:L130" si="38">SIN(RADIANS(J67))*(1.914602-G67*(0.004817+0.000014*G67))+SIN(RADIANS(2*J67))*(0.019993-0.000101*G67)+SIN(RADIANS(3*J67))*0.000289</f>
        <v>1.7144706129438136</v>
      </c>
      <c r="M67">
        <f t="shared" ref="M67:M130" si="39">I67+L67</f>
        <v>347.48774235391011</v>
      </c>
      <c r="N67">
        <f t="shared" ref="N67:N130" si="40">J67+L67</f>
        <v>6544.2549440049579</v>
      </c>
      <c r="O67">
        <f t="shared" ref="O67:O130" si="41">(1.000001018*(1-K67*K67))/(1+K67*COS(RADIANS(N67)))</f>
        <v>0.99252178241936928</v>
      </c>
      <c r="P67">
        <f t="shared" ref="P67:P130" si="42">M67-0.00569-0.00478*SIN(RADIANS(125.04-1934.136*G67))</f>
        <v>347.47986262734838</v>
      </c>
      <c r="Q67">
        <f t="shared" ref="Q67:Q130" si="43">23+(26+((21.448-G67*(46.815+G67*(0.00059-G67*0.001813))))/60)/60</f>
        <v>23.437056857700927</v>
      </c>
      <c r="R67">
        <f t="shared" ref="R67:R130" si="44">Q67+0.00256*COS(RADIANS(125.04-1934.136*G67))</f>
        <v>23.434781274364848</v>
      </c>
      <c r="S67">
        <f t="shared" ref="S67:S130" si="45">DEGREES(ATAN2(COS(RADIANS(P67)),COS(RADIANS(R67))*SIN(RADIANS(P67))))</f>
        <v>-11.516167067648333</v>
      </c>
      <c r="T67">
        <f t="shared" ref="T67:T130" si="46">DEGREES(ASIN(SIN(RADIANS(R67))*SIN(RADIANS(P67))))</f>
        <v>-4.9459281489879254</v>
      </c>
      <c r="U67">
        <f t="shared" ref="U67:U130" si="47">TAN(RADIANS(R67/2))*TAN(RADIANS(R67/2))</f>
        <v>4.3017499891161777E-2</v>
      </c>
      <c r="V67">
        <f t="shared" ref="V67:V130" si="48">4*DEGREES(U67*SIN(2*RADIANS(I67))-2*K67*SIN(RADIANS(J67))+4*K67*U67*SIN(RADIANS(J67))*COS(2*RADIANS(I67))-0.5*U67*U67*SIN(4*RADIANS(I67))-1.25*K67*K67*SIN(2*RADIANS(J67)))</f>
        <v>-10.86400672050673</v>
      </c>
      <c r="W67">
        <f t="shared" ref="W67:W130" si="49">DEGREES(ACOS(COS(RADIANS(90.833))/(COS(RADIANS($B$2))*COS(RADIANS(T67)))-TAN(RADIANS($B$2))*TAN(RADIANS(T67))))</f>
        <v>79.139780639006318</v>
      </c>
      <c r="X67" s="7">
        <f t="shared" ref="X67:X130" si="50">(720-4*$B$3-V67+$B$4*60)/1440</f>
        <v>0.5904888935559075</v>
      </c>
      <c r="Y67" s="7">
        <f t="shared" ref="Y67:Y130" si="51">(X67*1440-W67*4)/1440</f>
        <v>0.3706561695586677</v>
      </c>
      <c r="Z67" s="7">
        <f t="shared" ref="Z67:Z130" si="52">(X67*1440+W67*4)/1440</f>
        <v>0.81032161755314736</v>
      </c>
      <c r="AA67">
        <f t="shared" ref="AA67:AA130" si="53">8*W67</f>
        <v>633.11824511205054</v>
      </c>
      <c r="AB67">
        <f t="shared" ref="AB67:AB130" si="54">MOD(E67*1440+V67+4*$B$3-60*$B$4,1440)</f>
        <v>709.69599327949322</v>
      </c>
      <c r="AC67">
        <f t="shared" ref="AC67:AC130" si="55">IF(AB67/4&lt;0,AB67/4+180,AB67/4-180)</f>
        <v>-2.5760016801266943</v>
      </c>
      <c r="AD67">
        <f t="shared" si="30"/>
        <v>74.333700123543238</v>
      </c>
      <c r="AE67">
        <f t="shared" ref="AE67:AE130" si="56">90-AD67</f>
        <v>15.666299876456762</v>
      </c>
      <c r="AF67">
        <f t="shared" ref="AF67:AF130" si="57">IF(AE67&gt;85,0,IF(AE67&gt;5,58.1/TAN(RADIANS(AE67))-0.07/POWER(TAN(RADIANS(AE67)),3)+0.000086/POWER(TAN(RADIANS(AE67)),5),IF(AE67&gt;-0.575,1735+AE67*(-518.2+AE67*(103.4+AE67*(-12.79+AE67*0.711))),-20.772/TAN(RADIANS(AE67)))))/3600</f>
        <v>5.667811465812047E-2</v>
      </c>
      <c r="AG67">
        <f t="shared" ref="AG67:AG130" si="58">AE67+AF67</f>
        <v>15.722977991114883</v>
      </c>
      <c r="AH67">
        <f t="shared" si="31"/>
        <v>177.33450786288392</v>
      </c>
    </row>
    <row r="68" spans="4:34" x14ac:dyDescent="0.25">
      <c r="D68" s="1">
        <f t="shared" ref="D68:D131" si="59">D67+1</f>
        <v>42802</v>
      </c>
      <c r="E68" s="7">
        <f t="shared" si="32"/>
        <v>0.58333333333333337</v>
      </c>
      <c r="F68" s="2">
        <f t="shared" si="33"/>
        <v>2457821.375</v>
      </c>
      <c r="G68" s="3">
        <f t="shared" si="34"/>
        <v>0.17183778234086242</v>
      </c>
      <c r="I68">
        <f t="shared" si="35"/>
        <v>346.75891910398332</v>
      </c>
      <c r="J68">
        <f t="shared" si="36"/>
        <v>6543.526073672293</v>
      </c>
      <c r="K68">
        <f t="shared" si="37"/>
        <v>1.6701406713917826E-2</v>
      </c>
      <c r="L68">
        <f t="shared" si="38"/>
        <v>1.7289796483176263</v>
      </c>
      <c r="M68">
        <f t="shared" si="39"/>
        <v>348.48789875230096</v>
      </c>
      <c r="N68">
        <f t="shared" si="40"/>
        <v>6545.2550533206104</v>
      </c>
      <c r="O68">
        <f t="shared" si="41"/>
        <v>0.99278167428264952</v>
      </c>
      <c r="P68">
        <f t="shared" si="42"/>
        <v>348.48001509972988</v>
      </c>
      <c r="Q68">
        <f t="shared" si="43"/>
        <v>23.437056501665928</v>
      </c>
      <c r="R68">
        <f t="shared" si="44"/>
        <v>23.434782003168852</v>
      </c>
      <c r="S68">
        <f t="shared" si="45"/>
        <v>-10.592171868074159</v>
      </c>
      <c r="T68">
        <f t="shared" si="46"/>
        <v>-4.5555468243525503</v>
      </c>
      <c r="U68">
        <f t="shared" si="47"/>
        <v>4.30175026428695E-2</v>
      </c>
      <c r="V68">
        <f t="shared" si="48"/>
        <v>-10.615664602528755</v>
      </c>
      <c r="W68">
        <f t="shared" si="49"/>
        <v>80.199556324617234</v>
      </c>
      <c r="X68" s="7">
        <f t="shared" si="50"/>
        <v>0.59031643375175613</v>
      </c>
      <c r="Y68" s="7">
        <f t="shared" si="51"/>
        <v>0.3675398884055972</v>
      </c>
      <c r="Z68" s="7">
        <f t="shared" si="52"/>
        <v>0.81309297909791511</v>
      </c>
      <c r="AA68">
        <f t="shared" si="53"/>
        <v>641.59645059693787</v>
      </c>
      <c r="AB68">
        <f t="shared" si="54"/>
        <v>709.94433539747115</v>
      </c>
      <c r="AC68">
        <f t="shared" si="55"/>
        <v>-2.5139161506322125</v>
      </c>
      <c r="AD68">
        <f t="shared" si="30"/>
        <v>73.942364011870524</v>
      </c>
      <c r="AE68">
        <f t="shared" si="56"/>
        <v>16.057635988129476</v>
      </c>
      <c r="AF68">
        <f t="shared" si="57"/>
        <v>5.526675608760219E-2</v>
      </c>
      <c r="AG68">
        <f t="shared" si="58"/>
        <v>16.112902744217077</v>
      </c>
      <c r="AH68">
        <f t="shared" si="31"/>
        <v>177.39221929779148</v>
      </c>
    </row>
    <row r="69" spans="4:34" x14ac:dyDescent="0.25">
      <c r="D69" s="1">
        <f t="shared" si="59"/>
        <v>42803</v>
      </c>
      <c r="E69" s="7">
        <f t="shared" si="32"/>
        <v>0.58333333333333337</v>
      </c>
      <c r="F69" s="2">
        <f t="shared" si="33"/>
        <v>2457822.375</v>
      </c>
      <c r="G69" s="3">
        <f t="shared" si="34"/>
        <v>0.17186516084873374</v>
      </c>
      <c r="I69">
        <f t="shared" si="35"/>
        <v>347.74456646699946</v>
      </c>
      <c r="J69">
        <f t="shared" si="36"/>
        <v>6544.5116739525711</v>
      </c>
      <c r="K69">
        <f t="shared" si="37"/>
        <v>1.6701405561815236E-2</v>
      </c>
      <c r="L69">
        <f t="shared" si="38"/>
        <v>1.7429630508273701</v>
      </c>
      <c r="M69">
        <f t="shared" si="39"/>
        <v>349.48752951782683</v>
      </c>
      <c r="N69">
        <f t="shared" si="40"/>
        <v>6546.2546370033988</v>
      </c>
      <c r="O69">
        <f t="shared" si="41"/>
        <v>0.9930436649101676</v>
      </c>
      <c r="P69">
        <f t="shared" si="42"/>
        <v>349.47964194112024</v>
      </c>
      <c r="Q69">
        <f t="shared" si="43"/>
        <v>23.437056145630926</v>
      </c>
      <c r="R69">
        <f t="shared" si="44"/>
        <v>23.434782733915679</v>
      </c>
      <c r="S69">
        <f t="shared" si="45"/>
        <v>-9.6696656783729225</v>
      </c>
      <c r="T69">
        <f t="shared" si="46"/>
        <v>-4.1641930751702905</v>
      </c>
      <c r="U69">
        <f t="shared" si="47"/>
        <v>4.3017505401912744E-2</v>
      </c>
      <c r="V69">
        <f t="shared" si="48"/>
        <v>-10.361442641990964</v>
      </c>
      <c r="W69">
        <f t="shared" si="49"/>
        <v>81.257546661904726</v>
      </c>
      <c r="X69" s="7">
        <f t="shared" si="50"/>
        <v>0.59013989072360495</v>
      </c>
      <c r="Y69" s="7">
        <f t="shared" si="51"/>
        <v>0.36442448332942518</v>
      </c>
      <c r="Z69" s="7">
        <f t="shared" si="52"/>
        <v>0.81585529811778468</v>
      </c>
      <c r="AA69">
        <f t="shared" si="53"/>
        <v>650.06037329523781</v>
      </c>
      <c r="AB69">
        <f t="shared" si="54"/>
        <v>710.198557358009</v>
      </c>
      <c r="AC69">
        <f t="shared" si="55"/>
        <v>-2.4503606604977506</v>
      </c>
      <c r="AD69">
        <f t="shared" si="30"/>
        <v>73.550052334857909</v>
      </c>
      <c r="AE69">
        <f t="shared" si="56"/>
        <v>16.449947665142091</v>
      </c>
      <c r="AF69">
        <f t="shared" si="57"/>
        <v>5.3914536609646194E-2</v>
      </c>
      <c r="AG69">
        <f t="shared" si="58"/>
        <v>16.503862201751737</v>
      </c>
      <c r="AH69">
        <f t="shared" si="31"/>
        <v>177.45174076114699</v>
      </c>
    </row>
    <row r="70" spans="4:34" x14ac:dyDescent="0.25">
      <c r="D70" s="1">
        <f t="shared" si="59"/>
        <v>42804</v>
      </c>
      <c r="E70" s="7">
        <f t="shared" si="32"/>
        <v>0.58333333333333337</v>
      </c>
      <c r="F70" s="2">
        <f t="shared" si="33"/>
        <v>2457823.375</v>
      </c>
      <c r="G70" s="3">
        <f t="shared" si="34"/>
        <v>0.17189253935660506</v>
      </c>
      <c r="I70">
        <f t="shared" si="35"/>
        <v>348.73021383001833</v>
      </c>
      <c r="J70">
        <f t="shared" si="36"/>
        <v>6545.4972742328491</v>
      </c>
      <c r="K70">
        <f t="shared" si="37"/>
        <v>1.6701404409712454E-2</v>
      </c>
      <c r="L70">
        <f t="shared" si="38"/>
        <v>1.7564170932237335</v>
      </c>
      <c r="M70">
        <f t="shared" si="39"/>
        <v>350.48663092324205</v>
      </c>
      <c r="N70">
        <f t="shared" si="40"/>
        <v>6547.2536913260728</v>
      </c>
      <c r="O70">
        <f t="shared" si="41"/>
        <v>0.9933076734770232</v>
      </c>
      <c r="P70">
        <f t="shared" si="42"/>
        <v>350.47873942427702</v>
      </c>
      <c r="Q70">
        <f t="shared" si="43"/>
        <v>23.437055789595927</v>
      </c>
      <c r="R70">
        <f t="shared" si="44"/>
        <v>23.434783466604408</v>
      </c>
      <c r="S70">
        <f t="shared" si="45"/>
        <v>-8.7485656091754773</v>
      </c>
      <c r="T70">
        <f t="shared" si="46"/>
        <v>-3.771972769257109</v>
      </c>
      <c r="U70">
        <f t="shared" si="47"/>
        <v>4.3017508168288025E-2</v>
      </c>
      <c r="V70">
        <f t="shared" si="48"/>
        <v>-10.101680068280801</v>
      </c>
      <c r="W70">
        <f t="shared" si="49"/>
        <v>82.313934830975043</v>
      </c>
      <c r="X70" s="7">
        <f t="shared" si="50"/>
        <v>0.58995950004741726</v>
      </c>
      <c r="Y70" s="7">
        <f t="shared" si="51"/>
        <v>0.36130968107248662</v>
      </c>
      <c r="Z70" s="7">
        <f t="shared" si="52"/>
        <v>0.8186093190223479</v>
      </c>
      <c r="AA70">
        <f t="shared" si="53"/>
        <v>658.51147864780035</v>
      </c>
      <c r="AB70">
        <f t="shared" si="54"/>
        <v>710.45831993171919</v>
      </c>
      <c r="AC70">
        <f t="shared" si="55"/>
        <v>-2.3854200170702029</v>
      </c>
      <c r="AD70">
        <f t="shared" si="30"/>
        <v>73.156874011072588</v>
      </c>
      <c r="AE70">
        <f t="shared" si="56"/>
        <v>16.843125988927412</v>
      </c>
      <c r="AF70">
        <f t="shared" si="57"/>
        <v>5.2618130949234586E-2</v>
      </c>
      <c r="AG70">
        <f t="shared" si="58"/>
        <v>16.895744119876646</v>
      </c>
      <c r="AH70">
        <f t="shared" si="31"/>
        <v>177.51299937577801</v>
      </c>
    </row>
    <row r="71" spans="4:34" x14ac:dyDescent="0.25">
      <c r="D71" s="1">
        <f t="shared" si="59"/>
        <v>42805</v>
      </c>
      <c r="E71" s="7">
        <f t="shared" si="32"/>
        <v>0.58333333333333337</v>
      </c>
      <c r="F71" s="2">
        <f t="shared" si="33"/>
        <v>2457824.375</v>
      </c>
      <c r="G71" s="3">
        <f t="shared" si="34"/>
        <v>0.17191991786447638</v>
      </c>
      <c r="I71">
        <f t="shared" si="35"/>
        <v>349.71586119303629</v>
      </c>
      <c r="J71">
        <f t="shared" si="36"/>
        <v>6546.4828745131281</v>
      </c>
      <c r="K71">
        <f t="shared" si="37"/>
        <v>1.6701403257609482E-2</v>
      </c>
      <c r="L71">
        <f t="shared" si="38"/>
        <v>1.7693382207720534</v>
      </c>
      <c r="M71">
        <f t="shared" si="39"/>
        <v>351.48519941380835</v>
      </c>
      <c r="N71">
        <f t="shared" si="40"/>
        <v>6548.2522127338998</v>
      </c>
      <c r="O71">
        <f t="shared" si="41"/>
        <v>0.99357361866428151</v>
      </c>
      <c r="P71">
        <f t="shared" si="42"/>
        <v>351.47730399446539</v>
      </c>
      <c r="Q71">
        <f t="shared" si="43"/>
        <v>23.437055433560928</v>
      </c>
      <c r="R71">
        <f t="shared" si="44"/>
        <v>23.434784201234105</v>
      </c>
      <c r="S71">
        <f t="shared" si="45"/>
        <v>-7.8287882552251107</v>
      </c>
      <c r="T71">
        <f t="shared" si="46"/>
        <v>-3.3789912719430659</v>
      </c>
      <c r="U71">
        <f t="shared" si="47"/>
        <v>4.3017510941991806E-2</v>
      </c>
      <c r="V71">
        <f t="shared" si="48"/>
        <v>-9.8367174168812959</v>
      </c>
      <c r="W71">
        <f t="shared" si="49"/>
        <v>83.368902982303126</v>
      </c>
      <c r="X71" s="7">
        <f t="shared" si="50"/>
        <v>0.58977549820616759</v>
      </c>
      <c r="Y71" s="7">
        <f t="shared" si="51"/>
        <v>0.35819521214421446</v>
      </c>
      <c r="Z71" s="7">
        <f t="shared" si="52"/>
        <v>0.82135578426812073</v>
      </c>
      <c r="AA71">
        <f t="shared" si="53"/>
        <v>666.95122385842501</v>
      </c>
      <c r="AB71">
        <f t="shared" si="54"/>
        <v>710.7232825831187</v>
      </c>
      <c r="AC71">
        <f t="shared" si="55"/>
        <v>-2.3191793542203243</v>
      </c>
      <c r="AD71">
        <f t="shared" si="30"/>
        <v>72.76293739146881</v>
      </c>
      <c r="AE71">
        <f t="shared" si="56"/>
        <v>17.23706260853119</v>
      </c>
      <c r="AF71">
        <f t="shared" si="57"/>
        <v>5.1374445019145669E-2</v>
      </c>
      <c r="AG71">
        <f t="shared" si="58"/>
        <v>17.288437053550336</v>
      </c>
      <c r="AH71">
        <f t="shared" si="31"/>
        <v>177.57592108339827</v>
      </c>
    </row>
    <row r="72" spans="4:34" x14ac:dyDescent="0.25">
      <c r="D72" s="1">
        <f t="shared" si="59"/>
        <v>42806</v>
      </c>
      <c r="E72" s="7">
        <f t="shared" si="32"/>
        <v>0.58333333333333337</v>
      </c>
      <c r="F72" s="2">
        <f t="shared" si="33"/>
        <v>2457825.375</v>
      </c>
      <c r="G72" s="3">
        <f t="shared" si="34"/>
        <v>0.17194729637234771</v>
      </c>
      <c r="I72">
        <f t="shared" si="35"/>
        <v>350.70150855605516</v>
      </c>
      <c r="J72">
        <f t="shared" si="36"/>
        <v>6547.4684747934052</v>
      </c>
      <c r="K72">
        <f t="shared" si="37"/>
        <v>1.670140210550632E-2</v>
      </c>
      <c r="L72">
        <f t="shared" si="38"/>
        <v>1.7817230517491931</v>
      </c>
      <c r="M72">
        <f t="shared" si="39"/>
        <v>352.48323160780433</v>
      </c>
      <c r="N72">
        <f t="shared" si="40"/>
        <v>6549.2501978451546</v>
      </c>
      <c r="O72">
        <f t="shared" si="41"/>
        <v>0.99384141868671183</v>
      </c>
      <c r="P72">
        <f t="shared" si="42"/>
        <v>352.47533226996723</v>
      </c>
      <c r="Q72">
        <f t="shared" si="43"/>
        <v>23.43705507752593</v>
      </c>
      <c r="R72">
        <f t="shared" si="44"/>
        <v>23.434784937803837</v>
      </c>
      <c r="S72">
        <f t="shared" si="45"/>
        <v>-6.9102497629793129</v>
      </c>
      <c r="T72">
        <f t="shared" si="46"/>
        <v>-2.9853534518503375</v>
      </c>
      <c r="U72">
        <f t="shared" si="47"/>
        <v>4.3017513723020581E-2</v>
      </c>
      <c r="V72">
        <f t="shared" si="48"/>
        <v>-9.5668962284963488</v>
      </c>
      <c r="W72">
        <f t="shared" si="49"/>
        <v>84.42263250227235</v>
      </c>
      <c r="X72" s="7">
        <f t="shared" si="50"/>
        <v>0.58958812238090019</v>
      </c>
      <c r="Y72" s="7">
        <f t="shared" si="51"/>
        <v>0.35508080987458812</v>
      </c>
      <c r="Z72" s="7">
        <f t="shared" si="52"/>
        <v>0.82409543488721226</v>
      </c>
      <c r="AA72">
        <f t="shared" si="53"/>
        <v>675.3810600181788</v>
      </c>
      <c r="AB72">
        <f t="shared" si="54"/>
        <v>710.99310377150357</v>
      </c>
      <c r="AC72">
        <f t="shared" si="55"/>
        <v>-2.2517240571241075</v>
      </c>
      <c r="AD72">
        <f t="shared" si="30"/>
        <v>72.368350255226318</v>
      </c>
      <c r="AE72">
        <f t="shared" si="56"/>
        <v>17.631649744773682</v>
      </c>
      <c r="AF72">
        <f t="shared" si="57"/>
        <v>5.0180597436104361E-2</v>
      </c>
      <c r="AG72">
        <f t="shared" si="58"/>
        <v>17.681830342209786</v>
      </c>
      <c r="AH72">
        <f t="shared" si="31"/>
        <v>177.64043070205616</v>
      </c>
    </row>
    <row r="73" spans="4:34" x14ac:dyDescent="0.25">
      <c r="D73" s="1">
        <f t="shared" si="59"/>
        <v>42807</v>
      </c>
      <c r="E73" s="7">
        <f t="shared" si="32"/>
        <v>0.58333333333333337</v>
      </c>
      <c r="F73" s="2">
        <f t="shared" si="33"/>
        <v>2457826.375</v>
      </c>
      <c r="G73" s="3">
        <f t="shared" si="34"/>
        <v>0.17197467488021903</v>
      </c>
      <c r="I73">
        <f t="shared" si="35"/>
        <v>351.68715591907494</v>
      </c>
      <c r="J73">
        <f t="shared" si="36"/>
        <v>6548.4540750736833</v>
      </c>
      <c r="K73">
        <f t="shared" si="37"/>
        <v>1.6701400953402969E-2</v>
      </c>
      <c r="L73">
        <f t="shared" si="38"/>
        <v>1.7935683778720528</v>
      </c>
      <c r="M73">
        <f t="shared" si="39"/>
        <v>353.48072429694702</v>
      </c>
      <c r="N73">
        <f t="shared" si="40"/>
        <v>6550.2476434515556</v>
      </c>
      <c r="O73">
        <f t="shared" si="41"/>
        <v>0.99411099132052205</v>
      </c>
      <c r="P73">
        <f t="shared" si="42"/>
        <v>353.47282104250297</v>
      </c>
      <c r="Q73">
        <f t="shared" si="43"/>
        <v>23.437054721490927</v>
      </c>
      <c r="R73">
        <f t="shared" si="44"/>
        <v>23.434785676312671</v>
      </c>
      <c r="S73">
        <f t="shared" si="45"/>
        <v>-5.9928658966563599</v>
      </c>
      <c r="T73">
        <f t="shared" si="46"/>
        <v>-2.5911636875993667</v>
      </c>
      <c r="U73">
        <f t="shared" si="47"/>
        <v>4.3017516511370819E-2</v>
      </c>
      <c r="V73">
        <f t="shared" si="48"/>
        <v>-9.2925587618023417</v>
      </c>
      <c r="W73">
        <f t="shared" si="49"/>
        <v>85.475304268713842</v>
      </c>
      <c r="X73" s="7">
        <f t="shared" si="50"/>
        <v>0.5893976102512517</v>
      </c>
      <c r="Y73" s="7">
        <f t="shared" si="51"/>
        <v>0.35196620950482438</v>
      </c>
      <c r="Z73" s="7">
        <f t="shared" si="52"/>
        <v>0.82682901099767903</v>
      </c>
      <c r="AA73">
        <f t="shared" si="53"/>
        <v>683.80243414971073</v>
      </c>
      <c r="AB73">
        <f t="shared" si="54"/>
        <v>711.26744123819765</v>
      </c>
      <c r="AC73">
        <f t="shared" si="55"/>
        <v>-2.183139690450588</v>
      </c>
      <c r="AD73">
        <f t="shared" si="30"/>
        <v>71.973219807012654</v>
      </c>
      <c r="AE73">
        <f t="shared" si="56"/>
        <v>18.026780192987346</v>
      </c>
      <c r="AF73">
        <f t="shared" si="57"/>
        <v>4.9033902664075861E-2</v>
      </c>
      <c r="AG73">
        <f t="shared" si="58"/>
        <v>18.07581409565142</v>
      </c>
      <c r="AH73">
        <f t="shared" si="31"/>
        <v>177.70645198151828</v>
      </c>
    </row>
    <row r="74" spans="4:34" x14ac:dyDescent="0.25">
      <c r="D74" s="1">
        <f t="shared" si="59"/>
        <v>42808</v>
      </c>
      <c r="E74" s="7">
        <f t="shared" si="32"/>
        <v>0.58333333333333337</v>
      </c>
      <c r="F74" s="2">
        <f t="shared" si="33"/>
        <v>2457827.375</v>
      </c>
      <c r="G74" s="3">
        <f t="shared" si="34"/>
        <v>0.17200205338809035</v>
      </c>
      <c r="I74">
        <f t="shared" si="35"/>
        <v>352.67280328209472</v>
      </c>
      <c r="J74">
        <f t="shared" si="36"/>
        <v>6549.4396753539595</v>
      </c>
      <c r="K74">
        <f t="shared" si="37"/>
        <v>1.6701399801299428E-2</v>
      </c>
      <c r="L74">
        <f t="shared" si="38"/>
        <v>1.8048711646578715</v>
      </c>
      <c r="M74">
        <f t="shared" si="39"/>
        <v>354.47767444675259</v>
      </c>
      <c r="N74">
        <f t="shared" si="40"/>
        <v>6551.2445465186174</v>
      </c>
      <c r="O74">
        <f t="shared" si="41"/>
        <v>0.9943822539310756</v>
      </c>
      <c r="P74">
        <f t="shared" si="42"/>
        <v>354.46976727759204</v>
      </c>
      <c r="Q74">
        <f t="shared" si="43"/>
        <v>23.437054365455928</v>
      </c>
      <c r="R74">
        <f t="shared" si="44"/>
        <v>23.434786416759675</v>
      </c>
      <c r="S74">
        <f t="shared" si="45"/>
        <v>-5.0765521027922711</v>
      </c>
      <c r="T74">
        <f t="shared" si="46"/>
        <v>-2.1965258753502099</v>
      </c>
      <c r="U74">
        <f t="shared" si="47"/>
        <v>4.3017519307038996E-2</v>
      </c>
      <c r="V74">
        <f t="shared" si="48"/>
        <v>-9.0140477194393487</v>
      </c>
      <c r="W74">
        <f t="shared" si="49"/>
        <v>86.527098898904057</v>
      </c>
      <c r="X74" s="7">
        <f t="shared" si="50"/>
        <v>0.58920419980516625</v>
      </c>
      <c r="Y74" s="7">
        <f t="shared" si="51"/>
        <v>0.34885114730821049</v>
      </c>
      <c r="Z74" s="7">
        <f t="shared" si="52"/>
        <v>0.82955725230212196</v>
      </c>
      <c r="AA74">
        <f t="shared" si="53"/>
        <v>692.21679119123246</v>
      </c>
      <c r="AB74">
        <f t="shared" si="54"/>
        <v>711.54595228056064</v>
      </c>
      <c r="AC74">
        <f t="shared" si="55"/>
        <v>-2.1135119298598397</v>
      </c>
      <c r="AD74">
        <f t="shared" si="30"/>
        <v>71.577652675592176</v>
      </c>
      <c r="AE74">
        <f t="shared" si="56"/>
        <v>18.422347324407824</v>
      </c>
      <c r="AF74">
        <f t="shared" si="57"/>
        <v>4.7931855635829274E-2</v>
      </c>
      <c r="AG74">
        <f t="shared" si="58"/>
        <v>18.470279180043654</v>
      </c>
      <c r="AH74">
        <f t="shared" si="31"/>
        <v>177.77390765663722</v>
      </c>
    </row>
    <row r="75" spans="4:34" x14ac:dyDescent="0.25">
      <c r="D75" s="1">
        <f t="shared" si="59"/>
        <v>42809</v>
      </c>
      <c r="E75" s="7">
        <f t="shared" si="32"/>
        <v>0.58333333333333337</v>
      </c>
      <c r="F75" s="2">
        <f t="shared" si="33"/>
        <v>2457828.375</v>
      </c>
      <c r="G75" s="3">
        <f t="shared" si="34"/>
        <v>0.17202943189596168</v>
      </c>
      <c r="I75">
        <f t="shared" si="35"/>
        <v>353.65845064511541</v>
      </c>
      <c r="J75">
        <f t="shared" si="36"/>
        <v>6550.4252756342376</v>
      </c>
      <c r="K75">
        <f t="shared" si="37"/>
        <v>1.6701398649195696E-2</v>
      </c>
      <c r="L75">
        <f t="shared" si="38"/>
        <v>1.8156285517177193</v>
      </c>
      <c r="M75">
        <f t="shared" si="39"/>
        <v>355.47407919683315</v>
      </c>
      <c r="N75">
        <f t="shared" si="40"/>
        <v>6552.2409041859555</v>
      </c>
      <c r="O75">
        <f t="shared" si="41"/>
        <v>0.99465512350058571</v>
      </c>
      <c r="P75">
        <f t="shared" si="42"/>
        <v>355.46616811485001</v>
      </c>
      <c r="Q75">
        <f t="shared" si="43"/>
        <v>23.43705400942093</v>
      </c>
      <c r="R75">
        <f t="shared" si="44"/>
        <v>23.434787159143909</v>
      </c>
      <c r="S75">
        <f t="shared" si="45"/>
        <v>-4.161223573404599</v>
      </c>
      <c r="T75">
        <f t="shared" si="46"/>
        <v>-1.8015434370993315</v>
      </c>
      <c r="U75">
        <f t="shared" si="47"/>
        <v>4.3017522110021585E-2</v>
      </c>
      <c r="V75">
        <f t="shared" si="48"/>
        <v>-8.7317059867964346</v>
      </c>
      <c r="W75">
        <f t="shared" si="49"/>
        <v>87.578196992307014</v>
      </c>
      <c r="X75" s="7">
        <f t="shared" si="50"/>
        <v>0.58900812915749756</v>
      </c>
      <c r="Y75" s="7">
        <f t="shared" si="51"/>
        <v>0.34573535973442254</v>
      </c>
      <c r="Z75" s="7">
        <f t="shared" si="52"/>
        <v>0.83228089858057264</v>
      </c>
      <c r="AA75">
        <f t="shared" si="53"/>
        <v>700.62557593845611</v>
      </c>
      <c r="AB75">
        <f t="shared" si="54"/>
        <v>711.8282940132035</v>
      </c>
      <c r="AC75">
        <f t="shared" si="55"/>
        <v>-2.0429264966991241</v>
      </c>
      <c r="AD75">
        <f t="shared" si="30"/>
        <v>71.181754913715324</v>
      </c>
      <c r="AE75">
        <f t="shared" si="56"/>
        <v>18.818245086284676</v>
      </c>
      <c r="AF75">
        <f t="shared" si="57"/>
        <v>4.6872117716735016E-2</v>
      </c>
      <c r="AG75">
        <f t="shared" si="58"/>
        <v>18.865117204001411</v>
      </c>
      <c r="AH75">
        <f t="shared" si="31"/>
        <v>177.8427194987546</v>
      </c>
    </row>
    <row r="76" spans="4:34" x14ac:dyDescent="0.25">
      <c r="D76" s="1">
        <f t="shared" si="59"/>
        <v>42810</v>
      </c>
      <c r="E76" s="7">
        <f t="shared" si="32"/>
        <v>0.58333333333333337</v>
      </c>
      <c r="F76" s="2">
        <f t="shared" si="33"/>
        <v>2457829.375</v>
      </c>
      <c r="G76" s="3">
        <f t="shared" si="34"/>
        <v>0.172056810403833</v>
      </c>
      <c r="I76">
        <f t="shared" si="35"/>
        <v>354.6440980081361</v>
      </c>
      <c r="J76">
        <f t="shared" si="36"/>
        <v>6551.4108759145147</v>
      </c>
      <c r="K76">
        <f t="shared" si="37"/>
        <v>1.6701397497091774E-2</v>
      </c>
      <c r="L76">
        <f t="shared" si="38"/>
        <v>1.8258378529832726</v>
      </c>
      <c r="M76">
        <f t="shared" si="39"/>
        <v>356.46993586111938</v>
      </c>
      <c r="N76">
        <f t="shared" si="40"/>
        <v>6553.2367137674983</v>
      </c>
      <c r="O76">
        <f t="shared" si="41"/>
        <v>0.99492951665575968</v>
      </c>
      <c r="P76">
        <f t="shared" si="42"/>
        <v>356.46202086821086</v>
      </c>
      <c r="Q76">
        <f t="shared" si="43"/>
        <v>23.437053653385931</v>
      </c>
      <c r="R76">
        <f t="shared" si="44"/>
        <v>23.434787903464439</v>
      </c>
      <c r="S76">
        <f t="shared" si="45"/>
        <v>-3.246795307869319</v>
      </c>
      <c r="T76">
        <f t="shared" si="46"/>
        <v>-1.4063193296567345</v>
      </c>
      <c r="U76">
        <f t="shared" si="47"/>
        <v>4.3017524920315062E-2</v>
      </c>
      <c r="V76">
        <f t="shared" si="48"/>
        <v>-8.4458763830702246</v>
      </c>
      <c r="W76">
        <f t="shared" si="49"/>
        <v>88.628779370232365</v>
      </c>
      <c r="X76" s="7">
        <f t="shared" si="50"/>
        <v>0.58880963637713224</v>
      </c>
      <c r="Y76" s="7">
        <f t="shared" si="51"/>
        <v>0.34261858257093125</v>
      </c>
      <c r="Z76" s="7">
        <f t="shared" si="52"/>
        <v>0.83500069018333334</v>
      </c>
      <c r="AA76">
        <f t="shared" si="53"/>
        <v>709.03023496185892</v>
      </c>
      <c r="AB76">
        <f t="shared" si="54"/>
        <v>712.11412361692976</v>
      </c>
      <c r="AC76">
        <f t="shared" si="55"/>
        <v>-1.97146909576756</v>
      </c>
      <c r="AD76">
        <f t="shared" si="30"/>
        <v>70.785631999223867</v>
      </c>
      <c r="AE76">
        <f t="shared" si="56"/>
        <v>19.214368000776133</v>
      </c>
      <c r="AF76">
        <f t="shared" si="57"/>
        <v>4.585250388684587E-2</v>
      </c>
      <c r="AG76">
        <f t="shared" si="58"/>
        <v>19.260220504662978</v>
      </c>
      <c r="AH76">
        <f t="shared" si="31"/>
        <v>177.91280836522083</v>
      </c>
    </row>
    <row r="77" spans="4:34" x14ac:dyDescent="0.25">
      <c r="D77" s="1">
        <f t="shared" si="59"/>
        <v>42811</v>
      </c>
      <c r="E77" s="7">
        <f t="shared" si="32"/>
        <v>0.58333333333333337</v>
      </c>
      <c r="F77" s="2">
        <f t="shared" si="33"/>
        <v>2457830.375</v>
      </c>
      <c r="G77" s="3">
        <f t="shared" si="34"/>
        <v>0.17208418891170432</v>
      </c>
      <c r="I77">
        <f t="shared" si="35"/>
        <v>355.62974537115679</v>
      </c>
      <c r="J77">
        <f t="shared" si="36"/>
        <v>6552.3964761947909</v>
      </c>
      <c r="K77">
        <f t="shared" si="37"/>
        <v>1.6701396344987664E-2</v>
      </c>
      <c r="L77">
        <f t="shared" si="38"/>
        <v>1.8354965568682458</v>
      </c>
      <c r="M77">
        <f t="shared" si="39"/>
        <v>357.46524192802502</v>
      </c>
      <c r="N77">
        <f t="shared" si="40"/>
        <v>6554.2319727516588</v>
      </c>
      <c r="O77">
        <f t="shared" si="41"/>
        <v>0.99520534969540286</v>
      </c>
      <c r="P77">
        <f t="shared" si="42"/>
        <v>357.45732302609167</v>
      </c>
      <c r="Q77">
        <f t="shared" si="43"/>
        <v>23.437053297350932</v>
      </c>
      <c r="R77">
        <f t="shared" si="44"/>
        <v>23.434788649720321</v>
      </c>
      <c r="S77">
        <f t="shared" si="45"/>
        <v>-2.3331821735932907</v>
      </c>
      <c r="T77">
        <f t="shared" si="46"/>
        <v>-1.0109560542186053</v>
      </c>
      <c r="U77">
        <f t="shared" si="47"/>
        <v>4.3017527737915812E-2</v>
      </c>
      <c r="V77">
        <f t="shared" si="48"/>
        <v>-8.1569014240080424</v>
      </c>
      <c r="W77">
        <f t="shared" si="49"/>
        <v>89.679027314536825</v>
      </c>
      <c r="X77" s="7">
        <f t="shared" si="50"/>
        <v>0.5886089593222279</v>
      </c>
      <c r="Y77" s="7">
        <f t="shared" si="51"/>
        <v>0.33950055011518115</v>
      </c>
      <c r="Z77" s="7">
        <f t="shared" si="52"/>
        <v>0.83771736852927459</v>
      </c>
      <c r="AA77">
        <f t="shared" si="53"/>
        <v>717.4322185162946</v>
      </c>
      <c r="AB77">
        <f t="shared" si="54"/>
        <v>712.40309857599186</v>
      </c>
      <c r="AC77">
        <f t="shared" si="55"/>
        <v>-1.8992253560020345</v>
      </c>
      <c r="AD77">
        <f t="shared" si="30"/>
        <v>70.389388837296437</v>
      </c>
      <c r="AE77">
        <f t="shared" si="56"/>
        <v>19.610611162703563</v>
      </c>
      <c r="AF77">
        <f t="shared" si="57"/>
        <v>4.4870971028557818E-2</v>
      </c>
      <c r="AG77">
        <f t="shared" si="58"/>
        <v>19.655482133732121</v>
      </c>
      <c r="AH77">
        <f t="shared" si="31"/>
        <v>177.98409424715624</v>
      </c>
    </row>
    <row r="78" spans="4:34" x14ac:dyDescent="0.25">
      <c r="D78" s="1">
        <f t="shared" si="59"/>
        <v>42812</v>
      </c>
      <c r="E78" s="7">
        <f t="shared" si="32"/>
        <v>0.58333333333333337</v>
      </c>
      <c r="F78" s="2">
        <f t="shared" si="33"/>
        <v>2457831.375</v>
      </c>
      <c r="G78" s="3">
        <f t="shared" si="34"/>
        <v>0.17211156741957565</v>
      </c>
      <c r="I78">
        <f t="shared" si="35"/>
        <v>356.61539273417839</v>
      </c>
      <c r="J78">
        <f t="shared" si="36"/>
        <v>6553.3820764750681</v>
      </c>
      <c r="K78">
        <f t="shared" si="37"/>
        <v>1.6701395192883363E-2</v>
      </c>
      <c r="L78">
        <f t="shared" si="38"/>
        <v>1.8446023263648468</v>
      </c>
      <c r="M78">
        <f t="shared" si="39"/>
        <v>358.45999506054324</v>
      </c>
      <c r="N78">
        <f t="shared" si="40"/>
        <v>6555.2266788014331</v>
      </c>
      <c r="O78">
        <f t="shared" si="41"/>
        <v>0.9954825386179561</v>
      </c>
      <c r="P78">
        <f t="shared" si="42"/>
        <v>358.45207225148891</v>
      </c>
      <c r="Q78">
        <f t="shared" si="43"/>
        <v>23.437052941315933</v>
      </c>
      <c r="R78">
        <f t="shared" si="44"/>
        <v>23.434789397910613</v>
      </c>
      <c r="S78">
        <f t="shared" si="45"/>
        <v>-1.4202989655916807</v>
      </c>
      <c r="T78">
        <f t="shared" si="46"/>
        <v>-0.61555566646289117</v>
      </c>
      <c r="U78">
        <f t="shared" si="47"/>
        <v>4.3017530562820344E-2</v>
      </c>
      <c r="V78">
        <f t="shared" si="48"/>
        <v>-7.8651230956901079</v>
      </c>
      <c r="W78">
        <f t="shared" si="49"/>
        <v>90.729122807422584</v>
      </c>
      <c r="X78" s="7">
        <f t="shared" si="50"/>
        <v>0.58840633548311816</v>
      </c>
      <c r="Y78" s="7">
        <f t="shared" si="51"/>
        <v>0.3363809943513888</v>
      </c>
      <c r="Z78" s="7">
        <f t="shared" si="52"/>
        <v>0.84043167661484752</v>
      </c>
      <c r="AA78">
        <f t="shared" si="53"/>
        <v>725.83298245938067</v>
      </c>
      <c r="AB78">
        <f t="shared" si="54"/>
        <v>712.69487690430981</v>
      </c>
      <c r="AC78">
        <f t="shared" si="55"/>
        <v>-1.826280773922548</v>
      </c>
      <c r="AD78">
        <f t="shared" si="30"/>
        <v>69.993129763768877</v>
      </c>
      <c r="AE78">
        <f t="shared" si="56"/>
        <v>20.006870236231123</v>
      </c>
      <c r="AF78">
        <f t="shared" si="57"/>
        <v>4.3925607217614862E-2</v>
      </c>
      <c r="AG78">
        <f t="shared" si="58"/>
        <v>20.050795843448739</v>
      </c>
      <c r="AH78">
        <f t="shared" si="31"/>
        <v>178.05649631555195</v>
      </c>
    </row>
    <row r="79" spans="4:34" x14ac:dyDescent="0.25">
      <c r="D79" s="1">
        <f t="shared" si="59"/>
        <v>42813</v>
      </c>
      <c r="E79" s="7">
        <f t="shared" si="32"/>
        <v>0.58333333333333337</v>
      </c>
      <c r="F79" s="2">
        <f t="shared" si="33"/>
        <v>2457832.375</v>
      </c>
      <c r="G79" s="3">
        <f t="shared" si="34"/>
        <v>0.17213894592744697</v>
      </c>
      <c r="I79">
        <f t="shared" si="35"/>
        <v>357.60104009719998</v>
      </c>
      <c r="J79">
        <f t="shared" si="36"/>
        <v>6554.3676767553443</v>
      </c>
      <c r="K79">
        <f t="shared" si="37"/>
        <v>1.6701394040778871E-2</v>
      </c>
      <c r="L79">
        <f t="shared" si="38"/>
        <v>1.8531529990763347</v>
      </c>
      <c r="M79">
        <f t="shared" si="39"/>
        <v>359.4541930962763</v>
      </c>
      <c r="N79">
        <f t="shared" si="40"/>
        <v>6556.2208297544203</v>
      </c>
      <c r="O79">
        <f t="shared" si="41"/>
        <v>0.99576099914895599</v>
      </c>
      <c r="P79">
        <f t="shared" si="42"/>
        <v>359.44626638200816</v>
      </c>
      <c r="Q79">
        <f t="shared" si="43"/>
        <v>23.437052585280934</v>
      </c>
      <c r="R79">
        <f t="shared" si="44"/>
        <v>23.434790148034374</v>
      </c>
      <c r="S79">
        <f t="shared" si="45"/>
        <v>-0.50806046507018898</v>
      </c>
      <c r="T79">
        <f t="shared" si="46"/>
        <v>-0.2202197870920273</v>
      </c>
      <c r="U79">
        <f t="shared" si="47"/>
        <v>4.3017533395025079E-2</v>
      </c>
      <c r="V79">
        <f t="shared" si="48"/>
        <v>-7.5708826386490724</v>
      </c>
      <c r="W79">
        <f t="shared" si="49"/>
        <v>91.779248774384641</v>
      </c>
      <c r="X79" s="7">
        <f t="shared" si="50"/>
        <v>0.58820200183239513</v>
      </c>
      <c r="Y79" s="7">
        <f t="shared" si="51"/>
        <v>0.33325964412577114</v>
      </c>
      <c r="Z79" s="7">
        <f t="shared" si="52"/>
        <v>0.84314435953901923</v>
      </c>
      <c r="AA79">
        <f t="shared" si="53"/>
        <v>734.23399019507713</v>
      </c>
      <c r="AB79">
        <f t="shared" si="54"/>
        <v>712.98911736135085</v>
      </c>
      <c r="AC79">
        <f t="shared" si="55"/>
        <v>-1.7527206596622875</v>
      </c>
      <c r="AD79">
        <f t="shared" si="30"/>
        <v>69.596958549459515</v>
      </c>
      <c r="AE79">
        <f t="shared" si="56"/>
        <v>20.403041450540485</v>
      </c>
      <c r="AF79">
        <f t="shared" si="57"/>
        <v>4.3014621924806248E-2</v>
      </c>
      <c r="AG79">
        <f t="shared" si="58"/>
        <v>20.446056072465293</v>
      </c>
      <c r="AH79">
        <f t="shared" si="31"/>
        <v>178.1299329658666</v>
      </c>
    </row>
    <row r="80" spans="4:34" x14ac:dyDescent="0.25">
      <c r="D80" s="1">
        <f t="shared" si="59"/>
        <v>42814</v>
      </c>
      <c r="E80" s="7">
        <f t="shared" si="32"/>
        <v>0.58333333333333337</v>
      </c>
      <c r="F80" s="2">
        <f t="shared" si="33"/>
        <v>2457833.375</v>
      </c>
      <c r="G80" s="3">
        <f t="shared" si="34"/>
        <v>0.17216632443531826</v>
      </c>
      <c r="I80">
        <f t="shared" si="35"/>
        <v>358.58668746022158</v>
      </c>
      <c r="J80">
        <f t="shared" si="36"/>
        <v>6555.3532770356187</v>
      </c>
      <c r="K80">
        <f t="shared" si="37"/>
        <v>1.6701392888674189E-2</v>
      </c>
      <c r="L80">
        <f t="shared" si="38"/>
        <v>1.8611465871866015</v>
      </c>
      <c r="M80">
        <f t="shared" si="39"/>
        <v>360.44783404740821</v>
      </c>
      <c r="N80">
        <f t="shared" si="40"/>
        <v>6557.214423622805</v>
      </c>
      <c r="O80">
        <f t="shared" si="41"/>
        <v>0.99604064676842141</v>
      </c>
      <c r="P80">
        <f t="shared" si="42"/>
        <v>360.43990342983687</v>
      </c>
      <c r="Q80">
        <f t="shared" si="43"/>
        <v>23.437052229245936</v>
      </c>
      <c r="R80">
        <f t="shared" si="44"/>
        <v>23.434790900090661</v>
      </c>
      <c r="S80">
        <f t="shared" si="45"/>
        <v>0.40361850289648654</v>
      </c>
      <c r="T80">
        <f t="shared" si="46"/>
        <v>0.17495038725567488</v>
      </c>
      <c r="U80">
        <f t="shared" si="47"/>
        <v>4.3017536234526442E-2</v>
      </c>
      <c r="V80">
        <f t="shared" si="48"/>
        <v>-7.2745203415725479</v>
      </c>
      <c r="W80">
        <f t="shared" si="49"/>
        <v>92.829589332383094</v>
      </c>
      <c r="X80" s="7">
        <f t="shared" si="50"/>
        <v>0.58799619468164765</v>
      </c>
      <c r="Y80" s="7">
        <f t="shared" si="51"/>
        <v>0.33013622431391687</v>
      </c>
      <c r="Z80" s="7">
        <f t="shared" si="52"/>
        <v>0.84585616504937855</v>
      </c>
      <c r="AA80">
        <f t="shared" si="53"/>
        <v>742.63671465906475</v>
      </c>
      <c r="AB80">
        <f t="shared" si="54"/>
        <v>713.28547965842745</v>
      </c>
      <c r="AC80">
        <f t="shared" si="55"/>
        <v>-1.678630085393138</v>
      </c>
      <c r="AD80">
        <f t="shared" si="30"/>
        <v>69.200978405424692</v>
      </c>
      <c r="AE80">
        <f t="shared" si="56"/>
        <v>20.799021594575308</v>
      </c>
      <c r="AF80">
        <f t="shared" si="57"/>
        <v>4.2136337044475808E-2</v>
      </c>
      <c r="AG80">
        <f t="shared" si="58"/>
        <v>20.841157931619783</v>
      </c>
      <c r="AH80">
        <f t="shared" si="31"/>
        <v>178.20432186127937</v>
      </c>
    </row>
    <row r="81" spans="4:34" x14ac:dyDescent="0.25">
      <c r="D81" s="1">
        <f t="shared" si="59"/>
        <v>42815</v>
      </c>
      <c r="E81" s="7">
        <f t="shared" si="32"/>
        <v>0.58333333333333337</v>
      </c>
      <c r="F81" s="2">
        <f t="shared" si="33"/>
        <v>2457834.375</v>
      </c>
      <c r="G81" s="3">
        <f t="shared" si="34"/>
        <v>0.17219370294318959</v>
      </c>
      <c r="I81">
        <f t="shared" si="35"/>
        <v>359.57233482324409</v>
      </c>
      <c r="J81">
        <f t="shared" si="36"/>
        <v>6556.3388773158949</v>
      </c>
      <c r="K81">
        <f t="shared" si="37"/>
        <v>1.6701391736569319E-2</v>
      </c>
      <c r="L81">
        <f t="shared" si="38"/>
        <v>1.868581277367555</v>
      </c>
      <c r="M81">
        <f t="shared" si="39"/>
        <v>361.44091610061167</v>
      </c>
      <c r="N81">
        <f t="shared" si="40"/>
        <v>6558.2074585932623</v>
      </c>
      <c r="O81">
        <f t="shared" si="41"/>
        <v>0.99632139673813824</v>
      </c>
      <c r="P81">
        <f t="shared" si="42"/>
        <v>361.43298158165101</v>
      </c>
      <c r="Q81">
        <f t="shared" si="43"/>
        <v>23.437051873210937</v>
      </c>
      <c r="R81">
        <f t="shared" si="44"/>
        <v>23.434791654078523</v>
      </c>
      <c r="S81">
        <f t="shared" si="45"/>
        <v>1.314823012478239</v>
      </c>
      <c r="T81">
        <f t="shared" si="46"/>
        <v>0.56985407279455691</v>
      </c>
      <c r="U81">
        <f t="shared" si="47"/>
        <v>4.3017539081320881E-2</v>
      </c>
      <c r="V81">
        <f t="shared" si="48"/>
        <v>-6.9763753437952429</v>
      </c>
      <c r="W81">
        <f t="shared" si="49"/>
        <v>93.880330045336848</v>
      </c>
      <c r="X81" s="7">
        <f t="shared" si="50"/>
        <v>0.58778914954430239</v>
      </c>
      <c r="Y81" s="7">
        <f t="shared" si="51"/>
        <v>0.32701045497392228</v>
      </c>
      <c r="Z81" s="7">
        <f t="shared" si="52"/>
        <v>0.84856784411468245</v>
      </c>
      <c r="AA81">
        <f t="shared" si="53"/>
        <v>751.04264036269478</v>
      </c>
      <c r="AB81">
        <f t="shared" si="54"/>
        <v>713.58362465620473</v>
      </c>
      <c r="AC81">
        <f t="shared" si="55"/>
        <v>-1.6040938359488166</v>
      </c>
      <c r="AD81">
        <f t="shared" si="30"/>
        <v>68.805291989079137</v>
      </c>
      <c r="AE81">
        <f t="shared" si="56"/>
        <v>21.194708010920863</v>
      </c>
      <c r="AF81">
        <f t="shared" si="57"/>
        <v>4.1289178673987209E-2</v>
      </c>
      <c r="AG81">
        <f t="shared" si="58"/>
        <v>21.235997189594851</v>
      </c>
      <c r="AH81">
        <f t="shared" si="31"/>
        <v>178.27957997477279</v>
      </c>
    </row>
    <row r="82" spans="4:34" x14ac:dyDescent="0.25">
      <c r="D82" s="1">
        <f t="shared" si="59"/>
        <v>42816</v>
      </c>
      <c r="E82" s="7">
        <f t="shared" si="32"/>
        <v>0.58333333333333337</v>
      </c>
      <c r="F82" s="2">
        <f t="shared" si="33"/>
        <v>2457835.375</v>
      </c>
      <c r="G82" s="3">
        <f t="shared" si="34"/>
        <v>0.17222108145106091</v>
      </c>
      <c r="I82">
        <f t="shared" si="35"/>
        <v>0.55798218626750895</v>
      </c>
      <c r="J82">
        <f t="shared" si="36"/>
        <v>6557.3244775961712</v>
      </c>
      <c r="K82">
        <f t="shared" si="37"/>
        <v>1.6701390584464258E-2</v>
      </c>
      <c r="L82">
        <f t="shared" si="38"/>
        <v>1.8754554306252134</v>
      </c>
      <c r="M82">
        <f t="shared" si="39"/>
        <v>2.4334376168927223</v>
      </c>
      <c r="N82">
        <f t="shared" si="40"/>
        <v>6559.1999330267963</v>
      </c>
      <c r="O82">
        <f t="shared" si="41"/>
        <v>0.99660316412883965</v>
      </c>
      <c r="P82">
        <f t="shared" si="42"/>
        <v>2.4254991984599852</v>
      </c>
      <c r="Q82">
        <f t="shared" si="43"/>
        <v>23.437051517175941</v>
      </c>
      <c r="R82">
        <f t="shared" si="44"/>
        <v>23.434792409997019</v>
      </c>
      <c r="S82">
        <f t="shared" si="45"/>
        <v>2.2256379808991276</v>
      </c>
      <c r="T82">
        <f t="shared" si="46"/>
        <v>0.96439088715418919</v>
      </c>
      <c r="U82">
        <f t="shared" si="47"/>
        <v>4.3017541935404809E-2</v>
      </c>
      <c r="V82">
        <f t="shared" si="48"/>
        <v>-6.6767854457469724</v>
      </c>
      <c r="W82">
        <f t="shared" si="49"/>
        <v>94.931658189125827</v>
      </c>
      <c r="X82" s="7">
        <f t="shared" si="50"/>
        <v>0.58758110100399097</v>
      </c>
      <c r="Y82" s="7">
        <f t="shared" si="51"/>
        <v>0.32388205047864149</v>
      </c>
      <c r="Z82" s="7">
        <f t="shared" si="52"/>
        <v>0.85128015152934056</v>
      </c>
      <c r="AA82">
        <f t="shared" si="53"/>
        <v>759.45326551300661</v>
      </c>
      <c r="AB82">
        <f t="shared" si="54"/>
        <v>713.88321455425296</v>
      </c>
      <c r="AC82">
        <f t="shared" si="55"/>
        <v>-1.5291963614367603</v>
      </c>
      <c r="AD82">
        <f t="shared" si="30"/>
        <v>68.410001411108851</v>
      </c>
      <c r="AE82">
        <f t="shared" si="56"/>
        <v>21.589998588891149</v>
      </c>
      <c r="AF82">
        <f t="shared" si="57"/>
        <v>4.0471669575540548E-2</v>
      </c>
      <c r="AG82">
        <f t="shared" si="58"/>
        <v>21.630470258466691</v>
      </c>
      <c r="AH82">
        <f t="shared" si="31"/>
        <v>178.35562363024314</v>
      </c>
    </row>
    <row r="83" spans="4:34" x14ac:dyDescent="0.25">
      <c r="D83" s="1">
        <f t="shared" si="59"/>
        <v>42817</v>
      </c>
      <c r="E83" s="7">
        <f t="shared" si="32"/>
        <v>0.58333333333333337</v>
      </c>
      <c r="F83" s="2">
        <f t="shared" si="33"/>
        <v>2457836.375</v>
      </c>
      <c r="G83" s="3">
        <f t="shared" si="34"/>
        <v>0.17224845995893223</v>
      </c>
      <c r="I83">
        <f t="shared" si="35"/>
        <v>1.5436295492918362</v>
      </c>
      <c r="J83">
        <f t="shared" si="36"/>
        <v>6558.3100778764456</v>
      </c>
      <c r="K83">
        <f t="shared" si="37"/>
        <v>1.6701389432359007E-2</v>
      </c>
      <c r="L83">
        <f t="shared" si="38"/>
        <v>1.8817675820856896</v>
      </c>
      <c r="M83">
        <f t="shared" si="39"/>
        <v>3.425397131377526</v>
      </c>
      <c r="N83">
        <f t="shared" si="40"/>
        <v>6560.1918454585311</v>
      </c>
      <c r="O83">
        <f t="shared" si="41"/>
        <v>0.99688586384728017</v>
      </c>
      <c r="P83">
        <f t="shared" si="42"/>
        <v>3.4174548153932318</v>
      </c>
      <c r="Q83">
        <f t="shared" si="43"/>
        <v>23.437051161140943</v>
      </c>
      <c r="R83">
        <f t="shared" si="44"/>
        <v>23.434793167845189</v>
      </c>
      <c r="S83">
        <f t="shared" si="45"/>
        <v>3.1361481128438999</v>
      </c>
      <c r="T83">
        <f t="shared" si="46"/>
        <v>1.3584608377875047</v>
      </c>
      <c r="U83">
        <f t="shared" si="47"/>
        <v>4.3017544796774609E-2</v>
      </c>
      <c r="V83">
        <f t="shared" si="48"/>
        <v>-6.3760869264911522</v>
      </c>
      <c r="W83">
        <f t="shared" si="49"/>
        <v>95.983763028388282</v>
      </c>
      <c r="X83" s="7">
        <f t="shared" si="50"/>
        <v>0.58737228258784113</v>
      </c>
      <c r="Y83" s="7">
        <f t="shared" si="51"/>
        <v>0.32075071862009591</v>
      </c>
      <c r="Z83" s="7">
        <f t="shared" si="52"/>
        <v>0.8539938465555863</v>
      </c>
      <c r="AA83">
        <f t="shared" si="53"/>
        <v>767.87010422710625</v>
      </c>
      <c r="AB83">
        <f t="shared" si="54"/>
        <v>714.18391307350885</v>
      </c>
      <c r="AC83">
        <f t="shared" si="55"/>
        <v>-1.4540217316227881</v>
      </c>
      <c r="AD83">
        <f t="shared" si="30"/>
        <v>68.015208243105931</v>
      </c>
      <c r="AE83">
        <f t="shared" si="56"/>
        <v>21.984791756894069</v>
      </c>
      <c r="AF83">
        <f t="shared" si="57"/>
        <v>3.9682422258327958E-2</v>
      </c>
      <c r="AG83">
        <f t="shared" si="58"/>
        <v>22.024474179152396</v>
      </c>
      <c r="AH83">
        <f t="shared" si="31"/>
        <v>178.4323685428318</v>
      </c>
    </row>
    <row r="84" spans="4:34" x14ac:dyDescent="0.25">
      <c r="D84" s="1">
        <f t="shared" si="59"/>
        <v>42818</v>
      </c>
      <c r="E84" s="7">
        <f t="shared" si="32"/>
        <v>0.58333333333333337</v>
      </c>
      <c r="F84" s="2">
        <f t="shared" si="33"/>
        <v>2457837.375</v>
      </c>
      <c r="G84" s="3">
        <f t="shared" si="34"/>
        <v>0.17227583846680355</v>
      </c>
      <c r="I84">
        <f t="shared" si="35"/>
        <v>2.5292769123161634</v>
      </c>
      <c r="J84">
        <f t="shared" si="36"/>
        <v>6559.2956781567209</v>
      </c>
      <c r="K84">
        <f t="shared" si="37"/>
        <v>1.6701388280253568E-2</v>
      </c>
      <c r="L84">
        <f t="shared" si="38"/>
        <v>1.8875164407218952</v>
      </c>
      <c r="M84">
        <f t="shared" si="39"/>
        <v>4.4167933530380585</v>
      </c>
      <c r="N84">
        <f t="shared" si="40"/>
        <v>6561.1831945974427</v>
      </c>
      <c r="O84">
        <f t="shared" si="41"/>
        <v>0.99716941066317977</v>
      </c>
      <c r="P84">
        <f t="shared" si="42"/>
        <v>4.4088471414260848</v>
      </c>
      <c r="Q84">
        <f t="shared" si="43"/>
        <v>23.437050805105944</v>
      </c>
      <c r="R84">
        <f t="shared" si="44"/>
        <v>23.434793927622088</v>
      </c>
      <c r="S84">
        <f t="shared" si="45"/>
        <v>4.0464378453598808</v>
      </c>
      <c r="T84">
        <f t="shared" si="46"/>
        <v>1.7519643102934719</v>
      </c>
      <c r="U84">
        <f t="shared" si="47"/>
        <v>4.3017547665426724E-2</v>
      </c>
      <c r="V84">
        <f t="shared" si="48"/>
        <v>-6.0746143674645481</v>
      </c>
      <c r="W84">
        <f t="shared" si="49"/>
        <v>97.036836107533844</v>
      </c>
      <c r="X84" s="7">
        <f t="shared" si="50"/>
        <v>0.58716292664407266</v>
      </c>
      <c r="Y84" s="7">
        <f t="shared" si="51"/>
        <v>0.31761615967870088</v>
      </c>
      <c r="Z84" s="7">
        <f t="shared" si="52"/>
        <v>0.8567096936094446</v>
      </c>
      <c r="AA84">
        <f t="shared" si="53"/>
        <v>776.29468886027075</v>
      </c>
      <c r="AB84">
        <f t="shared" si="54"/>
        <v>714.48538563253544</v>
      </c>
      <c r="AC84">
        <f t="shared" si="55"/>
        <v>-1.37865359186614</v>
      </c>
      <c r="AD84">
        <f t="shared" si="30"/>
        <v>67.621013525856355</v>
      </c>
      <c r="AE84">
        <f t="shared" si="56"/>
        <v>22.378986474143645</v>
      </c>
      <c r="AF84">
        <f t="shared" si="57"/>
        <v>3.8920132624978426E-2</v>
      </c>
      <c r="AG84">
        <f t="shared" si="58"/>
        <v>22.417906606768621</v>
      </c>
      <c r="AH84">
        <f t="shared" si="31"/>
        <v>178.50972985872215</v>
      </c>
    </row>
    <row r="85" spans="4:34" x14ac:dyDescent="0.25">
      <c r="D85" s="1">
        <f t="shared" si="59"/>
        <v>42819</v>
      </c>
      <c r="E85" s="7">
        <f t="shared" si="32"/>
        <v>0.58333333333333337</v>
      </c>
      <c r="F85" s="2">
        <f t="shared" si="33"/>
        <v>2457838.375</v>
      </c>
      <c r="G85" s="3">
        <f t="shared" si="34"/>
        <v>0.17230321697467488</v>
      </c>
      <c r="I85">
        <f t="shared" si="35"/>
        <v>3.5149242753414001</v>
      </c>
      <c r="J85">
        <f t="shared" si="36"/>
        <v>6560.2812784369962</v>
      </c>
      <c r="K85">
        <f t="shared" si="37"/>
        <v>1.6701387128147935E-2</v>
      </c>
      <c r="L85">
        <f t="shared" si="38"/>
        <v>1.8927008890218904</v>
      </c>
      <c r="M85">
        <f t="shared" si="39"/>
        <v>5.4076251643632904</v>
      </c>
      <c r="N85">
        <f t="shared" si="40"/>
        <v>6562.1739793260185</v>
      </c>
      <c r="O85">
        <f t="shared" si="41"/>
        <v>0.99745371923603676</v>
      </c>
      <c r="P85">
        <f t="shared" si="42"/>
        <v>5.3996750590508436</v>
      </c>
      <c r="Q85">
        <f t="shared" si="43"/>
        <v>23.437050449070945</v>
      </c>
      <c r="R85">
        <f t="shared" si="44"/>
        <v>23.434794689326761</v>
      </c>
      <c r="S85">
        <f t="shared" si="45"/>
        <v>4.9565912931602218</v>
      </c>
      <c r="T85">
        <f t="shared" si="46"/>
        <v>2.1448020567250414</v>
      </c>
      <c r="U85">
        <f t="shared" si="47"/>
        <v>4.301755054135753E-2</v>
      </c>
      <c r="V85">
        <f t="shared" si="48"/>
        <v>-5.7727004815076457</v>
      </c>
      <c r="W85">
        <f t="shared" si="49"/>
        <v>98.091071558572168</v>
      </c>
      <c r="X85" s="7">
        <f t="shared" si="50"/>
        <v>0.58695326422326921</v>
      </c>
      <c r="Y85" s="7">
        <f t="shared" si="51"/>
        <v>0.31447806544945767</v>
      </c>
      <c r="Z85" s="7">
        <f t="shared" si="52"/>
        <v>0.85942846299708087</v>
      </c>
      <c r="AA85">
        <f t="shared" si="53"/>
        <v>784.72857246857734</v>
      </c>
      <c r="AB85">
        <f t="shared" si="54"/>
        <v>714.78729951849232</v>
      </c>
      <c r="AC85">
        <f t="shared" si="55"/>
        <v>-1.3031751203769204</v>
      </c>
      <c r="AD85">
        <f t="shared" si="30"/>
        <v>67.227517778209673</v>
      </c>
      <c r="AE85">
        <f t="shared" si="56"/>
        <v>22.772482221790327</v>
      </c>
      <c r="AF85">
        <f t="shared" si="57"/>
        <v>3.8183574131618728E-2</v>
      </c>
      <c r="AG85">
        <f t="shared" si="58"/>
        <v>22.810665795921945</v>
      </c>
      <c r="AH85">
        <f t="shared" si="31"/>
        <v>178.58762219461778</v>
      </c>
    </row>
    <row r="86" spans="4:34" x14ac:dyDescent="0.25">
      <c r="D86" s="1">
        <f t="shared" si="59"/>
        <v>42820</v>
      </c>
      <c r="E86" s="7">
        <f t="shared" si="32"/>
        <v>0.58333333333333337</v>
      </c>
      <c r="F86" s="2">
        <f t="shared" si="33"/>
        <v>2457839.375</v>
      </c>
      <c r="G86" s="3">
        <f t="shared" si="34"/>
        <v>0.1723305954825462</v>
      </c>
      <c r="I86">
        <f t="shared" si="35"/>
        <v>4.5005716383666368</v>
      </c>
      <c r="J86">
        <f t="shared" si="36"/>
        <v>6561.2668787172706</v>
      </c>
      <c r="K86">
        <f t="shared" si="37"/>
        <v>1.6701385976042114E-2</v>
      </c>
      <c r="L86">
        <f t="shared" si="38"/>
        <v>1.8973199826000826</v>
      </c>
      <c r="M86">
        <f t="shared" si="39"/>
        <v>6.3978916209667194</v>
      </c>
      <c r="N86">
        <f t="shared" si="40"/>
        <v>6563.1641986998711</v>
      </c>
      <c r="O86">
        <f t="shared" si="41"/>
        <v>0.99773870414180021</v>
      </c>
      <c r="P86">
        <f t="shared" si="42"/>
        <v>6.3899376238843306</v>
      </c>
      <c r="Q86">
        <f t="shared" si="43"/>
        <v>23.43705009303595</v>
      </c>
      <c r="R86">
        <f t="shared" si="44"/>
        <v>23.434795452958255</v>
      </c>
      <c r="S86">
        <f t="shared" si="45"/>
        <v>5.8666921942235648</v>
      </c>
      <c r="T86">
        <f t="shared" si="46"/>
        <v>2.5368751839467492</v>
      </c>
      <c r="U86">
        <f t="shared" si="47"/>
        <v>4.3017553424563461E-2</v>
      </c>
      <c r="V86">
        <f t="shared" si="48"/>
        <v>-5.4706759462683152</v>
      </c>
      <c r="W86">
        <f t="shared" si="49"/>
        <v>99.146666428556074</v>
      </c>
      <c r="X86" s="7">
        <f t="shared" si="50"/>
        <v>0.58674352496268634</v>
      </c>
      <c r="Y86" s="7">
        <f t="shared" si="51"/>
        <v>0.31133611821669721</v>
      </c>
      <c r="Z86" s="7">
        <f t="shared" si="52"/>
        <v>0.86215093170867541</v>
      </c>
      <c r="AA86">
        <f t="shared" si="53"/>
        <v>793.17333142844859</v>
      </c>
      <c r="AB86">
        <f t="shared" si="54"/>
        <v>715.08932405373162</v>
      </c>
      <c r="AC86">
        <f t="shared" si="55"/>
        <v>-1.227668986567096</v>
      </c>
      <c r="AD86">
        <f t="shared" si="30"/>
        <v>66.834821006464935</v>
      </c>
      <c r="AE86">
        <f t="shared" si="56"/>
        <v>23.165178993535065</v>
      </c>
      <c r="AF86">
        <f t="shared" si="57"/>
        <v>3.7471592415745721E-2</v>
      </c>
      <c r="AG86">
        <f t="shared" si="58"/>
        <v>23.20265058595081</v>
      </c>
      <c r="AH86">
        <f t="shared" si="31"/>
        <v>178.66595967713693</v>
      </c>
    </row>
    <row r="87" spans="4:34" x14ac:dyDescent="0.25">
      <c r="D87" s="1">
        <f t="shared" si="59"/>
        <v>42821</v>
      </c>
      <c r="E87" s="7">
        <f t="shared" si="32"/>
        <v>0.58333333333333337</v>
      </c>
      <c r="F87" s="2">
        <f t="shared" si="33"/>
        <v>2457840.375</v>
      </c>
      <c r="G87" s="3">
        <f t="shared" si="34"/>
        <v>0.17235797399041752</v>
      </c>
      <c r="I87">
        <f t="shared" si="35"/>
        <v>5.4862190013918735</v>
      </c>
      <c r="J87">
        <f t="shared" si="36"/>
        <v>6562.252478997545</v>
      </c>
      <c r="K87">
        <f t="shared" si="37"/>
        <v>1.6701384823936103E-2</v>
      </c>
      <c r="L87">
        <f t="shared" si="38"/>
        <v>1.9013729497522553</v>
      </c>
      <c r="M87">
        <f t="shared" si="39"/>
        <v>7.3875919511441293</v>
      </c>
      <c r="N87">
        <f t="shared" si="40"/>
        <v>6564.153851947297</v>
      </c>
      <c r="O87">
        <f t="shared" si="41"/>
        <v>0.99802427989939124</v>
      </c>
      <c r="P87">
        <f t="shared" si="42"/>
        <v>7.3796340642256553</v>
      </c>
      <c r="Q87">
        <f t="shared" si="43"/>
        <v>23.437049737000951</v>
      </c>
      <c r="R87">
        <f t="shared" si="44"/>
        <v>23.434796218515615</v>
      </c>
      <c r="S87">
        <f t="shared" si="45"/>
        <v>6.7768238556072458</v>
      </c>
      <c r="T87">
        <f t="shared" si="46"/>
        <v>2.9280851421142255</v>
      </c>
      <c r="U87">
        <f t="shared" si="47"/>
        <v>4.3017556315040895E-2</v>
      </c>
      <c r="V87">
        <f t="shared" si="48"/>
        <v>-5.1688692410474788</v>
      </c>
      <c r="W87">
        <f t="shared" si="49"/>
        <v>100.2038210297178</v>
      </c>
      <c r="X87" s="7">
        <f t="shared" si="50"/>
        <v>0.58653393697294975</v>
      </c>
      <c r="Y87" s="7">
        <f t="shared" si="51"/>
        <v>0.30818998966817807</v>
      </c>
      <c r="Z87" s="7">
        <f t="shared" si="52"/>
        <v>0.86487788427772139</v>
      </c>
      <c r="AA87">
        <f t="shared" si="53"/>
        <v>801.63056823774241</v>
      </c>
      <c r="AB87">
        <f t="shared" si="54"/>
        <v>715.3911307589525</v>
      </c>
      <c r="AC87">
        <f t="shared" si="55"/>
        <v>-1.1522173102618751</v>
      </c>
      <c r="AD87">
        <f t="shared" si="30"/>
        <v>66.443022714199031</v>
      </c>
      <c r="AE87">
        <f t="shared" si="56"/>
        <v>23.556977285800969</v>
      </c>
      <c r="AF87">
        <f t="shared" si="57"/>
        <v>3.6783100350466197E-2</v>
      </c>
      <c r="AG87">
        <f t="shared" si="58"/>
        <v>23.593760386151434</v>
      </c>
      <c r="AH87">
        <f t="shared" si="31"/>
        <v>178.74465598240909</v>
      </c>
    </row>
    <row r="88" spans="4:34" x14ac:dyDescent="0.25">
      <c r="D88" s="1">
        <f t="shared" si="59"/>
        <v>42822</v>
      </c>
      <c r="E88" s="7">
        <f t="shared" si="32"/>
        <v>0.58333333333333337</v>
      </c>
      <c r="F88" s="2">
        <f t="shared" si="33"/>
        <v>2457841.375</v>
      </c>
      <c r="G88" s="3">
        <f t="shared" si="34"/>
        <v>0.17238535249828885</v>
      </c>
      <c r="I88">
        <f t="shared" si="35"/>
        <v>6.4718663644180197</v>
      </c>
      <c r="J88">
        <f t="shared" si="36"/>
        <v>6563.2380792778195</v>
      </c>
      <c r="K88">
        <f t="shared" si="37"/>
        <v>1.6701383671829904E-2</v>
      </c>
      <c r="L88">
        <f t="shared" si="38"/>
        <v>1.9048591909554149</v>
      </c>
      <c r="M88">
        <f t="shared" si="39"/>
        <v>8.3767255553734348</v>
      </c>
      <c r="N88">
        <f t="shared" si="40"/>
        <v>6565.1429384687744</v>
      </c>
      <c r="O88">
        <f t="shared" si="41"/>
        <v>0.9983103609970656</v>
      </c>
      <c r="P88">
        <f t="shared" si="42"/>
        <v>8.3687637805560549</v>
      </c>
      <c r="Q88">
        <f t="shared" si="43"/>
        <v>23.437049380965956</v>
      </c>
      <c r="R88">
        <f t="shared" si="44"/>
        <v>23.434796985997878</v>
      </c>
      <c r="S88">
        <f t="shared" si="45"/>
        <v>7.6870690993735744</v>
      </c>
      <c r="T88">
        <f t="shared" si="46"/>
        <v>3.318333713338435</v>
      </c>
      <c r="U88">
        <f t="shared" si="47"/>
        <v>4.3017559212786188E-2</v>
      </c>
      <c r="V88">
        <f t="shared" si="48"/>
        <v>-4.8676064861631945</v>
      </c>
      <c r="W88">
        <f t="shared" si="49"/>
        <v>101.26273931566037</v>
      </c>
      <c r="X88" s="7">
        <f t="shared" si="50"/>
        <v>0.58632472672650227</v>
      </c>
      <c r="Y88" s="7">
        <f t="shared" si="51"/>
        <v>0.30503933973855685</v>
      </c>
      <c r="Z88" s="7">
        <f t="shared" si="52"/>
        <v>0.86761011371444774</v>
      </c>
      <c r="AA88">
        <f t="shared" si="53"/>
        <v>810.10191452528295</v>
      </c>
      <c r="AB88">
        <f t="shared" si="54"/>
        <v>715.69239351383681</v>
      </c>
      <c r="AC88">
        <f t="shared" si="55"/>
        <v>-1.0769016215407987</v>
      </c>
      <c r="AD88">
        <f t="shared" si="30"/>
        <v>66.052221912473016</v>
      </c>
      <c r="AE88">
        <f t="shared" si="56"/>
        <v>23.947778087526984</v>
      </c>
      <c r="AF88">
        <f t="shared" si="57"/>
        <v>3.6117073487626015E-2</v>
      </c>
      <c r="AG88">
        <f t="shared" si="58"/>
        <v>23.983895161014612</v>
      </c>
      <c r="AH88">
        <f t="shared" si="31"/>
        <v>178.82362437608663</v>
      </c>
    </row>
    <row r="89" spans="4:34" x14ac:dyDescent="0.25">
      <c r="D89" s="1">
        <f t="shared" si="59"/>
        <v>42823</v>
      </c>
      <c r="E89" s="7">
        <f t="shared" si="32"/>
        <v>0.58333333333333337</v>
      </c>
      <c r="F89" s="2">
        <f t="shared" si="33"/>
        <v>2457842.375</v>
      </c>
      <c r="G89" s="3">
        <f t="shared" si="34"/>
        <v>0.17241273100616017</v>
      </c>
      <c r="I89">
        <f t="shared" si="35"/>
        <v>7.4575137274450753</v>
      </c>
      <c r="J89">
        <f t="shared" si="36"/>
        <v>6564.223679558093</v>
      </c>
      <c r="K89">
        <f t="shared" si="37"/>
        <v>1.6701382519723511E-2</v>
      </c>
      <c r="L89">
        <f t="shared" si="38"/>
        <v>1.9077782783136059</v>
      </c>
      <c r="M89">
        <f t="shared" si="39"/>
        <v>9.3652920057586808</v>
      </c>
      <c r="N89">
        <f t="shared" si="40"/>
        <v>6566.1314578364063</v>
      </c>
      <c r="O89">
        <f t="shared" si="41"/>
        <v>0.99859686191860708</v>
      </c>
      <c r="P89">
        <f t="shared" si="42"/>
        <v>9.3573263449828943</v>
      </c>
      <c r="Q89">
        <f t="shared" si="43"/>
        <v>23.437049024930957</v>
      </c>
      <c r="R89">
        <f t="shared" si="44"/>
        <v>23.434797755404087</v>
      </c>
      <c r="S89">
        <f t="shared" si="45"/>
        <v>8.5975102085406334</v>
      </c>
      <c r="T89">
        <f t="shared" si="46"/>
        <v>3.7075230006007898</v>
      </c>
      <c r="U89">
        <f t="shared" si="47"/>
        <v>4.3017562117795734E-2</v>
      </c>
      <c r="V89">
        <f t="shared" si="48"/>
        <v>-4.5672112839137924</v>
      </c>
      <c r="W89">
        <f t="shared" si="49"/>
        <v>102.32362928734035</v>
      </c>
      <c r="X89" s="7">
        <f t="shared" si="50"/>
        <v>0.58611611894716242</v>
      </c>
      <c r="Y89" s="7">
        <f t="shared" si="51"/>
        <v>0.301883815371217</v>
      </c>
      <c r="Z89" s="7">
        <f t="shared" si="52"/>
        <v>0.87034842252310785</v>
      </c>
      <c r="AA89">
        <f t="shared" si="53"/>
        <v>818.58903429872282</v>
      </c>
      <c r="AB89">
        <f t="shared" si="54"/>
        <v>715.99278871608612</v>
      </c>
      <c r="AC89">
        <f t="shared" si="55"/>
        <v>-1.0018028209784688</v>
      </c>
      <c r="AD89">
        <f t="shared" si="30"/>
        <v>65.662517130347439</v>
      </c>
      <c r="AE89">
        <f t="shared" si="56"/>
        <v>24.337482869652561</v>
      </c>
      <c r="AF89">
        <f t="shared" si="57"/>
        <v>3.5472545855894266E-2</v>
      </c>
      <c r="AG89">
        <f t="shared" si="58"/>
        <v>24.372955415508457</v>
      </c>
      <c r="AH89">
        <f t="shared" si="31"/>
        <v>178.90277775407196</v>
      </c>
    </row>
    <row r="90" spans="4:34" x14ac:dyDescent="0.25">
      <c r="D90" s="1">
        <f t="shared" si="59"/>
        <v>42824</v>
      </c>
      <c r="E90" s="7">
        <f t="shared" si="32"/>
        <v>0.58333333333333337</v>
      </c>
      <c r="F90" s="2">
        <f t="shared" si="33"/>
        <v>2457843.375</v>
      </c>
      <c r="G90" s="3">
        <f t="shared" si="34"/>
        <v>0.17244010951403149</v>
      </c>
      <c r="I90">
        <f t="shared" si="35"/>
        <v>8.4431610904712215</v>
      </c>
      <c r="J90">
        <f t="shared" si="36"/>
        <v>6565.2092798383674</v>
      </c>
      <c r="K90">
        <f t="shared" si="37"/>
        <v>1.6701381367616931E-2</v>
      </c>
      <c r="L90">
        <f t="shared" si="38"/>
        <v>1.9101299549507946</v>
      </c>
      <c r="M90">
        <f t="shared" si="39"/>
        <v>10.353291045422017</v>
      </c>
      <c r="N90">
        <f t="shared" si="40"/>
        <v>6567.1194097933185</v>
      </c>
      <c r="O90">
        <f t="shared" si="41"/>
        <v>0.99888369716935077</v>
      </c>
      <c r="P90">
        <f t="shared" si="42"/>
        <v>10.345321500631641</v>
      </c>
      <c r="Q90">
        <f t="shared" si="43"/>
        <v>23.437048668895962</v>
      </c>
      <c r="R90">
        <f t="shared" si="44"/>
        <v>23.434798526733282</v>
      </c>
      <c r="S90">
        <f t="shared" si="45"/>
        <v>9.5082288729736071</v>
      </c>
      <c r="T90">
        <f t="shared" si="46"/>
        <v>4.0955554169852624</v>
      </c>
      <c r="U90">
        <f t="shared" si="47"/>
        <v>4.3017565030065923E-2</v>
      </c>
      <c r="V90">
        <f t="shared" si="48"/>
        <v>-4.2680045602334209</v>
      </c>
      <c r="W90">
        <f t="shared" si="49"/>
        <v>103.38670343300839</v>
      </c>
      <c r="X90" s="7">
        <f t="shared" si="50"/>
        <v>0.58590833650016216</v>
      </c>
      <c r="Y90" s="7">
        <f t="shared" si="51"/>
        <v>0.29872304918624992</v>
      </c>
      <c r="Z90" s="7">
        <f t="shared" si="52"/>
        <v>0.87309362381407429</v>
      </c>
      <c r="AA90">
        <f t="shared" si="53"/>
        <v>827.09362746406714</v>
      </c>
      <c r="AB90">
        <f t="shared" si="54"/>
        <v>716.29199543976654</v>
      </c>
      <c r="AC90">
        <f t="shared" si="55"/>
        <v>-0.92700114005836554</v>
      </c>
      <c r="AD90">
        <f t="shared" si="30"/>
        <v>65.274006425638319</v>
      </c>
      <c r="AE90">
        <f t="shared" si="56"/>
        <v>24.725993574361681</v>
      </c>
      <c r="AF90">
        <f t="shared" si="57"/>
        <v>3.484860608307206E-2</v>
      </c>
      <c r="AG90">
        <f t="shared" si="58"/>
        <v>24.760842180444754</v>
      </c>
      <c r="AH90">
        <f t="shared" si="31"/>
        <v>178.98202868421993</v>
      </c>
    </row>
    <row r="91" spans="4:34" x14ac:dyDescent="0.25">
      <c r="D91" s="1">
        <f t="shared" si="59"/>
        <v>42825</v>
      </c>
      <c r="E91" s="7">
        <f t="shared" si="32"/>
        <v>0.58333333333333337</v>
      </c>
      <c r="F91" s="2">
        <f t="shared" si="33"/>
        <v>2457844.375</v>
      </c>
      <c r="G91" s="3">
        <f t="shared" si="34"/>
        <v>0.17246748802190282</v>
      </c>
      <c r="I91">
        <f t="shared" si="35"/>
        <v>9.4288084534982772</v>
      </c>
      <c r="J91">
        <f t="shared" si="36"/>
        <v>6566.19488011864</v>
      </c>
      <c r="K91">
        <f t="shared" si="37"/>
        <v>1.670138021551016E-2</v>
      </c>
      <c r="L91">
        <f t="shared" si="38"/>
        <v>1.9119141343518347</v>
      </c>
      <c r="M91">
        <f t="shared" si="39"/>
        <v>11.340722587850111</v>
      </c>
      <c r="N91">
        <f t="shared" si="40"/>
        <v>6568.1067942529917</v>
      </c>
      <c r="O91">
        <f t="shared" si="41"/>
        <v>0.99917078130201531</v>
      </c>
      <c r="P91">
        <f t="shared" si="42"/>
        <v>11.332749160992284</v>
      </c>
      <c r="Q91">
        <f t="shared" si="43"/>
        <v>23.437048312860963</v>
      </c>
      <c r="R91">
        <f t="shared" si="44"/>
        <v>23.434799299984494</v>
      </c>
      <c r="S91">
        <f t="shared" si="45"/>
        <v>10.41930613513845</v>
      </c>
      <c r="T91">
        <f t="shared" si="46"/>
        <v>4.4823336752940079</v>
      </c>
      <c r="U91">
        <f t="shared" si="47"/>
        <v>4.3017567949593077E-2</v>
      </c>
      <c r="V91">
        <f t="shared" si="48"/>
        <v>-3.9703044061517505</v>
      </c>
      <c r="W91">
        <f t="shared" si="49"/>
        <v>104.45217920678058</v>
      </c>
      <c r="X91" s="7">
        <f t="shared" si="50"/>
        <v>0.58570160028204998</v>
      </c>
      <c r="Y91" s="7">
        <f t="shared" si="51"/>
        <v>0.29555665804099285</v>
      </c>
      <c r="Z91" s="7">
        <f t="shared" si="52"/>
        <v>0.87584654252310723</v>
      </c>
      <c r="AA91">
        <f t="shared" si="53"/>
        <v>835.61743365424468</v>
      </c>
      <c r="AB91">
        <f t="shared" si="54"/>
        <v>716.58969559384821</v>
      </c>
      <c r="AC91">
        <f t="shared" si="55"/>
        <v>-0.85257610153794872</v>
      </c>
      <c r="AD91">
        <f t="shared" si="30"/>
        <v>64.886787395844152</v>
      </c>
      <c r="AE91">
        <f t="shared" si="56"/>
        <v>25.113212604155848</v>
      </c>
      <c r="AF91">
        <f t="shared" si="57"/>
        <v>3.4244393814777695E-2</v>
      </c>
      <c r="AG91">
        <f t="shared" si="58"/>
        <v>25.147456997970625</v>
      </c>
      <c r="AH91">
        <f t="shared" si="31"/>
        <v>179.06128944927389</v>
      </c>
    </row>
    <row r="92" spans="4:34" x14ac:dyDescent="0.25">
      <c r="D92" s="1">
        <f t="shared" si="59"/>
        <v>42826</v>
      </c>
      <c r="E92" s="7">
        <f t="shared" si="32"/>
        <v>0.58333333333333337</v>
      </c>
      <c r="F92" s="2">
        <f t="shared" si="33"/>
        <v>2457845.375</v>
      </c>
      <c r="G92" s="3">
        <f t="shared" si="34"/>
        <v>0.17249486652977414</v>
      </c>
      <c r="I92">
        <f t="shared" si="35"/>
        <v>10.414455816526242</v>
      </c>
      <c r="J92">
        <f t="shared" si="36"/>
        <v>6567.1804803989135</v>
      </c>
      <c r="K92">
        <f t="shared" si="37"/>
        <v>1.6701379063403202E-2</v>
      </c>
      <c r="L92">
        <f t="shared" si="38"/>
        <v>1.9131308996527301</v>
      </c>
      <c r="M92">
        <f t="shared" si="39"/>
        <v>12.327586716178972</v>
      </c>
      <c r="N92">
        <f t="shared" si="40"/>
        <v>6569.0936112985664</v>
      </c>
      <c r="O92">
        <f t="shared" si="41"/>
        <v>0.99945802894235536</v>
      </c>
      <c r="P92">
        <f t="shared" si="42"/>
        <v>12.319609409204146</v>
      </c>
      <c r="Q92">
        <f t="shared" si="43"/>
        <v>23.437047956825968</v>
      </c>
      <c r="R92">
        <f t="shared" si="44"/>
        <v>23.434800075156769</v>
      </c>
      <c r="S92">
        <f t="shared" si="45"/>
        <v>11.330822335622397</v>
      </c>
      <c r="T92">
        <f t="shared" si="46"/>
        <v>4.8677607781035563</v>
      </c>
      <c r="U92">
        <f t="shared" si="47"/>
        <v>4.3017570876373597E-2</v>
      </c>
      <c r="V92">
        <f t="shared" si="48"/>
        <v>-3.6744259182032399</v>
      </c>
      <c r="W92">
        <f t="shared" si="49"/>
        <v>105.52027955108098</v>
      </c>
      <c r="X92" s="7">
        <f t="shared" si="50"/>
        <v>0.58549612910986337</v>
      </c>
      <c r="Y92" s="7">
        <f t="shared" si="51"/>
        <v>0.29238424146797176</v>
      </c>
      <c r="Z92" s="7">
        <f t="shared" si="52"/>
        <v>0.87860801675175493</v>
      </c>
      <c r="AA92">
        <f t="shared" si="53"/>
        <v>844.1622364086478</v>
      </c>
      <c r="AB92">
        <f t="shared" si="54"/>
        <v>716.88557408179668</v>
      </c>
      <c r="AC92">
        <f t="shared" si="55"/>
        <v>-0.77860647955083095</v>
      </c>
      <c r="AD92">
        <f t="shared" si="30"/>
        <v>64.50095718918385</v>
      </c>
      <c r="AE92">
        <f t="shared" si="56"/>
        <v>25.49904281081615</v>
      </c>
      <c r="AF92">
        <f t="shared" si="57"/>
        <v>3.3659096404272809E-2</v>
      </c>
      <c r="AG92">
        <f t="shared" si="58"/>
        <v>25.532701907220421</v>
      </c>
      <c r="AH92">
        <f t="shared" si="31"/>
        <v>179.14047209130513</v>
      </c>
    </row>
    <row r="93" spans="4:34" x14ac:dyDescent="0.25">
      <c r="D93" s="1">
        <f t="shared" si="59"/>
        <v>42827</v>
      </c>
      <c r="E93" s="7">
        <f t="shared" si="32"/>
        <v>0.58333333333333337</v>
      </c>
      <c r="F93" s="2">
        <f t="shared" si="33"/>
        <v>2457846.375</v>
      </c>
      <c r="G93" s="3">
        <f t="shared" si="34"/>
        <v>0.17252224503764546</v>
      </c>
      <c r="I93">
        <f t="shared" si="35"/>
        <v>11.400103179555117</v>
      </c>
      <c r="J93">
        <f t="shared" si="36"/>
        <v>6568.166080679187</v>
      </c>
      <c r="K93">
        <f t="shared" si="37"/>
        <v>1.6701377911296052E-2</v>
      </c>
      <c r="L93">
        <f t="shared" si="38"/>
        <v>1.9137805028812178</v>
      </c>
      <c r="M93">
        <f t="shared" si="39"/>
        <v>13.313883682436336</v>
      </c>
      <c r="N93">
        <f t="shared" si="40"/>
        <v>6570.0798611820683</v>
      </c>
      <c r="O93">
        <f t="shared" si="41"/>
        <v>0.99974535481460614</v>
      </c>
      <c r="P93">
        <f t="shared" si="42"/>
        <v>13.305902497298277</v>
      </c>
      <c r="Q93">
        <f t="shared" si="43"/>
        <v>23.437047600790969</v>
      </c>
      <c r="R93">
        <f t="shared" si="44"/>
        <v>23.434800852249129</v>
      </c>
      <c r="S93">
        <f t="shared" si="45"/>
        <v>12.242857058362384</v>
      </c>
      <c r="T93">
        <f t="shared" si="46"/>
        <v>5.2517400083319199</v>
      </c>
      <c r="U93">
        <f t="shared" si="47"/>
        <v>4.3017573810403824E-2</v>
      </c>
      <c r="V93">
        <f t="shared" si="48"/>
        <v>-3.3806810369511191</v>
      </c>
      <c r="W93">
        <f t="shared" si="49"/>
        <v>106.59123346892808</v>
      </c>
      <c r="X93" s="7">
        <f t="shared" si="50"/>
        <v>0.58529213960899384</v>
      </c>
      <c r="Y93" s="7">
        <f t="shared" si="51"/>
        <v>0.28920537997308249</v>
      </c>
      <c r="Z93" s="7">
        <f t="shared" si="52"/>
        <v>0.88137889924490509</v>
      </c>
      <c r="AA93">
        <f t="shared" si="53"/>
        <v>852.72986775142465</v>
      </c>
      <c r="AB93">
        <f t="shared" si="54"/>
        <v>717.17931896304879</v>
      </c>
      <c r="AC93">
        <f t="shared" si="55"/>
        <v>-0.70517025923780352</v>
      </c>
      <c r="AD93">
        <f t="shared" si="30"/>
        <v>64.116612515671136</v>
      </c>
      <c r="AE93">
        <f t="shared" si="56"/>
        <v>25.883387484328864</v>
      </c>
      <c r="AF93">
        <f t="shared" si="57"/>
        <v>3.3091945850512054E-2</v>
      </c>
      <c r="AG93">
        <f t="shared" si="58"/>
        <v>25.916479430179375</v>
      </c>
      <c r="AH93">
        <f t="shared" si="31"/>
        <v>179.21948845796521</v>
      </c>
    </row>
    <row r="94" spans="4:34" x14ac:dyDescent="0.25">
      <c r="D94" s="1">
        <f t="shared" si="59"/>
        <v>42828</v>
      </c>
      <c r="E94" s="7">
        <f t="shared" si="32"/>
        <v>0.58333333333333337</v>
      </c>
      <c r="F94" s="2">
        <f t="shared" si="33"/>
        <v>2457847.375</v>
      </c>
      <c r="G94" s="3">
        <f t="shared" si="34"/>
        <v>0.17254962354551676</v>
      </c>
      <c r="I94">
        <f t="shared" si="35"/>
        <v>12.385750542583082</v>
      </c>
      <c r="J94">
        <f t="shared" si="36"/>
        <v>6569.1516809594586</v>
      </c>
      <c r="K94">
        <f t="shared" si="37"/>
        <v>1.6701376759188709E-2</v>
      </c>
      <c r="L94">
        <f t="shared" si="38"/>
        <v>1.9138633641488751</v>
      </c>
      <c r="M94">
        <f t="shared" si="39"/>
        <v>14.299613906731958</v>
      </c>
      <c r="N94">
        <f t="shared" si="40"/>
        <v>6571.0655443236074</v>
      </c>
      <c r="O94">
        <f t="shared" si="41"/>
        <v>1.0000326737667302</v>
      </c>
      <c r="P94">
        <f t="shared" si="42"/>
        <v>14.291628845387745</v>
      </c>
      <c r="Q94">
        <f t="shared" si="43"/>
        <v>23.437047244755973</v>
      </c>
      <c r="R94">
        <f t="shared" si="44"/>
        <v>23.434801631260616</v>
      </c>
      <c r="S94">
        <f t="shared" si="45"/>
        <v>13.155489075499998</v>
      </c>
      <c r="T94">
        <f t="shared" si="46"/>
        <v>5.6341749203750791</v>
      </c>
      <c r="U94">
        <f t="shared" si="47"/>
        <v>4.3017576751680081E-2</v>
      </c>
      <c r="V94">
        <f t="shared" si="48"/>
        <v>-3.0893783828384831</v>
      </c>
      <c r="W94">
        <f t="shared" si="49"/>
        <v>107.66527665282275</v>
      </c>
      <c r="X94" s="7">
        <f t="shared" si="50"/>
        <v>0.58508984609919346</v>
      </c>
      <c r="Y94" s="7">
        <f t="shared" si="51"/>
        <v>0.28601963317468582</v>
      </c>
      <c r="Z94" s="7">
        <f t="shared" si="52"/>
        <v>0.88416005902370109</v>
      </c>
      <c r="AA94">
        <f t="shared" si="53"/>
        <v>861.32221322258204</v>
      </c>
      <c r="AB94">
        <f t="shared" si="54"/>
        <v>717.47062161716144</v>
      </c>
      <c r="AC94">
        <f t="shared" si="55"/>
        <v>-0.63234459570963963</v>
      </c>
      <c r="AD94">
        <f t="shared" si="30"/>
        <v>63.733849658163535</v>
      </c>
      <c r="AE94">
        <f t="shared" si="56"/>
        <v>26.266150341836465</v>
      </c>
      <c r="AF94">
        <f t="shared" si="57"/>
        <v>3.2542215963629176E-2</v>
      </c>
      <c r="AG94">
        <f t="shared" si="58"/>
        <v>26.298692557800095</v>
      </c>
      <c r="AH94">
        <f t="shared" si="31"/>
        <v>179.29825025076264</v>
      </c>
    </row>
    <row r="95" spans="4:34" x14ac:dyDescent="0.25">
      <c r="D95" s="1">
        <f t="shared" si="59"/>
        <v>42829</v>
      </c>
      <c r="E95" s="7">
        <f t="shared" si="32"/>
        <v>0.58333333333333337</v>
      </c>
      <c r="F95" s="2">
        <f t="shared" si="33"/>
        <v>2457848.375</v>
      </c>
      <c r="G95" s="3">
        <f t="shared" si="34"/>
        <v>0.17257700205338808</v>
      </c>
      <c r="I95">
        <f t="shared" si="35"/>
        <v>13.371397905611957</v>
      </c>
      <c r="J95">
        <f t="shared" si="36"/>
        <v>6570.1372812397312</v>
      </c>
      <c r="K95">
        <f t="shared" si="37"/>
        <v>1.6701375607081181E-2</v>
      </c>
      <c r="L95">
        <f t="shared" si="38"/>
        <v>1.9133800707958279</v>
      </c>
      <c r="M95">
        <f t="shared" si="39"/>
        <v>15.284777976407785</v>
      </c>
      <c r="N95">
        <f t="shared" si="40"/>
        <v>6572.0506613105272</v>
      </c>
      <c r="O95">
        <f t="shared" si="41"/>
        <v>1.0003199007954535</v>
      </c>
      <c r="P95">
        <f t="shared" si="42"/>
        <v>15.276789040817809</v>
      </c>
      <c r="Q95">
        <f t="shared" si="43"/>
        <v>23.437046888720978</v>
      </c>
      <c r="R95">
        <f t="shared" si="44"/>
        <v>23.434802412190258</v>
      </c>
      <c r="S95">
        <f t="shared" si="45"/>
        <v>14.068796291806189</v>
      </c>
      <c r="T95">
        <f t="shared" si="46"/>
        <v>6.0149693318792377</v>
      </c>
      <c r="U95">
        <f t="shared" si="47"/>
        <v>4.3017579700198746E-2</v>
      </c>
      <c r="V95">
        <f t="shared" si="48"/>
        <v>-2.8008230886146634</v>
      </c>
      <c r="W95">
        <f t="shared" si="49"/>
        <v>108.74265217797809</v>
      </c>
      <c r="X95" s="7">
        <f t="shared" si="50"/>
        <v>0.58488946047820467</v>
      </c>
      <c r="Y95" s="7">
        <f t="shared" si="51"/>
        <v>0.28282653776159888</v>
      </c>
      <c r="Z95" s="7">
        <f t="shared" si="52"/>
        <v>0.88695238319481051</v>
      </c>
      <c r="AA95">
        <f t="shared" si="53"/>
        <v>869.9412174238247</v>
      </c>
      <c r="AB95">
        <f t="shared" si="54"/>
        <v>717.75917691138534</v>
      </c>
      <c r="AC95">
        <f t="shared" si="55"/>
        <v>-0.56020577215366529</v>
      </c>
      <c r="AD95">
        <f t="shared" si="30"/>
        <v>63.352764483314537</v>
      </c>
      <c r="AE95">
        <f t="shared" si="56"/>
        <v>26.647235516685463</v>
      </c>
      <c r="AF95">
        <f t="shared" si="57"/>
        <v>3.2009219738960447E-2</v>
      </c>
      <c r="AG95">
        <f t="shared" si="58"/>
        <v>26.679244736424423</v>
      </c>
      <c r="AH95">
        <f t="shared" si="31"/>
        <v>179.37666907565801</v>
      </c>
    </row>
    <row r="96" spans="4:34" x14ac:dyDescent="0.25">
      <c r="D96" s="1">
        <f t="shared" si="59"/>
        <v>42830</v>
      </c>
      <c r="E96" s="7">
        <f t="shared" si="32"/>
        <v>0.58333333333333337</v>
      </c>
      <c r="F96" s="2">
        <f t="shared" si="33"/>
        <v>2457849.375</v>
      </c>
      <c r="G96" s="3">
        <f t="shared" si="34"/>
        <v>0.1726043805612594</v>
      </c>
      <c r="I96">
        <f t="shared" si="35"/>
        <v>14.357045268642651</v>
      </c>
      <c r="J96">
        <f t="shared" si="36"/>
        <v>6571.1228815200038</v>
      </c>
      <c r="K96">
        <f t="shared" si="37"/>
        <v>1.670137445497346E-2</v>
      </c>
      <c r="L96">
        <f t="shared" si="38"/>
        <v>1.9123313764892171</v>
      </c>
      <c r="M96">
        <f t="shared" si="39"/>
        <v>16.269376645131867</v>
      </c>
      <c r="N96">
        <f t="shared" si="40"/>
        <v>6573.0352128964932</v>
      </c>
      <c r="O96">
        <f t="shared" si="41"/>
        <v>1.0006069510710776</v>
      </c>
      <c r="P96">
        <f t="shared" si="42"/>
        <v>16.261383837259828</v>
      </c>
      <c r="Q96">
        <f t="shared" si="43"/>
        <v>23.437046532685979</v>
      </c>
      <c r="R96">
        <f t="shared" si="44"/>
        <v>23.434803195037077</v>
      </c>
      <c r="S96">
        <f t="shared" si="45"/>
        <v>14.982855688597983</v>
      </c>
      <c r="T96">
        <f t="shared" si="46"/>
        <v>6.3940273162038155</v>
      </c>
      <c r="U96">
        <f t="shared" si="47"/>
        <v>4.3017582655956121E-2</v>
      </c>
      <c r="V96">
        <f t="shared" si="48"/>
        <v>-2.5153166276418935</v>
      </c>
      <c r="W96">
        <f t="shared" si="49"/>
        <v>109.82361126873137</v>
      </c>
      <c r="X96" s="7">
        <f t="shared" si="50"/>
        <v>0.58469119210252907</v>
      </c>
      <c r="Y96" s="7">
        <f t="shared" si="51"/>
        <v>0.27962560524494195</v>
      </c>
      <c r="Z96" s="7">
        <f t="shared" si="52"/>
        <v>0.88975677896011629</v>
      </c>
      <c r="AA96">
        <f t="shared" si="53"/>
        <v>878.58889014985095</v>
      </c>
      <c r="AB96">
        <f t="shared" si="54"/>
        <v>718.04468337235801</v>
      </c>
      <c r="AC96">
        <f t="shared" si="55"/>
        <v>-0.48882915691049789</v>
      </c>
      <c r="AD96">
        <f t="shared" si="30"/>
        <v>62.973452452369123</v>
      </c>
      <c r="AE96">
        <f t="shared" si="56"/>
        <v>27.026547547630877</v>
      </c>
      <c r="AF96">
        <f t="shared" si="57"/>
        <v>3.1492306922439851E-2</v>
      </c>
      <c r="AG96">
        <f t="shared" si="58"/>
        <v>27.058039854553318</v>
      </c>
      <c r="AH96">
        <f t="shared" si="31"/>
        <v>179.45465649621565</v>
      </c>
    </row>
    <row r="97" spans="4:34" x14ac:dyDescent="0.25">
      <c r="D97" s="1">
        <f t="shared" si="59"/>
        <v>42831</v>
      </c>
      <c r="E97" s="7">
        <f t="shared" si="32"/>
        <v>0.58333333333333337</v>
      </c>
      <c r="F97" s="2">
        <f t="shared" si="33"/>
        <v>2457850.375</v>
      </c>
      <c r="G97" s="3">
        <f t="shared" si="34"/>
        <v>0.17263175906913072</v>
      </c>
      <c r="I97">
        <f t="shared" si="35"/>
        <v>15.342692631672435</v>
      </c>
      <c r="J97">
        <f t="shared" si="36"/>
        <v>6572.1084818002755</v>
      </c>
      <c r="K97">
        <f t="shared" si="37"/>
        <v>1.6701373302865551E-2</v>
      </c>
      <c r="L97">
        <f t="shared" si="38"/>
        <v>1.9107182002765657</v>
      </c>
      <c r="M97">
        <f t="shared" si="39"/>
        <v>17.253410831949001</v>
      </c>
      <c r="N97">
        <f t="shared" si="40"/>
        <v>6574.0192000005518</v>
      </c>
      <c r="O97">
        <f t="shared" si="41"/>
        <v>1.0008937399620772</v>
      </c>
      <c r="P97">
        <f t="shared" si="42"/>
        <v>17.245414153761907</v>
      </c>
      <c r="Q97">
        <f t="shared" si="43"/>
        <v>23.437046176650984</v>
      </c>
      <c r="R97">
        <f t="shared" si="44"/>
        <v>23.434803979800108</v>
      </c>
      <c r="S97">
        <f t="shared" si="45"/>
        <v>15.897743267101543</v>
      </c>
      <c r="T97">
        <f t="shared" si="46"/>
        <v>6.771253195640984</v>
      </c>
      <c r="U97">
        <f t="shared" si="47"/>
        <v>4.3017585618948563E-2</v>
      </c>
      <c r="V97">
        <f t="shared" si="48"/>
        <v>-2.2331566374316294</v>
      </c>
      <c r="W97">
        <f t="shared" si="49"/>
        <v>110.90841414834595</v>
      </c>
      <c r="X97" s="7">
        <f t="shared" si="50"/>
        <v>0.58449524766488314</v>
      </c>
      <c r="Y97" s="7">
        <f t="shared" si="51"/>
        <v>0.27641631947503326</v>
      </c>
      <c r="Z97" s="7">
        <f t="shared" si="52"/>
        <v>0.89257417585473309</v>
      </c>
      <c r="AA97">
        <f t="shared" si="53"/>
        <v>887.26731318676764</v>
      </c>
      <c r="AB97">
        <f t="shared" si="54"/>
        <v>718.3268433625683</v>
      </c>
      <c r="AC97">
        <f t="shared" si="55"/>
        <v>-0.41828915935792566</v>
      </c>
      <c r="AD97">
        <f t="shared" si="30"/>
        <v>62.596008631730804</v>
      </c>
      <c r="AE97">
        <f t="shared" si="56"/>
        <v>27.403991368269196</v>
      </c>
      <c r="AF97">
        <f t="shared" si="57"/>
        <v>3.0990861751731932E-2</v>
      </c>
      <c r="AG97">
        <f t="shared" si="58"/>
        <v>27.434982230020928</v>
      </c>
      <c r="AH97">
        <f t="shared" si="31"/>
        <v>179.53212408960519</v>
      </c>
    </row>
    <row r="98" spans="4:34" x14ac:dyDescent="0.25">
      <c r="D98" s="1">
        <f t="shared" si="59"/>
        <v>42832</v>
      </c>
      <c r="E98" s="7">
        <f t="shared" si="32"/>
        <v>0.58333333333333337</v>
      </c>
      <c r="F98" s="2">
        <f t="shared" si="33"/>
        <v>2457851.375</v>
      </c>
      <c r="G98" s="3">
        <f t="shared" si="34"/>
        <v>0.17265913757700205</v>
      </c>
      <c r="I98">
        <f t="shared" si="35"/>
        <v>16.328339994703128</v>
      </c>
      <c r="J98">
        <f t="shared" si="36"/>
        <v>6573.0940820805481</v>
      </c>
      <c r="K98">
        <f t="shared" si="37"/>
        <v>1.6701372150757451E-2</v>
      </c>
      <c r="L98">
        <f t="shared" si="38"/>
        <v>1.9085416255951644</v>
      </c>
      <c r="M98">
        <f t="shared" si="39"/>
        <v>18.236881620298291</v>
      </c>
      <c r="N98">
        <f t="shared" si="40"/>
        <v>6575.0026237061429</v>
      </c>
      <c r="O98">
        <f t="shared" si="41"/>
        <v>1.0011801830594638</v>
      </c>
      <c r="P98">
        <f t="shared" si="42"/>
        <v>18.228881073766452</v>
      </c>
      <c r="Q98">
        <f t="shared" si="43"/>
        <v>23.437045820615989</v>
      </c>
      <c r="R98">
        <f t="shared" si="44"/>
        <v>23.434804766478372</v>
      </c>
      <c r="S98">
        <f t="shared" si="45"/>
        <v>16.813533991219135</v>
      </c>
      <c r="T98">
        <f t="shared" si="46"/>
        <v>7.1465515354557878</v>
      </c>
      <c r="U98">
        <f t="shared" si="47"/>
        <v>4.3017588589172352E-2</v>
      </c>
      <c r="V98">
        <f t="shared" si="48"/>
        <v>-1.9546367378187617</v>
      </c>
      <c r="W98">
        <f t="shared" si="49"/>
        <v>111.9973309839876</v>
      </c>
      <c r="X98" s="7">
        <f t="shared" si="50"/>
        <v>0.58430183106792977</v>
      </c>
      <c r="Y98" s="7">
        <f t="shared" si="51"/>
        <v>0.27319813389018643</v>
      </c>
      <c r="Z98" s="7">
        <f t="shared" si="52"/>
        <v>0.8954055282456731</v>
      </c>
      <c r="AA98">
        <f t="shared" si="53"/>
        <v>895.97864787190076</v>
      </c>
      <c r="AB98">
        <f t="shared" si="54"/>
        <v>718.60536326218119</v>
      </c>
      <c r="AC98">
        <f t="shared" si="55"/>
        <v>-0.34865918445470356</v>
      </c>
      <c r="AD98">
        <f t="shared" si="30"/>
        <v>62.220527703229791</v>
      </c>
      <c r="AE98">
        <f t="shared" si="56"/>
        <v>27.779472296770209</v>
      </c>
      <c r="AF98">
        <f t="shared" si="57"/>
        <v>3.0504300858870684E-2</v>
      </c>
      <c r="AG98">
        <f t="shared" si="58"/>
        <v>27.809976597629078</v>
      </c>
      <c r="AH98">
        <f t="shared" si="31"/>
        <v>179.60898350557716</v>
      </c>
    </row>
    <row r="99" spans="4:34" x14ac:dyDescent="0.25">
      <c r="D99" s="1">
        <f t="shared" si="59"/>
        <v>42833</v>
      </c>
      <c r="E99" s="7">
        <f t="shared" si="32"/>
        <v>0.58333333333333337</v>
      </c>
      <c r="F99" s="2">
        <f t="shared" si="33"/>
        <v>2457852.375</v>
      </c>
      <c r="G99" s="3">
        <f t="shared" si="34"/>
        <v>0.17268651608487337</v>
      </c>
      <c r="I99">
        <f t="shared" si="35"/>
        <v>17.313987357734732</v>
      </c>
      <c r="J99">
        <f t="shared" si="36"/>
        <v>6574.0796823608198</v>
      </c>
      <c r="K99">
        <f t="shared" si="37"/>
        <v>1.670137099864916E-2</v>
      </c>
      <c r="L99">
        <f t="shared" si="38"/>
        <v>1.9058028992386498</v>
      </c>
      <c r="M99">
        <f t="shared" si="39"/>
        <v>19.219790256973383</v>
      </c>
      <c r="N99">
        <f t="shared" si="40"/>
        <v>6575.9854852600583</v>
      </c>
      <c r="O99">
        <f t="shared" si="41"/>
        <v>1.0014661962009113</v>
      </c>
      <c r="P99">
        <f t="shared" si="42"/>
        <v>19.21178584407042</v>
      </c>
      <c r="Q99">
        <f t="shared" si="43"/>
        <v>23.437045464580994</v>
      </c>
      <c r="R99">
        <f t="shared" si="44"/>
        <v>23.434805555070898</v>
      </c>
      <c r="S99">
        <f t="shared" si="45"/>
        <v>17.730301729631478</v>
      </c>
      <c r="T99">
        <f t="shared" si="46"/>
        <v>7.5198271387972753</v>
      </c>
      <c r="U99">
        <f t="shared" si="47"/>
        <v>4.301759156662386E-2</v>
      </c>
      <c r="V99">
        <f t="shared" si="48"/>
        <v>-1.6800463432538792</v>
      </c>
      <c r="W99">
        <f t="shared" si="49"/>
        <v>113.0906429405011</v>
      </c>
      <c r="X99" s="7">
        <f t="shared" si="50"/>
        <v>0.58411114329392633</v>
      </c>
      <c r="Y99" s="7">
        <f t="shared" si="51"/>
        <v>0.26997046845920103</v>
      </c>
      <c r="Z99" s="7">
        <f t="shared" si="52"/>
        <v>0.89825181812865162</v>
      </c>
      <c r="AA99">
        <f t="shared" si="53"/>
        <v>904.72514352400879</v>
      </c>
      <c r="AB99">
        <f t="shared" si="54"/>
        <v>718.87995365674601</v>
      </c>
      <c r="AC99">
        <f t="shared" si="55"/>
        <v>-0.28001158581349728</v>
      </c>
      <c r="AD99">
        <f t="shared" si="30"/>
        <v>61.847103974033828</v>
      </c>
      <c r="AE99">
        <f t="shared" si="56"/>
        <v>28.152896025966172</v>
      </c>
      <c r="AF99">
        <f t="shared" si="57"/>
        <v>3.003207132145274E-2</v>
      </c>
      <c r="AG99">
        <f t="shared" si="58"/>
        <v>28.182928097287625</v>
      </c>
      <c r="AH99">
        <f t="shared" si="31"/>
        <v>179.68514652882016</v>
      </c>
    </row>
    <row r="100" spans="4:34" x14ac:dyDescent="0.25">
      <c r="D100" s="1">
        <f t="shared" si="59"/>
        <v>42834</v>
      </c>
      <c r="E100" s="7">
        <f t="shared" si="32"/>
        <v>0.58333333333333337</v>
      </c>
      <c r="F100" s="2">
        <f t="shared" si="33"/>
        <v>2457853.375</v>
      </c>
      <c r="G100" s="3">
        <f t="shared" si="34"/>
        <v>0.17271389459274469</v>
      </c>
      <c r="I100">
        <f t="shared" si="35"/>
        <v>18.299634720765425</v>
      </c>
      <c r="J100">
        <f t="shared" si="36"/>
        <v>6575.0652826410906</v>
      </c>
      <c r="K100">
        <f t="shared" si="37"/>
        <v>1.6701369846540678E-2</v>
      </c>
      <c r="L100">
        <f t="shared" si="38"/>
        <v>1.9025034302818689</v>
      </c>
      <c r="M100">
        <f t="shared" si="39"/>
        <v>20.202138151047293</v>
      </c>
      <c r="N100">
        <f t="shared" si="40"/>
        <v>6576.9677860713728</v>
      </c>
      <c r="O100">
        <f t="shared" si="41"/>
        <v>1.0017516954946499</v>
      </c>
      <c r="P100">
        <f t="shared" si="42"/>
        <v>20.194129873750125</v>
      </c>
      <c r="Q100">
        <f t="shared" si="43"/>
        <v>23.437045108545998</v>
      </c>
      <c r="R100">
        <f t="shared" si="44"/>
        <v>23.434806345576703</v>
      </c>
      <c r="S100">
        <f t="shared" si="45"/>
        <v>18.648119197216271</v>
      </c>
      <c r="T100">
        <f t="shared" si="46"/>
        <v>7.8909850425481141</v>
      </c>
      <c r="U100">
        <f t="shared" si="47"/>
        <v>4.3017594551299332E-2</v>
      </c>
      <c r="V100">
        <f t="shared" si="48"/>
        <v>-1.4096704687464312</v>
      </c>
      <c r="W100">
        <f t="shared" si="49"/>
        <v>114.18864335890005</v>
      </c>
      <c r="X100" s="7">
        <f t="shared" si="50"/>
        <v>0.58392338226996288</v>
      </c>
      <c r="Y100" s="7">
        <f t="shared" si="51"/>
        <v>0.26673270627301832</v>
      </c>
      <c r="Z100" s="7">
        <f t="shared" si="52"/>
        <v>0.90111405826690749</v>
      </c>
      <c r="AA100">
        <f t="shared" si="53"/>
        <v>913.50914687120041</v>
      </c>
      <c r="AB100">
        <f t="shared" si="54"/>
        <v>719.15032953125353</v>
      </c>
      <c r="AC100">
        <f t="shared" si="55"/>
        <v>-0.21241761718661678</v>
      </c>
      <c r="AD100">
        <f t="shared" si="30"/>
        <v>61.475831386126067</v>
      </c>
      <c r="AE100">
        <f t="shared" si="56"/>
        <v>28.524168613873933</v>
      </c>
      <c r="AF100">
        <f t="shared" si="57"/>
        <v>2.9573648850553191E-2</v>
      </c>
      <c r="AG100">
        <f t="shared" si="58"/>
        <v>28.553742262724487</v>
      </c>
      <c r="AH100">
        <f t="shared" si="31"/>
        <v>179.76052514467074</v>
      </c>
    </row>
    <row r="101" spans="4:34" x14ac:dyDescent="0.25">
      <c r="D101" s="1">
        <f t="shared" si="59"/>
        <v>42835</v>
      </c>
      <c r="E101" s="7">
        <f t="shared" si="32"/>
        <v>0.58333333333333337</v>
      </c>
      <c r="F101" s="2">
        <f t="shared" si="33"/>
        <v>2457854.375</v>
      </c>
      <c r="G101" s="3">
        <f t="shared" si="34"/>
        <v>0.17274127310061602</v>
      </c>
      <c r="I101">
        <f t="shared" si="35"/>
        <v>19.285282083797028</v>
      </c>
      <c r="J101">
        <f t="shared" si="36"/>
        <v>6576.0508829213622</v>
      </c>
      <c r="K101">
        <f t="shared" si="37"/>
        <v>1.670136869443201E-2</v>
      </c>
      <c r="L101">
        <f t="shared" si="38"/>
        <v>1.8986447889651936</v>
      </c>
      <c r="M101">
        <f t="shared" si="39"/>
        <v>21.183926872762221</v>
      </c>
      <c r="N101">
        <f t="shared" si="40"/>
        <v>6577.9495277103279</v>
      </c>
      <c r="O101">
        <f t="shared" si="41"/>
        <v>1.0020365973431087</v>
      </c>
      <c r="P101">
        <f t="shared" si="42"/>
        <v>21.175914733051069</v>
      </c>
      <c r="Q101">
        <f t="shared" si="43"/>
        <v>23.437044752511003</v>
      </c>
      <c r="R101">
        <f t="shared" si="44"/>
        <v>23.434807137994813</v>
      </c>
      <c r="S101">
        <f t="shared" si="45"/>
        <v>19.567057895750281</v>
      </c>
      <c r="T101">
        <f t="shared" si="46"/>
        <v>8.259930514171371</v>
      </c>
      <c r="U101">
        <f t="shared" si="47"/>
        <v>4.3017597543195132E-2</v>
      </c>
      <c r="V101">
        <f t="shared" si="48"/>
        <v>-1.1437895290678495</v>
      </c>
      <c r="W101">
        <f t="shared" si="49"/>
        <v>115.29163907813636</v>
      </c>
      <c r="X101" s="7">
        <f t="shared" si="50"/>
        <v>0.58373874272851933</v>
      </c>
      <c r="Y101" s="7">
        <f t="shared" si="51"/>
        <v>0.26348418973369614</v>
      </c>
      <c r="Z101" s="7">
        <f t="shared" si="52"/>
        <v>0.90399329572334264</v>
      </c>
      <c r="AA101">
        <f t="shared" si="53"/>
        <v>922.33311262509085</v>
      </c>
      <c r="AB101">
        <f t="shared" si="54"/>
        <v>719.41621047093213</v>
      </c>
      <c r="AC101">
        <f t="shared" si="55"/>
        <v>-0.14594738226696791</v>
      </c>
      <c r="AD101">
        <f t="shared" si="30"/>
        <v>61.106803525280661</v>
      </c>
      <c r="AE101">
        <f t="shared" si="56"/>
        <v>28.893196474719339</v>
      </c>
      <c r="AF101">
        <f t="shared" si="57"/>
        <v>2.912853610457591E-2</v>
      </c>
      <c r="AG101">
        <f t="shared" si="58"/>
        <v>28.922325010823915</v>
      </c>
      <c r="AH101">
        <f t="shared" si="31"/>
        <v>179.83503160862904</v>
      </c>
    </row>
    <row r="102" spans="4:34" x14ac:dyDescent="0.25">
      <c r="D102" s="1">
        <f t="shared" si="59"/>
        <v>42836</v>
      </c>
      <c r="E102" s="7">
        <f t="shared" si="32"/>
        <v>0.58333333333333337</v>
      </c>
      <c r="F102" s="2">
        <f t="shared" si="33"/>
        <v>2457855.375</v>
      </c>
      <c r="G102" s="3">
        <f t="shared" si="34"/>
        <v>0.17276865160848734</v>
      </c>
      <c r="I102">
        <f t="shared" si="35"/>
        <v>20.270929446829541</v>
      </c>
      <c r="J102">
        <f t="shared" si="36"/>
        <v>6577.0364832016339</v>
      </c>
      <c r="K102">
        <f t="shared" si="37"/>
        <v>1.670136754232315E-2</v>
      </c>
      <c r="L102">
        <f t="shared" si="38"/>
        <v>1.8942287055394293</v>
      </c>
      <c r="M102">
        <f t="shared" si="39"/>
        <v>22.165158152368971</v>
      </c>
      <c r="N102">
        <f t="shared" si="40"/>
        <v>6578.9307119071736</v>
      </c>
      <c r="O102">
        <f t="shared" si="41"/>
        <v>1.0023208184663084</v>
      </c>
      <c r="P102">
        <f t="shared" si="42"/>
        <v>22.157142152227355</v>
      </c>
      <c r="Q102">
        <f t="shared" si="43"/>
        <v>23.437044396476008</v>
      </c>
      <c r="R102">
        <f t="shared" si="44"/>
        <v>23.43480793232424</v>
      </c>
      <c r="S102">
        <f t="shared" si="45"/>
        <v>20.487188053854929</v>
      </c>
      <c r="T102">
        <f t="shared" si="46"/>
        <v>8.6265690496064025</v>
      </c>
      <c r="U102">
        <f t="shared" si="47"/>
        <v>4.3017600542307508E-2</v>
      </c>
      <c r="V102">
        <f t="shared" si="48"/>
        <v>-0.88267913090055472</v>
      </c>
      <c r="W102">
        <f t="shared" si="49"/>
        <v>116.39995192191081</v>
      </c>
      <c r="X102" s="7">
        <f t="shared" si="50"/>
        <v>0.58355741606312539</v>
      </c>
      <c r="Y102" s="7">
        <f t="shared" si="51"/>
        <v>0.26022421628003983</v>
      </c>
      <c r="Z102" s="7">
        <f t="shared" si="52"/>
        <v>0.906890615846211</v>
      </c>
      <c r="AA102">
        <f t="shared" si="53"/>
        <v>931.1996153752865</v>
      </c>
      <c r="AB102">
        <f t="shared" si="54"/>
        <v>719.67732086909939</v>
      </c>
      <c r="AC102">
        <f t="shared" si="55"/>
        <v>-8.0669782725152572E-2</v>
      </c>
      <c r="AD102">
        <f t="shared" si="30"/>
        <v>60.740113629473399</v>
      </c>
      <c r="AE102">
        <f t="shared" si="56"/>
        <v>29.259886370526601</v>
      </c>
      <c r="AF102">
        <f t="shared" si="57"/>
        <v>2.8696261119194759E-2</v>
      </c>
      <c r="AG102">
        <f t="shared" si="58"/>
        <v>29.288582631645795</v>
      </c>
      <c r="AH102">
        <f t="shared" si="31"/>
        <v>179.90857851961482</v>
      </c>
    </row>
    <row r="103" spans="4:34" x14ac:dyDescent="0.25">
      <c r="D103" s="1">
        <f t="shared" si="59"/>
        <v>42837</v>
      </c>
      <c r="E103" s="7">
        <f t="shared" si="32"/>
        <v>0.58333333333333337</v>
      </c>
      <c r="F103" s="2">
        <f t="shared" si="33"/>
        <v>2457856.375</v>
      </c>
      <c r="G103" s="3">
        <f t="shared" si="34"/>
        <v>0.17279603011635866</v>
      </c>
      <c r="I103">
        <f t="shared" si="35"/>
        <v>21.256576809862963</v>
      </c>
      <c r="J103">
        <f t="shared" si="36"/>
        <v>6578.0220834819038</v>
      </c>
      <c r="K103">
        <f t="shared" si="37"/>
        <v>1.6701366390214099E-2</v>
      </c>
      <c r="L103">
        <f t="shared" si="38"/>
        <v>1.8892570690724082</v>
      </c>
      <c r="M103">
        <f t="shared" si="39"/>
        <v>23.14583387893537</v>
      </c>
      <c r="N103">
        <f t="shared" si="40"/>
        <v>6579.9113405509761</v>
      </c>
      <c r="O103">
        <f t="shared" si="41"/>
        <v>1.0026042759250025</v>
      </c>
      <c r="P103">
        <f t="shared" si="42"/>
        <v>23.13781402035011</v>
      </c>
      <c r="Q103">
        <f t="shared" si="43"/>
        <v>23.437044040441013</v>
      </c>
      <c r="R103">
        <f t="shared" si="44"/>
        <v>23.434808728564004</v>
      </c>
      <c r="S103">
        <f t="shared" si="45"/>
        <v>21.408578566185128</v>
      </c>
      <c r="T103">
        <f t="shared" si="46"/>
        <v>8.9908063722784153</v>
      </c>
      <c r="U103">
        <f t="shared" si="47"/>
        <v>4.301760354863278E-2</v>
      </c>
      <c r="V103">
        <f t="shared" si="48"/>
        <v>-0.62660985768483479</v>
      </c>
      <c r="W103">
        <f t="shared" si="49"/>
        <v>117.51392037620028</v>
      </c>
      <c r="X103" s="7">
        <f t="shared" si="50"/>
        <v>0.5833795901789478</v>
      </c>
      <c r="Y103" s="7">
        <f t="shared" si="51"/>
        <v>0.25695203357839147</v>
      </c>
      <c r="Z103" s="7">
        <f t="shared" si="52"/>
        <v>0.90980714677950425</v>
      </c>
      <c r="AA103">
        <f t="shared" si="53"/>
        <v>940.1113630096022</v>
      </c>
      <c r="AB103">
        <f t="shared" si="54"/>
        <v>719.93339014231515</v>
      </c>
      <c r="AC103">
        <f t="shared" si="55"/>
        <v>-1.6652464421213153E-2</v>
      </c>
      <c r="AD103">
        <f t="shared" si="30"/>
        <v>60.375854596649134</v>
      </c>
      <c r="AE103">
        <f t="shared" si="56"/>
        <v>29.624145403350866</v>
      </c>
      <c r="AF103">
        <f t="shared" si="57"/>
        <v>2.8276375844370955E-2</v>
      </c>
      <c r="AG103">
        <f t="shared" si="58"/>
        <v>29.652421779195237</v>
      </c>
      <c r="AH103">
        <f t="shared" si="31"/>
        <v>179.98107889745143</v>
      </c>
    </row>
    <row r="104" spans="4:34" x14ac:dyDescent="0.25">
      <c r="D104" s="1">
        <f t="shared" si="59"/>
        <v>42838</v>
      </c>
      <c r="E104" s="7">
        <f t="shared" si="32"/>
        <v>0.58333333333333337</v>
      </c>
      <c r="F104" s="2">
        <f t="shared" si="33"/>
        <v>2457857.375</v>
      </c>
      <c r="G104" s="3">
        <f t="shared" si="34"/>
        <v>0.17282340862422998</v>
      </c>
      <c r="I104">
        <f t="shared" si="35"/>
        <v>22.242224172896385</v>
      </c>
      <c r="J104">
        <f t="shared" si="36"/>
        <v>6579.0076837621746</v>
      </c>
      <c r="K104">
        <f t="shared" si="37"/>
        <v>1.6701365238104861E-2</v>
      </c>
      <c r="L104">
        <f t="shared" si="38"/>
        <v>1.8837319262183789</v>
      </c>
      <c r="M104">
        <f t="shared" si="39"/>
        <v>24.125956099114763</v>
      </c>
      <c r="N104">
        <f t="shared" si="40"/>
        <v>6580.891415688393</v>
      </c>
      <c r="O104">
        <f t="shared" si="41"/>
        <v>1.002886887143559</v>
      </c>
      <c r="P104">
        <f t="shared" si="42"/>
        <v>24.117932384075967</v>
      </c>
      <c r="Q104">
        <f t="shared" si="43"/>
        <v>23.437043684406017</v>
      </c>
      <c r="R104">
        <f t="shared" si="44"/>
        <v>23.434809526713124</v>
      </c>
      <c r="S104">
        <f t="shared" si="45"/>
        <v>22.331296931842335</v>
      </c>
      <c r="T104">
        <f t="shared" si="46"/>
        <v>9.3525484332745492</v>
      </c>
      <c r="U104">
        <f t="shared" si="47"/>
        <v>4.3017606562167215E-2</v>
      </c>
      <c r="V104">
        <f t="shared" si="48"/>
        <v>-0.37584704700142546</v>
      </c>
      <c r="W104">
        <f t="shared" si="49"/>
        <v>118.63390148783816</v>
      </c>
      <c r="X104" s="7">
        <f t="shared" si="50"/>
        <v>0.5832054493381954</v>
      </c>
      <c r="Y104" s="7">
        <f t="shared" si="51"/>
        <v>0.25366683409420054</v>
      </c>
      <c r="Z104" s="7">
        <f t="shared" si="52"/>
        <v>0.91274406458219026</v>
      </c>
      <c r="AA104">
        <f t="shared" si="53"/>
        <v>949.07121190270527</v>
      </c>
      <c r="AB104">
        <f t="shared" si="54"/>
        <v>720.18415295299849</v>
      </c>
      <c r="AC104">
        <f t="shared" si="55"/>
        <v>4.6038238249622054E-2</v>
      </c>
      <c r="AD104">
        <f t="shared" si="30"/>
        <v>60.01411899177895</v>
      </c>
      <c r="AE104">
        <f t="shared" si="56"/>
        <v>29.98588100822105</v>
      </c>
      <c r="AF104">
        <f t="shared" si="57"/>
        <v>2.7868454780215653E-2</v>
      </c>
      <c r="AG104">
        <f t="shared" si="58"/>
        <v>30.013749463001265</v>
      </c>
      <c r="AH104">
        <f t="shared" si="31"/>
        <v>180.05244626384803</v>
      </c>
    </row>
    <row r="105" spans="4:34" x14ac:dyDescent="0.25">
      <c r="D105" s="1">
        <f t="shared" si="59"/>
        <v>42839</v>
      </c>
      <c r="E105" s="7">
        <f t="shared" si="32"/>
        <v>0.58333333333333337</v>
      </c>
      <c r="F105" s="2">
        <f t="shared" si="33"/>
        <v>2457858.375</v>
      </c>
      <c r="G105" s="3">
        <f t="shared" si="34"/>
        <v>0.17285078713210131</v>
      </c>
      <c r="I105">
        <f t="shared" si="35"/>
        <v>23.227871535930717</v>
      </c>
      <c r="J105">
        <f t="shared" si="36"/>
        <v>6579.9932840424453</v>
      </c>
      <c r="K105">
        <f t="shared" si="37"/>
        <v>1.6701364085995429E-2</v>
      </c>
      <c r="L105">
        <f t="shared" si="38"/>
        <v>1.8776554799513965</v>
      </c>
      <c r="M105">
        <f t="shared" si="39"/>
        <v>25.105527015882114</v>
      </c>
      <c r="N105">
        <f t="shared" si="40"/>
        <v>6581.8709395223968</v>
      </c>
      <c r="O105">
        <f t="shared" si="41"/>
        <v>1.0031685699325763</v>
      </c>
      <c r="P105">
        <f t="shared" si="42"/>
        <v>25.097499446383196</v>
      </c>
      <c r="Q105">
        <f t="shared" si="43"/>
        <v>23.437043328371022</v>
      </c>
      <c r="R105">
        <f t="shared" si="44"/>
        <v>23.434810326770613</v>
      </c>
      <c r="S105">
        <f t="shared" si="45"/>
        <v>23.255409192016884</v>
      </c>
      <c r="T105">
        <f t="shared" si="46"/>
        <v>9.7117014127448194</v>
      </c>
      <c r="U105">
        <f t="shared" si="47"/>
        <v>4.301760958290711E-2</v>
      </c>
      <c r="V105">
        <f t="shared" si="48"/>
        <v>-0.13065056040354386</v>
      </c>
      <c r="W105">
        <f t="shared" si="49"/>
        <v>119.76027302021497</v>
      </c>
      <c r="X105" s="7">
        <f t="shared" si="50"/>
        <v>0.58303517400028038</v>
      </c>
      <c r="Y105" s="7">
        <f t="shared" si="51"/>
        <v>0.25036774894412767</v>
      </c>
      <c r="Z105" s="7">
        <f t="shared" si="52"/>
        <v>0.91570259905643303</v>
      </c>
      <c r="AA105">
        <f t="shared" si="53"/>
        <v>958.08218416171974</v>
      </c>
      <c r="AB105">
        <f t="shared" si="54"/>
        <v>720.42934943959642</v>
      </c>
      <c r="AC105">
        <f t="shared" si="55"/>
        <v>0.10733735989910542</v>
      </c>
      <c r="AD105">
        <f t="shared" si="30"/>
        <v>59.654999053131469</v>
      </c>
      <c r="AE105">
        <f t="shared" si="56"/>
        <v>30.345000946868531</v>
      </c>
      <c r="AF105">
        <f t="shared" si="57"/>
        <v>2.7472093704154273E-2</v>
      </c>
      <c r="AG105">
        <f t="shared" si="58"/>
        <v>30.372473040572686</v>
      </c>
      <c r="AH105">
        <f t="shared" si="31"/>
        <v>180.12259472905762</v>
      </c>
    </row>
    <row r="106" spans="4:34" x14ac:dyDescent="0.25">
      <c r="D106" s="1">
        <f t="shared" si="59"/>
        <v>42840</v>
      </c>
      <c r="E106" s="7">
        <f t="shared" si="32"/>
        <v>0.58333333333333337</v>
      </c>
      <c r="F106" s="2">
        <f t="shared" si="33"/>
        <v>2457859.375</v>
      </c>
      <c r="G106" s="3">
        <f t="shared" si="34"/>
        <v>0.17287816563997263</v>
      </c>
      <c r="I106">
        <f t="shared" si="35"/>
        <v>24.213518898965049</v>
      </c>
      <c r="J106">
        <f t="shared" si="36"/>
        <v>6580.9788843227143</v>
      </c>
      <c r="K106">
        <f t="shared" si="37"/>
        <v>1.670136293388581E-2</v>
      </c>
      <c r="L106">
        <f t="shared" si="38"/>
        <v>1.8710300882636797</v>
      </c>
      <c r="M106">
        <f t="shared" si="39"/>
        <v>26.084548987228729</v>
      </c>
      <c r="N106">
        <f t="shared" si="40"/>
        <v>6582.8499144109783</v>
      </c>
      <c r="O106">
        <f t="shared" si="41"/>
        <v>1.0034492425112358</v>
      </c>
      <c r="P106">
        <f t="shared" si="42"/>
        <v>26.076517565266386</v>
      </c>
      <c r="Q106">
        <f t="shared" si="43"/>
        <v>23.437042972336027</v>
      </c>
      <c r="R106">
        <f t="shared" si="44"/>
        <v>23.434811128735483</v>
      </c>
      <c r="S106">
        <f t="shared" si="45"/>
        <v>24.180979866857115</v>
      </c>
      <c r="T106">
        <f t="shared" si="46"/>
        <v>10.068171722578878</v>
      </c>
      <c r="U106">
        <f t="shared" si="47"/>
        <v>4.3017612610848736E-2</v>
      </c>
      <c r="V106">
        <f t="shared" si="48"/>
        <v>0.10872545430331718</v>
      </c>
      <c r="W106">
        <f t="shared" si="49"/>
        <v>120.89343590913289</v>
      </c>
      <c r="X106" s="7">
        <f t="shared" si="50"/>
        <v>0.58286894065673378</v>
      </c>
      <c r="Y106" s="7">
        <f t="shared" si="51"/>
        <v>0.2470538409091424</v>
      </c>
      <c r="Z106" s="7">
        <f t="shared" si="52"/>
        <v>0.91868404040432505</v>
      </c>
      <c r="AA106">
        <f t="shared" si="53"/>
        <v>967.14748727306312</v>
      </c>
      <c r="AB106">
        <f t="shared" si="54"/>
        <v>720.66872545430329</v>
      </c>
      <c r="AC106">
        <f t="shared" si="55"/>
        <v>0.16718136357582125</v>
      </c>
      <c r="AD106">
        <f t="shared" si="30"/>
        <v>59.298586697688926</v>
      </c>
      <c r="AE106">
        <f t="shared" si="56"/>
        <v>30.701413302311074</v>
      </c>
      <c r="AF106">
        <f t="shared" si="57"/>
        <v>2.7086908482490079E-2</v>
      </c>
      <c r="AG106">
        <f t="shared" si="58"/>
        <v>30.728500210793566</v>
      </c>
      <c r="AH106">
        <f t="shared" si="31"/>
        <v>180.19143908105127</v>
      </c>
    </row>
    <row r="107" spans="4:34" x14ac:dyDescent="0.25">
      <c r="D107" s="1">
        <f t="shared" si="59"/>
        <v>42841</v>
      </c>
      <c r="E107" s="7">
        <f t="shared" si="32"/>
        <v>0.58333333333333337</v>
      </c>
      <c r="F107" s="2">
        <f t="shared" si="33"/>
        <v>2457860.375</v>
      </c>
      <c r="G107" s="3">
        <f t="shared" si="34"/>
        <v>0.17290554414784395</v>
      </c>
      <c r="I107">
        <f t="shared" si="35"/>
        <v>25.19916626199938</v>
      </c>
      <c r="J107">
        <f t="shared" si="36"/>
        <v>6581.9644846029851</v>
      </c>
      <c r="K107">
        <f t="shared" si="37"/>
        <v>1.6701361781775999E-2</v>
      </c>
      <c r="L107">
        <f t="shared" si="38"/>
        <v>1.8638582628301184</v>
      </c>
      <c r="M107">
        <f t="shared" si="39"/>
        <v>27.063024524829498</v>
      </c>
      <c r="N107">
        <f t="shared" si="40"/>
        <v>6583.8283428658151</v>
      </c>
      <c r="O107">
        <f t="shared" si="41"/>
        <v>1.0037288235293842</v>
      </c>
      <c r="P107">
        <f t="shared" si="42"/>
        <v>27.054989252403718</v>
      </c>
      <c r="Q107">
        <f t="shared" si="43"/>
        <v>23.437042616301031</v>
      </c>
      <c r="R107">
        <f t="shared" si="44"/>
        <v>23.434811932606738</v>
      </c>
      <c r="S107">
        <f t="shared" si="45"/>
        <v>25.10807189159388</v>
      </c>
      <c r="T107">
        <f t="shared" si="46"/>
        <v>10.421866010417171</v>
      </c>
      <c r="U107">
        <f t="shared" si="47"/>
        <v>4.3017615645988334E-2</v>
      </c>
      <c r="V107">
        <f t="shared" si="48"/>
        <v>0.34203280825764865</v>
      </c>
      <c r="W107">
        <f t="shared" si="49"/>
        <v>122.03381707046697</v>
      </c>
      <c r="X107" s="7">
        <f t="shared" si="50"/>
        <v>0.58270692166093219</v>
      </c>
      <c r="Y107" s="7">
        <f t="shared" si="51"/>
        <v>0.24372409646519061</v>
      </c>
      <c r="Z107" s="7">
        <f t="shared" si="52"/>
        <v>0.92168974685667371</v>
      </c>
      <c r="AA107">
        <f t="shared" si="53"/>
        <v>976.27053656373573</v>
      </c>
      <c r="AB107">
        <f t="shared" si="54"/>
        <v>720.90203280825756</v>
      </c>
      <c r="AC107">
        <f t="shared" si="55"/>
        <v>0.22550820206438971</v>
      </c>
      <c r="AD107">
        <f t="shared" si="30"/>
        <v>58.944973525628157</v>
      </c>
      <c r="AE107">
        <f t="shared" si="56"/>
        <v>31.055026474371843</v>
      </c>
      <c r="AF107">
        <f t="shared" si="57"/>
        <v>2.6712533960028716E-2</v>
      </c>
      <c r="AG107">
        <f t="shared" si="58"/>
        <v>31.081739008331873</v>
      </c>
      <c r="AH107">
        <f t="shared" si="31"/>
        <v>180.25889488065198</v>
      </c>
    </row>
    <row r="108" spans="4:34" x14ac:dyDescent="0.25">
      <c r="D108" s="1">
        <f t="shared" si="59"/>
        <v>42842</v>
      </c>
      <c r="E108" s="7">
        <f t="shared" si="32"/>
        <v>0.58333333333333337</v>
      </c>
      <c r="F108" s="2">
        <f t="shared" si="33"/>
        <v>2457861.375</v>
      </c>
      <c r="G108" s="3">
        <f t="shared" si="34"/>
        <v>0.17293292265571528</v>
      </c>
      <c r="I108">
        <f t="shared" si="35"/>
        <v>26.184813625034622</v>
      </c>
      <c r="J108">
        <f t="shared" si="36"/>
        <v>6582.9500848832531</v>
      </c>
      <c r="K108">
        <f t="shared" si="37"/>
        <v>1.6701360629666002E-2</v>
      </c>
      <c r="L108">
        <f t="shared" si="38"/>
        <v>1.8561426676400699</v>
      </c>
      <c r="M108">
        <f t="shared" si="39"/>
        <v>28.040956292674693</v>
      </c>
      <c r="N108">
        <f t="shared" si="40"/>
        <v>6584.8062275508928</v>
      </c>
      <c r="O108">
        <f t="shared" si="41"/>
        <v>1.0040072320893372</v>
      </c>
      <c r="P108">
        <f t="shared" si="42"/>
        <v>28.03291717178876</v>
      </c>
      <c r="Q108">
        <f t="shared" si="43"/>
        <v>23.43704226026604</v>
      </c>
      <c r="R108">
        <f t="shared" si="44"/>
        <v>23.434812738383403</v>
      </c>
      <c r="S108">
        <f t="shared" si="45"/>
        <v>26.036746551937291</v>
      </c>
      <c r="T108">
        <f t="shared" si="46"/>
        <v>10.772691165045433</v>
      </c>
      <c r="U108">
        <f t="shared" si="47"/>
        <v>4.3017618688322191E-2</v>
      </c>
      <c r="V108">
        <f t="shared" si="48"/>
        <v>0.56902952404995355</v>
      </c>
      <c r="W108">
        <f t="shared" si="49"/>
        <v>123.18187262188515</v>
      </c>
      <c r="X108" s="7">
        <f t="shared" si="50"/>
        <v>0.58254928505274317</v>
      </c>
      <c r="Y108" s="7">
        <f t="shared" si="51"/>
        <v>0.24037741665861773</v>
      </c>
      <c r="Z108" s="7">
        <f t="shared" si="52"/>
        <v>0.92472115344686856</v>
      </c>
      <c r="AA108">
        <f t="shared" si="53"/>
        <v>985.45498097508118</v>
      </c>
      <c r="AB108">
        <f t="shared" si="54"/>
        <v>721.12902952404988</v>
      </c>
      <c r="AC108">
        <f t="shared" si="55"/>
        <v>0.28225738101247089</v>
      </c>
      <c r="AD108">
        <f t="shared" si="30"/>
        <v>58.594250823793871</v>
      </c>
      <c r="AE108">
        <f t="shared" si="56"/>
        <v>31.405749176206129</v>
      </c>
      <c r="AF108">
        <f t="shared" si="57"/>
        <v>2.634862292195711E-2</v>
      </c>
      <c r="AG108">
        <f t="shared" si="58"/>
        <v>31.432097799128087</v>
      </c>
      <c r="AH108">
        <f t="shared" si="31"/>
        <v>180.32487856029573</v>
      </c>
    </row>
    <row r="109" spans="4:34" x14ac:dyDescent="0.25">
      <c r="D109" s="1">
        <f t="shared" si="59"/>
        <v>42843</v>
      </c>
      <c r="E109" s="7">
        <f t="shared" si="32"/>
        <v>0.58333333333333337</v>
      </c>
      <c r="F109" s="2">
        <f t="shared" si="33"/>
        <v>2457862.375</v>
      </c>
      <c r="G109" s="3">
        <f t="shared" si="34"/>
        <v>0.17296030116358657</v>
      </c>
      <c r="I109">
        <f t="shared" si="35"/>
        <v>27.170460988069863</v>
      </c>
      <c r="J109">
        <f t="shared" si="36"/>
        <v>6583.9356851635221</v>
      </c>
      <c r="K109">
        <f t="shared" si="37"/>
        <v>1.6701359477555813E-2</v>
      </c>
      <c r="L109">
        <f t="shared" si="38"/>
        <v>1.8478861175972854</v>
      </c>
      <c r="M109">
        <f t="shared" si="39"/>
        <v>29.018347105667146</v>
      </c>
      <c r="N109">
        <f t="shared" si="40"/>
        <v>6585.7835712811193</v>
      </c>
      <c r="O109">
        <f t="shared" si="41"/>
        <v>1.0042843877674157</v>
      </c>
      <c r="P109">
        <f t="shared" si="42"/>
        <v>29.010304138327626</v>
      </c>
      <c r="Q109">
        <f t="shared" si="43"/>
        <v>23.437041904231044</v>
      </c>
      <c r="R109">
        <f t="shared" si="44"/>
        <v>23.434813546064472</v>
      </c>
      <c r="S109">
        <f t="shared" si="45"/>
        <v>26.967063418780917</v>
      </c>
      <c r="T109">
        <f t="shared" si="46"/>
        <v>11.120554323223557</v>
      </c>
      <c r="U109">
        <f t="shared" si="47"/>
        <v>4.3017621737846568E-2</v>
      </c>
      <c r="V109">
        <f t="shared" si="48"/>
        <v>0.7894800952986204</v>
      </c>
      <c r="W109">
        <f t="shared" si="49"/>
        <v>124.33809159411317</v>
      </c>
      <c r="X109" s="7">
        <f t="shared" si="50"/>
        <v>0.58239619437826495</v>
      </c>
      <c r="Y109" s="7">
        <f t="shared" si="51"/>
        <v>0.23701260661683954</v>
      </c>
      <c r="Z109" s="7">
        <f t="shared" si="52"/>
        <v>0.92777978213969037</v>
      </c>
      <c r="AA109">
        <f t="shared" si="53"/>
        <v>994.70473275290533</v>
      </c>
      <c r="AB109">
        <f t="shared" si="54"/>
        <v>721.34948009529853</v>
      </c>
      <c r="AC109">
        <f t="shared" si="55"/>
        <v>0.33737002382463288</v>
      </c>
      <c r="AD109">
        <f t="shared" si="30"/>
        <v>58.246509568087667</v>
      </c>
      <c r="AE109">
        <f t="shared" si="56"/>
        <v>31.753490431912333</v>
      </c>
      <c r="AF109">
        <f t="shared" si="57"/>
        <v>2.5994845122641934E-2</v>
      </c>
      <c r="AG109">
        <f t="shared" si="58"/>
        <v>31.779485277034976</v>
      </c>
      <c r="AH109">
        <f t="shared" si="31"/>
        <v>180.38930752766672</v>
      </c>
    </row>
    <row r="110" spans="4:34" x14ac:dyDescent="0.25">
      <c r="D110" s="1">
        <f t="shared" si="59"/>
        <v>42844</v>
      </c>
      <c r="E110" s="7">
        <f t="shared" si="32"/>
        <v>0.58333333333333337</v>
      </c>
      <c r="F110" s="2">
        <f t="shared" si="33"/>
        <v>2457863.375</v>
      </c>
      <c r="G110" s="3">
        <f t="shared" si="34"/>
        <v>0.17298767967145789</v>
      </c>
      <c r="I110">
        <f t="shared" si="35"/>
        <v>28.156108351104194</v>
      </c>
      <c r="J110">
        <f t="shared" si="36"/>
        <v>6584.9212854437919</v>
      </c>
      <c r="K110">
        <f t="shared" si="37"/>
        <v>1.6701358325445434E-2</v>
      </c>
      <c r="L110">
        <f t="shared" si="38"/>
        <v>1.839091577089321</v>
      </c>
      <c r="M110">
        <f t="shared" si="39"/>
        <v>29.995199928193514</v>
      </c>
      <c r="N110">
        <f t="shared" si="40"/>
        <v>6586.7603770208816</v>
      </c>
      <c r="O110">
        <f t="shared" si="41"/>
        <v>1.0045602106351914</v>
      </c>
      <c r="P110">
        <f t="shared" si="42"/>
        <v>29.987153116410258</v>
      </c>
      <c r="Q110">
        <f t="shared" si="43"/>
        <v>23.437041548196049</v>
      </c>
      <c r="R110">
        <f t="shared" si="44"/>
        <v>23.434814355648953</v>
      </c>
      <c r="S110">
        <f t="shared" si="45"/>
        <v>27.8990802822658</v>
      </c>
      <c r="T110">
        <f t="shared" si="46"/>
        <v>11.465362878001002</v>
      </c>
      <c r="U110">
        <f t="shared" si="47"/>
        <v>4.3017624794557674E-2</v>
      </c>
      <c r="V110">
        <f t="shared" si="48"/>
        <v>1.0031557529661983</v>
      </c>
      <c r="W110">
        <f t="shared" si="49"/>
        <v>125.50300022379801</v>
      </c>
      <c r="X110" s="7">
        <f t="shared" si="50"/>
        <v>0.58224780850488456</v>
      </c>
      <c r="Y110" s="7">
        <f t="shared" si="51"/>
        <v>0.23362836343877894</v>
      </c>
      <c r="Z110" s="7">
        <f t="shared" si="52"/>
        <v>0.93086725357099009</v>
      </c>
      <c r="AA110">
        <f t="shared" si="53"/>
        <v>1004.0240017903841</v>
      </c>
      <c r="AB110">
        <f t="shared" si="54"/>
        <v>721.56315575296617</v>
      </c>
      <c r="AC110">
        <f t="shared" si="55"/>
        <v>0.39078893824154193</v>
      </c>
      <c r="AD110">
        <f t="shared" si="30"/>
        <v>57.901840424691436</v>
      </c>
      <c r="AE110">
        <f t="shared" si="56"/>
        <v>32.098159575308564</v>
      </c>
      <c r="AF110">
        <f t="shared" si="57"/>
        <v>2.5650886376441875E-2</v>
      </c>
      <c r="AG110">
        <f t="shared" si="58"/>
        <v>32.123810461685004</v>
      </c>
      <c r="AH110">
        <f t="shared" si="31"/>
        <v>180.45210027364487</v>
      </c>
    </row>
    <row r="111" spans="4:34" x14ac:dyDescent="0.25">
      <c r="D111" s="1">
        <f t="shared" si="59"/>
        <v>42845</v>
      </c>
      <c r="E111" s="7">
        <f t="shared" si="32"/>
        <v>0.58333333333333337</v>
      </c>
      <c r="F111" s="2">
        <f t="shared" si="33"/>
        <v>2457864.375</v>
      </c>
      <c r="G111" s="3">
        <f t="shared" si="34"/>
        <v>0.17301505817932922</v>
      </c>
      <c r="I111">
        <f t="shared" si="35"/>
        <v>29.141755714141254</v>
      </c>
      <c r="J111">
        <f t="shared" si="36"/>
        <v>6585.90688572406</v>
      </c>
      <c r="K111">
        <f t="shared" si="37"/>
        <v>1.6701357173334864E-2</v>
      </c>
      <c r="L111">
        <f t="shared" si="38"/>
        <v>1.8297621585273491</v>
      </c>
      <c r="M111">
        <f t="shared" si="39"/>
        <v>30.971517872668603</v>
      </c>
      <c r="N111">
        <f t="shared" si="40"/>
        <v>6587.736647882587</v>
      </c>
      <c r="O111">
        <f t="shared" si="41"/>
        <v>1.0048346212804578</v>
      </c>
      <c r="P111">
        <f t="shared" si="42"/>
        <v>30.963467218454745</v>
      </c>
      <c r="Q111">
        <f t="shared" si="43"/>
        <v>23.437041192161058</v>
      </c>
      <c r="R111">
        <f t="shared" si="44"/>
        <v>23.434815167135856</v>
      </c>
      <c r="S111">
        <f t="shared" si="45"/>
        <v>28.832853085258137</v>
      </c>
      <c r="T111">
        <f t="shared" si="46"/>
        <v>11.80702448856548</v>
      </c>
      <c r="U111">
        <f t="shared" si="47"/>
        <v>4.3017627858451785E-2</v>
      </c>
      <c r="V111">
        <f t="shared" si="48"/>
        <v>1.2098347380064101</v>
      </c>
      <c r="W111">
        <f t="shared" si="49"/>
        <v>126.67716694089171</v>
      </c>
      <c r="X111" s="7">
        <f t="shared" si="50"/>
        <v>0.58210428143193993</v>
      </c>
      <c r="Y111" s="7">
        <f t="shared" si="51"/>
        <v>0.2302232621516852</v>
      </c>
      <c r="Z111" s="7">
        <f t="shared" si="52"/>
        <v>0.93398530071219465</v>
      </c>
      <c r="AA111">
        <f t="shared" si="53"/>
        <v>1013.4173355271337</v>
      </c>
      <c r="AB111">
        <f t="shared" si="54"/>
        <v>721.76983473800635</v>
      </c>
      <c r="AC111">
        <f t="shared" si="55"/>
        <v>0.4424586845015881</v>
      </c>
      <c r="AD111">
        <f t="shared" si="30"/>
        <v>57.560333750047391</v>
      </c>
      <c r="AE111">
        <f t="shared" si="56"/>
        <v>32.439666249952609</v>
      </c>
      <c r="AF111">
        <f t="shared" si="57"/>
        <v>2.5316447706027041E-2</v>
      </c>
      <c r="AG111">
        <f t="shared" si="58"/>
        <v>32.464982697658634</v>
      </c>
      <c r="AH111">
        <f t="shared" si="31"/>
        <v>180.51317648475469</v>
      </c>
    </row>
    <row r="112" spans="4:34" x14ac:dyDescent="0.25">
      <c r="D112" s="1">
        <f t="shared" si="59"/>
        <v>42846</v>
      </c>
      <c r="E112" s="7">
        <f t="shared" si="32"/>
        <v>0.58333333333333337</v>
      </c>
      <c r="F112" s="2">
        <f t="shared" si="33"/>
        <v>2457865.375</v>
      </c>
      <c r="G112" s="3">
        <f t="shared" si="34"/>
        <v>0.17304243668720054</v>
      </c>
      <c r="I112">
        <f t="shared" si="35"/>
        <v>30.127403077178315</v>
      </c>
      <c r="J112">
        <f t="shared" si="36"/>
        <v>6586.8924860043289</v>
      </c>
      <c r="K112">
        <f t="shared" si="37"/>
        <v>1.6701356021224103E-2</v>
      </c>
      <c r="L112">
        <f t="shared" si="38"/>
        <v>1.8199011208572131</v>
      </c>
      <c r="M112">
        <f t="shared" si="39"/>
        <v>31.947304198035528</v>
      </c>
      <c r="N112">
        <f t="shared" si="40"/>
        <v>6588.7123871251861</v>
      </c>
      <c r="O112">
        <f t="shared" si="41"/>
        <v>1.0051075408279142</v>
      </c>
      <c r="P112">
        <f t="shared" si="42"/>
        <v>31.939249703407491</v>
      </c>
      <c r="Q112">
        <f t="shared" si="43"/>
        <v>23.437040836126062</v>
      </c>
      <c r="R112">
        <f t="shared" si="44"/>
        <v>23.434815980524178</v>
      </c>
      <c r="S112">
        <f t="shared" si="45"/>
        <v>29.76843585628944</v>
      </c>
      <c r="T112">
        <f t="shared" si="46"/>
        <v>12.145447091664343</v>
      </c>
      <c r="U112">
        <f t="shared" si="47"/>
        <v>4.3017630929525104E-2</v>
      </c>
      <c r="V112">
        <f t="shared" si="48"/>
        <v>1.4093025798490249</v>
      </c>
      <c r="W112">
        <f t="shared" si="49"/>
        <v>127.86120818997927</v>
      </c>
      <c r="X112" s="7">
        <f t="shared" si="50"/>
        <v>0.58196576209732709</v>
      </c>
      <c r="Y112" s="7">
        <f t="shared" si="51"/>
        <v>0.22679573934738467</v>
      </c>
      <c r="Z112" s="7">
        <f t="shared" si="52"/>
        <v>0.93713578484726945</v>
      </c>
      <c r="AA112">
        <f t="shared" si="53"/>
        <v>1022.8896655198341</v>
      </c>
      <c r="AB112">
        <f t="shared" si="54"/>
        <v>721.969302579849</v>
      </c>
      <c r="AC112">
        <f t="shared" si="55"/>
        <v>0.49232564496224995</v>
      </c>
      <c r="AD112">
        <f t="shared" si="30"/>
        <v>57.222079589521051</v>
      </c>
      <c r="AE112">
        <f t="shared" si="56"/>
        <v>32.777920410478949</v>
      </c>
      <c r="AF112">
        <f t="shared" si="57"/>
        <v>2.4991244544062666E-2</v>
      </c>
      <c r="AG112">
        <f t="shared" si="58"/>
        <v>32.80291165502301</v>
      </c>
      <c r="AH112">
        <f t="shared" si="31"/>
        <v>180.57245715998141</v>
      </c>
    </row>
    <row r="113" spans="4:34" x14ac:dyDescent="0.25">
      <c r="D113" s="1">
        <f t="shared" si="59"/>
        <v>42847</v>
      </c>
      <c r="E113" s="7">
        <f t="shared" si="32"/>
        <v>0.58333333333333337</v>
      </c>
      <c r="F113" s="2">
        <f t="shared" si="33"/>
        <v>2457866.375</v>
      </c>
      <c r="G113" s="3">
        <f t="shared" si="34"/>
        <v>0.17306981519507186</v>
      </c>
      <c r="I113">
        <f t="shared" si="35"/>
        <v>31.113050440216284</v>
      </c>
      <c r="J113">
        <f t="shared" si="36"/>
        <v>6587.8780862845979</v>
      </c>
      <c r="K113">
        <f t="shared" si="37"/>
        <v>1.6701354869113155E-2</v>
      </c>
      <c r="L113">
        <f t="shared" si="38"/>
        <v>1.8095118680431792</v>
      </c>
      <c r="M113">
        <f t="shared" si="39"/>
        <v>32.922562308259465</v>
      </c>
      <c r="N113">
        <f t="shared" si="40"/>
        <v>6589.6875981526409</v>
      </c>
      <c r="O113">
        <f t="shared" si="41"/>
        <v>1.0053788909595611</v>
      </c>
      <c r="P113">
        <f t="shared" si="42"/>
        <v>32.914503975236947</v>
      </c>
      <c r="Q113">
        <f t="shared" si="43"/>
        <v>23.437040480091071</v>
      </c>
      <c r="R113">
        <f t="shared" si="44"/>
        <v>23.434816795812925</v>
      </c>
      <c r="S113">
        <f t="shared" si="45"/>
        <v>30.705880642071563</v>
      </c>
      <c r="T113">
        <f t="shared" si="46"/>
        <v>12.480538914654995</v>
      </c>
      <c r="U113">
        <f t="shared" si="47"/>
        <v>4.3017634007773906E-2</v>
      </c>
      <c r="V113">
        <f t="shared" si="48"/>
        <v>1.6013523801582334</v>
      </c>
      <c r="W113">
        <f t="shared" si="49"/>
        <v>129.05579525898736</v>
      </c>
      <c r="X113" s="7">
        <f t="shared" si="50"/>
        <v>0.58183239418044574</v>
      </c>
      <c r="Y113" s="7">
        <f t="shared" si="51"/>
        <v>0.22334407401659193</v>
      </c>
      <c r="Z113" s="7">
        <f t="shared" si="52"/>
        <v>0.94032071434429954</v>
      </c>
      <c r="AA113">
        <f t="shared" si="53"/>
        <v>1032.4463620718989</v>
      </c>
      <c r="AB113">
        <f t="shared" si="54"/>
        <v>722.16135238015818</v>
      </c>
      <c r="AC113">
        <f t="shared" si="55"/>
        <v>0.54033809503954444</v>
      </c>
      <c r="AD113">
        <f t="shared" si="30"/>
        <v>56.887167674653824</v>
      </c>
      <c r="AE113">
        <f t="shared" si="56"/>
        <v>33.112832325346176</v>
      </c>
      <c r="AF113">
        <f t="shared" si="57"/>
        <v>2.467500598442382E-2</v>
      </c>
      <c r="AG113">
        <f t="shared" si="58"/>
        <v>33.137507331330596</v>
      </c>
      <c r="AH113">
        <f t="shared" si="31"/>
        <v>180.62986473181536</v>
      </c>
    </row>
    <row r="114" spans="4:34" x14ac:dyDescent="0.25">
      <c r="D114" s="1">
        <f t="shared" si="59"/>
        <v>42848</v>
      </c>
      <c r="E114" s="7">
        <f t="shared" si="32"/>
        <v>0.58333333333333337</v>
      </c>
      <c r="F114" s="2">
        <f t="shared" si="33"/>
        <v>2457867.375</v>
      </c>
      <c r="G114" s="3">
        <f t="shared" si="34"/>
        <v>0.17309719370294319</v>
      </c>
      <c r="I114">
        <f t="shared" si="35"/>
        <v>32.098697803254254</v>
      </c>
      <c r="J114">
        <f t="shared" si="36"/>
        <v>6588.863686564865</v>
      </c>
      <c r="K114">
        <f t="shared" si="37"/>
        <v>1.6701353717002015E-2</v>
      </c>
      <c r="L114">
        <f t="shared" si="38"/>
        <v>1.7985979475249683</v>
      </c>
      <c r="M114">
        <f t="shared" si="39"/>
        <v>33.897295750779222</v>
      </c>
      <c r="N114">
        <f t="shared" si="40"/>
        <v>6590.6622845123902</v>
      </c>
      <c r="O114">
        <f t="shared" si="41"/>
        <v>1.0056485939348072</v>
      </c>
      <c r="P114">
        <f t="shared" si="42"/>
        <v>33.889233581385199</v>
      </c>
      <c r="Q114">
        <f t="shared" si="43"/>
        <v>23.437040124056075</v>
      </c>
      <c r="R114">
        <f t="shared" si="44"/>
        <v>23.434817613001091</v>
      </c>
      <c r="S114">
        <f t="shared" si="45"/>
        <v>31.645237439639899</v>
      </c>
      <c r="T114">
        <f t="shared" si="46"/>
        <v>12.812208490212464</v>
      </c>
      <c r="U114">
        <f t="shared" si="47"/>
        <v>4.3017637093194366E-2</v>
      </c>
      <c r="V114">
        <f t="shared" si="48"/>
        <v>1.7857851012134442</v>
      </c>
      <c r="W114">
        <f t="shared" si="49"/>
        <v>130.26166233244012</v>
      </c>
      <c r="X114" s="7">
        <f t="shared" si="50"/>
        <v>0.58170431590193517</v>
      </c>
      <c r="Y114" s="7">
        <f t="shared" si="51"/>
        <v>0.21986636497849041</v>
      </c>
      <c r="Z114" s="7">
        <f t="shared" si="52"/>
        <v>0.94354226682538012</v>
      </c>
      <c r="AA114">
        <f t="shared" si="53"/>
        <v>1042.093298659521</v>
      </c>
      <c r="AB114">
        <f t="shared" si="54"/>
        <v>722.34578510121344</v>
      </c>
      <c r="AC114">
        <f t="shared" si="55"/>
        <v>0.58644627530335924</v>
      </c>
      <c r="AD114">
        <f t="shared" si="30"/>
        <v>56.555687418937303</v>
      </c>
      <c r="AE114">
        <f t="shared" si="56"/>
        <v>33.444312581062697</v>
      </c>
      <c r="AF114">
        <f t="shared" si="57"/>
        <v>2.4367474079433012E-2</v>
      </c>
      <c r="AG114">
        <f t="shared" si="58"/>
        <v>33.46868005514213</v>
      </c>
      <c r="AH114">
        <f t="shared" si="31"/>
        <v>180.68532319145854</v>
      </c>
    </row>
    <row r="115" spans="4:34" x14ac:dyDescent="0.25">
      <c r="D115" s="1">
        <f t="shared" si="59"/>
        <v>42849</v>
      </c>
      <c r="E115" s="7">
        <f t="shared" si="32"/>
        <v>0.58333333333333337</v>
      </c>
      <c r="F115" s="2">
        <f t="shared" si="33"/>
        <v>2457868.375</v>
      </c>
      <c r="G115" s="3">
        <f t="shared" si="34"/>
        <v>0.17312457221081451</v>
      </c>
      <c r="I115">
        <f t="shared" si="35"/>
        <v>33.084345166292223</v>
      </c>
      <c r="J115">
        <f t="shared" si="36"/>
        <v>6589.849286845134</v>
      </c>
      <c r="K115">
        <f t="shared" si="37"/>
        <v>1.6701352564890685E-2</v>
      </c>
      <c r="L115">
        <f t="shared" si="38"/>
        <v>1.787163048649157</v>
      </c>
      <c r="M115">
        <f t="shared" si="39"/>
        <v>34.871508214941379</v>
      </c>
      <c r="N115">
        <f t="shared" si="40"/>
        <v>6591.6364498937828</v>
      </c>
      <c r="O115">
        <f t="shared" si="41"/>
        <v>1.0059165726102866</v>
      </c>
      <c r="P115">
        <f t="shared" si="42"/>
        <v>34.863442211202106</v>
      </c>
      <c r="Q115">
        <f t="shared" si="43"/>
        <v>23.437039768021084</v>
      </c>
      <c r="R115">
        <f t="shared" si="44"/>
        <v>23.434818432087678</v>
      </c>
      <c r="S115">
        <f t="shared" si="45"/>
        <v>32.586554128247734</v>
      </c>
      <c r="T115">
        <f t="shared" si="46"/>
        <v>13.140364672741038</v>
      </c>
      <c r="U115">
        <f t="shared" si="47"/>
        <v>4.3017640185782732E-2</v>
      </c>
      <c r="V115">
        <f t="shared" si="48"/>
        <v>1.9624098581960601</v>
      </c>
      <c r="W115">
        <f t="shared" si="49"/>
        <v>131.47961604356374</v>
      </c>
      <c r="X115" s="7">
        <f t="shared" si="50"/>
        <v>0.58158165982069732</v>
      </c>
      <c r="Y115" s="7">
        <f t="shared" si="51"/>
        <v>0.21636050414413141</v>
      </c>
      <c r="Z115" s="7">
        <f t="shared" si="52"/>
        <v>0.94680281549726331</v>
      </c>
      <c r="AA115">
        <f t="shared" si="53"/>
        <v>1051.8369283485099</v>
      </c>
      <c r="AB115">
        <f t="shared" si="54"/>
        <v>722.52240985819606</v>
      </c>
      <c r="AC115">
        <f t="shared" si="55"/>
        <v>0.63060246454901403</v>
      </c>
      <c r="AD115">
        <f t="shared" si="30"/>
        <v>56.227727912019787</v>
      </c>
      <c r="AE115">
        <f t="shared" si="56"/>
        <v>33.772272087980213</v>
      </c>
      <c r="AF115">
        <f t="shared" si="57"/>
        <v>2.4068403179865229E-2</v>
      </c>
      <c r="AG115">
        <f t="shared" si="58"/>
        <v>33.79634049116008</v>
      </c>
      <c r="AH115">
        <f t="shared" si="31"/>
        <v>180.73875821799672</v>
      </c>
    </row>
    <row r="116" spans="4:34" x14ac:dyDescent="0.25">
      <c r="D116" s="1">
        <f t="shared" si="59"/>
        <v>42850</v>
      </c>
      <c r="E116" s="7">
        <f t="shared" si="32"/>
        <v>0.58333333333333337</v>
      </c>
      <c r="F116" s="2">
        <f t="shared" si="33"/>
        <v>2457869.375</v>
      </c>
      <c r="G116" s="3">
        <f t="shared" si="34"/>
        <v>0.17315195071868583</v>
      </c>
      <c r="I116">
        <f t="shared" si="35"/>
        <v>34.069992529332012</v>
      </c>
      <c r="J116">
        <f t="shared" si="36"/>
        <v>6590.834887125402</v>
      </c>
      <c r="K116">
        <f t="shared" si="37"/>
        <v>1.6701351412779168E-2</v>
      </c>
      <c r="L116">
        <f t="shared" si="38"/>
        <v>1.7752110010762572</v>
      </c>
      <c r="M116">
        <f t="shared" si="39"/>
        <v>35.84520353040827</v>
      </c>
      <c r="N116">
        <f t="shared" si="40"/>
        <v>6592.6100981264781</v>
      </c>
      <c r="O116">
        <f t="shared" si="41"/>
        <v>1.0061827504593805</v>
      </c>
      <c r="P116">
        <f t="shared" si="42"/>
        <v>35.837133694353277</v>
      </c>
      <c r="Q116">
        <f t="shared" si="43"/>
        <v>23.437039411986088</v>
      </c>
      <c r="R116">
        <f t="shared" si="44"/>
        <v>23.43481925307168</v>
      </c>
      <c r="S116">
        <f t="shared" si="45"/>
        <v>33.529876401113647</v>
      </c>
      <c r="T116">
        <f t="shared" si="46"/>
        <v>13.464916656521883</v>
      </c>
      <c r="U116">
        <f t="shared" si="47"/>
        <v>4.3017643285535208E-2</v>
      </c>
      <c r="V116">
        <f t="shared" si="48"/>
        <v>2.1310442145875976</v>
      </c>
      <c r="W116">
        <f t="shared" si="49"/>
        <v>132.71054687452249</v>
      </c>
      <c r="X116" s="7">
        <f t="shared" si="50"/>
        <v>0.58146455262875874</v>
      </c>
      <c r="Y116" s="7">
        <f t="shared" si="51"/>
        <v>0.21282414464397401</v>
      </c>
      <c r="Z116" s="7">
        <f t="shared" si="52"/>
        <v>0.95010496061354344</v>
      </c>
      <c r="AA116">
        <f t="shared" si="53"/>
        <v>1061.6843749961799</v>
      </c>
      <c r="AB116">
        <f t="shared" si="54"/>
        <v>722.69104421458758</v>
      </c>
      <c r="AC116">
        <f t="shared" si="55"/>
        <v>0.67276105364689442</v>
      </c>
      <c r="AD116">
        <f t="shared" si="30"/>
        <v>55.903377912267665</v>
      </c>
      <c r="AE116">
        <f t="shared" si="56"/>
        <v>34.096622087732335</v>
      </c>
      <c r="AF116">
        <f t="shared" si="57"/>
        <v>2.3777559314727231E-2</v>
      </c>
      <c r="AG116">
        <f t="shared" si="58"/>
        <v>34.120399647047066</v>
      </c>
      <c r="AH116">
        <f t="shared" si="31"/>
        <v>180.79009731131418</v>
      </c>
    </row>
    <row r="117" spans="4:34" x14ac:dyDescent="0.25">
      <c r="D117" s="1">
        <f t="shared" si="59"/>
        <v>42851</v>
      </c>
      <c r="E117" s="7">
        <f t="shared" si="32"/>
        <v>0.58333333333333337</v>
      </c>
      <c r="F117" s="2">
        <f t="shared" si="33"/>
        <v>2457870.375</v>
      </c>
      <c r="G117" s="3">
        <f t="shared" si="34"/>
        <v>0.17317932922655715</v>
      </c>
      <c r="I117">
        <f t="shared" si="35"/>
        <v>35.055639892370891</v>
      </c>
      <c r="J117">
        <f t="shared" si="36"/>
        <v>6591.8204874056692</v>
      </c>
      <c r="K117">
        <f t="shared" si="37"/>
        <v>1.6701350260667457E-2</v>
      </c>
      <c r="L117">
        <f t="shared" si="38"/>
        <v>1.7627457731637961</v>
      </c>
      <c r="M117">
        <f t="shared" si="39"/>
        <v>36.818385665534684</v>
      </c>
      <c r="N117">
        <f t="shared" si="40"/>
        <v>6593.5832331788333</v>
      </c>
      <c r="O117">
        <f t="shared" si="41"/>
        <v>1.0064470515914465</v>
      </c>
      <c r="P117">
        <f t="shared" si="42"/>
        <v>36.81031199919677</v>
      </c>
      <c r="Q117">
        <f t="shared" si="43"/>
        <v>23.437039055951097</v>
      </c>
      <c r="R117">
        <f t="shared" si="44"/>
        <v>23.434820075952093</v>
      </c>
      <c r="S117">
        <f t="shared" si="45"/>
        <v>34.475247697139963</v>
      </c>
      <c r="T117">
        <f t="shared" si="46"/>
        <v>13.785773995627258</v>
      </c>
      <c r="U117">
        <f t="shared" si="47"/>
        <v>4.3017646392447997E-2</v>
      </c>
      <c r="V117">
        <f t="shared" si="48"/>
        <v>2.2915144798220179</v>
      </c>
      <c r="W117">
        <f t="shared" si="49"/>
        <v>133.95544285373026</v>
      </c>
      <c r="X117" s="7">
        <f t="shared" si="50"/>
        <v>0.58135311494456798</v>
      </c>
      <c r="Y117" s="7">
        <f t="shared" si="51"/>
        <v>0.20925466257309505</v>
      </c>
      <c r="Z117" s="7">
        <f t="shared" si="52"/>
        <v>0.95345156731604086</v>
      </c>
      <c r="AA117">
        <f t="shared" si="53"/>
        <v>1071.6435428298421</v>
      </c>
      <c r="AB117">
        <f t="shared" si="54"/>
        <v>722.85151447982196</v>
      </c>
      <c r="AC117">
        <f t="shared" si="55"/>
        <v>0.71287861995548951</v>
      </c>
      <c r="AD117">
        <f t="shared" si="30"/>
        <v>55.58272583760305</v>
      </c>
      <c r="AE117">
        <f t="shared" si="56"/>
        <v>34.41727416239695</v>
      </c>
      <c r="AF117">
        <f t="shared" si="57"/>
        <v>2.3494719608045552E-2</v>
      </c>
      <c r="AG117">
        <f t="shared" si="58"/>
        <v>34.440768882004996</v>
      </c>
      <c r="AH117">
        <f t="shared" si="31"/>
        <v>180.83926992856132</v>
      </c>
    </row>
    <row r="118" spans="4:34" x14ac:dyDescent="0.25">
      <c r="D118" s="1">
        <f t="shared" si="59"/>
        <v>42852</v>
      </c>
      <c r="E118" s="7">
        <f t="shared" si="32"/>
        <v>0.58333333333333337</v>
      </c>
      <c r="F118" s="2">
        <f t="shared" si="33"/>
        <v>2457871.375</v>
      </c>
      <c r="G118" s="3">
        <f t="shared" si="34"/>
        <v>0.17320670773442848</v>
      </c>
      <c r="I118">
        <f t="shared" si="35"/>
        <v>36.04128725541068</v>
      </c>
      <c r="J118">
        <f t="shared" si="36"/>
        <v>6592.8060876859363</v>
      </c>
      <c r="K118">
        <f t="shared" si="37"/>
        <v>1.6701349108555558E-2</v>
      </c>
      <c r="L118">
        <f t="shared" si="38"/>
        <v>1.7497714703269334</v>
      </c>
      <c r="M118">
        <f t="shared" si="39"/>
        <v>37.791058725737614</v>
      </c>
      <c r="N118">
        <f t="shared" si="40"/>
        <v>6594.5558591562631</v>
      </c>
      <c r="O118">
        <f t="shared" si="41"/>
        <v>1.0067094007707504</v>
      </c>
      <c r="P118">
        <f t="shared" si="42"/>
        <v>37.78298123115286</v>
      </c>
      <c r="Q118">
        <f t="shared" si="43"/>
        <v>23.437038699916101</v>
      </c>
      <c r="R118">
        <f t="shared" si="44"/>
        <v>23.434820900727907</v>
      </c>
      <c r="S118">
        <f t="shared" si="45"/>
        <v>35.422709132760154</v>
      </c>
      <c r="T118">
        <f t="shared" si="46"/>
        <v>14.102846625637977</v>
      </c>
      <c r="U118">
        <f t="shared" si="47"/>
        <v>4.3017649506517298E-2</v>
      </c>
      <c r="V118">
        <f t="shared" si="48"/>
        <v>2.4436560082694574</v>
      </c>
      <c r="W118">
        <f t="shared" si="49"/>
        <v>135.21540613307448</v>
      </c>
      <c r="X118" s="7">
        <f t="shared" si="50"/>
        <v>0.5812474611053684</v>
      </c>
      <c r="Y118" s="7">
        <f t="shared" si="51"/>
        <v>0.20564911073571709</v>
      </c>
      <c r="Z118" s="7">
        <f t="shared" si="52"/>
        <v>0.95684581147501968</v>
      </c>
      <c r="AA118">
        <f t="shared" si="53"/>
        <v>1081.7232490645958</v>
      </c>
      <c r="AB118">
        <f t="shared" si="54"/>
        <v>723.00365600826945</v>
      </c>
      <c r="AC118">
        <f t="shared" si="55"/>
        <v>0.75091400206736125</v>
      </c>
      <c r="AD118">
        <f t="shared" si="30"/>
        <v>55.265859754530474</v>
      </c>
      <c r="AE118">
        <f t="shared" si="56"/>
        <v>34.734140245469526</v>
      </c>
      <c r="AF118">
        <f t="shared" si="57"/>
        <v>2.3219671730099138E-2</v>
      </c>
      <c r="AG118">
        <f t="shared" si="58"/>
        <v>34.757359917199622</v>
      </c>
      <c r="AH118">
        <f t="shared" si="31"/>
        <v>180.88620762385116</v>
      </c>
    </row>
    <row r="119" spans="4:34" x14ac:dyDescent="0.25">
      <c r="D119" s="1">
        <f t="shared" si="59"/>
        <v>42853</v>
      </c>
      <c r="E119" s="7">
        <f t="shared" si="32"/>
        <v>0.58333333333333337</v>
      </c>
      <c r="F119" s="2">
        <f t="shared" si="33"/>
        <v>2457872.375</v>
      </c>
      <c r="G119" s="3">
        <f t="shared" si="34"/>
        <v>0.1732340862422998</v>
      </c>
      <c r="I119">
        <f t="shared" si="35"/>
        <v>37.026934618451378</v>
      </c>
      <c r="J119">
        <f t="shared" si="36"/>
        <v>6593.7916879662043</v>
      </c>
      <c r="K119">
        <f t="shared" si="37"/>
        <v>1.6701347956443471E-2</v>
      </c>
      <c r="L119">
        <f t="shared" si="38"/>
        <v>1.7362923333771114</v>
      </c>
      <c r="M119">
        <f t="shared" si="39"/>
        <v>38.763226951828486</v>
      </c>
      <c r="N119">
        <f t="shared" si="40"/>
        <v>6595.527980299581</v>
      </c>
      <c r="O119">
        <f t="shared" si="41"/>
        <v>1.0069697234351058</v>
      </c>
      <c r="P119">
        <f t="shared" si="42"/>
        <v>38.755145631036235</v>
      </c>
      <c r="Q119">
        <f t="shared" si="43"/>
        <v>23.43703834388111</v>
      </c>
      <c r="R119">
        <f t="shared" si="44"/>
        <v>23.43482172739812</v>
      </c>
      <c r="S119">
        <f t="shared" si="45"/>
        <v>36.37229943403193</v>
      </c>
      <c r="T119">
        <f t="shared" si="46"/>
        <v>14.416044887178776</v>
      </c>
      <c r="U119">
        <f t="shared" si="47"/>
        <v>4.3017652627739301E-2</v>
      </c>
      <c r="V119">
        <f t="shared" si="48"/>
        <v>2.5873134985663189</v>
      </c>
      <c r="W119">
        <f t="shared" si="49"/>
        <v>136.49167320978427</v>
      </c>
      <c r="X119" s="7">
        <f t="shared" si="50"/>
        <v>0.58114769895932894</v>
      </c>
      <c r="Y119" s="7">
        <f t="shared" si="51"/>
        <v>0.20200416226548379</v>
      </c>
      <c r="Z119" s="7">
        <f t="shared" si="52"/>
        <v>0.9602912356531742</v>
      </c>
      <c r="AA119">
        <f t="shared" si="53"/>
        <v>1091.9333856782741</v>
      </c>
      <c r="AB119">
        <f t="shared" si="54"/>
        <v>723.14731349856629</v>
      </c>
      <c r="AC119">
        <f t="shared" si="55"/>
        <v>0.78682837464157274</v>
      </c>
      <c r="AD119">
        <f t="shared" si="30"/>
        <v>54.952867365285051</v>
      </c>
      <c r="AE119">
        <f t="shared" si="56"/>
        <v>35.047132634714949</v>
      </c>
      <c r="AF119">
        <f t="shared" si="57"/>
        <v>2.2952213380742045E-2</v>
      </c>
      <c r="AG119">
        <f t="shared" si="58"/>
        <v>35.070084848095689</v>
      </c>
      <c r="AH119">
        <f t="shared" si="31"/>
        <v>180.93084419096226</v>
      </c>
    </row>
    <row r="120" spans="4:34" x14ac:dyDescent="0.25">
      <c r="D120" s="1">
        <f t="shared" si="59"/>
        <v>42854</v>
      </c>
      <c r="E120" s="7">
        <f t="shared" si="32"/>
        <v>0.58333333333333337</v>
      </c>
      <c r="F120" s="2">
        <f t="shared" si="33"/>
        <v>2457873.375</v>
      </c>
      <c r="G120" s="3">
        <f t="shared" si="34"/>
        <v>0.17326146475017112</v>
      </c>
      <c r="I120">
        <f t="shared" si="35"/>
        <v>38.012581981492076</v>
      </c>
      <c r="J120">
        <f t="shared" si="36"/>
        <v>6594.7772882464697</v>
      </c>
      <c r="K120">
        <f t="shared" si="37"/>
        <v>1.6701346804331191E-2</v>
      </c>
      <c r="L120">
        <f t="shared" si="38"/>
        <v>1.7223127368400095</v>
      </c>
      <c r="M120">
        <f t="shared" si="39"/>
        <v>39.734894718332086</v>
      </c>
      <c r="N120">
        <f t="shared" si="40"/>
        <v>6596.4996009833094</v>
      </c>
      <c r="O120">
        <f t="shared" si="41"/>
        <v>1.0072279457142062</v>
      </c>
      <c r="P120">
        <f t="shared" si="42"/>
        <v>39.72680957337495</v>
      </c>
      <c r="Q120">
        <f t="shared" si="43"/>
        <v>23.437037987846118</v>
      </c>
      <c r="R120">
        <f t="shared" si="44"/>
        <v>23.434822555961716</v>
      </c>
      <c r="S120">
        <f t="shared" si="45"/>
        <v>37.324054869158239</v>
      </c>
      <c r="T120">
        <f t="shared" si="46"/>
        <v>14.725279551300705</v>
      </c>
      <c r="U120">
        <f t="shared" si="47"/>
        <v>4.3017655756110197E-2</v>
      </c>
      <c r="V120">
        <f t="shared" si="48"/>
        <v>2.7223412922549106</v>
      </c>
      <c r="W120">
        <f t="shared" si="49"/>
        <v>137.7856398083654</v>
      </c>
      <c r="X120" s="7">
        <f t="shared" si="50"/>
        <v>0.58105392965815639</v>
      </c>
      <c r="Y120" s="7">
        <f t="shared" si="51"/>
        <v>0.19831604130158581</v>
      </c>
      <c r="Z120" s="7">
        <f t="shared" si="52"/>
        <v>0.96379181801472702</v>
      </c>
      <c r="AA120">
        <f t="shared" si="53"/>
        <v>1102.2851184669232</v>
      </c>
      <c r="AB120">
        <f t="shared" si="54"/>
        <v>723.28234129225484</v>
      </c>
      <c r="AC120">
        <f t="shared" si="55"/>
        <v>0.82058532306371035</v>
      </c>
      <c r="AD120">
        <f t="shared" si="30"/>
        <v>54.643835993017902</v>
      </c>
      <c r="AE120">
        <f t="shared" si="56"/>
        <v>35.356164006982098</v>
      </c>
      <c r="AF120">
        <f t="shared" si="57"/>
        <v>2.2692151802621737E-2</v>
      </c>
      <c r="AG120">
        <f t="shared" si="58"/>
        <v>35.378856158784721</v>
      </c>
      <c r="AH120">
        <f t="shared" si="31"/>
        <v>180.97311580864192</v>
      </c>
    </row>
    <row r="121" spans="4:34" x14ac:dyDescent="0.25">
      <c r="D121" s="1">
        <f t="shared" si="59"/>
        <v>42855</v>
      </c>
      <c r="E121" s="7">
        <f t="shared" si="32"/>
        <v>0.58333333333333337</v>
      </c>
      <c r="F121" s="2">
        <f t="shared" si="33"/>
        <v>2457874.375</v>
      </c>
      <c r="G121" s="3">
        <f t="shared" si="34"/>
        <v>0.17328884325804245</v>
      </c>
      <c r="I121">
        <f t="shared" si="35"/>
        <v>38.998229344531865</v>
      </c>
      <c r="J121">
        <f t="shared" si="36"/>
        <v>6595.7628885267368</v>
      </c>
      <c r="K121">
        <f t="shared" si="37"/>
        <v>1.6701345652218723E-2</v>
      </c>
      <c r="L121">
        <f t="shared" si="38"/>
        <v>1.7078371872530842</v>
      </c>
      <c r="M121">
        <f t="shared" si="39"/>
        <v>40.706066531784948</v>
      </c>
      <c r="N121">
        <f t="shared" si="40"/>
        <v>6597.4707257139899</v>
      </c>
      <c r="O121">
        <f t="shared" si="41"/>
        <v>1.0074839944476708</v>
      </c>
      <c r="P121">
        <f t="shared" si="42"/>
        <v>40.697977564708808</v>
      </c>
      <c r="Q121">
        <f t="shared" si="43"/>
        <v>23.437037631811126</v>
      </c>
      <c r="R121">
        <f t="shared" si="44"/>
        <v>23.434823386417687</v>
      </c>
      <c r="S121">
        <f t="shared" si="45"/>
        <v>38.278009181599536</v>
      </c>
      <c r="T121">
        <f t="shared" si="46"/>
        <v>15.030461846724522</v>
      </c>
      <c r="U121">
        <f t="shared" si="47"/>
        <v>4.3017658891626176E-2</v>
      </c>
      <c r="V121">
        <f t="shared" si="48"/>
        <v>2.8486036706454114</v>
      </c>
      <c r="W121">
        <f t="shared" si="49"/>
        <v>139.09889178811204</v>
      </c>
      <c r="X121" s="7">
        <f t="shared" si="50"/>
        <v>0.58096624745094072</v>
      </c>
      <c r="Y121" s="7">
        <f t="shared" si="51"/>
        <v>0.19458043692840729</v>
      </c>
      <c r="Z121" s="7">
        <f t="shared" si="52"/>
        <v>0.96735205797347423</v>
      </c>
      <c r="AA121">
        <f t="shared" si="53"/>
        <v>1112.7911343048963</v>
      </c>
      <c r="AB121">
        <f t="shared" si="54"/>
        <v>723.40860367064533</v>
      </c>
      <c r="AC121">
        <f t="shared" si="55"/>
        <v>0.85215091766133355</v>
      </c>
      <c r="AD121">
        <f t="shared" si="30"/>
        <v>54.338852564947906</v>
      </c>
      <c r="AE121">
        <f t="shared" si="56"/>
        <v>35.661147435052094</v>
      </c>
      <c r="AF121">
        <f t="shared" si="57"/>
        <v>2.243930332227119E-2</v>
      </c>
      <c r="AG121">
        <f t="shared" si="58"/>
        <v>35.683586738374366</v>
      </c>
      <c r="AH121">
        <f t="shared" si="31"/>
        <v>181.01296118816435</v>
      </c>
    </row>
    <row r="122" spans="4:34" x14ac:dyDescent="0.25">
      <c r="D122" s="1">
        <f t="shared" si="59"/>
        <v>42856</v>
      </c>
      <c r="E122" s="7">
        <f t="shared" si="32"/>
        <v>0.58333333333333337</v>
      </c>
      <c r="F122" s="2">
        <f t="shared" si="33"/>
        <v>2457875.375</v>
      </c>
      <c r="G122" s="3">
        <f t="shared" si="34"/>
        <v>0.17331622176591377</v>
      </c>
      <c r="I122">
        <f t="shared" si="35"/>
        <v>39.983876707573472</v>
      </c>
      <c r="J122">
        <f t="shared" si="36"/>
        <v>6596.748488807003</v>
      </c>
      <c r="K122">
        <f t="shared" si="37"/>
        <v>1.6701344500106064E-2</v>
      </c>
      <c r="L122">
        <f t="shared" si="38"/>
        <v>1.6928703214444085</v>
      </c>
      <c r="M122">
        <f t="shared" si="39"/>
        <v>41.676747029017882</v>
      </c>
      <c r="N122">
        <f t="shared" si="40"/>
        <v>6598.4413591284474</v>
      </c>
      <c r="O122">
        <f t="shared" si="41"/>
        <v>1.0077377972027801</v>
      </c>
      <c r="P122">
        <f t="shared" si="42"/>
        <v>41.668654241871877</v>
      </c>
      <c r="Q122">
        <f t="shared" si="43"/>
        <v>23.437037275776131</v>
      </c>
      <c r="R122">
        <f t="shared" si="44"/>
        <v>23.434824218765012</v>
      </c>
      <c r="S122">
        <f t="shared" si="45"/>
        <v>39.23419352396423</v>
      </c>
      <c r="T122">
        <f t="shared" si="46"/>
        <v>15.331503488958706</v>
      </c>
      <c r="U122">
        <f t="shared" si="47"/>
        <v>4.301766203428338E-2</v>
      </c>
      <c r="V122">
        <f t="shared" si="48"/>
        <v>2.9659751487631372</v>
      </c>
      <c r="W122">
        <f t="shared" si="49"/>
        <v>140.43324393855963</v>
      </c>
      <c r="X122" s="7">
        <f t="shared" si="50"/>
        <v>0.58088473948002561</v>
      </c>
      <c r="Y122" s="7">
        <f t="shared" si="51"/>
        <v>0.19079239520624888</v>
      </c>
      <c r="Z122" s="7">
        <f t="shared" si="52"/>
        <v>0.97097708375380243</v>
      </c>
      <c r="AA122">
        <f t="shared" si="53"/>
        <v>1123.465951508477</v>
      </c>
      <c r="AB122">
        <f t="shared" si="54"/>
        <v>723.52597514876311</v>
      </c>
      <c r="AC122">
        <f t="shared" si="55"/>
        <v>0.88149378719077731</v>
      </c>
      <c r="AD122">
        <f t="shared" si="30"/>
        <v>54.03800359340763</v>
      </c>
      <c r="AE122">
        <f t="shared" si="56"/>
        <v>35.96199640659237</v>
      </c>
      <c r="AF122">
        <f t="shared" si="57"/>
        <v>2.219349291719858E-2</v>
      </c>
      <c r="AG122">
        <f t="shared" si="58"/>
        <v>35.984189899509566</v>
      </c>
      <c r="AH122">
        <f t="shared" si="31"/>
        <v>181.05032172276788</v>
      </c>
    </row>
    <row r="123" spans="4:34" x14ac:dyDescent="0.25">
      <c r="D123" s="1">
        <f t="shared" si="59"/>
        <v>42857</v>
      </c>
      <c r="E123" s="7">
        <f t="shared" si="32"/>
        <v>0.58333333333333337</v>
      </c>
      <c r="F123" s="2">
        <f t="shared" si="33"/>
        <v>2457876.375</v>
      </c>
      <c r="G123" s="3">
        <f t="shared" si="34"/>
        <v>0.17334360027378509</v>
      </c>
      <c r="I123">
        <f t="shared" si="35"/>
        <v>40.969524070615989</v>
      </c>
      <c r="J123">
        <f t="shared" si="36"/>
        <v>6597.7340890872692</v>
      </c>
      <c r="K123">
        <f t="shared" si="37"/>
        <v>1.6701343347993215E-2</v>
      </c>
      <c r="L123">
        <f t="shared" si="38"/>
        <v>1.677416904792763</v>
      </c>
      <c r="M123">
        <f t="shared" si="39"/>
        <v>42.646940975408754</v>
      </c>
      <c r="N123">
        <f t="shared" si="40"/>
        <v>6599.4115059920623</v>
      </c>
      <c r="O123">
        <f t="shared" si="41"/>
        <v>1.0079892822919185</v>
      </c>
      <c r="P123">
        <f t="shared" si="42"/>
        <v>42.638844370245295</v>
      </c>
      <c r="Q123">
        <f t="shared" si="43"/>
        <v>23.437036919741139</v>
      </c>
      <c r="R123">
        <f t="shared" si="44"/>
        <v>23.434825053002687</v>
      </c>
      <c r="S123">
        <f t="shared" si="45"/>
        <v>40.192636392857494</v>
      </c>
      <c r="T123">
        <f t="shared" si="46"/>
        <v>15.628316711294621</v>
      </c>
      <c r="U123">
        <f t="shared" si="47"/>
        <v>4.301766518407802E-2</v>
      </c>
      <c r="V123">
        <f t="shared" si="48"/>
        <v>3.0743407652101702</v>
      </c>
      <c r="W123">
        <f t="shared" si="49"/>
        <v>141.79078924244374</v>
      </c>
      <c r="X123" s="7">
        <f t="shared" si="50"/>
        <v>0.58080948557971523</v>
      </c>
      <c r="Y123" s="7">
        <f t="shared" si="51"/>
        <v>0.18694618212848266</v>
      </c>
      <c r="Z123" s="7">
        <f t="shared" si="52"/>
        <v>0.97467278903094789</v>
      </c>
      <c r="AA123">
        <f t="shared" si="53"/>
        <v>1134.3263139395499</v>
      </c>
      <c r="AB123">
        <f t="shared" si="54"/>
        <v>723.63434076521014</v>
      </c>
      <c r="AC123">
        <f t="shared" si="55"/>
        <v>0.90858519130253512</v>
      </c>
      <c r="AD123">
        <f t="shared" si="30"/>
        <v>53.741375154720814</v>
      </c>
      <c r="AE123">
        <f t="shared" si="56"/>
        <v>36.258624845279186</v>
      </c>
      <c r="AF123">
        <f t="shared" si="57"/>
        <v>2.1954553807241407E-2</v>
      </c>
      <c r="AG123">
        <f t="shared" si="58"/>
        <v>36.280579399086427</v>
      </c>
      <c r="AH123">
        <f t="shared" si="31"/>
        <v>181.0851416384952</v>
      </c>
    </row>
    <row r="124" spans="4:34" x14ac:dyDescent="0.25">
      <c r="D124" s="1">
        <f t="shared" si="59"/>
        <v>42858</v>
      </c>
      <c r="E124" s="7">
        <f t="shared" si="32"/>
        <v>0.58333333333333337</v>
      </c>
      <c r="F124" s="2">
        <f t="shared" si="33"/>
        <v>2457877.375</v>
      </c>
      <c r="G124" s="3">
        <f t="shared" si="34"/>
        <v>0.17337097878165639</v>
      </c>
      <c r="I124">
        <f t="shared" si="35"/>
        <v>41.955171433657597</v>
      </c>
      <c r="J124">
        <f t="shared" si="36"/>
        <v>6598.7196893675346</v>
      </c>
      <c r="K124">
        <f t="shared" si="37"/>
        <v>1.6701342195880178E-2</v>
      </c>
      <c r="L124">
        <f t="shared" si="38"/>
        <v>1.6614818294704883</v>
      </c>
      <c r="M124">
        <f t="shared" si="39"/>
        <v>43.616653263128086</v>
      </c>
      <c r="N124">
        <f t="shared" si="40"/>
        <v>6600.3811711970047</v>
      </c>
      <c r="O124">
        <f t="shared" si="41"/>
        <v>1.0082383787897129</v>
      </c>
      <c r="P124">
        <f t="shared" si="42"/>
        <v>43.608552842002844</v>
      </c>
      <c r="Q124">
        <f t="shared" si="43"/>
        <v>23.437036563706148</v>
      </c>
      <c r="R124">
        <f t="shared" si="44"/>
        <v>23.434825889129687</v>
      </c>
      <c r="S124">
        <f t="shared" si="45"/>
        <v>41.153363564915999</v>
      </c>
      <c r="T124">
        <f t="shared" si="46"/>
        <v>15.92081429768785</v>
      </c>
      <c r="U124">
        <f t="shared" si="47"/>
        <v>4.3017668341006232E-2</v>
      </c>
      <c r="V124">
        <f t="shared" si="48"/>
        <v>3.1735963667323195</v>
      </c>
      <c r="W124">
        <f t="shared" si="49"/>
        <v>143.17396224097905</v>
      </c>
      <c r="X124" s="7">
        <f t="shared" si="50"/>
        <v>0.58074055807865821</v>
      </c>
      <c r="Y124" s="7">
        <f t="shared" si="51"/>
        <v>0.18303510740927195</v>
      </c>
      <c r="Z124" s="7">
        <f t="shared" si="52"/>
        <v>0.97844600874804444</v>
      </c>
      <c r="AA124">
        <f t="shared" si="53"/>
        <v>1145.3916979278324</v>
      </c>
      <c r="AB124">
        <f t="shared" si="54"/>
        <v>723.73359636673229</v>
      </c>
      <c r="AC124">
        <f t="shared" si="55"/>
        <v>0.93339909168307145</v>
      </c>
      <c r="AD124">
        <f t="shared" si="30"/>
        <v>53.449052865841864</v>
      </c>
      <c r="AE124">
        <f t="shared" si="56"/>
        <v>36.550947134158136</v>
      </c>
      <c r="AF124">
        <f t="shared" si="57"/>
        <v>2.1722327068568723E-2</v>
      </c>
      <c r="AG124">
        <f t="shared" si="58"/>
        <v>36.572669461226702</v>
      </c>
      <c r="AH124">
        <f t="shared" si="31"/>
        <v>181.11736814601343</v>
      </c>
    </row>
    <row r="125" spans="4:34" x14ac:dyDescent="0.25">
      <c r="D125" s="1">
        <f t="shared" si="59"/>
        <v>42859</v>
      </c>
      <c r="E125" s="7">
        <f t="shared" si="32"/>
        <v>0.58333333333333337</v>
      </c>
      <c r="F125" s="2">
        <f t="shared" si="33"/>
        <v>2457878.375</v>
      </c>
      <c r="G125" s="3">
        <f t="shared" si="34"/>
        <v>0.17339835728952771</v>
      </c>
      <c r="I125">
        <f t="shared" si="35"/>
        <v>42.940818796700114</v>
      </c>
      <c r="J125">
        <f t="shared" si="36"/>
        <v>6599.7052896477999</v>
      </c>
      <c r="K125">
        <f t="shared" si="37"/>
        <v>1.6701341043766946E-2</v>
      </c>
      <c r="L125">
        <f t="shared" si="38"/>
        <v>1.6450701126693545</v>
      </c>
      <c r="M125">
        <f t="shared" si="39"/>
        <v>44.585888909369466</v>
      </c>
      <c r="N125">
        <f t="shared" si="40"/>
        <v>6601.3503597604695</v>
      </c>
      <c r="O125">
        <f t="shared" si="41"/>
        <v>1.0084850165498735</v>
      </c>
      <c r="P125">
        <f t="shared" si="42"/>
        <v>44.577784674341366</v>
      </c>
      <c r="Q125">
        <f t="shared" si="43"/>
        <v>23.437036207671156</v>
      </c>
      <c r="R125">
        <f t="shared" si="44"/>
        <v>23.434826727144998</v>
      </c>
      <c r="S125">
        <f t="shared" si="45"/>
        <v>42.116398034236852</v>
      </c>
      <c r="T125">
        <f t="shared" si="46"/>
        <v>16.208909617519243</v>
      </c>
      <c r="U125">
        <f t="shared" si="47"/>
        <v>4.3017671505064178E-2</v>
      </c>
      <c r="V125">
        <f t="shared" si="48"/>
        <v>3.2636488862566679</v>
      </c>
      <c r="W125">
        <f t="shared" si="49"/>
        <v>144.58562172175084</v>
      </c>
      <c r="X125" s="7">
        <f t="shared" si="50"/>
        <v>0.58067802160676618</v>
      </c>
      <c r="Y125" s="7">
        <f t="shared" si="51"/>
        <v>0.17905129460190272</v>
      </c>
      <c r="Z125" s="7">
        <f t="shared" si="52"/>
        <v>0.98230474861162964</v>
      </c>
      <c r="AA125">
        <f t="shared" si="53"/>
        <v>1156.6849737740067</v>
      </c>
      <c r="AB125">
        <f t="shared" si="54"/>
        <v>723.82364888625659</v>
      </c>
      <c r="AC125">
        <f t="shared" si="55"/>
        <v>0.95591222156414801</v>
      </c>
      <c r="AD125">
        <f t="shared" si="30"/>
        <v>53.161121858702231</v>
      </c>
      <c r="AE125">
        <f t="shared" si="56"/>
        <v>36.838878141297769</v>
      </c>
      <c r="AF125">
        <f t="shared" si="57"/>
        <v>2.1496661268841106E-2</v>
      </c>
      <c r="AG125">
        <f t="shared" si="58"/>
        <v>36.860374802566611</v>
      </c>
      <c r="AH125">
        <f t="shared" si="31"/>
        <v>181.14695159286845</v>
      </c>
    </row>
    <row r="126" spans="4:34" x14ac:dyDescent="0.25">
      <c r="D126" s="1">
        <f t="shared" si="59"/>
        <v>42860</v>
      </c>
      <c r="E126" s="7">
        <f t="shared" si="32"/>
        <v>0.58333333333333337</v>
      </c>
      <c r="F126" s="2">
        <f t="shared" si="33"/>
        <v>2457879.375</v>
      </c>
      <c r="G126" s="3">
        <f t="shared" si="34"/>
        <v>0.17342573579739903</v>
      </c>
      <c r="I126">
        <f t="shared" si="35"/>
        <v>43.926466159743541</v>
      </c>
      <c r="J126">
        <f t="shared" si="36"/>
        <v>6600.6908899280652</v>
      </c>
      <c r="K126">
        <f t="shared" si="37"/>
        <v>1.6701339891653528E-2</v>
      </c>
      <c r="L126">
        <f t="shared" si="38"/>
        <v>1.6281868948106846</v>
      </c>
      <c r="M126">
        <f t="shared" si="39"/>
        <v>45.554653054554223</v>
      </c>
      <c r="N126">
        <f t="shared" si="40"/>
        <v>6602.319076822876</v>
      </c>
      <c r="O126">
        <f t="shared" si="41"/>
        <v>1.0087291262217311</v>
      </c>
      <c r="P126">
        <f t="shared" si="42"/>
        <v>45.546545007685452</v>
      </c>
      <c r="Q126">
        <f t="shared" si="43"/>
        <v>23.437035851636164</v>
      </c>
      <c r="R126">
        <f t="shared" si="44"/>
        <v>23.434827567047595</v>
      </c>
      <c r="S126">
        <f t="shared" si="45"/>
        <v>43.081759951417084</v>
      </c>
      <c r="T126">
        <f t="shared" si="46"/>
        <v>16.492516662222911</v>
      </c>
      <c r="U126">
        <f t="shared" si="47"/>
        <v>4.3017674676247994E-2</v>
      </c>
      <c r="V126">
        <f t="shared" si="48"/>
        <v>3.3444166131394129</v>
      </c>
      <c r="W126">
        <f t="shared" si="49"/>
        <v>146.02916038873246</v>
      </c>
      <c r="X126" s="7">
        <f t="shared" si="50"/>
        <v>0.58062193290754216</v>
      </c>
      <c r="Y126" s="7">
        <f t="shared" si="51"/>
        <v>0.17498537627217417</v>
      </c>
      <c r="Z126" s="7">
        <f t="shared" si="52"/>
        <v>0.98625848954291007</v>
      </c>
      <c r="AA126">
        <f t="shared" si="53"/>
        <v>1168.2332831098597</v>
      </c>
      <c r="AB126">
        <f t="shared" si="54"/>
        <v>723.90441661313935</v>
      </c>
      <c r="AC126">
        <f t="shared" si="55"/>
        <v>0.97610415328483668</v>
      </c>
      <c r="AD126">
        <f t="shared" si="30"/>
        <v>52.877666752215056</v>
      </c>
      <c r="AE126">
        <f t="shared" si="56"/>
        <v>37.122333247784944</v>
      </c>
      <c r="AF126">
        <f t="shared" si="57"/>
        <v>2.1277412122145758E-2</v>
      </c>
      <c r="AG126">
        <f t="shared" si="58"/>
        <v>37.14361065990709</v>
      </c>
      <c r="AH126">
        <f t="shared" si="31"/>
        <v>181.17384561567479</v>
      </c>
    </row>
    <row r="127" spans="4:34" x14ac:dyDescent="0.25">
      <c r="D127" s="1">
        <f t="shared" si="59"/>
        <v>42861</v>
      </c>
      <c r="E127" s="7">
        <f t="shared" si="32"/>
        <v>0.58333333333333337</v>
      </c>
      <c r="F127" s="2">
        <f t="shared" si="33"/>
        <v>2457880.375</v>
      </c>
      <c r="G127" s="3">
        <f t="shared" si="34"/>
        <v>0.17345311430527036</v>
      </c>
      <c r="I127">
        <f t="shared" si="35"/>
        <v>44.912113522787877</v>
      </c>
      <c r="J127">
        <f t="shared" si="36"/>
        <v>6601.6764902083314</v>
      </c>
      <c r="K127">
        <f t="shared" si="37"/>
        <v>1.6701338739539922E-2</v>
      </c>
      <c r="L127">
        <f t="shared" si="38"/>
        <v>1.6108374377401464</v>
      </c>
      <c r="M127">
        <f t="shared" si="39"/>
        <v>46.522950960528021</v>
      </c>
      <c r="N127">
        <f t="shared" si="40"/>
        <v>6603.2873276460714</v>
      </c>
      <c r="O127">
        <f t="shared" si="41"/>
        <v>1.0089706392664775</v>
      </c>
      <c r="P127">
        <f t="shared" si="42"/>
        <v>46.514839103884022</v>
      </c>
      <c r="Q127">
        <f t="shared" si="43"/>
        <v>23.437035495601172</v>
      </c>
      <c r="R127">
        <f t="shared" si="44"/>
        <v>23.434828408836463</v>
      </c>
      <c r="S127">
        <f t="shared" si="45"/>
        <v>44.049466564457717</v>
      </c>
      <c r="T127">
        <f t="shared" si="46"/>
        <v>16.77155008377072</v>
      </c>
      <c r="U127">
        <f t="shared" si="47"/>
        <v>4.3017677854553849E-2</v>
      </c>
      <c r="V127">
        <f t="shared" si="48"/>
        <v>3.4158294543521048</v>
      </c>
      <c r="W127">
        <f t="shared" si="49"/>
        <v>147.50865302759769</v>
      </c>
      <c r="X127" s="7">
        <f t="shared" si="50"/>
        <v>0.58057234065669994</v>
      </c>
      <c r="Y127" s="7">
        <f t="shared" si="51"/>
        <v>0.1708260822467064</v>
      </c>
      <c r="Z127" s="7">
        <f t="shared" si="52"/>
        <v>0.99031859906669351</v>
      </c>
      <c r="AA127">
        <f t="shared" si="53"/>
        <v>1180.0692242207815</v>
      </c>
      <c r="AB127">
        <f t="shared" si="54"/>
        <v>723.97582945435204</v>
      </c>
      <c r="AC127">
        <f t="shared" si="55"/>
        <v>0.99395736358800946</v>
      </c>
      <c r="AD127">
        <f t="shared" si="30"/>
        <v>52.598771621887636</v>
      </c>
      <c r="AE127">
        <f t="shared" si="56"/>
        <v>37.401228378112364</v>
      </c>
      <c r="AF127">
        <f t="shared" si="57"/>
        <v>2.1064442162417762E-2</v>
      </c>
      <c r="AG127">
        <f t="shared" si="58"/>
        <v>37.422292820274784</v>
      </c>
      <c r="AH127">
        <f t="shared" si="31"/>
        <v>181.19800729170194</v>
      </c>
    </row>
    <row r="128" spans="4:34" x14ac:dyDescent="0.25">
      <c r="D128" s="1">
        <f t="shared" si="59"/>
        <v>42862</v>
      </c>
      <c r="E128" s="7">
        <f t="shared" si="32"/>
        <v>0.58333333333333337</v>
      </c>
      <c r="F128" s="2">
        <f t="shared" si="33"/>
        <v>2457881.375</v>
      </c>
      <c r="G128" s="3">
        <f t="shared" si="34"/>
        <v>0.17348049281314168</v>
      </c>
      <c r="I128">
        <f t="shared" si="35"/>
        <v>45.897760885832213</v>
      </c>
      <c r="J128">
        <f t="shared" si="36"/>
        <v>6602.6620904885949</v>
      </c>
      <c r="K128">
        <f t="shared" si="37"/>
        <v>1.6701337587426122E-2</v>
      </c>
      <c r="L128">
        <f t="shared" si="38"/>
        <v>1.5930271229081936</v>
      </c>
      <c r="M128">
        <f t="shared" si="39"/>
        <v>47.49078800874041</v>
      </c>
      <c r="N128">
        <f t="shared" si="40"/>
        <v>6604.255117611503</v>
      </c>
      <c r="O128">
        <f t="shared" si="41"/>
        <v>1.0092094879731013</v>
      </c>
      <c r="P128">
        <f t="shared" si="42"/>
        <v>47.482672344389876</v>
      </c>
      <c r="Q128">
        <f t="shared" si="43"/>
        <v>23.437035139566181</v>
      </c>
      <c r="R128">
        <f t="shared" si="44"/>
        <v>23.434829252510575</v>
      </c>
      <c r="S128">
        <f t="shared" si="45"/>
        <v>45.01953216176981</v>
      </c>
      <c r="T128">
        <f t="shared" si="46"/>
        <v>17.04592523498831</v>
      </c>
      <c r="U128">
        <f t="shared" si="47"/>
        <v>4.3017681039977863E-2</v>
      </c>
      <c r="V128">
        <f t="shared" si="48"/>
        <v>3.4778291853212808</v>
      </c>
      <c r="W128">
        <f t="shared" si="49"/>
        <v>149.02906095405137</v>
      </c>
      <c r="X128" s="7">
        <f t="shared" si="50"/>
        <v>0.58052928528797132</v>
      </c>
      <c r="Y128" s="7">
        <f t="shared" si="51"/>
        <v>0.16655967152671755</v>
      </c>
      <c r="Z128" s="7">
        <f t="shared" si="52"/>
        <v>0.99449889904922517</v>
      </c>
      <c r="AA128">
        <f t="shared" si="53"/>
        <v>1192.232487632411</v>
      </c>
      <c r="AB128">
        <f t="shared" si="54"/>
        <v>724.03782918532124</v>
      </c>
      <c r="AC128">
        <f t="shared" si="55"/>
        <v>1.0094572963303108</v>
      </c>
      <c r="AD128">
        <f t="shared" si="30"/>
        <v>52.324519967006218</v>
      </c>
      <c r="AE128">
        <f t="shared" si="56"/>
        <v>37.675480032993782</v>
      </c>
      <c r="AF128">
        <f t="shared" si="57"/>
        <v>2.0857620434157356E-2</v>
      </c>
      <c r="AG128">
        <f t="shared" si="58"/>
        <v>37.696337653427939</v>
      </c>
      <c r="AH128">
        <f t="shared" si="31"/>
        <v>181.21939728920552</v>
      </c>
    </row>
    <row r="129" spans="4:34" x14ac:dyDescent="0.25">
      <c r="D129" s="1">
        <f t="shared" si="59"/>
        <v>42863</v>
      </c>
      <c r="E129" s="7">
        <f t="shared" si="32"/>
        <v>0.58333333333333337</v>
      </c>
      <c r="F129" s="2">
        <f t="shared" si="33"/>
        <v>2457882.375</v>
      </c>
      <c r="G129" s="3">
        <f t="shared" si="34"/>
        <v>0.173507871321013</v>
      </c>
      <c r="I129">
        <f t="shared" si="35"/>
        <v>46.883408248877458</v>
      </c>
      <c r="J129">
        <f t="shared" si="36"/>
        <v>6603.6476907688602</v>
      </c>
      <c r="K129">
        <f t="shared" si="37"/>
        <v>1.6701336435312134E-2</v>
      </c>
      <c r="L129">
        <f t="shared" si="38"/>
        <v>1.5747614495364359</v>
      </c>
      <c r="M129">
        <f t="shared" si="39"/>
        <v>48.458169698413897</v>
      </c>
      <c r="N129">
        <f t="shared" si="40"/>
        <v>6605.2224522183969</v>
      </c>
      <c r="O129">
        <f t="shared" si="41"/>
        <v>1.0094456054740293</v>
      </c>
      <c r="P129">
        <f t="shared" si="42"/>
        <v>48.450050228428779</v>
      </c>
      <c r="Q129">
        <f t="shared" si="43"/>
        <v>23.437034783531189</v>
      </c>
      <c r="R129">
        <f t="shared" si="44"/>
        <v>23.434830098068904</v>
      </c>
      <c r="S129">
        <f t="shared" si="45"/>
        <v>45.991968017543122</v>
      </c>
      <c r="T129">
        <f t="shared" si="46"/>
        <v>17.315558211675476</v>
      </c>
      <c r="U129">
        <f t="shared" si="47"/>
        <v>4.301768423251616E-2</v>
      </c>
      <c r="V129">
        <f t="shared" si="48"/>
        <v>3.5303696891367449</v>
      </c>
      <c r="W129">
        <f t="shared" si="49"/>
        <v>150.59652110870869</v>
      </c>
      <c r="X129" s="7">
        <f t="shared" si="50"/>
        <v>0.58049279882698845</v>
      </c>
      <c r="Y129" s="7">
        <f t="shared" si="51"/>
        <v>0.16216912908057543</v>
      </c>
      <c r="Z129" s="7">
        <f t="shared" si="52"/>
        <v>0.99881646857340156</v>
      </c>
      <c r="AA129">
        <f t="shared" si="53"/>
        <v>1204.7721688696695</v>
      </c>
      <c r="AB129">
        <f t="shared" si="54"/>
        <v>724.09036968913665</v>
      </c>
      <c r="AC129">
        <f t="shared" si="55"/>
        <v>1.0225924222841627</v>
      </c>
      <c r="AD129">
        <f t="shared" si="30"/>
        <v>52.054994675361684</v>
      </c>
      <c r="AE129">
        <f t="shared" si="56"/>
        <v>37.945005324638316</v>
      </c>
      <c r="AF129">
        <f t="shared" si="57"/>
        <v>2.0656822199335179E-2</v>
      </c>
      <c r="AG129">
        <f t="shared" si="58"/>
        <v>37.965662146837651</v>
      </c>
      <c r="AH129">
        <f t="shared" si="31"/>
        <v>181.23798001597308</v>
      </c>
    </row>
    <row r="130" spans="4:34" x14ac:dyDescent="0.25">
      <c r="D130" s="1">
        <f t="shared" si="59"/>
        <v>42864</v>
      </c>
      <c r="E130" s="7">
        <f t="shared" si="32"/>
        <v>0.58333333333333337</v>
      </c>
      <c r="F130" s="2">
        <f t="shared" si="33"/>
        <v>2457883.375</v>
      </c>
      <c r="G130" s="3">
        <f t="shared" si="34"/>
        <v>0.17353524982888432</v>
      </c>
      <c r="I130">
        <f t="shared" si="35"/>
        <v>47.869055611922704</v>
      </c>
      <c r="J130">
        <f t="shared" si="36"/>
        <v>6604.6332910491255</v>
      </c>
      <c r="K130">
        <f t="shared" si="37"/>
        <v>1.6701335283197956E-2</v>
      </c>
      <c r="L130">
        <f t="shared" si="38"/>
        <v>1.5560460327714494</v>
      </c>
      <c r="M130">
        <f t="shared" si="39"/>
        <v>49.425101644694152</v>
      </c>
      <c r="N130">
        <f t="shared" si="40"/>
        <v>6606.1893370818971</v>
      </c>
      <c r="O130">
        <f t="shared" si="41"/>
        <v>1.0096789257604606</v>
      </c>
      <c r="P130">
        <f t="shared" si="42"/>
        <v>49.416978371149654</v>
      </c>
      <c r="Q130">
        <f t="shared" si="43"/>
        <v>23.437034427496201</v>
      </c>
      <c r="R130">
        <f t="shared" si="44"/>
        <v>23.434830945510434</v>
      </c>
      <c r="S130">
        <f t="shared" si="45"/>
        <v>46.966782339731616</v>
      </c>
      <c r="T130">
        <f t="shared" si="46"/>
        <v>17.580365896492587</v>
      </c>
      <c r="U130">
        <f t="shared" si="47"/>
        <v>4.3017687432164914E-2</v>
      </c>
      <c r="V130">
        <f t="shared" si="48"/>
        <v>3.5734171828423129</v>
      </c>
      <c r="W130">
        <f t="shared" si="49"/>
        <v>152.21876671559895</v>
      </c>
      <c r="X130" s="7">
        <f t="shared" si="50"/>
        <v>0.58046290473413731</v>
      </c>
      <c r="Y130" s="7">
        <f t="shared" si="51"/>
        <v>0.15763299719080687</v>
      </c>
      <c r="Z130" s="7">
        <f t="shared" si="52"/>
        <v>1.0032928122774678</v>
      </c>
      <c r="AA130">
        <f t="shared" si="53"/>
        <v>1217.7501337247916</v>
      </c>
      <c r="AB130">
        <f t="shared" si="54"/>
        <v>724.13341718284221</v>
      </c>
      <c r="AC130">
        <f t="shared" si="55"/>
        <v>1.0333542957105522</v>
      </c>
      <c r="AD130">
        <f t="shared" ref="AD130:AD193" si="60">DEGREES(ACOS(SIN(RADIANS($B$2))*SIN(RADIANS(T130))+COS(RADIANS($B$2))*COS(RADIANS(T130))*COS(RADIANS(AC130))))</f>
        <v>51.790277985497582</v>
      </c>
      <c r="AE130">
        <f t="shared" si="56"/>
        <v>38.209722014502418</v>
      </c>
      <c r="AF130">
        <f t="shared" si="57"/>
        <v>2.0461928659460647E-2</v>
      </c>
      <c r="AG130">
        <f t="shared" si="58"/>
        <v>38.230183943161876</v>
      </c>
      <c r="AH130">
        <f t="shared" ref="AH130:AH193" si="61"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>181.25372376537257</v>
      </c>
    </row>
    <row r="131" spans="4:34" x14ac:dyDescent="0.25">
      <c r="D131" s="1">
        <f t="shared" si="59"/>
        <v>42865</v>
      </c>
      <c r="E131" s="7">
        <f t="shared" ref="E131:E194" si="62">$B$5</f>
        <v>0.58333333333333337</v>
      </c>
      <c r="F131" s="2">
        <f t="shared" ref="F131:F194" si="63">D131+2415018.5+E131-$B$4/24</f>
        <v>2457884.375</v>
      </c>
      <c r="G131" s="3">
        <f t="shared" ref="G131:G194" si="64">(F131-2451545)/36525</f>
        <v>0.17356262833675565</v>
      </c>
      <c r="I131">
        <f t="shared" ref="I131:I194" si="65">MOD(280.46646+G131*(36000.76983 + G131*0.0003032),360)</f>
        <v>48.85470297496704</v>
      </c>
      <c r="J131">
        <f t="shared" ref="J131:J194" si="66">357.52911+G131*(35999.05029 - 0.0001537*G131)</f>
        <v>6605.618891329389</v>
      </c>
      <c r="K131">
        <f t="shared" ref="K131:K194" si="67">0.016708634-G131*(0.000042037+0.0000001267*G131)</f>
        <v>1.6701334131083587E-2</v>
      </c>
      <c r="L131">
        <f t="shared" ref="L131:L194" si="68">SIN(RADIANS(J131))*(1.914602-G131*(0.004817+0.000014*G131))+SIN(RADIANS(2*J131))*(0.019993-0.000101*G131)+SIN(RADIANS(3*J131))*0.000289</f>
        <v>1.536886601825689</v>
      </c>
      <c r="M131">
        <f t="shared" ref="M131:M194" si="69">I131+L131</f>
        <v>50.391589576792732</v>
      </c>
      <c r="N131">
        <f t="shared" ref="N131:N194" si="70">J131+L131</f>
        <v>6607.1557779312143</v>
      </c>
      <c r="O131">
        <f t="shared" ref="O131:O194" si="71">(1.000001018*(1-K131*K131))/(1+K131*COS(RADIANS(N131)))</f>
        <v>1.0099093836974089</v>
      </c>
      <c r="P131">
        <f t="shared" ref="P131:P194" si="72">M131-0.00569-0.00478*SIN(RADIANS(125.04-1934.136*G131))</f>
        <v>50.383462501767298</v>
      </c>
      <c r="Q131">
        <f t="shared" ref="Q131:Q194" si="73">23+(26+((21.448-G131*(46.815+G131*(0.00059-G131*0.001813))))/60)/60</f>
        <v>23.437034071461209</v>
      </c>
      <c r="R131">
        <f t="shared" ref="R131:R194" si="74">Q131+0.00256*COS(RADIANS(125.04-1934.136*G131))</f>
        <v>23.434831794834121</v>
      </c>
      <c r="S131">
        <f t="shared" ref="S131:S194" si="75">DEGREES(ATAN2(COS(RADIANS(P131)),COS(RADIANS(R131))*SIN(RADIANS(P131))))</f>
        <v>47.943980220935913</v>
      </c>
      <c r="T131">
        <f t="shared" ref="T131:T194" si="76">DEGREES(ASIN(SIN(RADIANS(R131))*SIN(RADIANS(P131))))</f>
        <v>17.840266004572833</v>
      </c>
      <c r="U131">
        <f t="shared" ref="U131:U194" si="77">TAN(RADIANS(R131/2))*TAN(RADIANS(R131/2))</f>
        <v>4.3017690638920171E-2</v>
      </c>
      <c r="V131">
        <f t="shared" ref="V131:V194" si="78">4*DEGREES(U131*SIN(2*RADIANS(I131))-2*K131*SIN(RADIANS(J131))+4*K131*U131*SIN(RADIANS(J131))*COS(2*RADIANS(I131))-0.5*U131*U131*SIN(4*RADIANS(I131))-1.25*K131*K131*SIN(2*RADIANS(J131)))</f>
        <v>3.6069504295400083</v>
      </c>
      <c r="W131">
        <f t="shared" ref="W131:W194" si="79">DEGREES(ACOS(COS(RADIANS(90.833))/(COS(RADIANS($B$2))*COS(RADIANS(T131)))-TAN(RADIANS($B$2))*TAN(RADIANS(T131))))</f>
        <v>153.90576053609578</v>
      </c>
      <c r="X131" s="7">
        <f t="shared" ref="X131:X194" si="80">(720-4*$B$3-V131+$B$4*60)/1440</f>
        <v>0.58043961775726383</v>
      </c>
      <c r="Y131" s="7">
        <f t="shared" ref="Y131:Y194" si="81">(X131*1440-W131*4)/1440</f>
        <v>0.15292361626810888</v>
      </c>
      <c r="Z131" s="7">
        <f t="shared" ref="Z131:Z194" si="82">(X131*1440+W131*4)/1440</f>
        <v>1.0079556192464187</v>
      </c>
      <c r="AA131">
        <f t="shared" ref="AA131:AA194" si="83">8*W131</f>
        <v>1231.2460842887663</v>
      </c>
      <c r="AB131">
        <f t="shared" ref="AB131:AB194" si="84">MOD(E131*1440+V131+4*$B$3-60*$B$4,1440)</f>
        <v>724.16695042953995</v>
      </c>
      <c r="AC131">
        <f t="shared" ref="AC131:AC194" si="85">IF(AB131/4&lt;0,AB131/4+180,AB131/4-180)</f>
        <v>1.041737607384988</v>
      </c>
      <c r="AD131">
        <f t="shared" si="60"/>
        <v>51.530451446466174</v>
      </c>
      <c r="AE131">
        <f t="shared" ref="AE131:AE194" si="86">90-AD131</f>
        <v>38.469548553533826</v>
      </c>
      <c r="AF131">
        <f t="shared" ref="AF131:AF194" si="87">IF(AE131&gt;85,0,IF(AE131&gt;5,58.1/TAN(RADIANS(AE131))-0.07/POWER(TAN(RADIANS(AE131)),3)+0.000086/POWER(TAN(RADIANS(AE131)),5),IF(AE131&gt;-0.575,1735+AE131*(-518.2+AE131*(103.4+AE131*(-12.79+AE131*0.711))),-20.772/TAN(RADIANS(AE131)))))/3600</f>
        <v>2.0272826691857728E-2</v>
      </c>
      <c r="AG131">
        <f t="shared" ref="AG131:AG194" si="88">AE131+AF131</f>
        <v>38.489821380225685</v>
      </c>
      <c r="AH131">
        <f t="shared" si="61"/>
        <v>181.26660085931434</v>
      </c>
    </row>
    <row r="132" spans="4:34" x14ac:dyDescent="0.25">
      <c r="D132" s="1">
        <f t="shared" ref="D132:D195" si="89">D131+1</f>
        <v>42866</v>
      </c>
      <c r="E132" s="7">
        <f t="shared" si="62"/>
        <v>0.58333333333333337</v>
      </c>
      <c r="F132" s="2">
        <f t="shared" si="63"/>
        <v>2457885.375</v>
      </c>
      <c r="G132" s="3">
        <f t="shared" si="64"/>
        <v>0.17359000684462697</v>
      </c>
      <c r="I132">
        <f t="shared" si="65"/>
        <v>49.840350338013195</v>
      </c>
      <c r="J132">
        <f t="shared" si="66"/>
        <v>6606.6044916096535</v>
      </c>
      <c r="K132">
        <f t="shared" si="67"/>
        <v>1.670133297896903E-2</v>
      </c>
      <c r="L132">
        <f t="shared" si="68"/>
        <v>1.5172889981068161</v>
      </c>
      <c r="M132">
        <f t="shared" si="69"/>
        <v>51.357639336120009</v>
      </c>
      <c r="N132">
        <f t="shared" si="70"/>
        <v>6608.1217806077602</v>
      </c>
      <c r="O132">
        <f t="shared" si="71"/>
        <v>1.0101369150384445</v>
      </c>
      <c r="P132">
        <f t="shared" si="72"/>
        <v>51.349508461695329</v>
      </c>
      <c r="Q132">
        <f t="shared" si="73"/>
        <v>23.437033715426217</v>
      </c>
      <c r="R132">
        <f t="shared" si="74"/>
        <v>23.434832646038949</v>
      </c>
      <c r="S132">
        <f t="shared" si="75"/>
        <v>48.923563592454997</v>
      </c>
      <c r="T132">
        <f t="shared" si="76"/>
        <v>18.095177130808967</v>
      </c>
      <c r="U132">
        <f t="shared" si="77"/>
        <v>4.3017693852778101E-2</v>
      </c>
      <c r="V132">
        <f t="shared" si="78"/>
        <v>3.6309609350488956</v>
      </c>
      <c r="W132">
        <f t="shared" si="79"/>
        <v>155.67068808769619</v>
      </c>
      <c r="X132" s="7">
        <f t="shared" si="80"/>
        <v>0.58042294379510495</v>
      </c>
      <c r="Y132" s="7">
        <f t="shared" si="81"/>
        <v>0.14800436577372661</v>
      </c>
      <c r="Z132" s="7">
        <f t="shared" si="82"/>
        <v>1.0128415218164832</v>
      </c>
      <c r="AA132">
        <f t="shared" si="83"/>
        <v>1245.3655047015695</v>
      </c>
      <c r="AB132">
        <f t="shared" si="84"/>
        <v>724.19096093504879</v>
      </c>
      <c r="AC132">
        <f t="shared" si="85"/>
        <v>1.0477402337621982</v>
      </c>
      <c r="AD132">
        <f t="shared" si="60"/>
        <v>51.275595875092662</v>
      </c>
      <c r="AE132">
        <f t="shared" si="86"/>
        <v>38.724404124907338</v>
      </c>
      <c r="AF132">
        <f t="shared" si="87"/>
        <v>2.0089408599264742E-2</v>
      </c>
      <c r="AG132">
        <f t="shared" si="88"/>
        <v>38.744493533506599</v>
      </c>
      <c r="AH132">
        <f t="shared" si="61"/>
        <v>181.27658778738009</v>
      </c>
    </row>
    <row r="133" spans="4:34" x14ac:dyDescent="0.25">
      <c r="D133" s="1">
        <f t="shared" si="89"/>
        <v>42867</v>
      </c>
      <c r="E133" s="7">
        <f t="shared" si="62"/>
        <v>0.58333333333333337</v>
      </c>
      <c r="F133" s="2">
        <f t="shared" si="63"/>
        <v>2457886.375</v>
      </c>
      <c r="G133" s="3">
        <f t="shared" si="64"/>
        <v>0.17361738535249829</v>
      </c>
      <c r="I133">
        <f t="shared" si="65"/>
        <v>50.82599770106026</v>
      </c>
      <c r="J133">
        <f t="shared" si="66"/>
        <v>6607.5900918899179</v>
      </c>
      <c r="K133">
        <f t="shared" si="67"/>
        <v>1.6701331826854279E-2</v>
      </c>
      <c r="L133">
        <f t="shared" si="68"/>
        <v>1.4972591733360279</v>
      </c>
      <c r="M133">
        <f t="shared" si="69"/>
        <v>52.323256874396286</v>
      </c>
      <c r="N133">
        <f t="shared" si="70"/>
        <v>6609.0873510632537</v>
      </c>
      <c r="O133">
        <f t="shared" si="71"/>
        <v>1.0103614564401329</v>
      </c>
      <c r="P133">
        <f t="shared" si="72"/>
        <v>52.315122202657307</v>
      </c>
      <c r="Q133">
        <f t="shared" si="73"/>
        <v>23.437033359391226</v>
      </c>
      <c r="R133">
        <f t="shared" si="74"/>
        <v>23.434833499123879</v>
      </c>
      <c r="S133">
        <f t="shared" si="75"/>
        <v>49.905531181773945</v>
      </c>
      <c r="T133">
        <f t="shared" si="76"/>
        <v>18.345018798752779</v>
      </c>
      <c r="U133">
        <f t="shared" si="77"/>
        <v>4.3017697073734797E-2</v>
      </c>
      <c r="V133">
        <f t="shared" si="78"/>
        <v>3.6454531278863742</v>
      </c>
      <c r="W133">
        <f t="shared" si="79"/>
        <v>157.53159626527997</v>
      </c>
      <c r="X133" s="7">
        <f t="shared" si="80"/>
        <v>0.58041287977230116</v>
      </c>
      <c r="Y133" s="7">
        <f t="shared" si="81"/>
        <v>0.14282511236874565</v>
      </c>
      <c r="Z133" s="7">
        <f t="shared" si="82"/>
        <v>1.0180006471758567</v>
      </c>
      <c r="AA133">
        <f t="shared" si="83"/>
        <v>1260.2527701222398</v>
      </c>
      <c r="AB133">
        <f t="shared" si="84"/>
        <v>724.20545312788636</v>
      </c>
      <c r="AC133">
        <f t="shared" si="85"/>
        <v>1.0513632819715895</v>
      </c>
      <c r="AD133">
        <f t="shared" si="60"/>
        <v>51.025791310761669</v>
      </c>
      <c r="AE133">
        <f t="shared" si="86"/>
        <v>38.974208689238331</v>
      </c>
      <c r="AF133">
        <f t="shared" si="87"/>
        <v>1.9911571871940197E-2</v>
      </c>
      <c r="AG133">
        <f t="shared" si="88"/>
        <v>38.994120261110268</v>
      </c>
      <c r="AH133">
        <f t="shared" si="61"/>
        <v>181.28366534148344</v>
      </c>
    </row>
    <row r="134" spans="4:34" x14ac:dyDescent="0.25">
      <c r="D134" s="1">
        <f t="shared" si="89"/>
        <v>42868</v>
      </c>
      <c r="E134" s="7">
        <f t="shared" si="62"/>
        <v>0.58333333333333337</v>
      </c>
      <c r="F134" s="2">
        <f t="shared" si="63"/>
        <v>2457887.375</v>
      </c>
      <c r="G134" s="3">
        <f t="shared" si="64"/>
        <v>0.17364476386036962</v>
      </c>
      <c r="I134">
        <f t="shared" si="65"/>
        <v>51.811645064107324</v>
      </c>
      <c r="J134">
        <f t="shared" si="66"/>
        <v>6608.5756921701804</v>
      </c>
      <c r="K134">
        <f t="shared" si="67"/>
        <v>1.6701330674739341E-2</v>
      </c>
      <c r="L134">
        <f t="shared" si="68"/>
        <v>1.476803187655696</v>
      </c>
      <c r="M134">
        <f t="shared" si="69"/>
        <v>53.288448251763022</v>
      </c>
      <c r="N134">
        <f t="shared" si="70"/>
        <v>6610.0524953578361</v>
      </c>
      <c r="O134">
        <f t="shared" si="71"/>
        <v>1.0105829454761848</v>
      </c>
      <c r="P134">
        <f t="shared" si="72"/>
        <v>53.280309784797929</v>
      </c>
      <c r="Q134">
        <f t="shared" si="73"/>
        <v>23.437033003356238</v>
      </c>
      <c r="R134">
        <f t="shared" si="74"/>
        <v>23.434834354087883</v>
      </c>
      <c r="S134">
        <f t="shared" si="75"/>
        <v>50.889878473792109</v>
      </c>
      <c r="T134">
        <f t="shared" si="76"/>
        <v>18.589711511066902</v>
      </c>
      <c r="U134">
        <f t="shared" si="77"/>
        <v>4.3017700301786352E-2</v>
      </c>
      <c r="V134">
        <f t="shared" si="78"/>
        <v>3.6504445213693955</v>
      </c>
      <c r="W134">
        <f t="shared" si="79"/>
        <v>159.51427552016989</v>
      </c>
      <c r="X134" s="7">
        <f t="shared" si="80"/>
        <v>0.58040941352682696</v>
      </c>
      <c r="Y134" s="7">
        <f t="shared" si="81"/>
        <v>0.13731420374857731</v>
      </c>
      <c r="Z134" s="7">
        <f t="shared" si="82"/>
        <v>1.0235046233050766</v>
      </c>
      <c r="AA134">
        <f t="shared" si="83"/>
        <v>1276.1142041613591</v>
      </c>
      <c r="AB134">
        <f t="shared" si="84"/>
        <v>724.21044452136937</v>
      </c>
      <c r="AC134">
        <f t="shared" si="85"/>
        <v>1.052611130342342</v>
      </c>
      <c r="AD134">
        <f t="shared" si="60"/>
        <v>50.781116967742783</v>
      </c>
      <c r="AE134">
        <f t="shared" si="86"/>
        <v>39.218883032257217</v>
      </c>
      <c r="AF134">
        <f t="shared" si="87"/>
        <v>1.973921896150977E-2</v>
      </c>
      <c r="AG134">
        <f t="shared" si="88"/>
        <v>39.238622251218729</v>
      </c>
      <c r="AH134">
        <f t="shared" si="61"/>
        <v>181.28781874530941</v>
      </c>
    </row>
    <row r="135" spans="4:34" x14ac:dyDescent="0.25">
      <c r="D135" s="1">
        <f t="shared" si="89"/>
        <v>42869</v>
      </c>
      <c r="E135" s="7">
        <f t="shared" si="62"/>
        <v>0.58333333333333337</v>
      </c>
      <c r="F135" s="2">
        <f t="shared" si="63"/>
        <v>2457888.375</v>
      </c>
      <c r="G135" s="3">
        <f t="shared" si="64"/>
        <v>0.17367214236824094</v>
      </c>
      <c r="I135">
        <f t="shared" si="65"/>
        <v>52.797292427154389</v>
      </c>
      <c r="J135">
        <f t="shared" si="66"/>
        <v>6609.5612924504439</v>
      </c>
      <c r="K135">
        <f t="shared" si="67"/>
        <v>1.6701329522624216E-2</v>
      </c>
      <c r="L135">
        <f t="shared" si="68"/>
        <v>1.4559272077270049</v>
      </c>
      <c r="M135">
        <f t="shared" si="69"/>
        <v>54.253219634881397</v>
      </c>
      <c r="N135">
        <f t="shared" si="70"/>
        <v>6611.0172196581707</v>
      </c>
      <c r="O135">
        <f t="shared" si="71"/>
        <v>1.0108013206513058</v>
      </c>
      <c r="P135">
        <f t="shared" si="72"/>
        <v>54.245077374781609</v>
      </c>
      <c r="Q135">
        <f t="shared" si="73"/>
        <v>23.437032647321246</v>
      </c>
      <c r="R135">
        <f t="shared" si="74"/>
        <v>23.434835210929922</v>
      </c>
      <c r="S135">
        <f t="shared" si="75"/>
        <v>51.876597676062417</v>
      </c>
      <c r="T135">
        <f t="shared" si="76"/>
        <v>18.829176801451233</v>
      </c>
      <c r="U135">
        <f t="shared" si="77"/>
        <v>4.3017703536928853E-2</v>
      </c>
      <c r="V135">
        <f t="shared" si="78"/>
        <v>3.6459658566686128</v>
      </c>
      <c r="W135">
        <f t="shared" si="79"/>
        <v>161.65777335087182</v>
      </c>
      <c r="X135" s="7">
        <f t="shared" si="80"/>
        <v>0.58041252371064678</v>
      </c>
      <c r="Y135" s="7">
        <f t="shared" si="81"/>
        <v>0.1313631532915584</v>
      </c>
      <c r="Z135" s="7">
        <f t="shared" si="82"/>
        <v>1.0294618941297351</v>
      </c>
      <c r="AA135">
        <f t="shared" si="83"/>
        <v>1293.2621868069746</v>
      </c>
      <c r="AB135">
        <f t="shared" si="84"/>
        <v>724.20596585666851</v>
      </c>
      <c r="AC135">
        <f t="shared" si="85"/>
        <v>1.0514914641671282</v>
      </c>
      <c r="AD135">
        <f t="shared" si="60"/>
        <v>50.541651185094281</v>
      </c>
      <c r="AE135">
        <f t="shared" si="86"/>
        <v>39.458348814905719</v>
      </c>
      <c r="AF135">
        <f t="shared" si="87"/>
        <v>1.9572257065852368E-2</v>
      </c>
      <c r="AG135">
        <f t="shared" si="88"/>
        <v>39.477921071971572</v>
      </c>
      <c r="AH135">
        <f t="shared" si="61"/>
        <v>181.28903777783384</v>
      </c>
    </row>
    <row r="136" spans="4:34" x14ac:dyDescent="0.25">
      <c r="D136" s="1">
        <f t="shared" si="89"/>
        <v>42870</v>
      </c>
      <c r="E136" s="7">
        <f t="shared" si="62"/>
        <v>0.58333333333333337</v>
      </c>
      <c r="F136" s="2">
        <f t="shared" si="63"/>
        <v>2457889.375</v>
      </c>
      <c r="G136" s="3">
        <f t="shared" si="64"/>
        <v>0.17369952087611226</v>
      </c>
      <c r="I136">
        <f t="shared" si="65"/>
        <v>53.782939790202363</v>
      </c>
      <c r="J136">
        <f t="shared" si="66"/>
        <v>6610.5468927307074</v>
      </c>
      <c r="K136">
        <f t="shared" si="67"/>
        <v>1.6701328370508896E-2</v>
      </c>
      <c r="L136">
        <f t="shared" si="68"/>
        <v>1.4346375048183755</v>
      </c>
      <c r="M136">
        <f t="shared" si="69"/>
        <v>55.217577295020739</v>
      </c>
      <c r="N136">
        <f t="shared" si="70"/>
        <v>6611.9815302355255</v>
      </c>
      <c r="O136">
        <f t="shared" si="71"/>
        <v>1.0110165214147493</v>
      </c>
      <c r="P136">
        <f t="shared" si="72"/>
        <v>55.209431243880928</v>
      </c>
      <c r="Q136">
        <f t="shared" si="73"/>
        <v>23.437032291286254</v>
      </c>
      <c r="R136">
        <f t="shared" si="74"/>
        <v>23.434836069648963</v>
      </c>
      <c r="S136">
        <f t="shared" si="75"/>
        <v>52.865677688328837</v>
      </c>
      <c r="T136">
        <f t="shared" si="76"/>
        <v>19.063337287962185</v>
      </c>
      <c r="U136">
        <f t="shared" si="77"/>
        <v>4.3017706779158407E-2</v>
      </c>
      <c r="V136">
        <f t="shared" si="78"/>
        <v>3.6320612256903155</v>
      </c>
      <c r="W136">
        <f t="shared" si="79"/>
        <v>164.02623431920975</v>
      </c>
      <c r="X136" s="7">
        <f t="shared" si="80"/>
        <v>0.58042217970438181</v>
      </c>
      <c r="Y136" s="7">
        <f t="shared" si="81"/>
        <v>0.12479375103991031</v>
      </c>
      <c r="Z136" s="7">
        <f t="shared" si="82"/>
        <v>1.0360506083688534</v>
      </c>
      <c r="AA136">
        <f t="shared" si="83"/>
        <v>1312.209874553678</v>
      </c>
      <c r="AB136">
        <f t="shared" si="84"/>
        <v>724.19206122569028</v>
      </c>
      <c r="AC136">
        <f t="shared" si="85"/>
        <v>1.0480153064225703</v>
      </c>
      <c r="AD136">
        <f t="shared" si="60"/>
        <v>50.307471374193391</v>
      </c>
      <c r="AE136">
        <f t="shared" si="86"/>
        <v>39.692528625806609</v>
      </c>
      <c r="AF136">
        <f t="shared" si="87"/>
        <v>1.9410597924371803E-2</v>
      </c>
      <c r="AG136">
        <f t="shared" si="88"/>
        <v>39.71193922373098</v>
      </c>
      <c r="AH136">
        <f t="shared" si="61"/>
        <v>181.287316890185</v>
      </c>
    </row>
    <row r="137" spans="4:34" x14ac:dyDescent="0.25">
      <c r="D137" s="1">
        <f t="shared" si="89"/>
        <v>42871</v>
      </c>
      <c r="E137" s="7">
        <f t="shared" si="62"/>
        <v>0.58333333333333337</v>
      </c>
      <c r="F137" s="2">
        <f t="shared" si="63"/>
        <v>2457890.375</v>
      </c>
      <c r="G137" s="3">
        <f t="shared" si="64"/>
        <v>0.17372689938398359</v>
      </c>
      <c r="I137">
        <f t="shared" si="65"/>
        <v>54.768587153251246</v>
      </c>
      <c r="J137">
        <f t="shared" si="66"/>
        <v>6611.53249301097</v>
      </c>
      <c r="K137">
        <f t="shared" si="67"/>
        <v>1.6701327218393389E-2</v>
      </c>
      <c r="L137">
        <f t="shared" si="68"/>
        <v>1.4129404528850036</v>
      </c>
      <c r="M137">
        <f t="shared" si="69"/>
        <v>56.18152760613625</v>
      </c>
      <c r="N137">
        <f t="shared" si="70"/>
        <v>6612.9454334638549</v>
      </c>
      <c r="O137">
        <f t="shared" si="71"/>
        <v>1.0112284881735798</v>
      </c>
      <c r="P137">
        <f t="shared" si="72"/>
        <v>56.173377766054323</v>
      </c>
      <c r="Q137">
        <f t="shared" si="73"/>
        <v>23.437031935251266</v>
      </c>
      <c r="R137">
        <f t="shared" si="74"/>
        <v>23.434836930243971</v>
      </c>
      <c r="S137">
        <f t="shared" si="75"/>
        <v>53.857104076643637</v>
      </c>
      <c r="T137">
        <f t="shared" si="76"/>
        <v>19.292116727634145</v>
      </c>
      <c r="U137">
        <f t="shared" si="77"/>
        <v>4.3017710028471115E-2</v>
      </c>
      <c r="V137">
        <f t="shared" si="78"/>
        <v>3.6087881727114781</v>
      </c>
      <c r="W137">
        <f t="shared" si="79"/>
        <v>166.73908783090471</v>
      </c>
      <c r="X137" s="7">
        <f t="shared" si="80"/>
        <v>0.58043834154672824</v>
      </c>
      <c r="Y137" s="7">
        <f t="shared" si="81"/>
        <v>0.11727420868310408</v>
      </c>
      <c r="Z137" s="7">
        <f t="shared" si="82"/>
        <v>1.0436024744103525</v>
      </c>
      <c r="AA137">
        <f t="shared" si="83"/>
        <v>1333.9127026472377</v>
      </c>
      <c r="AB137">
        <f t="shared" si="84"/>
        <v>724.1687881727114</v>
      </c>
      <c r="AC137">
        <f t="shared" si="85"/>
        <v>1.0421970431778504</v>
      </c>
      <c r="AD137">
        <f t="shared" si="60"/>
        <v>50.078653963956086</v>
      </c>
      <c r="AE137">
        <f t="shared" si="86"/>
        <v>39.921346036043914</v>
      </c>
      <c r="AF137">
        <f t="shared" si="87"/>
        <v>1.925415762305021E-2</v>
      </c>
      <c r="AG137">
        <f t="shared" si="88"/>
        <v>39.940600193666967</v>
      </c>
      <c r="AH137">
        <f t="shared" si="61"/>
        <v>181.28265531509382</v>
      </c>
    </row>
    <row r="138" spans="4:34" x14ac:dyDescent="0.25">
      <c r="D138" s="1">
        <f t="shared" si="89"/>
        <v>42872</v>
      </c>
      <c r="E138" s="7">
        <f t="shared" si="62"/>
        <v>0.58333333333333337</v>
      </c>
      <c r="F138" s="2">
        <f t="shared" si="63"/>
        <v>2457891.375</v>
      </c>
      <c r="G138" s="3">
        <f t="shared" si="64"/>
        <v>0.17375427789185488</v>
      </c>
      <c r="I138">
        <f t="shared" si="65"/>
        <v>55.754234516299221</v>
      </c>
      <c r="J138">
        <f t="shared" si="66"/>
        <v>6612.5180932912317</v>
      </c>
      <c r="K138">
        <f t="shared" si="67"/>
        <v>1.6701326066277691E-2</v>
      </c>
      <c r="L138">
        <f t="shared" si="68"/>
        <v>1.3908425266399431</v>
      </c>
      <c r="M138">
        <f t="shared" si="69"/>
        <v>57.145077042939164</v>
      </c>
      <c r="N138">
        <f t="shared" si="70"/>
        <v>6613.9089358178717</v>
      </c>
      <c r="O138">
        <f t="shared" si="71"/>
        <v>1.0114371623056395</v>
      </c>
      <c r="P138">
        <f t="shared" si="72"/>
        <v>57.136923416016259</v>
      </c>
      <c r="Q138">
        <f t="shared" si="73"/>
        <v>23.437031579216274</v>
      </c>
      <c r="R138">
        <f t="shared" si="74"/>
        <v>23.4348377927139</v>
      </c>
      <c r="S138">
        <f t="shared" si="75"/>
        <v>54.850859052347452</v>
      </c>
      <c r="T138">
        <f t="shared" si="76"/>
        <v>19.51544007230526</v>
      </c>
      <c r="U138">
        <f t="shared" si="77"/>
        <v>4.3017713284863007E-2</v>
      </c>
      <c r="V138">
        <f t="shared" si="78"/>
        <v>3.5762177737469067</v>
      </c>
      <c r="W138">
        <f t="shared" si="79"/>
        <v>170.0740524228431</v>
      </c>
      <c r="X138" s="7">
        <f t="shared" si="80"/>
        <v>0.58046095987934243</v>
      </c>
      <c r="Y138" s="7">
        <f t="shared" si="81"/>
        <v>0.10803303648255604</v>
      </c>
      <c r="Z138" s="7">
        <f t="shared" si="82"/>
        <v>1.052888883276129</v>
      </c>
      <c r="AA138">
        <f t="shared" si="83"/>
        <v>1360.5924193827448</v>
      </c>
      <c r="AB138">
        <f t="shared" si="84"/>
        <v>724.13621777374681</v>
      </c>
      <c r="AC138">
        <f t="shared" si="85"/>
        <v>1.0340544434367018</v>
      </c>
      <c r="AD138">
        <f t="shared" si="60"/>
        <v>49.855274343823389</v>
      </c>
      <c r="AE138">
        <f t="shared" si="86"/>
        <v>40.144725656176611</v>
      </c>
      <c r="AF138">
        <f t="shared" si="87"/>
        <v>1.9102856408724098E-2</v>
      </c>
      <c r="AG138">
        <f t="shared" si="88"/>
        <v>40.163828512585333</v>
      </c>
      <c r="AH138">
        <f t="shared" si="61"/>
        <v>181.27505716825883</v>
      </c>
    </row>
    <row r="139" spans="4:34" x14ac:dyDescent="0.25">
      <c r="D139" s="1">
        <f t="shared" si="89"/>
        <v>42873</v>
      </c>
      <c r="E139" s="7">
        <f t="shared" si="62"/>
        <v>0.58333333333333337</v>
      </c>
      <c r="F139" s="2">
        <f t="shared" si="63"/>
        <v>2457892.375</v>
      </c>
      <c r="G139" s="3">
        <f t="shared" si="64"/>
        <v>0.1737816563997262</v>
      </c>
      <c r="I139">
        <f t="shared" si="65"/>
        <v>56.739881879348104</v>
      </c>
      <c r="J139">
        <f t="shared" si="66"/>
        <v>6613.5036935714934</v>
      </c>
      <c r="K139">
        <f t="shared" si="67"/>
        <v>1.6701324914161802E-2</v>
      </c>
      <c r="L139">
        <f t="shared" si="68"/>
        <v>1.3683502996174759</v>
      </c>
      <c r="M139">
        <f t="shared" si="69"/>
        <v>58.108232178965579</v>
      </c>
      <c r="N139">
        <f t="shared" si="70"/>
        <v>6614.8720438711107</v>
      </c>
      <c r="O139">
        <f t="shared" si="71"/>
        <v>1.0116424861722262</v>
      </c>
      <c r="P139">
        <f t="shared" si="72"/>
        <v>58.100074767306069</v>
      </c>
      <c r="Q139">
        <f t="shared" si="73"/>
        <v>23.437031223181286</v>
      </c>
      <c r="R139">
        <f t="shared" si="74"/>
        <v>23.434838657057714</v>
      </c>
      <c r="S139">
        <f t="shared" si="75"/>
        <v>55.846921456193506</v>
      </c>
      <c r="T139">
        <f t="shared" si="76"/>
        <v>19.73323352554209</v>
      </c>
      <c r="U139">
        <f t="shared" si="77"/>
        <v>4.3017716548330177E-2</v>
      </c>
      <c r="V139">
        <f t="shared" si="78"/>
        <v>3.5344346926858234</v>
      </c>
      <c r="W139">
        <f t="shared" si="79"/>
        <v>175.18391862212448</v>
      </c>
      <c r="X139" s="7">
        <f t="shared" si="80"/>
        <v>0.58048997590785711</v>
      </c>
      <c r="Y139" s="7">
        <f t="shared" si="81"/>
        <v>9.386797973528907E-2</v>
      </c>
      <c r="Z139" s="7">
        <f t="shared" si="82"/>
        <v>1.067111972080425</v>
      </c>
      <c r="AA139">
        <f t="shared" si="83"/>
        <v>1401.4713489769958</v>
      </c>
      <c r="AB139">
        <f t="shared" si="84"/>
        <v>724.09443469268581</v>
      </c>
      <c r="AC139">
        <f t="shared" si="85"/>
        <v>1.0236086731714522</v>
      </c>
      <c r="AD139">
        <f t="shared" si="60"/>
        <v>49.637406804604872</v>
      </c>
      <c r="AE139">
        <f t="shared" si="86"/>
        <v>40.362593195395128</v>
      </c>
      <c r="AF139">
        <f t="shared" si="87"/>
        <v>1.8956618512066196E-2</v>
      </c>
      <c r="AG139">
        <f t="shared" si="88"/>
        <v>40.381549813907192</v>
      </c>
      <c r="AH139">
        <f t="shared" si="61"/>
        <v>181.26453154079829</v>
      </c>
    </row>
    <row r="140" spans="4:34" x14ac:dyDescent="0.25">
      <c r="D140" s="1">
        <f t="shared" si="89"/>
        <v>42874</v>
      </c>
      <c r="E140" s="7">
        <f t="shared" si="62"/>
        <v>0.58333333333333337</v>
      </c>
      <c r="F140" s="2">
        <f t="shared" si="63"/>
        <v>2457893.375</v>
      </c>
      <c r="G140" s="3">
        <f t="shared" si="64"/>
        <v>0.17380903490759753</v>
      </c>
      <c r="I140">
        <f t="shared" si="65"/>
        <v>57.725529242398807</v>
      </c>
      <c r="J140">
        <f t="shared" si="66"/>
        <v>6614.489293851756</v>
      </c>
      <c r="K140">
        <f t="shared" si="67"/>
        <v>1.6701323762045726E-2</v>
      </c>
      <c r="L140">
        <f t="shared" si="68"/>
        <v>1.3454704422291615</v>
      </c>
      <c r="M140">
        <f t="shared" si="69"/>
        <v>59.070999684627971</v>
      </c>
      <c r="N140">
        <f t="shared" si="70"/>
        <v>6615.8347642939852</v>
      </c>
      <c r="O140">
        <f t="shared" si="71"/>
        <v>1.0118444031304794</v>
      </c>
      <c r="P140">
        <f t="shared" si="72"/>
        <v>59.062838490339466</v>
      </c>
      <c r="Q140">
        <f t="shared" si="73"/>
        <v>23.437030867146294</v>
      </c>
      <c r="R140">
        <f t="shared" si="74"/>
        <v>23.43483952327437</v>
      </c>
      <c r="S140">
        <f t="shared" si="75"/>
        <v>56.845266747867029</v>
      </c>
      <c r="T140">
        <f t="shared" si="76"/>
        <v>19.945424600544474</v>
      </c>
      <c r="U140">
        <f t="shared" si="77"/>
        <v>4.3017719818868705E-2</v>
      </c>
      <c r="V140">
        <f t="shared" si="78"/>
        <v>3.4835372133050311</v>
      </c>
      <c r="W140" t="e">
        <f t="shared" si="79"/>
        <v>#NUM!</v>
      </c>
      <c r="X140" s="7">
        <f t="shared" si="80"/>
        <v>0.5805253213796493</v>
      </c>
      <c r="Y140" s="7" t="e">
        <f t="shared" si="81"/>
        <v>#NUM!</v>
      </c>
      <c r="Z140" s="7" t="e">
        <f t="shared" si="82"/>
        <v>#NUM!</v>
      </c>
      <c r="AA140" t="e">
        <f t="shared" si="83"/>
        <v>#NUM!</v>
      </c>
      <c r="AB140">
        <f t="shared" si="84"/>
        <v>724.04353721330494</v>
      </c>
      <c r="AC140">
        <f t="shared" si="85"/>
        <v>1.010884303326236</v>
      </c>
      <c r="AD140">
        <f t="shared" si="60"/>
        <v>49.425124477291355</v>
      </c>
      <c r="AE140">
        <f t="shared" si="86"/>
        <v>40.574875522708645</v>
      </c>
      <c r="AF140">
        <f t="shared" si="87"/>
        <v>1.8815371978800195E-2</v>
      </c>
      <c r="AG140">
        <f t="shared" si="88"/>
        <v>40.593690894687448</v>
      </c>
      <c r="AH140">
        <f t="shared" si="61"/>
        <v>181.25109258216946</v>
      </c>
    </row>
    <row r="141" spans="4:34" x14ac:dyDescent="0.25">
      <c r="D141" s="1">
        <f t="shared" si="89"/>
        <v>42875</v>
      </c>
      <c r="E141" s="7">
        <f t="shared" si="62"/>
        <v>0.58333333333333337</v>
      </c>
      <c r="F141" s="2">
        <f t="shared" si="63"/>
        <v>2457894.375</v>
      </c>
      <c r="G141" s="3">
        <f t="shared" si="64"/>
        <v>0.17383641341546885</v>
      </c>
      <c r="I141">
        <f t="shared" si="65"/>
        <v>58.71117660544769</v>
      </c>
      <c r="J141">
        <f t="shared" si="66"/>
        <v>6615.4748941320186</v>
      </c>
      <c r="K141">
        <f t="shared" si="67"/>
        <v>1.6701322609929459E-2</v>
      </c>
      <c r="L141">
        <f t="shared" si="68"/>
        <v>1.3222097198129295</v>
      </c>
      <c r="M141">
        <f t="shared" si="69"/>
        <v>60.033386325260622</v>
      </c>
      <c r="N141">
        <f t="shared" si="70"/>
        <v>6616.7971038518317</v>
      </c>
      <c r="O141">
        <f t="shared" si="71"/>
        <v>1.0120428575454765</v>
      </c>
      <c r="P141">
        <f t="shared" si="72"/>
        <v>60.025221350453961</v>
      </c>
      <c r="Q141">
        <f t="shared" si="73"/>
        <v>23.437030511111306</v>
      </c>
      <c r="R141">
        <f t="shared" si="74"/>
        <v>23.434840391362822</v>
      </c>
      <c r="S141">
        <f t="shared" si="75"/>
        <v>57.845867001171371</v>
      </c>
      <c r="T141">
        <f t="shared" si="76"/>
        <v>20.151942178910616</v>
      </c>
      <c r="U141">
        <f t="shared" si="77"/>
        <v>4.3017723096474628E-2</v>
      </c>
      <c r="V141">
        <f t="shared" si="78"/>
        <v>3.4236372463339064</v>
      </c>
      <c r="W141" t="e">
        <f t="shared" si="79"/>
        <v>#NUM!</v>
      </c>
      <c r="X141" s="7">
        <f t="shared" si="80"/>
        <v>0.58056691857893472</v>
      </c>
      <c r="Y141" s="7" t="e">
        <f t="shared" si="81"/>
        <v>#NUM!</v>
      </c>
      <c r="Z141" s="7" t="e">
        <f t="shared" si="82"/>
        <v>#NUM!</v>
      </c>
      <c r="AA141" t="e">
        <f t="shared" si="83"/>
        <v>#NUM!</v>
      </c>
      <c r="AB141">
        <f t="shared" si="84"/>
        <v>723.98363724633384</v>
      </c>
      <c r="AC141">
        <f t="shared" si="85"/>
        <v>0.99590931158346052</v>
      </c>
      <c r="AD141">
        <f t="shared" si="60"/>
        <v>49.218499269956965</v>
      </c>
      <c r="AE141">
        <f t="shared" si="86"/>
        <v>40.781500730043035</v>
      </c>
      <c r="AF141">
        <f t="shared" si="87"/>
        <v>1.8679048508708006E-2</v>
      </c>
      <c r="AG141">
        <f t="shared" si="88"/>
        <v>40.800179778551744</v>
      </c>
      <c r="AH141">
        <f t="shared" si="61"/>
        <v>181.23475957276386</v>
      </c>
    </row>
    <row r="142" spans="4:34" x14ac:dyDescent="0.25">
      <c r="D142" s="1">
        <f t="shared" si="89"/>
        <v>42876</v>
      </c>
      <c r="E142" s="7">
        <f t="shared" si="62"/>
        <v>0.58333333333333337</v>
      </c>
      <c r="F142" s="2">
        <f t="shared" si="63"/>
        <v>2457895.375</v>
      </c>
      <c r="G142" s="3">
        <f t="shared" si="64"/>
        <v>0.17386379192334017</v>
      </c>
      <c r="I142">
        <f t="shared" si="65"/>
        <v>59.696823968498393</v>
      </c>
      <c r="J142">
        <f t="shared" si="66"/>
        <v>6616.4604944122802</v>
      </c>
      <c r="K142">
        <f t="shared" si="67"/>
        <v>1.6701321457813001E-2</v>
      </c>
      <c r="L142">
        <f t="shared" si="68"/>
        <v>1.2985749906758548</v>
      </c>
      <c r="M142">
        <f t="shared" si="69"/>
        <v>60.995398959174246</v>
      </c>
      <c r="N142">
        <f t="shared" si="70"/>
        <v>6617.7590694029559</v>
      </c>
      <c r="O142">
        <f t="shared" si="71"/>
        <v>1.0122377948020425</v>
      </c>
      <c r="P142">
        <f t="shared" si="72"/>
        <v>60.987230205963499</v>
      </c>
      <c r="Q142">
        <f t="shared" si="73"/>
        <v>23.437030155076318</v>
      </c>
      <c r="R142">
        <f t="shared" si="74"/>
        <v>23.434841261322031</v>
      </c>
      <c r="S142">
        <f t="shared" si="75"/>
        <v>58.848690905144721</v>
      </c>
      <c r="T142">
        <f t="shared" si="76"/>
        <v>20.352716570135037</v>
      </c>
      <c r="U142">
        <f t="shared" si="77"/>
        <v>4.3017726381144025E-2</v>
      </c>
      <c r="V142">
        <f t="shared" si="78"/>
        <v>3.3548603108194159</v>
      </c>
      <c r="W142" t="e">
        <f t="shared" si="79"/>
        <v>#NUM!</v>
      </c>
      <c r="X142" s="7">
        <f t="shared" si="80"/>
        <v>0.58061468033970876</v>
      </c>
      <c r="Y142" s="7" t="e">
        <f t="shared" si="81"/>
        <v>#NUM!</v>
      </c>
      <c r="Z142" s="7" t="e">
        <f t="shared" si="82"/>
        <v>#NUM!</v>
      </c>
      <c r="AA142" t="e">
        <f t="shared" si="83"/>
        <v>#NUM!</v>
      </c>
      <c r="AB142">
        <f t="shared" si="84"/>
        <v>723.91486031081934</v>
      </c>
      <c r="AC142">
        <f t="shared" si="85"/>
        <v>0.9787150777048339</v>
      </c>
      <c r="AD142">
        <f t="shared" si="60"/>
        <v>49.017601802886595</v>
      </c>
      <c r="AE142">
        <f t="shared" si="86"/>
        <v>40.982398197113405</v>
      </c>
      <c r="AF142">
        <f t="shared" si="87"/>
        <v>1.854758330202488E-2</v>
      </c>
      <c r="AG142">
        <f t="shared" si="88"/>
        <v>41.000945780415428</v>
      </c>
      <c r="AH142">
        <f t="shared" si="61"/>
        <v>181.2155569855183</v>
      </c>
    </row>
    <row r="143" spans="4:34" x14ac:dyDescent="0.25">
      <c r="D143" s="1">
        <f t="shared" si="89"/>
        <v>42877</v>
      </c>
      <c r="E143" s="7">
        <f t="shared" si="62"/>
        <v>0.58333333333333337</v>
      </c>
      <c r="F143" s="2">
        <f t="shared" si="63"/>
        <v>2457896.375</v>
      </c>
      <c r="G143" s="3">
        <f t="shared" si="64"/>
        <v>0.17389117043121149</v>
      </c>
      <c r="I143">
        <f t="shared" si="65"/>
        <v>60.682471331549095</v>
      </c>
      <c r="J143">
        <f t="shared" si="66"/>
        <v>6617.4460946925419</v>
      </c>
      <c r="K143">
        <f t="shared" si="67"/>
        <v>1.6701320305696352E-2</v>
      </c>
      <c r="L143">
        <f t="shared" si="68"/>
        <v>1.2745732041307229</v>
      </c>
      <c r="M143">
        <f t="shared" si="69"/>
        <v>61.95704453567982</v>
      </c>
      <c r="N143">
        <f t="shared" si="70"/>
        <v>6618.7206678966722</v>
      </c>
      <c r="O143">
        <f t="shared" si="71"/>
        <v>1.0124291613162746</v>
      </c>
      <c r="P143">
        <f t="shared" si="72"/>
        <v>61.948872006182278</v>
      </c>
      <c r="Q143">
        <f t="shared" si="73"/>
        <v>23.437029799041326</v>
      </c>
      <c r="R143">
        <f t="shared" si="74"/>
        <v>23.434842133150937</v>
      </c>
      <c r="S143">
        <f t="shared" si="75"/>
        <v>59.853703771302669</v>
      </c>
      <c r="T143">
        <f t="shared" si="76"/>
        <v>20.547679571692687</v>
      </c>
      <c r="U143">
        <f t="shared" si="77"/>
        <v>4.3017729672872887E-2</v>
      </c>
      <c r="V143">
        <f t="shared" si="78"/>
        <v>3.2773454891307092</v>
      </c>
      <c r="W143" t="e">
        <f t="shared" si="79"/>
        <v>#NUM!</v>
      </c>
      <c r="X143" s="7">
        <f t="shared" si="80"/>
        <v>0.58066851007699261</v>
      </c>
      <c r="Y143" s="7" t="e">
        <f t="shared" si="81"/>
        <v>#NUM!</v>
      </c>
      <c r="Z143" s="7" t="e">
        <f t="shared" si="82"/>
        <v>#NUM!</v>
      </c>
      <c r="AA143" t="e">
        <f t="shared" si="83"/>
        <v>#NUM!</v>
      </c>
      <c r="AB143">
        <f t="shared" si="84"/>
        <v>723.8373454891306</v>
      </c>
      <c r="AC143">
        <f t="shared" si="85"/>
        <v>0.95933637228264956</v>
      </c>
      <c r="AD143">
        <f t="shared" si="60"/>
        <v>48.822501342091904</v>
      </c>
      <c r="AE143">
        <f t="shared" si="86"/>
        <v>41.177498657908096</v>
      </c>
      <c r="AF143">
        <f t="shared" si="87"/>
        <v>1.8420914912858209E-2</v>
      </c>
      <c r="AG143">
        <f t="shared" si="88"/>
        <v>41.195919572820955</v>
      </c>
      <c r="AH143">
        <f t="shared" si="61"/>
        <v>181.19351453587802</v>
      </c>
    </row>
    <row r="144" spans="4:34" x14ac:dyDescent="0.25">
      <c r="D144" s="1">
        <f t="shared" si="89"/>
        <v>42878</v>
      </c>
      <c r="E144" s="7">
        <f t="shared" si="62"/>
        <v>0.58333333333333337</v>
      </c>
      <c r="F144" s="2">
        <f t="shared" si="63"/>
        <v>2457897.375</v>
      </c>
      <c r="G144" s="3">
        <f t="shared" si="64"/>
        <v>0.17391854893908282</v>
      </c>
      <c r="I144">
        <f t="shared" si="65"/>
        <v>61.668118694601617</v>
      </c>
      <c r="J144">
        <f t="shared" si="66"/>
        <v>6618.4316949728036</v>
      </c>
      <c r="K144">
        <f t="shared" si="67"/>
        <v>1.6701319153579516E-2</v>
      </c>
      <c r="L144">
        <f t="shared" si="68"/>
        <v>1.2502113985272008</v>
      </c>
      <c r="M144">
        <f t="shared" si="69"/>
        <v>62.918330093128816</v>
      </c>
      <c r="N144">
        <f t="shared" si="70"/>
        <v>6619.681906371331</v>
      </c>
      <c r="O144">
        <f t="shared" si="71"/>
        <v>1.0126169045467799</v>
      </c>
      <c r="P144">
        <f t="shared" si="72"/>
        <v>62.910153789465006</v>
      </c>
      <c r="Q144">
        <f t="shared" si="73"/>
        <v>23.437029443006338</v>
      </c>
      <c r="R144">
        <f t="shared" si="74"/>
        <v>23.434843006848503</v>
      </c>
      <c r="S144">
        <f t="shared" si="75"/>
        <v>60.860867547276364</v>
      </c>
      <c r="T144">
        <f t="shared" si="76"/>
        <v>20.736764529574355</v>
      </c>
      <c r="U144">
        <f t="shared" si="77"/>
        <v>4.3017732971657327E-2</v>
      </c>
      <c r="V144">
        <f t="shared" si="78"/>
        <v>3.1912453550110924</v>
      </c>
      <c r="W144" t="e">
        <f t="shared" si="79"/>
        <v>#NUM!</v>
      </c>
      <c r="X144" s="7">
        <f t="shared" si="80"/>
        <v>0.58072830183679791</v>
      </c>
      <c r="Y144" s="7" t="e">
        <f t="shared" si="81"/>
        <v>#NUM!</v>
      </c>
      <c r="Z144" s="7" t="e">
        <f t="shared" si="82"/>
        <v>#NUM!</v>
      </c>
      <c r="AA144" t="e">
        <f t="shared" si="83"/>
        <v>#NUM!</v>
      </c>
      <c r="AB144">
        <f t="shared" si="84"/>
        <v>723.75124535501106</v>
      </c>
      <c r="AC144">
        <f t="shared" si="85"/>
        <v>0.93781133875276623</v>
      </c>
      <c r="AD144">
        <f t="shared" si="60"/>
        <v>48.633265731376056</v>
      </c>
      <c r="AE144">
        <f t="shared" si="86"/>
        <v>41.366734268623944</v>
      </c>
      <c r="AF144">
        <f t="shared" si="87"/>
        <v>1.8298985109285012E-2</v>
      </c>
      <c r="AG144">
        <f t="shared" si="88"/>
        <v>41.385033253733226</v>
      </c>
      <c r="AH144">
        <f t="shared" si="61"/>
        <v>181.16866721944496</v>
      </c>
    </row>
    <row r="145" spans="4:34" x14ac:dyDescent="0.25">
      <c r="D145" s="1">
        <f t="shared" si="89"/>
        <v>42879</v>
      </c>
      <c r="E145" s="7">
        <f t="shared" si="62"/>
        <v>0.58333333333333337</v>
      </c>
      <c r="F145" s="2">
        <f t="shared" si="63"/>
        <v>2457898.375</v>
      </c>
      <c r="G145" s="3">
        <f t="shared" si="64"/>
        <v>0.17394592744695414</v>
      </c>
      <c r="I145">
        <f t="shared" si="65"/>
        <v>62.653766057653229</v>
      </c>
      <c r="J145">
        <f t="shared" si="66"/>
        <v>6619.4172952530635</v>
      </c>
      <c r="K145">
        <f t="shared" si="67"/>
        <v>1.6701318001462486E-2</v>
      </c>
      <c r="L145">
        <f t="shared" si="68"/>
        <v>1.2254966992776253</v>
      </c>
      <c r="M145">
        <f t="shared" si="69"/>
        <v>63.879262756930856</v>
      </c>
      <c r="N145">
        <f t="shared" si="70"/>
        <v>6620.6427919523412</v>
      </c>
      <c r="O145">
        <f t="shared" si="71"/>
        <v>1.0128009730056309</v>
      </c>
      <c r="P145">
        <f t="shared" si="72"/>
        <v>63.871082681224522</v>
      </c>
      <c r="Q145">
        <f t="shared" si="73"/>
        <v>23.43702908697135</v>
      </c>
      <c r="R145">
        <f t="shared" si="74"/>
        <v>23.434843882413674</v>
      </c>
      <c r="S145">
        <f t="shared" si="75"/>
        <v>61.870140837010965</v>
      </c>
      <c r="T145">
        <f t="shared" si="76"/>
        <v>20.919906399113191</v>
      </c>
      <c r="U145">
        <f t="shared" si="77"/>
        <v>4.3017736277493328E-2</v>
      </c>
      <c r="V145">
        <f t="shared" si="78"/>
        <v>3.09672587419037</v>
      </c>
      <c r="W145" t="e">
        <f t="shared" si="79"/>
        <v>#NUM!</v>
      </c>
      <c r="X145" s="7">
        <f t="shared" si="80"/>
        <v>0.58079394036514564</v>
      </c>
      <c r="Y145" s="7" t="e">
        <f t="shared" si="81"/>
        <v>#NUM!</v>
      </c>
      <c r="Z145" s="7" t="e">
        <f t="shared" si="82"/>
        <v>#NUM!</v>
      </c>
      <c r="AA145" t="e">
        <f t="shared" si="83"/>
        <v>#NUM!</v>
      </c>
      <c r="AB145">
        <f t="shared" si="84"/>
        <v>723.65672587419033</v>
      </c>
      <c r="AC145">
        <f t="shared" si="85"/>
        <v>0.9141814685475822</v>
      </c>
      <c r="AD145">
        <f t="shared" si="60"/>
        <v>48.449961323140641</v>
      </c>
      <c r="AE145">
        <f t="shared" si="86"/>
        <v>41.550038676859359</v>
      </c>
      <c r="AF145">
        <f t="shared" si="87"/>
        <v>1.8181738739823799E-2</v>
      </c>
      <c r="AG145">
        <f t="shared" si="88"/>
        <v>41.568220415599185</v>
      </c>
      <c r="AH145">
        <f t="shared" si="61"/>
        <v>181.14105533672503</v>
      </c>
    </row>
    <row r="146" spans="4:34" x14ac:dyDescent="0.25">
      <c r="D146" s="1">
        <f t="shared" si="89"/>
        <v>42880</v>
      </c>
      <c r="E146" s="7">
        <f t="shared" si="62"/>
        <v>0.58333333333333337</v>
      </c>
      <c r="F146" s="2">
        <f t="shared" si="63"/>
        <v>2457899.375</v>
      </c>
      <c r="G146" s="3">
        <f t="shared" si="64"/>
        <v>0.17397330595482546</v>
      </c>
      <c r="I146">
        <f t="shared" si="65"/>
        <v>63.63941342070575</v>
      </c>
      <c r="J146">
        <f t="shared" si="66"/>
        <v>6620.4028955333251</v>
      </c>
      <c r="K146">
        <f t="shared" si="67"/>
        <v>1.6701316849345269E-2</v>
      </c>
      <c r="L146">
        <f t="shared" si="68"/>
        <v>1.2004363168779546</v>
      </c>
      <c r="M146">
        <f t="shared" si="69"/>
        <v>64.839849737583705</v>
      </c>
      <c r="N146">
        <f t="shared" si="70"/>
        <v>6621.6033318502032</v>
      </c>
      <c r="O146">
        <f t="shared" si="71"/>
        <v>1.0129813162690402</v>
      </c>
      <c r="P146">
        <f t="shared" si="72"/>
        <v>64.831665891961805</v>
      </c>
      <c r="Q146">
        <f t="shared" si="73"/>
        <v>23.437028730936362</v>
      </c>
      <c r="R146">
        <f t="shared" si="74"/>
        <v>23.434844759845397</v>
      </c>
      <c r="S146">
        <f t="shared" si="75"/>
        <v>62.881478927746144</v>
      </c>
      <c r="T146">
        <f t="shared" si="76"/>
        <v>21.097041805951076</v>
      </c>
      <c r="U146">
        <f t="shared" si="77"/>
        <v>4.3017739590376941E-2</v>
      </c>
      <c r="V146">
        <f t="shared" si="78"/>
        <v>2.9939662771479001</v>
      </c>
      <c r="W146" t="e">
        <f t="shared" si="79"/>
        <v>#NUM!</v>
      </c>
      <c r="X146" s="7">
        <f t="shared" si="80"/>
        <v>0.58086530119642521</v>
      </c>
      <c r="Y146" s="7" t="e">
        <f t="shared" si="81"/>
        <v>#NUM!</v>
      </c>
      <c r="Z146" s="7" t="e">
        <f t="shared" si="82"/>
        <v>#NUM!</v>
      </c>
      <c r="AA146" t="e">
        <f t="shared" si="83"/>
        <v>#NUM!</v>
      </c>
      <c r="AB146">
        <f t="shared" si="84"/>
        <v>723.55396627714788</v>
      </c>
      <c r="AC146">
        <f t="shared" si="85"/>
        <v>0.88849156928696971</v>
      </c>
      <c r="AD146">
        <f t="shared" si="60"/>
        <v>48.27265290812818</v>
      </c>
      <c r="AE146">
        <f t="shared" si="86"/>
        <v>41.72734709187182</v>
      </c>
      <c r="AF146">
        <f t="shared" si="87"/>
        <v>1.8069123605994664E-2</v>
      </c>
      <c r="AG146">
        <f t="shared" si="88"/>
        <v>41.745416215477817</v>
      </c>
      <c r="AH146">
        <f t="shared" si="61"/>
        <v>181.11072450435981</v>
      </c>
    </row>
    <row r="147" spans="4:34" x14ac:dyDescent="0.25">
      <c r="D147" s="1">
        <f t="shared" si="89"/>
        <v>42881</v>
      </c>
      <c r="E147" s="7">
        <f t="shared" si="62"/>
        <v>0.58333333333333337</v>
      </c>
      <c r="F147" s="2">
        <f t="shared" si="63"/>
        <v>2457900.375</v>
      </c>
      <c r="G147" s="3">
        <f t="shared" si="64"/>
        <v>0.17400068446269679</v>
      </c>
      <c r="I147">
        <f t="shared" si="65"/>
        <v>64.625060783759182</v>
      </c>
      <c r="J147">
        <f t="shared" si="66"/>
        <v>6621.3884958135859</v>
      </c>
      <c r="K147">
        <f t="shared" si="67"/>
        <v>1.6701315697227864E-2</v>
      </c>
      <c r="L147">
        <f t="shared" si="68"/>
        <v>1.1750375449244641</v>
      </c>
      <c r="M147">
        <f t="shared" si="69"/>
        <v>65.800098328683646</v>
      </c>
      <c r="N147">
        <f t="shared" si="70"/>
        <v>6622.5635333585105</v>
      </c>
      <c r="O147">
        <f t="shared" si="71"/>
        <v>1.0131578849877518</v>
      </c>
      <c r="P147">
        <f t="shared" si="72"/>
        <v>65.791910715276387</v>
      </c>
      <c r="Q147">
        <f t="shared" si="73"/>
        <v>23.43702837490137</v>
      </c>
      <c r="R147">
        <f t="shared" si="74"/>
        <v>23.434845639142619</v>
      </c>
      <c r="S147">
        <f t="shared" si="75"/>
        <v>63.894833823910915</v>
      </c>
      <c r="T147">
        <f t="shared" si="76"/>
        <v>21.268109106974492</v>
      </c>
      <c r="U147">
        <f t="shared" si="77"/>
        <v>4.3017742910304191E-2</v>
      </c>
      <c r="V147">
        <f t="shared" si="78"/>
        <v>2.8831589037234258</v>
      </c>
      <c r="W147" t="e">
        <f t="shared" si="79"/>
        <v>#NUM!</v>
      </c>
      <c r="X147" s="7">
        <f t="shared" si="80"/>
        <v>0.58094225076130324</v>
      </c>
      <c r="Y147" s="7" t="e">
        <f t="shared" si="81"/>
        <v>#NUM!</v>
      </c>
      <c r="Z147" s="7" t="e">
        <f t="shared" si="82"/>
        <v>#NUM!</v>
      </c>
      <c r="AA147" t="e">
        <f t="shared" si="83"/>
        <v>#NUM!</v>
      </c>
      <c r="AB147">
        <f t="shared" si="84"/>
        <v>723.44315890372332</v>
      </c>
      <c r="AC147">
        <f t="shared" si="85"/>
        <v>0.86078972593082881</v>
      </c>
      <c r="AD147">
        <f t="shared" si="60"/>
        <v>48.101403644321088</v>
      </c>
      <c r="AE147">
        <f t="shared" si="86"/>
        <v>41.898596355678912</v>
      </c>
      <c r="AF147">
        <f t="shared" si="87"/>
        <v>1.796109034071542E-2</v>
      </c>
      <c r="AG147">
        <f t="shared" si="88"/>
        <v>41.916557446019624</v>
      </c>
      <c r="AH147">
        <f t="shared" si="61"/>
        <v>181.07772565235874</v>
      </c>
    </row>
    <row r="148" spans="4:34" x14ac:dyDescent="0.25">
      <c r="D148" s="1">
        <f t="shared" si="89"/>
        <v>42882</v>
      </c>
      <c r="E148" s="7">
        <f t="shared" si="62"/>
        <v>0.58333333333333337</v>
      </c>
      <c r="F148" s="2">
        <f t="shared" si="63"/>
        <v>2457901.375</v>
      </c>
      <c r="G148" s="3">
        <f t="shared" si="64"/>
        <v>0.17402806297056811</v>
      </c>
      <c r="I148">
        <f t="shared" si="65"/>
        <v>65.610708146812613</v>
      </c>
      <c r="J148">
        <f t="shared" si="66"/>
        <v>6622.3740960938458</v>
      </c>
      <c r="K148">
        <f t="shared" si="67"/>
        <v>1.6701314545110264E-2</v>
      </c>
      <c r="L148">
        <f t="shared" si="68"/>
        <v>1.1493077581257924</v>
      </c>
      <c r="M148">
        <f t="shared" si="69"/>
        <v>66.760015904938399</v>
      </c>
      <c r="N148">
        <f t="shared" si="70"/>
        <v>6623.5234038519711</v>
      </c>
      <c r="O148">
        <f t="shared" si="71"/>
        <v>1.0133306308971597</v>
      </c>
      <c r="P148">
        <f t="shared" si="72"/>
        <v>66.751824525879172</v>
      </c>
      <c r="Q148">
        <f t="shared" si="73"/>
        <v>23.437028018866382</v>
      </c>
      <c r="R148">
        <f t="shared" si="74"/>
        <v>23.434846520304287</v>
      </c>
      <c r="S148">
        <f t="shared" si="75"/>
        <v>64.910154288097871</v>
      </c>
      <c r="T148">
        <f t="shared" si="76"/>
        <v>21.433048451054717</v>
      </c>
      <c r="U148">
        <f t="shared" si="77"/>
        <v>4.3017746237271087E-2</v>
      </c>
      <c r="V148">
        <f t="shared" si="78"/>
        <v>2.7645090193643105</v>
      </c>
      <c r="W148" t="e">
        <f t="shared" si="79"/>
        <v>#NUM!</v>
      </c>
      <c r="X148" s="7">
        <f t="shared" si="80"/>
        <v>0.58102464651433039</v>
      </c>
      <c r="Y148" s="7" t="e">
        <f t="shared" si="81"/>
        <v>#NUM!</v>
      </c>
      <c r="Z148" s="7" t="e">
        <f t="shared" si="82"/>
        <v>#NUM!</v>
      </c>
      <c r="AA148" t="e">
        <f t="shared" si="83"/>
        <v>#NUM!</v>
      </c>
      <c r="AB148">
        <f t="shared" si="84"/>
        <v>723.3245090193642</v>
      </c>
      <c r="AC148">
        <f t="shared" si="85"/>
        <v>0.83112725484104999</v>
      </c>
      <c r="AD148">
        <f t="shared" si="60"/>
        <v>47.936274985221168</v>
      </c>
      <c r="AE148">
        <f t="shared" si="86"/>
        <v>42.063725014778832</v>
      </c>
      <c r="AF148">
        <f t="shared" si="87"/>
        <v>1.7857592292299142E-2</v>
      </c>
      <c r="AG148">
        <f t="shared" si="88"/>
        <v>42.081582607071134</v>
      </c>
      <c r="AH148">
        <f t="shared" si="61"/>
        <v>181.04211500683874</v>
      </c>
    </row>
    <row r="149" spans="4:34" x14ac:dyDescent="0.25">
      <c r="D149" s="1">
        <f t="shared" si="89"/>
        <v>42883</v>
      </c>
      <c r="E149" s="7">
        <f t="shared" si="62"/>
        <v>0.58333333333333337</v>
      </c>
      <c r="F149" s="2">
        <f t="shared" si="63"/>
        <v>2457902.375</v>
      </c>
      <c r="G149" s="3">
        <f t="shared" si="64"/>
        <v>0.17405544147843943</v>
      </c>
      <c r="I149">
        <f t="shared" si="65"/>
        <v>66.596355509866044</v>
      </c>
      <c r="J149">
        <f t="shared" si="66"/>
        <v>6623.3596963741065</v>
      </c>
      <c r="K149">
        <f t="shared" si="67"/>
        <v>1.6701313392992478E-2</v>
      </c>
      <c r="L149">
        <f t="shared" si="68"/>
        <v>1.1232544103115698</v>
      </c>
      <c r="M149">
        <f t="shared" si="69"/>
        <v>67.719609920177618</v>
      </c>
      <c r="N149">
        <f t="shared" si="70"/>
        <v>6624.4829507844179</v>
      </c>
      <c r="O149">
        <f t="shared" si="71"/>
        <v>1.0134995068271446</v>
      </c>
      <c r="P149">
        <f t="shared" si="72"/>
        <v>67.711414777603053</v>
      </c>
      <c r="Q149">
        <f t="shared" si="73"/>
        <v>23.437027662831394</v>
      </c>
      <c r="R149">
        <f t="shared" si="74"/>
        <v>23.434847403329343</v>
      </c>
      <c r="S149">
        <f t="shared" si="75"/>
        <v>65.927385889230081</v>
      </c>
      <c r="T149">
        <f t="shared" si="76"/>
        <v>21.591801839417275</v>
      </c>
      <c r="U149">
        <f t="shared" si="77"/>
        <v>4.3017749571273634E-2</v>
      </c>
      <c r="V149">
        <f t="shared" si="78"/>
        <v>2.6382346028958192</v>
      </c>
      <c r="W149" t="e">
        <f t="shared" si="79"/>
        <v>#NUM!</v>
      </c>
      <c r="X149" s="7">
        <f t="shared" si="80"/>
        <v>0.58111233708132237</v>
      </c>
      <c r="Y149" s="7" t="e">
        <f t="shared" si="81"/>
        <v>#NUM!</v>
      </c>
      <c r="Z149" s="7" t="e">
        <f t="shared" si="82"/>
        <v>#NUM!</v>
      </c>
      <c r="AA149" t="e">
        <f t="shared" si="83"/>
        <v>#NUM!</v>
      </c>
      <c r="AB149">
        <f t="shared" si="84"/>
        <v>723.19823460289581</v>
      </c>
      <c r="AC149">
        <f t="shared" si="85"/>
        <v>0.79955865072395227</v>
      </c>
      <c r="AD149">
        <f t="shared" si="60"/>
        <v>47.777326607751327</v>
      </c>
      <c r="AE149">
        <f t="shared" si="86"/>
        <v>42.222673392248673</v>
      </c>
      <c r="AF149">
        <f t="shared" si="87"/>
        <v>1.7758585413844105E-2</v>
      </c>
      <c r="AG149">
        <f t="shared" si="88"/>
        <v>42.240431977662517</v>
      </c>
      <c r="AH149">
        <f t="shared" si="61"/>
        <v>181.00395405780674</v>
      </c>
    </row>
    <row r="150" spans="4:34" x14ac:dyDescent="0.25">
      <c r="D150" s="1">
        <f t="shared" si="89"/>
        <v>42884</v>
      </c>
      <c r="E150" s="7">
        <f t="shared" si="62"/>
        <v>0.58333333333333337</v>
      </c>
      <c r="F150" s="2">
        <f t="shared" si="63"/>
        <v>2457903.375</v>
      </c>
      <c r="G150" s="3">
        <f t="shared" si="64"/>
        <v>0.17408281998631076</v>
      </c>
      <c r="I150">
        <f t="shared" si="65"/>
        <v>67.582002872921294</v>
      </c>
      <c r="J150">
        <f t="shared" si="66"/>
        <v>6624.3452966543664</v>
      </c>
      <c r="K150">
        <f t="shared" si="67"/>
        <v>1.67013122408745E-2</v>
      </c>
      <c r="L150">
        <f t="shared" si="68"/>
        <v>1.0968850324372792</v>
      </c>
      <c r="M150">
        <f t="shared" si="69"/>
        <v>68.678887905358579</v>
      </c>
      <c r="N150">
        <f t="shared" si="70"/>
        <v>6625.4421816868035</v>
      </c>
      <c r="O150">
        <f t="shared" si="71"/>
        <v>1.0136644667116361</v>
      </c>
      <c r="P150">
        <f t="shared" si="72"/>
        <v>68.670689001408505</v>
      </c>
      <c r="Q150">
        <f t="shared" si="73"/>
        <v>23.437027306796406</v>
      </c>
      <c r="R150">
        <f t="shared" si="74"/>
        <v>23.434848288216727</v>
      </c>
      <c r="S150">
        <f t="shared" si="75"/>
        <v>66.946471058009067</v>
      </c>
      <c r="T150">
        <f t="shared" si="76"/>
        <v>21.744313185461987</v>
      </c>
      <c r="U150">
        <f t="shared" si="77"/>
        <v>4.301775291230784E-2</v>
      </c>
      <c r="V150">
        <f t="shared" si="78"/>
        <v>2.504566105808677</v>
      </c>
      <c r="W150" t="e">
        <f t="shared" si="79"/>
        <v>#NUM!</v>
      </c>
      <c r="X150" s="7">
        <f t="shared" si="80"/>
        <v>0.58120516242652187</v>
      </c>
      <c r="Y150" s="7" t="e">
        <f t="shared" si="81"/>
        <v>#NUM!</v>
      </c>
      <c r="Z150" s="7" t="e">
        <f t="shared" si="82"/>
        <v>#NUM!</v>
      </c>
      <c r="AA150" t="e">
        <f t="shared" si="83"/>
        <v>#NUM!</v>
      </c>
      <c r="AB150">
        <f t="shared" si="84"/>
        <v>723.06456610580858</v>
      </c>
      <c r="AC150">
        <f t="shared" si="85"/>
        <v>0.76614152645214517</v>
      </c>
      <c r="AD150">
        <f t="shared" si="60"/>
        <v>47.624616340033114</v>
      </c>
      <c r="AE150">
        <f t="shared" si="86"/>
        <v>42.375383659966886</v>
      </c>
      <c r="AF150">
        <f t="shared" si="87"/>
        <v>1.7664028157828606E-2</v>
      </c>
      <c r="AG150">
        <f t="shared" si="88"/>
        <v>42.393047688124717</v>
      </c>
      <c r="AH150">
        <f t="shared" si="61"/>
        <v>180.96330951165189</v>
      </c>
    </row>
    <row r="151" spans="4:34" x14ac:dyDescent="0.25">
      <c r="D151" s="1">
        <f t="shared" si="89"/>
        <v>42885</v>
      </c>
      <c r="E151" s="7">
        <f t="shared" si="62"/>
        <v>0.58333333333333337</v>
      </c>
      <c r="F151" s="2">
        <f t="shared" si="63"/>
        <v>2457904.375</v>
      </c>
      <c r="G151" s="3">
        <f t="shared" si="64"/>
        <v>0.17411019849418208</v>
      </c>
      <c r="I151">
        <f t="shared" si="65"/>
        <v>68.567650235975634</v>
      </c>
      <c r="J151">
        <f t="shared" si="66"/>
        <v>6625.3308969346253</v>
      </c>
      <c r="K151">
        <f t="shared" si="67"/>
        <v>1.6701311088756332E-2</v>
      </c>
      <c r="L151">
        <f t="shared" si="68"/>
        <v>1.0702072305859356</v>
      </c>
      <c r="M151">
        <f t="shared" si="69"/>
        <v>69.63785746656157</v>
      </c>
      <c r="N151">
        <f t="shared" si="70"/>
        <v>6626.4011041652111</v>
      </c>
      <c r="O151">
        <f t="shared" si="71"/>
        <v>1.0138254655979047</v>
      </c>
      <c r="P151">
        <f t="shared" si="72"/>
        <v>69.62965480337904</v>
      </c>
      <c r="Q151">
        <f t="shared" si="73"/>
        <v>23.437026950761418</v>
      </c>
      <c r="R151">
        <f t="shared" si="74"/>
        <v>23.434849174965382</v>
      </c>
      <c r="S151">
        <f t="shared" si="75"/>
        <v>67.967349149702088</v>
      </c>
      <c r="T151">
        <f t="shared" si="76"/>
        <v>21.89052837385151</v>
      </c>
      <c r="U151">
        <f t="shared" si="77"/>
        <v>4.301775626036973E-2</v>
      </c>
      <c r="V151">
        <f t="shared" si="78"/>
        <v>2.3637461831582693</v>
      </c>
      <c r="W151" t="e">
        <f t="shared" si="79"/>
        <v>#NUM!</v>
      </c>
      <c r="X151" s="7">
        <f t="shared" si="80"/>
        <v>0.58130295403947341</v>
      </c>
      <c r="Y151" s="7" t="e">
        <f t="shared" si="81"/>
        <v>#NUM!</v>
      </c>
      <c r="Z151" s="7" t="e">
        <f t="shared" si="82"/>
        <v>#NUM!</v>
      </c>
      <c r="AA151" t="e">
        <f t="shared" si="83"/>
        <v>#NUM!</v>
      </c>
      <c r="AB151">
        <f t="shared" si="84"/>
        <v>722.92374618315819</v>
      </c>
      <c r="AC151">
        <f t="shared" si="85"/>
        <v>0.7309365457895467</v>
      </c>
      <c r="AD151">
        <f t="shared" si="60"/>
        <v>47.478200089304046</v>
      </c>
      <c r="AE151">
        <f t="shared" si="86"/>
        <v>42.521799910695954</v>
      </c>
      <c r="AF151">
        <f t="shared" si="87"/>
        <v>1.7573881375742218E-2</v>
      </c>
      <c r="AG151">
        <f t="shared" si="88"/>
        <v>42.539373792071693</v>
      </c>
      <c r="AH151">
        <f t="shared" si="61"/>
        <v>180.92025322805358</v>
      </c>
    </row>
    <row r="152" spans="4:34" x14ac:dyDescent="0.25">
      <c r="D152" s="1">
        <f t="shared" si="89"/>
        <v>42886</v>
      </c>
      <c r="E152" s="7">
        <f t="shared" si="62"/>
        <v>0.58333333333333337</v>
      </c>
      <c r="F152" s="2">
        <f t="shared" si="63"/>
        <v>2457905.375</v>
      </c>
      <c r="G152" s="3">
        <f t="shared" si="64"/>
        <v>0.1741375770020534</v>
      </c>
      <c r="I152">
        <f t="shared" si="65"/>
        <v>69.553297599029975</v>
      </c>
      <c r="J152">
        <f t="shared" si="66"/>
        <v>6626.3164972148852</v>
      </c>
      <c r="K152">
        <f t="shared" si="67"/>
        <v>1.6701309936637976E-2</v>
      </c>
      <c r="L152">
        <f t="shared" si="68"/>
        <v>1.0432286839665601</v>
      </c>
      <c r="M152">
        <f t="shared" si="69"/>
        <v>70.596526282996535</v>
      </c>
      <c r="N152">
        <f t="shared" si="70"/>
        <v>6627.359725898852</v>
      </c>
      <c r="O152">
        <f t="shared" si="71"/>
        <v>1.0139824596555786</v>
      </c>
      <c r="P152">
        <f t="shared" si="72"/>
        <v>70.588319862727815</v>
      </c>
      <c r="Q152">
        <f t="shared" si="73"/>
        <v>23.437026594726429</v>
      </c>
      <c r="R152">
        <f t="shared" si="74"/>
        <v>23.434850063574245</v>
      </c>
      <c r="S152">
        <f t="shared" si="75"/>
        <v>68.989956514324916</v>
      </c>
      <c r="T152">
        <f t="shared" si="76"/>
        <v>22.030395318687873</v>
      </c>
      <c r="U152">
        <f t="shared" si="77"/>
        <v>4.3017759615455259E-2</v>
      </c>
      <c r="V152">
        <f t="shared" si="78"/>
        <v>2.2160293962687443</v>
      </c>
      <c r="W152" t="e">
        <f t="shared" si="79"/>
        <v>#NUM!</v>
      </c>
      <c r="X152" s="7">
        <f t="shared" si="80"/>
        <v>0.58140553514147997</v>
      </c>
      <c r="Y152" s="7" t="e">
        <f t="shared" si="81"/>
        <v>#NUM!</v>
      </c>
      <c r="Z152" s="7" t="e">
        <f t="shared" si="82"/>
        <v>#NUM!</v>
      </c>
      <c r="AA152" t="e">
        <f t="shared" si="83"/>
        <v>#NUM!</v>
      </c>
      <c r="AB152">
        <f t="shared" si="84"/>
        <v>722.77602939626865</v>
      </c>
      <c r="AC152">
        <f t="shared" si="85"/>
        <v>0.69400734906716366</v>
      </c>
      <c r="AD152">
        <f t="shared" si="60"/>
        <v>47.338131770243884</v>
      </c>
      <c r="AE152">
        <f t="shared" si="86"/>
        <v>42.661868229756116</v>
      </c>
      <c r="AF152">
        <f t="shared" si="87"/>
        <v>1.7488108222601294E-2</v>
      </c>
      <c r="AG152">
        <f t="shared" si="88"/>
        <v>42.679356337978717</v>
      </c>
      <c r="AH152">
        <f t="shared" si="61"/>
        <v>180.87486214103495</v>
      </c>
    </row>
    <row r="153" spans="4:34" x14ac:dyDescent="0.25">
      <c r="D153" s="1">
        <f t="shared" si="89"/>
        <v>42887</v>
      </c>
      <c r="E153" s="7">
        <f t="shared" si="62"/>
        <v>0.58333333333333337</v>
      </c>
      <c r="F153" s="2">
        <f t="shared" si="63"/>
        <v>2457906.375</v>
      </c>
      <c r="G153" s="3">
        <f t="shared" si="64"/>
        <v>0.1741649555099247</v>
      </c>
      <c r="I153">
        <f t="shared" si="65"/>
        <v>70.538944962084315</v>
      </c>
      <c r="J153">
        <f t="shared" si="66"/>
        <v>6627.3020974951442</v>
      </c>
      <c r="K153">
        <f t="shared" si="67"/>
        <v>1.670130878451943E-2</v>
      </c>
      <c r="L153">
        <f t="shared" si="68"/>
        <v>1.0159571429102559</v>
      </c>
      <c r="M153">
        <f t="shared" si="69"/>
        <v>71.554902104994568</v>
      </c>
      <c r="N153">
        <f t="shared" si="70"/>
        <v>6628.3180546380545</v>
      </c>
      <c r="O153">
        <f t="shared" si="71"/>
        <v>1.014135406185392</v>
      </c>
      <c r="P153">
        <f t="shared" si="72"/>
        <v>71.54669192978912</v>
      </c>
      <c r="Q153">
        <f t="shared" si="73"/>
        <v>23.437026238691445</v>
      </c>
      <c r="R153">
        <f t="shared" si="74"/>
        <v>23.434850954042258</v>
      </c>
      <c r="S153">
        <f t="shared" si="75"/>
        <v>70.014226574195519</v>
      </c>
      <c r="T153">
        <f t="shared" si="76"/>
        <v>22.163864020587241</v>
      </c>
      <c r="U153">
        <f t="shared" si="77"/>
        <v>4.301776297756045E-2</v>
      </c>
      <c r="V153">
        <f t="shared" si="78"/>
        <v>2.0616818875480232</v>
      </c>
      <c r="W153" t="e">
        <f t="shared" si="79"/>
        <v>#NUM!</v>
      </c>
      <c r="X153" s="7">
        <f t="shared" si="80"/>
        <v>0.58151272091142503</v>
      </c>
      <c r="Y153" s="7" t="e">
        <f t="shared" si="81"/>
        <v>#NUM!</v>
      </c>
      <c r="Z153" s="7" t="e">
        <f t="shared" si="82"/>
        <v>#NUM!</v>
      </c>
      <c r="AA153" t="e">
        <f t="shared" si="83"/>
        <v>#NUM!</v>
      </c>
      <c r="AB153">
        <f t="shared" si="84"/>
        <v>722.62168188754799</v>
      </c>
      <c r="AC153">
        <f t="shared" si="85"/>
        <v>0.65542047188699826</v>
      </c>
      <c r="AD153">
        <f t="shared" si="60"/>
        <v>47.204463233994737</v>
      </c>
      <c r="AE153">
        <f t="shared" si="86"/>
        <v>42.795536766005263</v>
      </c>
      <c r="AF153">
        <f t="shared" si="87"/>
        <v>1.7406674066218087E-2</v>
      </c>
      <c r="AG153">
        <f t="shared" si="88"/>
        <v>42.812943440071479</v>
      </c>
      <c r="AH153">
        <f t="shared" si="61"/>
        <v>180.82721816399078</v>
      </c>
    </row>
    <row r="154" spans="4:34" x14ac:dyDescent="0.25">
      <c r="D154" s="1">
        <f t="shared" si="89"/>
        <v>42888</v>
      </c>
      <c r="E154" s="7">
        <f t="shared" si="62"/>
        <v>0.58333333333333337</v>
      </c>
      <c r="F154" s="2">
        <f t="shared" si="63"/>
        <v>2457907.375</v>
      </c>
      <c r="G154" s="3">
        <f t="shared" si="64"/>
        <v>0.17419233401779602</v>
      </c>
      <c r="I154">
        <f t="shared" si="65"/>
        <v>71.524592325140475</v>
      </c>
      <c r="J154">
        <f t="shared" si="66"/>
        <v>6628.2876977754022</v>
      </c>
      <c r="K154">
        <f t="shared" si="67"/>
        <v>1.6701307632400693E-2</v>
      </c>
      <c r="L154">
        <f t="shared" si="68"/>
        <v>0.98840042686351293</v>
      </c>
      <c r="M154">
        <f t="shared" si="69"/>
        <v>72.512992752003981</v>
      </c>
      <c r="N154">
        <f t="shared" si="70"/>
        <v>6629.2760982022655</v>
      </c>
      <c r="O154">
        <f t="shared" si="71"/>
        <v>1.0142842636276632</v>
      </c>
      <c r="P154">
        <f t="shared" si="72"/>
        <v>72.504778824014494</v>
      </c>
      <c r="Q154">
        <f t="shared" si="73"/>
        <v>23.437025882656457</v>
      </c>
      <c r="R154">
        <f t="shared" si="74"/>
        <v>23.434851846368343</v>
      </c>
      <c r="S154">
        <f t="shared" si="75"/>
        <v>71.040089908850305</v>
      </c>
      <c r="T154">
        <f t="shared" si="76"/>
        <v>22.290886622469674</v>
      </c>
      <c r="U154">
        <f t="shared" si="77"/>
        <v>4.3017766346681238E-2</v>
      </c>
      <c r="V154">
        <f t="shared" si="78"/>
        <v>1.9009810278166126</v>
      </c>
      <c r="W154" t="e">
        <f t="shared" si="79"/>
        <v>#NUM!</v>
      </c>
      <c r="X154" s="7">
        <f t="shared" si="80"/>
        <v>0.58162431873068288</v>
      </c>
      <c r="Y154" s="7" t="e">
        <f t="shared" si="81"/>
        <v>#NUM!</v>
      </c>
      <c r="Z154" s="7" t="e">
        <f t="shared" si="82"/>
        <v>#NUM!</v>
      </c>
      <c r="AA154" t="e">
        <f t="shared" si="83"/>
        <v>#NUM!</v>
      </c>
      <c r="AB154">
        <f t="shared" si="84"/>
        <v>722.4609810278165</v>
      </c>
      <c r="AC154">
        <f t="shared" si="85"/>
        <v>0.61524525695412535</v>
      </c>
      <c r="AD154">
        <f t="shared" si="60"/>
        <v>47.077244198158645</v>
      </c>
      <c r="AE154">
        <f t="shared" si="86"/>
        <v>42.922755801841355</v>
      </c>
      <c r="AF154">
        <f t="shared" si="87"/>
        <v>1.7329546401104009E-2</v>
      </c>
      <c r="AG154">
        <f t="shared" si="88"/>
        <v>42.940085348242455</v>
      </c>
      <c r="AH154">
        <f t="shared" si="61"/>
        <v>180.77740807867394</v>
      </c>
    </row>
    <row r="155" spans="4:34" x14ac:dyDescent="0.25">
      <c r="D155" s="1">
        <f t="shared" si="89"/>
        <v>42889</v>
      </c>
      <c r="E155" s="7">
        <f t="shared" si="62"/>
        <v>0.58333333333333337</v>
      </c>
      <c r="F155" s="2">
        <f t="shared" si="63"/>
        <v>2457908.375</v>
      </c>
      <c r="G155" s="3">
        <f t="shared" si="64"/>
        <v>0.17421971252566734</v>
      </c>
      <c r="I155">
        <f t="shared" si="65"/>
        <v>72.510239688197544</v>
      </c>
      <c r="J155">
        <f t="shared" si="66"/>
        <v>6629.2732980556611</v>
      </c>
      <c r="K155">
        <f t="shared" si="67"/>
        <v>1.6701306480281765E-2</v>
      </c>
      <c r="L155">
        <f t="shared" si="68"/>
        <v>0.96056642237914835</v>
      </c>
      <c r="M155">
        <f t="shared" si="69"/>
        <v>73.470806110576689</v>
      </c>
      <c r="N155">
        <f t="shared" si="70"/>
        <v>6630.2338644780402</v>
      </c>
      <c r="O155">
        <f t="shared" si="71"/>
        <v>1.0144289915705098</v>
      </c>
      <c r="P155">
        <f t="shared" si="72"/>
        <v>73.462588431959034</v>
      </c>
      <c r="Q155">
        <f t="shared" si="73"/>
        <v>23.437025526621468</v>
      </c>
      <c r="R155">
        <f t="shared" si="74"/>
        <v>23.434852740551442</v>
      </c>
      <c r="S155">
        <f t="shared" si="75"/>
        <v>72.06747434724538</v>
      </c>
      <c r="T155">
        <f t="shared" si="76"/>
        <v>22.411417463875743</v>
      </c>
      <c r="U155">
        <f t="shared" si="77"/>
        <v>4.3017769722813626E-2</v>
      </c>
      <c r="V155">
        <f t="shared" si="78"/>
        <v>1.7342150366620295</v>
      </c>
      <c r="W155" t="e">
        <f t="shared" si="79"/>
        <v>#NUM!</v>
      </c>
      <c r="X155" s="7">
        <f t="shared" si="80"/>
        <v>0.58174012844676248</v>
      </c>
      <c r="Y155" s="7" t="e">
        <f t="shared" si="81"/>
        <v>#NUM!</v>
      </c>
      <c r="Z155" s="7" t="e">
        <f t="shared" si="82"/>
        <v>#NUM!</v>
      </c>
      <c r="AA155" t="e">
        <f t="shared" si="83"/>
        <v>#NUM!</v>
      </c>
      <c r="AB155">
        <f t="shared" si="84"/>
        <v>722.29421503666197</v>
      </c>
      <c r="AC155">
        <f t="shared" si="85"/>
        <v>0.57355375916549178</v>
      </c>
      <c r="AD155">
        <f t="shared" si="60"/>
        <v>46.956522178066059</v>
      </c>
      <c r="AE155">
        <f t="shared" si="86"/>
        <v>43.043477821933941</v>
      </c>
      <c r="AF155">
        <f t="shared" si="87"/>
        <v>1.7256694766905317E-2</v>
      </c>
      <c r="AG155">
        <f t="shared" si="88"/>
        <v>43.060734516700848</v>
      </c>
      <c r="AH155">
        <f t="shared" si="61"/>
        <v>180.72552340804015</v>
      </c>
    </row>
    <row r="156" spans="4:34" x14ac:dyDescent="0.25">
      <c r="D156" s="1">
        <f t="shared" si="89"/>
        <v>42890</v>
      </c>
      <c r="E156" s="7">
        <f t="shared" si="62"/>
        <v>0.58333333333333337</v>
      </c>
      <c r="F156" s="2">
        <f t="shared" si="63"/>
        <v>2457909.375</v>
      </c>
      <c r="G156" s="3">
        <f t="shared" si="64"/>
        <v>0.17424709103353866</v>
      </c>
      <c r="I156">
        <f t="shared" si="65"/>
        <v>73.495887051254613</v>
      </c>
      <c r="J156">
        <f t="shared" si="66"/>
        <v>6630.2588983359192</v>
      </c>
      <c r="K156">
        <f t="shared" si="67"/>
        <v>1.6701305328162649E-2</v>
      </c>
      <c r="L156">
        <f t="shared" si="68"/>
        <v>0.93246308110551401</v>
      </c>
      <c r="M156">
        <f t="shared" si="69"/>
        <v>74.428350132360123</v>
      </c>
      <c r="N156">
        <f t="shared" si="70"/>
        <v>6631.1913614170244</v>
      </c>
      <c r="O156">
        <f t="shared" si="71"/>
        <v>1.014569550757793</v>
      </c>
      <c r="P156">
        <f t="shared" si="72"/>
        <v>74.420128705273399</v>
      </c>
      <c r="Q156">
        <f t="shared" si="73"/>
        <v>23.43702517058648</v>
      </c>
      <c r="R156">
        <f t="shared" si="74"/>
        <v>23.434853636590489</v>
      </c>
      <c r="S156">
        <f t="shared" si="75"/>
        <v>73.096305067163115</v>
      </c>
      <c r="T156">
        <f t="shared" si="76"/>
        <v>22.525413133626905</v>
      </c>
      <c r="U156">
        <f t="shared" si="77"/>
        <v>4.3017773105953595E-2</v>
      </c>
      <c r="V156">
        <f t="shared" si="78"/>
        <v>1.5616825764237252</v>
      </c>
      <c r="W156" t="e">
        <f t="shared" si="79"/>
        <v>#NUM!</v>
      </c>
      <c r="X156" s="7">
        <f t="shared" si="80"/>
        <v>0.58185994265526142</v>
      </c>
      <c r="Y156" s="7" t="e">
        <f t="shared" si="81"/>
        <v>#NUM!</v>
      </c>
      <c r="Z156" s="7" t="e">
        <f t="shared" si="82"/>
        <v>#NUM!</v>
      </c>
      <c r="AA156" t="e">
        <f t="shared" si="83"/>
        <v>#NUM!</v>
      </c>
      <c r="AB156">
        <f t="shared" si="84"/>
        <v>722.12168257642372</v>
      </c>
      <c r="AC156">
        <f t="shared" si="85"/>
        <v>0.53042064410593071</v>
      </c>
      <c r="AD156">
        <f t="shared" si="60"/>
        <v>46.842342419607299</v>
      </c>
      <c r="AE156">
        <f t="shared" si="86"/>
        <v>43.157657580392701</v>
      </c>
      <c r="AF156">
        <f t="shared" si="87"/>
        <v>1.7188090671279986E-2</v>
      </c>
      <c r="AG156">
        <f t="shared" si="88"/>
        <v>43.174845671063984</v>
      </c>
      <c r="AH156">
        <f t="shared" si="61"/>
        <v>180.67166027311933</v>
      </c>
    </row>
    <row r="157" spans="4:34" x14ac:dyDescent="0.25">
      <c r="D157" s="1">
        <f t="shared" si="89"/>
        <v>42891</v>
      </c>
      <c r="E157" s="7">
        <f t="shared" si="62"/>
        <v>0.58333333333333337</v>
      </c>
      <c r="F157" s="2">
        <f t="shared" si="63"/>
        <v>2457910.375</v>
      </c>
      <c r="G157" s="3">
        <f t="shared" si="64"/>
        <v>0.17427446954140999</v>
      </c>
      <c r="I157">
        <f t="shared" si="65"/>
        <v>74.481534414312591</v>
      </c>
      <c r="J157">
        <f t="shared" si="66"/>
        <v>6631.2444986161781</v>
      </c>
      <c r="K157">
        <f t="shared" si="67"/>
        <v>1.6701304176043343E-2</v>
      </c>
      <c r="L157">
        <f t="shared" si="68"/>
        <v>0.90409841777350497</v>
      </c>
      <c r="M157">
        <f t="shared" si="69"/>
        <v>75.385632832086102</v>
      </c>
      <c r="N157">
        <f t="shared" si="70"/>
        <v>6632.1485970339518</v>
      </c>
      <c r="O157">
        <f t="shared" si="71"/>
        <v>1.0147059030968044</v>
      </c>
      <c r="P157">
        <f t="shared" si="72"/>
        <v>75.37740765869259</v>
      </c>
      <c r="Q157">
        <f t="shared" si="73"/>
        <v>23.437024814551492</v>
      </c>
      <c r="R157">
        <f t="shared" si="74"/>
        <v>23.434854534484412</v>
      </c>
      <c r="S157">
        <f t="shared" si="75"/>
        <v>74.126504701683885</v>
      </c>
      <c r="T157">
        <f t="shared" si="76"/>
        <v>22.632832520645401</v>
      </c>
      <c r="U157">
        <f t="shared" si="77"/>
        <v>4.3017776496097074E-2</v>
      </c>
      <c r="V157">
        <f t="shared" si="78"/>
        <v>1.3836923205249376</v>
      </c>
      <c r="W157" t="e">
        <f t="shared" si="79"/>
        <v>#NUM!</v>
      </c>
      <c r="X157" s="7">
        <f t="shared" si="80"/>
        <v>0.5819835469996355</v>
      </c>
      <c r="Y157" s="7" t="e">
        <f t="shared" si="81"/>
        <v>#NUM!</v>
      </c>
      <c r="Z157" s="7" t="e">
        <f t="shared" si="82"/>
        <v>#NUM!</v>
      </c>
      <c r="AA157" t="e">
        <f t="shared" si="83"/>
        <v>#NUM!</v>
      </c>
      <c r="AB157">
        <f t="shared" si="84"/>
        <v>721.94369232052486</v>
      </c>
      <c r="AC157">
        <f t="shared" si="85"/>
        <v>0.4859230801312151</v>
      </c>
      <c r="AD157">
        <f t="shared" si="60"/>
        <v>46.734747833923365</v>
      </c>
      <c r="AE157">
        <f t="shared" si="86"/>
        <v>43.265252166076635</v>
      </c>
      <c r="AF157">
        <f t="shared" si="87"/>
        <v>1.7123707517138965E-2</v>
      </c>
      <c r="AG157">
        <f t="shared" si="88"/>
        <v>43.282375873593772</v>
      </c>
      <c r="AH157">
        <f t="shared" si="61"/>
        <v>180.61591923399357</v>
      </c>
    </row>
    <row r="158" spans="4:34" x14ac:dyDescent="0.25">
      <c r="D158" s="1">
        <f t="shared" si="89"/>
        <v>42892</v>
      </c>
      <c r="E158" s="7">
        <f t="shared" si="62"/>
        <v>0.58333333333333337</v>
      </c>
      <c r="F158" s="2">
        <f t="shared" si="63"/>
        <v>2457911.375</v>
      </c>
      <c r="G158" s="3">
        <f t="shared" si="64"/>
        <v>0.17430184804928131</v>
      </c>
      <c r="I158">
        <f t="shared" si="65"/>
        <v>75.46718177737057</v>
      </c>
      <c r="J158">
        <f t="shared" si="66"/>
        <v>6632.2300988964362</v>
      </c>
      <c r="K158">
        <f t="shared" si="67"/>
        <v>1.6701303023923846E-2</v>
      </c>
      <c r="L158">
        <f t="shared" si="68"/>
        <v>0.87548050818203305</v>
      </c>
      <c r="M158">
        <f t="shared" si="69"/>
        <v>76.342662285552606</v>
      </c>
      <c r="N158">
        <f t="shared" si="70"/>
        <v>6633.1055794046179</v>
      </c>
      <c r="O158">
        <f t="shared" si="71"/>
        <v>1.0148380116656863</v>
      </c>
      <c r="P158">
        <f t="shared" si="72"/>
        <v>76.334433368017798</v>
      </c>
      <c r="Q158">
        <f t="shared" si="73"/>
        <v>23.437024458516508</v>
      </c>
      <c r="R158">
        <f t="shared" si="74"/>
        <v>23.434855434232141</v>
      </c>
      <c r="S158">
        <f t="shared" si="75"/>
        <v>75.157993452553697</v>
      </c>
      <c r="T158">
        <f t="shared" si="76"/>
        <v>22.733636862753393</v>
      </c>
      <c r="U158">
        <f t="shared" si="77"/>
        <v>4.301777989324005E-2</v>
      </c>
      <c r="V158">
        <f t="shared" si="78"/>
        <v>1.2005624969607913</v>
      </c>
      <c r="W158" t="e">
        <f t="shared" si="79"/>
        <v>#NUM!</v>
      </c>
      <c r="X158" s="7">
        <f t="shared" si="80"/>
        <v>0.58211072048822166</v>
      </c>
      <c r="Y158" s="7" t="e">
        <f t="shared" si="81"/>
        <v>#NUM!</v>
      </c>
      <c r="Z158" s="7" t="e">
        <f t="shared" si="82"/>
        <v>#NUM!</v>
      </c>
      <c r="AA158" t="e">
        <f t="shared" si="83"/>
        <v>#NUM!</v>
      </c>
      <c r="AB158">
        <f t="shared" si="84"/>
        <v>721.76056249696069</v>
      </c>
      <c r="AC158">
        <f t="shared" si="85"/>
        <v>0.44014062424017197</v>
      </c>
      <c r="AD158">
        <f t="shared" si="60"/>
        <v>46.633778934250444</v>
      </c>
      <c r="AE158">
        <f t="shared" si="86"/>
        <v>43.366221065749556</v>
      </c>
      <c r="AF158">
        <f t="shared" si="87"/>
        <v>1.7063520534185108E-2</v>
      </c>
      <c r="AG158">
        <f t="shared" si="88"/>
        <v>43.383284586283743</v>
      </c>
      <c r="AH158">
        <f t="shared" si="61"/>
        <v>180.55840511522101</v>
      </c>
    </row>
    <row r="159" spans="4:34" x14ac:dyDescent="0.25">
      <c r="D159" s="1">
        <f t="shared" si="89"/>
        <v>42893</v>
      </c>
      <c r="E159" s="7">
        <f t="shared" si="62"/>
        <v>0.58333333333333337</v>
      </c>
      <c r="F159" s="2">
        <f t="shared" si="63"/>
        <v>2457912.375</v>
      </c>
      <c r="G159" s="3">
        <f t="shared" si="64"/>
        <v>0.17432922655715263</v>
      </c>
      <c r="I159">
        <f t="shared" si="65"/>
        <v>76.452829140428548</v>
      </c>
      <c r="J159">
        <f t="shared" si="66"/>
        <v>6633.2156991766933</v>
      </c>
      <c r="K159">
        <f t="shared" si="67"/>
        <v>1.6701301871804158E-2</v>
      </c>
      <c r="L159">
        <f t="shared" si="68"/>
        <v>0.8466174871818829</v>
      </c>
      <c r="M159">
        <f t="shared" si="69"/>
        <v>77.299446627610436</v>
      </c>
      <c r="N159">
        <f t="shared" si="70"/>
        <v>6634.0623166638752</v>
      </c>
      <c r="O159">
        <f t="shared" si="71"/>
        <v>1.014965840720595</v>
      </c>
      <c r="P159">
        <f t="shared" si="72"/>
        <v>77.291213968103008</v>
      </c>
      <c r="Q159">
        <f t="shared" si="73"/>
        <v>23.437024102481519</v>
      </c>
      <c r="R159">
        <f t="shared" si="74"/>
        <v>23.434856335832603</v>
      </c>
      <c r="S159">
        <f t="shared" si="75"/>
        <v>76.190689210259791</v>
      </c>
      <c r="T159">
        <f t="shared" si="76"/>
        <v>22.827789793276803</v>
      </c>
      <c r="U159">
        <f t="shared" si="77"/>
        <v>4.3017783297378466E-2</v>
      </c>
      <c r="V159">
        <f t="shared" si="78"/>
        <v>1.0126204078462422</v>
      </c>
      <c r="W159" t="e">
        <f t="shared" si="79"/>
        <v>#NUM!</v>
      </c>
      <c r="X159" s="7">
        <f t="shared" si="80"/>
        <v>0.58224123582788456</v>
      </c>
      <c r="Y159" s="7" t="e">
        <f t="shared" si="81"/>
        <v>#NUM!</v>
      </c>
      <c r="Z159" s="7" t="e">
        <f t="shared" si="82"/>
        <v>#NUM!</v>
      </c>
      <c r="AA159" t="e">
        <f t="shared" si="83"/>
        <v>#NUM!</v>
      </c>
      <c r="AB159">
        <f t="shared" si="84"/>
        <v>721.57262040784622</v>
      </c>
      <c r="AC159">
        <f t="shared" si="85"/>
        <v>0.39315510196155401</v>
      </c>
      <c r="AD159">
        <f t="shared" si="60"/>
        <v>46.539473775207533</v>
      </c>
      <c r="AE159">
        <f t="shared" si="86"/>
        <v>43.460526224792467</v>
      </c>
      <c r="AF159">
        <f t="shared" si="87"/>
        <v>1.7007506714692047E-2</v>
      </c>
      <c r="AG159">
        <f t="shared" si="88"/>
        <v>43.477533731507158</v>
      </c>
      <c r="AH159">
        <f t="shared" si="61"/>
        <v>180.49922681594896</v>
      </c>
    </row>
    <row r="160" spans="4:34" x14ac:dyDescent="0.25">
      <c r="D160" s="1">
        <f t="shared" si="89"/>
        <v>42894</v>
      </c>
      <c r="E160" s="7">
        <f t="shared" si="62"/>
        <v>0.58333333333333337</v>
      </c>
      <c r="F160" s="2">
        <f t="shared" si="63"/>
        <v>2457913.375</v>
      </c>
      <c r="G160" s="3">
        <f t="shared" si="64"/>
        <v>0.17435660506502396</v>
      </c>
      <c r="I160">
        <f t="shared" si="65"/>
        <v>77.438476503487436</v>
      </c>
      <c r="J160">
        <f t="shared" si="66"/>
        <v>6634.2012994569513</v>
      </c>
      <c r="K160">
        <f t="shared" si="67"/>
        <v>1.6701300719684283E-2</v>
      </c>
      <c r="L160">
        <f t="shared" si="68"/>
        <v>0.81751754665822618</v>
      </c>
      <c r="M160">
        <f t="shared" si="69"/>
        <v>78.255994050145659</v>
      </c>
      <c r="N160">
        <f t="shared" si="70"/>
        <v>6635.0188170036099</v>
      </c>
      <c r="O160">
        <f t="shared" si="71"/>
        <v>1.0150893557026044</v>
      </c>
      <c r="P160">
        <f t="shared" si="72"/>
        <v>78.247757650837514</v>
      </c>
      <c r="Q160">
        <f t="shared" si="73"/>
        <v>23.437023746446531</v>
      </c>
      <c r="R160">
        <f t="shared" si="74"/>
        <v>23.434857239284717</v>
      </c>
      <c r="S160">
        <f t="shared" si="75"/>
        <v>77.224507680570213</v>
      </c>
      <c r="T160">
        <f t="shared" si="76"/>
        <v>22.915257385281965</v>
      </c>
      <c r="U160">
        <f t="shared" si="77"/>
        <v>4.3017786708508247E-2</v>
      </c>
      <c r="V160">
        <f t="shared" si="78"/>
        <v>0.8202019260252732</v>
      </c>
      <c r="W160" t="e">
        <f t="shared" si="79"/>
        <v>#NUM!</v>
      </c>
      <c r="X160" s="7">
        <f t="shared" si="80"/>
        <v>0.5823748597735936</v>
      </c>
      <c r="Y160" s="7" t="e">
        <f t="shared" si="81"/>
        <v>#NUM!</v>
      </c>
      <c r="Z160" s="7" t="e">
        <f t="shared" si="82"/>
        <v>#NUM!</v>
      </c>
      <c r="AA160" t="e">
        <f t="shared" si="83"/>
        <v>#NUM!</v>
      </c>
      <c r="AB160">
        <f t="shared" si="84"/>
        <v>721.38020192602517</v>
      </c>
      <c r="AC160">
        <f t="shared" si="85"/>
        <v>0.34505048150629136</v>
      </c>
      <c r="AD160">
        <f t="shared" si="60"/>
        <v>46.4518678948142</v>
      </c>
      <c r="AE160">
        <f t="shared" si="86"/>
        <v>43.5481321051858</v>
      </c>
      <c r="AF160">
        <f t="shared" si="87"/>
        <v>1.6955644753475514E-2</v>
      </c>
      <c r="AG160">
        <f t="shared" si="88"/>
        <v>43.565087749939273</v>
      </c>
      <c r="AH160">
        <f t="shared" si="61"/>
        <v>180.43849710527348</v>
      </c>
    </row>
    <row r="161" spans="4:34" x14ac:dyDescent="0.25">
      <c r="D161" s="1">
        <f t="shared" si="89"/>
        <v>42895</v>
      </c>
      <c r="E161" s="7">
        <f t="shared" si="62"/>
        <v>0.58333333333333337</v>
      </c>
      <c r="F161" s="2">
        <f t="shared" si="63"/>
        <v>2457914.375</v>
      </c>
      <c r="G161" s="3">
        <f t="shared" si="64"/>
        <v>0.17438398357289528</v>
      </c>
      <c r="I161">
        <f t="shared" si="65"/>
        <v>78.424123866547234</v>
      </c>
      <c r="J161">
        <f t="shared" si="66"/>
        <v>6635.1868997372094</v>
      </c>
      <c r="K161">
        <f t="shared" si="67"/>
        <v>1.6701299567564214E-2</v>
      </c>
      <c r="L161">
        <f t="shared" si="68"/>
        <v>0.78818893351204022</v>
      </c>
      <c r="M161">
        <f t="shared" si="69"/>
        <v>79.21231280005928</v>
      </c>
      <c r="N161">
        <f t="shared" si="70"/>
        <v>6635.9750886707216</v>
      </c>
      <c r="O161">
        <f t="shared" si="71"/>
        <v>1.0152085232443511</v>
      </c>
      <c r="P161">
        <f t="shared" si="72"/>
        <v>79.204072663125487</v>
      </c>
      <c r="Q161">
        <f t="shared" si="73"/>
        <v>23.437023390411547</v>
      </c>
      <c r="R161">
        <f t="shared" si="74"/>
        <v>23.434858144587423</v>
      </c>
      <c r="S161">
        <f t="shared" si="75"/>
        <v>78.259362517269352</v>
      </c>
      <c r="T161">
        <f t="shared" si="76"/>
        <v>22.99600819328057</v>
      </c>
      <c r="U161">
        <f t="shared" si="77"/>
        <v>4.3017790126625377E-2</v>
      </c>
      <c r="V161">
        <f t="shared" si="78"/>
        <v>0.62365096982970958</v>
      </c>
      <c r="W161" t="e">
        <f t="shared" si="79"/>
        <v>#NUM!</v>
      </c>
      <c r="X161" s="7">
        <f t="shared" si="80"/>
        <v>0.58251135349317384</v>
      </c>
      <c r="Y161" s="7" t="e">
        <f t="shared" si="81"/>
        <v>#NUM!</v>
      </c>
      <c r="Z161" s="7" t="e">
        <f t="shared" si="82"/>
        <v>#NUM!</v>
      </c>
      <c r="AA161" t="e">
        <f t="shared" si="83"/>
        <v>#NUM!</v>
      </c>
      <c r="AB161">
        <f t="shared" si="84"/>
        <v>721.18365096982961</v>
      </c>
      <c r="AC161">
        <f t="shared" si="85"/>
        <v>0.29591274245740351</v>
      </c>
      <c r="AD161">
        <f t="shared" si="60"/>
        <v>46.370994259516308</v>
      </c>
      <c r="AE161">
        <f t="shared" si="86"/>
        <v>43.629005740483692</v>
      </c>
      <c r="AF161">
        <f t="shared" si="87"/>
        <v>1.6907914992016302E-2</v>
      </c>
      <c r="AG161">
        <f t="shared" si="88"/>
        <v>43.645913655475709</v>
      </c>
      <c r="AH161">
        <f t="shared" si="61"/>
        <v>180.37633240323504</v>
      </c>
    </row>
    <row r="162" spans="4:34" x14ac:dyDescent="0.25">
      <c r="D162" s="1">
        <f t="shared" si="89"/>
        <v>42896</v>
      </c>
      <c r="E162" s="7">
        <f t="shared" si="62"/>
        <v>0.58333333333333337</v>
      </c>
      <c r="F162" s="2">
        <f t="shared" si="63"/>
        <v>2457915.375</v>
      </c>
      <c r="G162" s="3">
        <f t="shared" si="64"/>
        <v>0.1744113620807666</v>
      </c>
      <c r="I162">
        <f t="shared" si="65"/>
        <v>79.409771229606122</v>
      </c>
      <c r="J162">
        <f t="shared" si="66"/>
        <v>6636.1725000174656</v>
      </c>
      <c r="K162">
        <f t="shared" si="67"/>
        <v>1.6701298415443957E-2</v>
      </c>
      <c r="L162">
        <f t="shared" si="68"/>
        <v>0.7586399476404061</v>
      </c>
      <c r="M162">
        <f t="shared" si="69"/>
        <v>80.168411177246526</v>
      </c>
      <c r="N162">
        <f t="shared" si="70"/>
        <v>6636.931139965106</v>
      </c>
      <c r="O162">
        <f t="shared" si="71"/>
        <v>1.0153233111764277</v>
      </c>
      <c r="P162">
        <f t="shared" si="72"/>
        <v>80.160167304865354</v>
      </c>
      <c r="Q162">
        <f t="shared" si="73"/>
        <v>23.437023034376558</v>
      </c>
      <c r="R162">
        <f t="shared" si="74"/>
        <v>23.434859051739625</v>
      </c>
      <c r="S162">
        <f t="shared" si="75"/>
        <v>79.295165460790528</v>
      </c>
      <c r="T162">
        <f t="shared" si="76"/>
        <v>23.070013292245562</v>
      </c>
      <c r="U162">
        <f t="shared" si="77"/>
        <v>4.3017793551725733E-2</v>
      </c>
      <c r="V162">
        <f t="shared" si="78"/>
        <v>0.42331895716254414</v>
      </c>
      <c r="W162" t="e">
        <f t="shared" si="79"/>
        <v>#NUM!</v>
      </c>
      <c r="X162" s="7">
        <f t="shared" si="80"/>
        <v>0.58265047294641492</v>
      </c>
      <c r="Y162" s="7" t="e">
        <f t="shared" si="81"/>
        <v>#NUM!</v>
      </c>
      <c r="Z162" s="7" t="e">
        <f t="shared" si="82"/>
        <v>#NUM!</v>
      </c>
      <c r="AA162" t="e">
        <f t="shared" si="83"/>
        <v>#NUM!</v>
      </c>
      <c r="AB162">
        <f t="shared" si="84"/>
        <v>720.98331895716251</v>
      </c>
      <c r="AC162">
        <f t="shared" si="85"/>
        <v>0.24582973929062746</v>
      </c>
      <c r="AD162">
        <f t="shared" si="60"/>
        <v>46.296883212488758</v>
      </c>
      <c r="AE162">
        <f t="shared" si="86"/>
        <v>43.703116787511242</v>
      </c>
      <c r="AF162">
        <f t="shared" si="87"/>
        <v>1.6864299366701273E-2</v>
      </c>
      <c r="AG162">
        <f t="shared" si="88"/>
        <v>43.719981086877944</v>
      </c>
      <c r="AH162">
        <f t="shared" si="61"/>
        <v>180.31285254812224</v>
      </c>
    </row>
    <row r="163" spans="4:34" x14ac:dyDescent="0.25">
      <c r="D163" s="1">
        <f t="shared" si="89"/>
        <v>42897</v>
      </c>
      <c r="E163" s="7">
        <f t="shared" si="62"/>
        <v>0.58333333333333337</v>
      </c>
      <c r="F163" s="2">
        <f t="shared" si="63"/>
        <v>2457916.375</v>
      </c>
      <c r="G163" s="3">
        <f t="shared" si="64"/>
        <v>0.17443874058863792</v>
      </c>
      <c r="I163">
        <f t="shared" si="65"/>
        <v>80.395418592665919</v>
      </c>
      <c r="J163">
        <f t="shared" si="66"/>
        <v>6637.1581002977227</v>
      </c>
      <c r="K163">
        <f t="shared" si="67"/>
        <v>1.6701297263323513E-2</v>
      </c>
      <c r="L163">
        <f t="shared" si="68"/>
        <v>0.72887893991550912</v>
      </c>
      <c r="M163">
        <f t="shared" si="69"/>
        <v>81.124297532581423</v>
      </c>
      <c r="N163">
        <f t="shared" si="70"/>
        <v>6637.8869792376381</v>
      </c>
      <c r="O163">
        <f t="shared" si="71"/>
        <v>1.0154336885335198</v>
      </c>
      <c r="P163">
        <f t="shared" si="72"/>
        <v>81.116049926934323</v>
      </c>
      <c r="Q163">
        <f t="shared" si="73"/>
        <v>23.437022678341574</v>
      </c>
      <c r="R163">
        <f t="shared" si="74"/>
        <v>23.434859960740258</v>
      </c>
      <c r="S163">
        <f t="shared" si="75"/>
        <v>80.331826482416545</v>
      </c>
      <c r="T163">
        <f t="shared" si="76"/>
        <v>23.13724631378868</v>
      </c>
      <c r="U163">
        <f t="shared" si="77"/>
        <v>4.3017796983805277E-2</v>
      </c>
      <c r="V163">
        <f t="shared" si="78"/>
        <v>0.21956424016205978</v>
      </c>
      <c r="W163" t="e">
        <f t="shared" si="79"/>
        <v>#NUM!</v>
      </c>
      <c r="X163" s="7">
        <f t="shared" si="80"/>
        <v>0.5827919692776653</v>
      </c>
      <c r="Y163" s="7" t="e">
        <f t="shared" si="81"/>
        <v>#NUM!</v>
      </c>
      <c r="Z163" s="7" t="e">
        <f t="shared" si="82"/>
        <v>#NUM!</v>
      </c>
      <c r="AA163" t="e">
        <f t="shared" si="83"/>
        <v>#NUM!</v>
      </c>
      <c r="AB163">
        <f t="shared" si="84"/>
        <v>720.77956424016202</v>
      </c>
      <c r="AC163">
        <f t="shared" si="85"/>
        <v>0.19489106004050427</v>
      </c>
      <c r="AD163">
        <f t="shared" si="60"/>
        <v>46.229562425472395</v>
      </c>
      <c r="AE163">
        <f t="shared" si="86"/>
        <v>43.770437574527605</v>
      </c>
      <c r="AF163">
        <f t="shared" si="87"/>
        <v>1.6824781361154138E-2</v>
      </c>
      <c r="AG163">
        <f t="shared" si="88"/>
        <v>43.787262355888757</v>
      </c>
      <c r="AH163">
        <f t="shared" si="61"/>
        <v>180.24818055090071</v>
      </c>
    </row>
    <row r="164" spans="4:34" x14ac:dyDescent="0.25">
      <c r="D164" s="1">
        <f t="shared" si="89"/>
        <v>42898</v>
      </c>
      <c r="E164" s="7">
        <f t="shared" si="62"/>
        <v>0.58333333333333337</v>
      </c>
      <c r="F164" s="2">
        <f t="shared" si="63"/>
        <v>2457917.375</v>
      </c>
      <c r="G164" s="3">
        <f t="shared" si="64"/>
        <v>0.17446611909650925</v>
      </c>
      <c r="I164">
        <f t="shared" si="65"/>
        <v>81.381065955726626</v>
      </c>
      <c r="J164">
        <f t="shared" si="66"/>
        <v>6638.1437005779799</v>
      </c>
      <c r="K164">
        <f t="shared" si="67"/>
        <v>1.6701296111202874E-2</v>
      </c>
      <c r="L164">
        <f t="shared" si="68"/>
        <v>0.69891431016341687</v>
      </c>
      <c r="M164">
        <f t="shared" si="69"/>
        <v>82.079980265890043</v>
      </c>
      <c r="N164">
        <f t="shared" si="70"/>
        <v>6638.8426148881435</v>
      </c>
      <c r="O164">
        <f t="shared" si="71"/>
        <v>1.0155396255602895</v>
      </c>
      <c r="P164">
        <f t="shared" si="72"/>
        <v>82.071728929161679</v>
      </c>
      <c r="Q164">
        <f t="shared" si="73"/>
        <v>23.437022322306589</v>
      </c>
      <c r="R164">
        <f t="shared" si="74"/>
        <v>23.434860871588238</v>
      </c>
      <c r="S164">
        <f t="shared" si="75"/>
        <v>81.369253933665433</v>
      </c>
      <c r="T164">
        <f t="shared" si="76"/>
        <v>23.197683479357565</v>
      </c>
      <c r="U164">
        <f t="shared" si="77"/>
        <v>4.3017800422859936E-2</v>
      </c>
      <c r="V164">
        <f t="shared" si="78"/>
        <v>1.2751521782525857E-2</v>
      </c>
      <c r="W164" t="e">
        <f t="shared" si="79"/>
        <v>#NUM!</v>
      </c>
      <c r="X164" s="7">
        <f t="shared" si="80"/>
        <v>0.58293558922098443</v>
      </c>
      <c r="Y164" s="7" t="e">
        <f t="shared" si="81"/>
        <v>#NUM!</v>
      </c>
      <c r="Z164" s="7" t="e">
        <f t="shared" si="82"/>
        <v>#NUM!</v>
      </c>
      <c r="AA164" t="e">
        <f t="shared" si="83"/>
        <v>#NUM!</v>
      </c>
      <c r="AB164">
        <f t="shared" si="84"/>
        <v>720.57275152178249</v>
      </c>
      <c r="AC164">
        <f t="shared" si="85"/>
        <v>0.14318788044562325</v>
      </c>
      <c r="AD164">
        <f t="shared" si="60"/>
        <v>46.169056854390298</v>
      </c>
      <c r="AE164">
        <f t="shared" si="86"/>
        <v>43.830943145609702</v>
      </c>
      <c r="AF164">
        <f t="shared" si="87"/>
        <v>1.6789345962633852E-2</v>
      </c>
      <c r="AG164">
        <f t="shared" si="88"/>
        <v>43.847732491572337</v>
      </c>
      <c r="AH164">
        <f t="shared" si="61"/>
        <v>180.18244233718286</v>
      </c>
    </row>
    <row r="165" spans="4:34" x14ac:dyDescent="0.25">
      <c r="D165" s="1">
        <f t="shared" si="89"/>
        <v>42899</v>
      </c>
      <c r="E165" s="7">
        <f t="shared" si="62"/>
        <v>0.58333333333333337</v>
      </c>
      <c r="F165" s="2">
        <f t="shared" si="63"/>
        <v>2457918.375</v>
      </c>
      <c r="G165" s="3">
        <f t="shared" si="64"/>
        <v>0.17449349760438057</v>
      </c>
      <c r="I165">
        <f t="shared" si="65"/>
        <v>82.366713318788243</v>
      </c>
      <c r="J165">
        <f t="shared" si="66"/>
        <v>6639.1293008582361</v>
      </c>
      <c r="K165">
        <f t="shared" si="67"/>
        <v>1.6701294959082048E-2</v>
      </c>
      <c r="L165">
        <f t="shared" si="68"/>
        <v>0.66875450514168899</v>
      </c>
      <c r="M165">
        <f t="shared" si="69"/>
        <v>83.035467823929935</v>
      </c>
      <c r="N165">
        <f t="shared" si="70"/>
        <v>6639.7980553633779</v>
      </c>
      <c r="O165">
        <f t="shared" si="71"/>
        <v>1.0156410937170117</v>
      </c>
      <c r="P165">
        <f t="shared" si="72"/>
        <v>83.027212758308139</v>
      </c>
      <c r="Q165">
        <f t="shared" si="73"/>
        <v>23.437021966271601</v>
      </c>
      <c r="R165">
        <f t="shared" si="74"/>
        <v>23.434861784282479</v>
      </c>
      <c r="S165">
        <f t="shared" si="75"/>
        <v>82.407354700485214</v>
      </c>
      <c r="T165">
        <f t="shared" si="76"/>
        <v>23.251303630323235</v>
      </c>
      <c r="U165">
        <f t="shared" si="77"/>
        <v>4.301780386888561E-2</v>
      </c>
      <c r="V165">
        <f t="shared" si="78"/>
        <v>-0.19674874430350042</v>
      </c>
      <c r="W165" t="e">
        <f t="shared" si="79"/>
        <v>#NUM!</v>
      </c>
      <c r="X165" s="7">
        <f t="shared" si="80"/>
        <v>0.58308107551687749</v>
      </c>
      <c r="Y165" s="7" t="e">
        <f t="shared" si="81"/>
        <v>#NUM!</v>
      </c>
      <c r="Z165" s="7" t="e">
        <f t="shared" si="82"/>
        <v>#NUM!</v>
      </c>
      <c r="AA165" t="e">
        <f t="shared" si="83"/>
        <v>#NUM!</v>
      </c>
      <c r="AB165">
        <f t="shared" si="84"/>
        <v>720.36325125569647</v>
      </c>
      <c r="AC165">
        <f t="shared" si="85"/>
        <v>9.0812813924117108E-2</v>
      </c>
      <c r="AD165">
        <f t="shared" si="60"/>
        <v>46.115388698971024</v>
      </c>
      <c r="AE165">
        <f t="shared" si="86"/>
        <v>43.884611301028976</v>
      </c>
      <c r="AF165">
        <f t="shared" si="87"/>
        <v>1.6757979622481028E-2</v>
      </c>
      <c r="AG165">
        <f t="shared" si="88"/>
        <v>43.901369280651458</v>
      </c>
      <c r="AH165">
        <f t="shared" si="61"/>
        <v>180.11576647808303</v>
      </c>
    </row>
    <row r="166" spans="4:34" x14ac:dyDescent="0.25">
      <c r="D166" s="1">
        <f t="shared" si="89"/>
        <v>42900</v>
      </c>
      <c r="E166" s="7">
        <f t="shared" si="62"/>
        <v>0.58333333333333337</v>
      </c>
      <c r="F166" s="2">
        <f t="shared" si="63"/>
        <v>2457919.375</v>
      </c>
      <c r="G166" s="3">
        <f t="shared" si="64"/>
        <v>0.17452087611225189</v>
      </c>
      <c r="I166">
        <f t="shared" si="65"/>
        <v>83.352360681849859</v>
      </c>
      <c r="J166">
        <f t="shared" si="66"/>
        <v>6640.1149011384923</v>
      </c>
      <c r="K166">
        <f t="shared" si="67"/>
        <v>1.6701293806961032E-2</v>
      </c>
      <c r="L166">
        <f t="shared" si="68"/>
        <v>0.63840801651643075</v>
      </c>
      <c r="M166">
        <f t="shared" si="69"/>
        <v>83.990768698366296</v>
      </c>
      <c r="N166">
        <f t="shared" si="70"/>
        <v>6640.7533091550085</v>
      </c>
      <c r="O166">
        <f t="shared" si="71"/>
        <v>1.0157380656849582</v>
      </c>
      <c r="P166">
        <f t="shared" si="72"/>
        <v>83.982509906042097</v>
      </c>
      <c r="Q166">
        <f t="shared" si="73"/>
        <v>23.437021610236616</v>
      </c>
      <c r="R166">
        <f t="shared" si="74"/>
        <v>23.434862698821899</v>
      </c>
      <c r="S166">
        <f t="shared" si="75"/>
        <v>83.446034361825426</v>
      </c>
      <c r="T166">
        <f t="shared" si="76"/>
        <v>23.298088254836884</v>
      </c>
      <c r="U166">
        <f t="shared" si="77"/>
        <v>4.3017807321878182E-2</v>
      </c>
      <c r="V166">
        <f t="shared" si="78"/>
        <v>-0.40856096900659633</v>
      </c>
      <c r="W166" t="e">
        <f t="shared" si="79"/>
        <v>#NUM!</v>
      </c>
      <c r="X166" s="7">
        <f t="shared" si="80"/>
        <v>0.58322816733958804</v>
      </c>
      <c r="Y166" s="7" t="e">
        <f t="shared" si="81"/>
        <v>#NUM!</v>
      </c>
      <c r="Z166" s="7" t="e">
        <f t="shared" si="82"/>
        <v>#NUM!</v>
      </c>
      <c r="AA166" t="e">
        <f t="shared" si="83"/>
        <v>#NUM!</v>
      </c>
      <c r="AB166">
        <f t="shared" si="84"/>
        <v>720.1514390309934</v>
      </c>
      <c r="AC166">
        <f t="shared" si="85"/>
        <v>3.7859757748350376E-2</v>
      </c>
      <c r="AD166">
        <f t="shared" si="60"/>
        <v>46.068577366590553</v>
      </c>
      <c r="AE166">
        <f t="shared" si="86"/>
        <v>43.931422633409447</v>
      </c>
      <c r="AF166">
        <f t="shared" si="87"/>
        <v>1.6730670220597085E-2</v>
      </c>
      <c r="AG166">
        <f t="shared" si="88"/>
        <v>43.948153303630043</v>
      </c>
      <c r="AH166">
        <f t="shared" si="61"/>
        <v>180.04828391057123</v>
      </c>
    </row>
    <row r="167" spans="4:34" x14ac:dyDescent="0.25">
      <c r="D167" s="1">
        <f t="shared" si="89"/>
        <v>42901</v>
      </c>
      <c r="E167" s="7">
        <f t="shared" si="62"/>
        <v>0.58333333333333337</v>
      </c>
      <c r="F167" s="2">
        <f t="shared" si="63"/>
        <v>2457920.375</v>
      </c>
      <c r="G167" s="3">
        <f t="shared" si="64"/>
        <v>0.17454825462012322</v>
      </c>
      <c r="I167">
        <f t="shared" si="65"/>
        <v>84.338008044911476</v>
      </c>
      <c r="J167">
        <f t="shared" si="66"/>
        <v>6641.1005014187494</v>
      </c>
      <c r="K167">
        <f t="shared" si="67"/>
        <v>1.6701292654839828E-2</v>
      </c>
      <c r="L167">
        <f t="shared" si="68"/>
        <v>0.6078833788389022</v>
      </c>
      <c r="M167">
        <f t="shared" si="69"/>
        <v>84.945891423750382</v>
      </c>
      <c r="N167">
        <f t="shared" si="70"/>
        <v>6641.7083847975882</v>
      </c>
      <c r="O167">
        <f t="shared" si="71"/>
        <v>1.0158305153715341</v>
      </c>
      <c r="P167">
        <f t="shared" si="72"/>
        <v>84.937628906917979</v>
      </c>
      <c r="Q167">
        <f t="shared" si="73"/>
        <v>23.437021254201628</v>
      </c>
      <c r="R167">
        <f t="shared" si="74"/>
        <v>23.434863615205412</v>
      </c>
      <c r="S167">
        <f t="shared" si="75"/>
        <v>84.485197352143828</v>
      </c>
      <c r="T167">
        <f t="shared" si="76"/>
        <v>23.338021511347769</v>
      </c>
      <c r="U167">
        <f t="shared" si="77"/>
        <v>4.3017810781833601E-2</v>
      </c>
      <c r="V167">
        <f t="shared" si="78"/>
        <v>-0.62230505679242121</v>
      </c>
      <c r="W167" t="e">
        <f t="shared" si="79"/>
        <v>#NUM!</v>
      </c>
      <c r="X167" s="7">
        <f t="shared" si="80"/>
        <v>0.58337660073388364</v>
      </c>
      <c r="Y167" s="7" t="e">
        <f t="shared" si="81"/>
        <v>#NUM!</v>
      </c>
      <c r="Z167" s="7" t="e">
        <f t="shared" si="82"/>
        <v>#NUM!</v>
      </c>
      <c r="AA167" t="e">
        <f t="shared" si="83"/>
        <v>#NUM!</v>
      </c>
      <c r="AB167">
        <f t="shared" si="84"/>
        <v>719.93769494320748</v>
      </c>
      <c r="AC167">
        <f t="shared" si="85"/>
        <v>-1.5576264198131184E-2</v>
      </c>
      <c r="AD167">
        <f t="shared" si="60"/>
        <v>46.028639440525033</v>
      </c>
      <c r="AE167">
        <f t="shared" si="86"/>
        <v>43.971360559474967</v>
      </c>
      <c r="AF167">
        <f t="shared" si="87"/>
        <v>1.6707407033943095E-2</v>
      </c>
      <c r="AG167">
        <f t="shared" si="88"/>
        <v>43.988067966508908</v>
      </c>
      <c r="AH167">
        <f t="shared" si="61"/>
        <v>179.98012764834357</v>
      </c>
    </row>
    <row r="168" spans="4:34" x14ac:dyDescent="0.25">
      <c r="D168" s="1">
        <f t="shared" si="89"/>
        <v>42902</v>
      </c>
      <c r="E168" s="7">
        <f t="shared" si="62"/>
        <v>0.58333333333333337</v>
      </c>
      <c r="F168" s="2">
        <f t="shared" si="63"/>
        <v>2457921.375</v>
      </c>
      <c r="G168" s="3">
        <f t="shared" si="64"/>
        <v>0.17457563312799451</v>
      </c>
      <c r="I168">
        <f t="shared" si="65"/>
        <v>85.323655407973092</v>
      </c>
      <c r="J168">
        <f t="shared" si="66"/>
        <v>6642.0861016990029</v>
      </c>
      <c r="K168">
        <f t="shared" si="67"/>
        <v>1.6701291502718429E-2</v>
      </c>
      <c r="L168">
        <f t="shared" si="68"/>
        <v>0.57718916752177196</v>
      </c>
      <c r="M168">
        <f t="shared" si="69"/>
        <v>85.900844575494858</v>
      </c>
      <c r="N168">
        <f t="shared" si="70"/>
        <v>6642.6632908665251</v>
      </c>
      <c r="O168">
        <f t="shared" si="71"/>
        <v>1.0159184179151686</v>
      </c>
      <c r="P168">
        <f t="shared" si="72"/>
        <v>85.892578336351633</v>
      </c>
      <c r="Q168">
        <f t="shared" si="73"/>
        <v>23.437020898166644</v>
      </c>
      <c r="R168">
        <f t="shared" si="74"/>
        <v>23.434864533431934</v>
      </c>
      <c r="S168">
        <f t="shared" si="75"/>
        <v>85.524747127372109</v>
      </c>
      <c r="T168">
        <f t="shared" si="76"/>
        <v>23.371090248685395</v>
      </c>
      <c r="U168">
        <f t="shared" si="77"/>
        <v>4.3017814248747753E-2</v>
      </c>
      <c r="V168">
        <f t="shared" si="78"/>
        <v>-0.83759704673174373</v>
      </c>
      <c r="W168" t="e">
        <f t="shared" si="79"/>
        <v>#NUM!</v>
      </c>
      <c r="X168" s="7">
        <f t="shared" si="80"/>
        <v>0.5835261090602305</v>
      </c>
      <c r="Y168" s="7" t="e">
        <f t="shared" si="81"/>
        <v>#NUM!</v>
      </c>
      <c r="Z168" s="7" t="e">
        <f t="shared" si="82"/>
        <v>#NUM!</v>
      </c>
      <c r="AA168" t="e">
        <f t="shared" si="83"/>
        <v>#NUM!</v>
      </c>
      <c r="AB168">
        <f t="shared" si="84"/>
        <v>719.72240295326822</v>
      </c>
      <c r="AC168">
        <f t="shared" si="85"/>
        <v>-6.9399261682946189E-2</v>
      </c>
      <c r="AD168">
        <f t="shared" si="60"/>
        <v>45.995588652786253</v>
      </c>
      <c r="AE168">
        <f t="shared" si="86"/>
        <v>44.004411347213747</v>
      </c>
      <c r="AF168">
        <f t="shared" si="87"/>
        <v>1.6688180709047502E-2</v>
      </c>
      <c r="AG168">
        <f t="shared" si="88"/>
        <v>44.021099527922793</v>
      </c>
      <c r="AH168">
        <f t="shared" si="61"/>
        <v>179.91143248431683</v>
      </c>
    </row>
    <row r="169" spans="4:34" x14ac:dyDescent="0.25">
      <c r="D169" s="1">
        <f t="shared" si="89"/>
        <v>42903</v>
      </c>
      <c r="E169" s="7">
        <f t="shared" si="62"/>
        <v>0.58333333333333337</v>
      </c>
      <c r="F169" s="2">
        <f t="shared" si="63"/>
        <v>2457922.375</v>
      </c>
      <c r="G169" s="3">
        <f t="shared" si="64"/>
        <v>0.17460301163586583</v>
      </c>
      <c r="I169">
        <f t="shared" si="65"/>
        <v>86.309302771036528</v>
      </c>
      <c r="J169">
        <f t="shared" si="66"/>
        <v>6643.0717019792592</v>
      </c>
      <c r="K169">
        <f t="shared" si="67"/>
        <v>1.6701290350596844E-2</v>
      </c>
      <c r="L169">
        <f t="shared" si="68"/>
        <v>0.54633399681437289</v>
      </c>
      <c r="M169">
        <f t="shared" si="69"/>
        <v>86.855636767850896</v>
      </c>
      <c r="N169">
        <f t="shared" si="70"/>
        <v>6643.6180359760738</v>
      </c>
      <c r="O169">
        <f t="shared" si="71"/>
        <v>1.0160017496899598</v>
      </c>
      <c r="P169">
        <f t="shared" si="72"/>
        <v>86.847366808597414</v>
      </c>
      <c r="Q169">
        <f t="shared" si="73"/>
        <v>23.437020542131659</v>
      </c>
      <c r="R169">
        <f t="shared" si="74"/>
        <v>23.434865453500379</v>
      </c>
      <c r="S169">
        <f t="shared" si="75"/>
        <v>86.564586333854763</v>
      </c>
      <c r="T169">
        <f t="shared" si="76"/>
        <v>23.397284022622706</v>
      </c>
      <c r="U169">
        <f t="shared" si="77"/>
        <v>4.3017817722616522E-2</v>
      </c>
      <c r="V169">
        <f t="shared" si="78"/>
        <v>-1.0540497639870416</v>
      </c>
      <c r="W169" t="e">
        <f t="shared" si="79"/>
        <v>#NUM!</v>
      </c>
      <c r="X169" s="7">
        <f t="shared" si="80"/>
        <v>0.58367642344721327</v>
      </c>
      <c r="Y169" s="7" t="e">
        <f t="shared" si="81"/>
        <v>#NUM!</v>
      </c>
      <c r="Z169" s="7" t="e">
        <f t="shared" si="82"/>
        <v>#NUM!</v>
      </c>
      <c r="AA169" t="e">
        <f t="shared" si="83"/>
        <v>#NUM!</v>
      </c>
      <c r="AB169">
        <f t="shared" si="84"/>
        <v>719.50595023601295</v>
      </c>
      <c r="AC169">
        <f t="shared" si="85"/>
        <v>-0.12351244099676251</v>
      </c>
      <c r="AD169">
        <f t="shared" si="60"/>
        <v>45.969435861688773</v>
      </c>
      <c r="AE169">
        <f t="shared" si="86"/>
        <v>44.030564138311227</v>
      </c>
      <c r="AF169">
        <f t="shared" si="87"/>
        <v>1.6672983238512649E-2</v>
      </c>
      <c r="AG169">
        <f t="shared" si="88"/>
        <v>44.047237121549742</v>
      </c>
      <c r="AH169">
        <f t="shared" si="61"/>
        <v>179.84233468623711</v>
      </c>
    </row>
    <row r="170" spans="4:34" x14ac:dyDescent="0.25">
      <c r="D170" s="1">
        <f t="shared" si="89"/>
        <v>42904</v>
      </c>
      <c r="E170" s="7">
        <f t="shared" si="62"/>
        <v>0.58333333333333337</v>
      </c>
      <c r="F170" s="2">
        <f t="shared" si="63"/>
        <v>2457923.375</v>
      </c>
      <c r="G170" s="3">
        <f t="shared" si="64"/>
        <v>0.17463039014373716</v>
      </c>
      <c r="I170">
        <f t="shared" si="65"/>
        <v>87.294950134099963</v>
      </c>
      <c r="J170">
        <f t="shared" si="66"/>
        <v>6644.0573022595145</v>
      </c>
      <c r="K170">
        <f t="shared" si="67"/>
        <v>1.6701289198475067E-2</v>
      </c>
      <c r="L170">
        <f t="shared" si="68"/>
        <v>0.51532651777867378</v>
      </c>
      <c r="M170">
        <f t="shared" si="69"/>
        <v>87.810276651878638</v>
      </c>
      <c r="N170">
        <f t="shared" si="70"/>
        <v>6644.5726287772932</v>
      </c>
      <c r="O170">
        <f t="shared" si="71"/>
        <v>1.0160804883100747</v>
      </c>
      <c r="P170">
        <f t="shared" si="72"/>
        <v>87.802002974718647</v>
      </c>
      <c r="Q170">
        <f t="shared" si="73"/>
        <v>23.437020186096674</v>
      </c>
      <c r="R170">
        <f t="shared" si="74"/>
        <v>23.434866375409648</v>
      </c>
      <c r="S170">
        <f t="shared" si="75"/>
        <v>87.604616979743611</v>
      </c>
      <c r="T170">
        <f t="shared" si="76"/>
        <v>23.416595108849734</v>
      </c>
      <c r="U170">
        <f t="shared" si="77"/>
        <v>4.301782120343578E-2</v>
      </c>
      <c r="V170">
        <f t="shared" si="78"/>
        <v>-1.2712734800560188</v>
      </c>
      <c r="W170" t="e">
        <f t="shared" si="79"/>
        <v>#NUM!</v>
      </c>
      <c r="X170" s="7">
        <f t="shared" si="80"/>
        <v>0.58382727325003891</v>
      </c>
      <c r="Y170" s="7" t="e">
        <f t="shared" si="81"/>
        <v>#NUM!</v>
      </c>
      <c r="Z170" s="7" t="e">
        <f t="shared" si="82"/>
        <v>#NUM!</v>
      </c>
      <c r="AA170" t="e">
        <f t="shared" si="83"/>
        <v>#NUM!</v>
      </c>
      <c r="AB170">
        <f t="shared" si="84"/>
        <v>719.28872651994391</v>
      </c>
      <c r="AC170">
        <f t="shared" si="85"/>
        <v>-0.17781837001402323</v>
      </c>
      <c r="AD170">
        <f t="shared" si="60"/>
        <v>45.950189034275262</v>
      </c>
      <c r="AE170">
        <f t="shared" si="86"/>
        <v>44.049810965724738</v>
      </c>
      <c r="AF170">
        <f t="shared" si="87"/>
        <v>1.6661807941511727E-2</v>
      </c>
      <c r="AG170">
        <f t="shared" si="88"/>
        <v>44.066472773666248</v>
      </c>
      <c r="AH170">
        <f t="shared" si="61"/>
        <v>179.77297168576229</v>
      </c>
    </row>
    <row r="171" spans="4:34" x14ac:dyDescent="0.25">
      <c r="D171" s="1">
        <f t="shared" si="89"/>
        <v>42905</v>
      </c>
      <c r="E171" s="7">
        <f t="shared" si="62"/>
        <v>0.58333333333333337</v>
      </c>
      <c r="F171" s="2">
        <f t="shared" si="63"/>
        <v>2457924.375</v>
      </c>
      <c r="G171" s="3">
        <f t="shared" si="64"/>
        <v>0.17465776865160848</v>
      </c>
      <c r="I171">
        <f t="shared" si="65"/>
        <v>88.280597497164308</v>
      </c>
      <c r="J171">
        <f t="shared" si="66"/>
        <v>6645.0429025397689</v>
      </c>
      <c r="K171">
        <f t="shared" si="67"/>
        <v>1.6701288046353104E-2</v>
      </c>
      <c r="L171">
        <f t="shared" si="68"/>
        <v>0.48417541626404786</v>
      </c>
      <c r="M171">
        <f t="shared" si="69"/>
        <v>88.764772913428359</v>
      </c>
      <c r="N171">
        <f t="shared" si="70"/>
        <v>6645.5270779560333</v>
      </c>
      <c r="O171">
        <f t="shared" si="71"/>
        <v>1.0161546126339078</v>
      </c>
      <c r="P171">
        <f t="shared" si="72"/>
        <v>88.756495520568791</v>
      </c>
      <c r="Q171">
        <f t="shared" si="73"/>
        <v>23.43701983006169</v>
      </c>
      <c r="R171">
        <f t="shared" si="74"/>
        <v>23.434867299158658</v>
      </c>
      <c r="S171">
        <f t="shared" si="75"/>
        <v>88.644740608343383</v>
      </c>
      <c r="T171">
        <f t="shared" si="76"/>
        <v>23.429018512301973</v>
      </c>
      <c r="U171">
        <f t="shared" si="77"/>
        <v>4.3017824691201439E-2</v>
      </c>
      <c r="V171">
        <f t="shared" si="78"/>
        <v>-1.4888765800504107</v>
      </c>
      <c r="W171" t="e">
        <f t="shared" si="79"/>
        <v>#NUM!</v>
      </c>
      <c r="X171" s="7">
        <f t="shared" si="80"/>
        <v>0.58397838651392386</v>
      </c>
      <c r="Y171" s="7" t="e">
        <f t="shared" si="81"/>
        <v>#NUM!</v>
      </c>
      <c r="Z171" s="7" t="e">
        <f t="shared" si="82"/>
        <v>#NUM!</v>
      </c>
      <c r="AA171" t="e">
        <f t="shared" si="83"/>
        <v>#NUM!</v>
      </c>
      <c r="AB171">
        <f t="shared" si="84"/>
        <v>719.07112341994957</v>
      </c>
      <c r="AC171">
        <f t="shared" si="85"/>
        <v>-0.23221914501260699</v>
      </c>
      <c r="AD171">
        <f t="shared" si="60"/>
        <v>45.937853233700629</v>
      </c>
      <c r="AE171">
        <f t="shared" si="86"/>
        <v>44.062146766299371</v>
      </c>
      <c r="AF171">
        <f t="shared" si="87"/>
        <v>1.6654649448267039E-2</v>
      </c>
      <c r="AG171">
        <f t="shared" si="88"/>
        <v>44.078801415747641</v>
      </c>
      <c r="AH171">
        <f t="shared" si="61"/>
        <v>179.70348176305697</v>
      </c>
    </row>
    <row r="172" spans="4:34" x14ac:dyDescent="0.25">
      <c r="D172" s="1">
        <f t="shared" si="89"/>
        <v>42906</v>
      </c>
      <c r="E172" s="7">
        <f t="shared" si="62"/>
        <v>0.58333333333333337</v>
      </c>
      <c r="F172" s="2">
        <f t="shared" si="63"/>
        <v>2457925.375</v>
      </c>
      <c r="G172" s="3">
        <f t="shared" si="64"/>
        <v>0.1746851471594798</v>
      </c>
      <c r="I172">
        <f t="shared" si="65"/>
        <v>89.266244860226834</v>
      </c>
      <c r="J172">
        <f t="shared" si="66"/>
        <v>6646.0285028200242</v>
      </c>
      <c r="K172">
        <f t="shared" si="67"/>
        <v>1.6701286894230945E-2</v>
      </c>
      <c r="L172">
        <f t="shared" si="68"/>
        <v>0.45288941088212786</v>
      </c>
      <c r="M172">
        <f t="shared" si="69"/>
        <v>89.719134271108956</v>
      </c>
      <c r="N172">
        <f t="shared" si="70"/>
        <v>6646.4813922309067</v>
      </c>
      <c r="O172">
        <f t="shared" si="71"/>
        <v>1.0162241027679966</v>
      </c>
      <c r="P172">
        <f t="shared" si="72"/>
        <v>89.710853164759882</v>
      </c>
      <c r="Q172">
        <f t="shared" si="73"/>
        <v>23.437019474026705</v>
      </c>
      <c r="R172">
        <f t="shared" si="74"/>
        <v>23.43486822474631</v>
      </c>
      <c r="S172">
        <f t="shared" si="75"/>
        <v>89.684858472848063</v>
      </c>
      <c r="T172">
        <f t="shared" si="76"/>
        <v>23.434551972800683</v>
      </c>
      <c r="U172">
        <f t="shared" si="77"/>
        <v>4.3017828185909344E-2</v>
      </c>
      <c r="V172">
        <f t="shared" si="78"/>
        <v>-1.7064662352571309</v>
      </c>
      <c r="W172" t="e">
        <f t="shared" si="79"/>
        <v>#NUM!</v>
      </c>
      <c r="X172" s="7">
        <f t="shared" si="80"/>
        <v>0.58412949044115081</v>
      </c>
      <c r="Y172" s="7" t="e">
        <f t="shared" si="81"/>
        <v>#NUM!</v>
      </c>
      <c r="Z172" s="7" t="e">
        <f t="shared" si="82"/>
        <v>#NUM!</v>
      </c>
      <c r="AA172" t="e">
        <f t="shared" si="83"/>
        <v>#NUM!</v>
      </c>
      <c r="AB172">
        <f t="shared" si="84"/>
        <v>718.85353376474279</v>
      </c>
      <c r="AC172">
        <f t="shared" si="85"/>
        <v>-0.28661655881430192</v>
      </c>
      <c r="AD172">
        <f t="shared" si="60"/>
        <v>45.932430611651782</v>
      </c>
      <c r="AE172">
        <f t="shared" si="86"/>
        <v>44.067569388348218</v>
      </c>
      <c r="AF172">
        <f t="shared" si="87"/>
        <v>1.6651503688501778E-2</v>
      </c>
      <c r="AG172">
        <f t="shared" si="88"/>
        <v>44.084220892036718</v>
      </c>
      <c r="AH172">
        <f t="shared" si="61"/>
        <v>179.63400372770695</v>
      </c>
    </row>
    <row r="173" spans="4:34" x14ac:dyDescent="0.25">
      <c r="D173" s="1">
        <f t="shared" si="89"/>
        <v>42907</v>
      </c>
      <c r="E173" s="7">
        <f t="shared" si="62"/>
        <v>0.58333333333333337</v>
      </c>
      <c r="F173" s="2">
        <f t="shared" si="63"/>
        <v>2457926.375</v>
      </c>
      <c r="G173" s="3">
        <f t="shared" si="64"/>
        <v>0.17471252566735113</v>
      </c>
      <c r="I173">
        <f t="shared" si="65"/>
        <v>90.251892223292089</v>
      </c>
      <c r="J173">
        <f t="shared" si="66"/>
        <v>6647.0141031002786</v>
      </c>
      <c r="K173">
        <f t="shared" si="67"/>
        <v>1.67012857421086E-2</v>
      </c>
      <c r="L173">
        <f t="shared" si="68"/>
        <v>0.42147725098185373</v>
      </c>
      <c r="M173">
        <f t="shared" si="69"/>
        <v>90.67336947427394</v>
      </c>
      <c r="N173">
        <f t="shared" si="70"/>
        <v>6647.4355803512608</v>
      </c>
      <c r="O173">
        <f t="shared" si="71"/>
        <v>1.0162889400706976</v>
      </c>
      <c r="P173">
        <f t="shared" si="72"/>
        <v>90.665084656648645</v>
      </c>
      <c r="Q173">
        <f t="shared" si="73"/>
        <v>23.437019117991721</v>
      </c>
      <c r="R173">
        <f t="shared" si="74"/>
        <v>23.434869152171512</v>
      </c>
      <c r="S173">
        <f t="shared" si="75"/>
        <v>90.724871711957817</v>
      </c>
      <c r="T173">
        <f t="shared" si="76"/>
        <v>23.433195966978346</v>
      </c>
      <c r="U173">
        <f t="shared" si="77"/>
        <v>4.301783168755538E-2</v>
      </c>
      <c r="V173">
        <f t="shared" si="78"/>
        <v>-1.9236490792202441</v>
      </c>
      <c r="W173" t="e">
        <f t="shared" si="79"/>
        <v>#NUM!</v>
      </c>
      <c r="X173" s="7">
        <f t="shared" si="80"/>
        <v>0.58428031186056961</v>
      </c>
      <c r="Y173" s="7" t="e">
        <f t="shared" si="81"/>
        <v>#NUM!</v>
      </c>
      <c r="Z173" s="7" t="e">
        <f t="shared" si="82"/>
        <v>#NUM!</v>
      </c>
      <c r="AA173" t="e">
        <f t="shared" si="83"/>
        <v>#NUM!</v>
      </c>
      <c r="AB173">
        <f t="shared" si="84"/>
        <v>718.63635092077971</v>
      </c>
      <c r="AC173">
        <f t="shared" si="85"/>
        <v>-0.34091226980507372</v>
      </c>
      <c r="AD173">
        <f t="shared" si="60"/>
        <v>45.933920405851936</v>
      </c>
      <c r="AE173">
        <f t="shared" si="86"/>
        <v>44.066079594148064</v>
      </c>
      <c r="AF173">
        <f t="shared" si="87"/>
        <v>1.6652367883855913E-2</v>
      </c>
      <c r="AG173">
        <f t="shared" si="88"/>
        <v>44.082731962031922</v>
      </c>
      <c r="AH173">
        <f t="shared" si="61"/>
        <v>179.56467659737962</v>
      </c>
    </row>
    <row r="174" spans="4:34" x14ac:dyDescent="0.25">
      <c r="D174" s="1">
        <f t="shared" si="89"/>
        <v>42908</v>
      </c>
      <c r="E174" s="7">
        <f t="shared" si="62"/>
        <v>0.58333333333333337</v>
      </c>
      <c r="F174" s="2">
        <f t="shared" si="63"/>
        <v>2457927.375</v>
      </c>
      <c r="G174" s="3">
        <f t="shared" si="64"/>
        <v>0.17473990417522245</v>
      </c>
      <c r="I174">
        <f t="shared" si="65"/>
        <v>91.237539586357343</v>
      </c>
      <c r="J174">
        <f t="shared" si="66"/>
        <v>6647.999703380533</v>
      </c>
      <c r="K174">
        <f t="shared" si="67"/>
        <v>1.6701284589986064E-2</v>
      </c>
      <c r="L174">
        <f t="shared" si="68"/>
        <v>0.38994771462379718</v>
      </c>
      <c r="M174">
        <f t="shared" si="69"/>
        <v>91.627487300981144</v>
      </c>
      <c r="N174">
        <f t="shared" si="70"/>
        <v>6648.3896510951572</v>
      </c>
      <c r="O174">
        <f t="shared" si="71"/>
        <v>1.0163491071556214</v>
      </c>
      <c r="P174">
        <f t="shared" si="72"/>
        <v>91.619198774296052</v>
      </c>
      <c r="Q174">
        <f t="shared" si="73"/>
        <v>23.437018761956736</v>
      </c>
      <c r="R174">
        <f t="shared" si="74"/>
        <v>23.434870081433168</v>
      </c>
      <c r="S174">
        <f t="shared" si="75"/>
        <v>91.76468152577938</v>
      </c>
      <c r="T174">
        <f t="shared" si="76"/>
        <v>23.424953706475875</v>
      </c>
      <c r="U174">
        <f t="shared" si="77"/>
        <v>4.3017835196135404E-2</v>
      </c>
      <c r="V174">
        <f t="shared" si="78"/>
        <v>-2.1400318855360805</v>
      </c>
      <c r="W174" t="e">
        <f t="shared" si="79"/>
        <v>#NUM!</v>
      </c>
      <c r="X174" s="7">
        <f t="shared" si="80"/>
        <v>0.58443057769828899</v>
      </c>
      <c r="Y174" s="7" t="e">
        <f t="shared" si="81"/>
        <v>#NUM!</v>
      </c>
      <c r="Z174" s="7" t="e">
        <f t="shared" si="82"/>
        <v>#NUM!</v>
      </c>
      <c r="AA174" t="e">
        <f t="shared" si="83"/>
        <v>#NUM!</v>
      </c>
      <c r="AB174">
        <f t="shared" si="84"/>
        <v>718.41996811446381</v>
      </c>
      <c r="AC174">
        <f t="shared" si="85"/>
        <v>-0.39500797138404664</v>
      </c>
      <c r="AD174">
        <f t="shared" si="60"/>
        <v>45.94231894267346</v>
      </c>
      <c r="AE174">
        <f t="shared" si="86"/>
        <v>44.05768105732654</v>
      </c>
      <c r="AF174">
        <f t="shared" si="87"/>
        <v>1.6657240544257546E-2</v>
      </c>
      <c r="AG174">
        <f t="shared" si="88"/>
        <v>44.074338297870796</v>
      </c>
      <c r="AH174">
        <f t="shared" si="61"/>
        <v>179.49563927548138</v>
      </c>
    </row>
    <row r="175" spans="4:34" x14ac:dyDescent="0.25">
      <c r="D175" s="1">
        <f t="shared" si="89"/>
        <v>42909</v>
      </c>
      <c r="E175" s="7">
        <f t="shared" si="62"/>
        <v>0.58333333333333337</v>
      </c>
      <c r="F175" s="2">
        <f t="shared" si="63"/>
        <v>2457928.375</v>
      </c>
      <c r="G175" s="3">
        <f t="shared" si="64"/>
        <v>0.17476728268309377</v>
      </c>
      <c r="I175">
        <f t="shared" si="65"/>
        <v>92.223186949423507</v>
      </c>
      <c r="J175">
        <f t="shared" si="66"/>
        <v>6648.9853036607874</v>
      </c>
      <c r="K175">
        <f t="shared" si="67"/>
        <v>1.670128343786334E-2</v>
      </c>
      <c r="L175">
        <f t="shared" si="68"/>
        <v>0.35830960655482613</v>
      </c>
      <c r="M175">
        <f t="shared" si="69"/>
        <v>92.581496555978333</v>
      </c>
      <c r="N175">
        <f t="shared" si="70"/>
        <v>6649.3436132673423</v>
      </c>
      <c r="O175">
        <f t="shared" si="71"/>
        <v>1.0164045878948305</v>
      </c>
      <c r="P175">
        <f t="shared" si="72"/>
        <v>92.573204322453051</v>
      </c>
      <c r="Q175">
        <f t="shared" si="73"/>
        <v>23.437018405921751</v>
      </c>
      <c r="R175">
        <f t="shared" si="74"/>
        <v>23.434871012530177</v>
      </c>
      <c r="S175">
        <f t="shared" si="75"/>
        <v>92.804189351517209</v>
      </c>
      <c r="T175">
        <f t="shared" si="76"/>
        <v>23.40983113241434</v>
      </c>
      <c r="U175">
        <f t="shared" si="77"/>
        <v>4.3017838711645252E-2</v>
      </c>
      <c r="V175">
        <f t="shared" si="78"/>
        <v>-2.3552222455870715</v>
      </c>
      <c r="W175" t="e">
        <f t="shared" si="79"/>
        <v>#NUM!</v>
      </c>
      <c r="X175" s="7">
        <f t="shared" si="80"/>
        <v>0.58458001544832439</v>
      </c>
      <c r="Y175" s="7" t="e">
        <f t="shared" si="81"/>
        <v>#NUM!</v>
      </c>
      <c r="Z175" s="7" t="e">
        <f t="shared" si="82"/>
        <v>#NUM!</v>
      </c>
      <c r="AA175" t="e">
        <f t="shared" si="83"/>
        <v>#NUM!</v>
      </c>
      <c r="AB175">
        <f t="shared" si="84"/>
        <v>718.20477775441293</v>
      </c>
      <c r="AC175">
        <f t="shared" si="85"/>
        <v>-0.44880556139676742</v>
      </c>
      <c r="AD175">
        <f t="shared" si="60"/>
        <v>45.957619644854752</v>
      </c>
      <c r="AE175">
        <f t="shared" si="86"/>
        <v>44.042380355145248</v>
      </c>
      <c r="AF175">
        <f t="shared" si="87"/>
        <v>1.6666121468239387E-2</v>
      </c>
      <c r="AG175">
        <f t="shared" si="88"/>
        <v>44.059046476613489</v>
      </c>
      <c r="AH175">
        <f t="shared" si="61"/>
        <v>179.42703022916726</v>
      </c>
    </row>
    <row r="176" spans="4:34" x14ac:dyDescent="0.25">
      <c r="D176" s="1">
        <f t="shared" si="89"/>
        <v>42910</v>
      </c>
      <c r="E176" s="7">
        <f t="shared" si="62"/>
        <v>0.58333333333333337</v>
      </c>
      <c r="F176" s="2">
        <f t="shared" si="63"/>
        <v>2457929.375</v>
      </c>
      <c r="G176" s="3">
        <f t="shared" si="64"/>
        <v>0.17479466119096509</v>
      </c>
      <c r="I176">
        <f t="shared" si="65"/>
        <v>93.208834312489671</v>
      </c>
      <c r="J176">
        <f t="shared" si="66"/>
        <v>6649.9709039410409</v>
      </c>
      <c r="K176">
        <f t="shared" si="67"/>
        <v>1.6701282285740422E-2</v>
      </c>
      <c r="L176">
        <f t="shared" si="68"/>
        <v>0.326571756182442</v>
      </c>
      <c r="M176">
        <f t="shared" si="69"/>
        <v>93.535406068672117</v>
      </c>
      <c r="N176">
        <f t="shared" si="70"/>
        <v>6650.2974756972235</v>
      </c>
      <c r="O176">
        <f t="shared" si="71"/>
        <v>1.016455367421798</v>
      </c>
      <c r="P176">
        <f t="shared" si="72"/>
        <v>93.527110130529422</v>
      </c>
      <c r="Q176">
        <f t="shared" si="73"/>
        <v>23.437018049886767</v>
      </c>
      <c r="R176">
        <f t="shared" si="74"/>
        <v>23.434871945461442</v>
      </c>
      <c r="S176">
        <f t="shared" si="75"/>
        <v>93.84329703835941</v>
      </c>
      <c r="T176">
        <f t="shared" si="76"/>
        <v>23.387836906157748</v>
      </c>
      <c r="U176">
        <f t="shared" si="77"/>
        <v>4.3017842234080797E-2</v>
      </c>
      <c r="V176">
        <f t="shared" si="78"/>
        <v>-2.5688292443977176</v>
      </c>
      <c r="W176" t="e">
        <f t="shared" si="79"/>
        <v>#NUM!</v>
      </c>
      <c r="X176" s="7">
        <f t="shared" si="80"/>
        <v>0.58472835364194287</v>
      </c>
      <c r="Y176" s="7" t="e">
        <f t="shared" si="81"/>
        <v>#NUM!</v>
      </c>
      <c r="Z176" s="7" t="e">
        <f t="shared" si="82"/>
        <v>#NUM!</v>
      </c>
      <c r="AA176" t="e">
        <f t="shared" si="83"/>
        <v>#NUM!</v>
      </c>
      <c r="AB176">
        <f t="shared" si="84"/>
        <v>717.99117075560218</v>
      </c>
      <c r="AC176">
        <f t="shared" si="85"/>
        <v>-0.50220731109945405</v>
      </c>
      <c r="AD176">
        <f t="shared" si="60"/>
        <v>45.979813044291127</v>
      </c>
      <c r="AE176">
        <f t="shared" si="86"/>
        <v>44.020186955708873</v>
      </c>
      <c r="AF176">
        <f t="shared" si="87"/>
        <v>1.6679011747190161E-2</v>
      </c>
      <c r="AG176">
        <f t="shared" si="88"/>
        <v>44.036865967456066</v>
      </c>
      <c r="AH176">
        <f t="shared" si="61"/>
        <v>179.3589871689079</v>
      </c>
    </row>
    <row r="177" spans="4:34" x14ac:dyDescent="0.25">
      <c r="D177" s="1">
        <f t="shared" si="89"/>
        <v>42911</v>
      </c>
      <c r="E177" s="7">
        <f t="shared" si="62"/>
        <v>0.58333333333333337</v>
      </c>
      <c r="F177" s="2">
        <f t="shared" si="63"/>
        <v>2457930.375</v>
      </c>
      <c r="G177" s="3">
        <f t="shared" si="64"/>
        <v>0.17482203969883642</v>
      </c>
      <c r="I177">
        <f t="shared" si="65"/>
        <v>94.194481675555835</v>
      </c>
      <c r="J177">
        <f t="shared" si="66"/>
        <v>6650.9565042212953</v>
      </c>
      <c r="K177">
        <f t="shared" si="67"/>
        <v>1.6701281133617317E-2</v>
      </c>
      <c r="L177">
        <f t="shared" si="68"/>
        <v>0.29474301554922538</v>
      </c>
      <c r="M177">
        <f t="shared" si="69"/>
        <v>94.489224691105065</v>
      </c>
      <c r="N177">
        <f t="shared" si="70"/>
        <v>6651.2512472368444</v>
      </c>
      <c r="O177">
        <f t="shared" si="71"/>
        <v>1.0165014321341319</v>
      </c>
      <c r="P177">
        <f t="shared" si="72"/>
        <v>94.480925050570889</v>
      </c>
      <c r="Q177">
        <f t="shared" si="73"/>
        <v>23.437017693851782</v>
      </c>
      <c r="R177">
        <f t="shared" si="74"/>
        <v>23.434872880225864</v>
      </c>
      <c r="S177">
        <f t="shared" si="75"/>
        <v>94.881907021041641</v>
      </c>
      <c r="T177">
        <f t="shared" si="76"/>
        <v>23.358982396398698</v>
      </c>
      <c r="U177">
        <f t="shared" si="77"/>
        <v>4.3017845763437867E-2</v>
      </c>
      <c r="V177">
        <f t="shared" si="78"/>
        <v>-2.7804641328302013</v>
      </c>
      <c r="W177" t="e">
        <f t="shared" si="79"/>
        <v>#NUM!</v>
      </c>
      <c r="X177" s="7">
        <f t="shared" si="80"/>
        <v>0.58487532231446548</v>
      </c>
      <c r="Y177" s="7" t="e">
        <f t="shared" si="81"/>
        <v>#NUM!</v>
      </c>
      <c r="Z177" s="7" t="e">
        <f t="shared" si="82"/>
        <v>#NUM!</v>
      </c>
      <c r="AA177" t="e">
        <f t="shared" si="83"/>
        <v>#NUM!</v>
      </c>
      <c r="AB177">
        <f t="shared" si="84"/>
        <v>717.77953586716978</v>
      </c>
      <c r="AC177">
        <f t="shared" si="85"/>
        <v>-0.55511603320755398</v>
      </c>
      <c r="AD177">
        <f t="shared" si="60"/>
        <v>46.008886799842422</v>
      </c>
      <c r="AE177">
        <f t="shared" si="86"/>
        <v>43.991113200157578</v>
      </c>
      <c r="AF177">
        <f t="shared" si="87"/>
        <v>1.6695913773529806E-2</v>
      </c>
      <c r="AG177">
        <f t="shared" si="88"/>
        <v>44.00780911393111</v>
      </c>
      <c r="AH177">
        <f t="shared" si="61"/>
        <v>179.29164673100752</v>
      </c>
    </row>
    <row r="178" spans="4:34" x14ac:dyDescent="0.25">
      <c r="D178" s="1">
        <f t="shared" si="89"/>
        <v>42912</v>
      </c>
      <c r="E178" s="7">
        <f t="shared" si="62"/>
        <v>0.58333333333333337</v>
      </c>
      <c r="F178" s="2">
        <f t="shared" si="63"/>
        <v>2457931.375</v>
      </c>
      <c r="G178" s="3">
        <f t="shared" si="64"/>
        <v>0.17484941820670774</v>
      </c>
      <c r="I178">
        <f t="shared" si="65"/>
        <v>95.180129038622908</v>
      </c>
      <c r="J178">
        <f t="shared" si="66"/>
        <v>6651.9421045015488</v>
      </c>
      <c r="K178">
        <f t="shared" si="67"/>
        <v>1.6701279981494021E-2</v>
      </c>
      <c r="L178">
        <f t="shared" si="68"/>
        <v>0.26283225730728388</v>
      </c>
      <c r="M178">
        <f t="shared" si="69"/>
        <v>95.442961295930189</v>
      </c>
      <c r="N178">
        <f t="shared" si="70"/>
        <v>6652.2049367588561</v>
      </c>
      <c r="O178">
        <f t="shared" si="71"/>
        <v>1.0165427696960598</v>
      </c>
      <c r="P178">
        <f t="shared" si="72"/>
        <v>95.434657955233618</v>
      </c>
      <c r="Q178">
        <f t="shared" si="73"/>
        <v>23.437017337816798</v>
      </c>
      <c r="R178">
        <f t="shared" si="74"/>
        <v>23.434873816822336</v>
      </c>
      <c r="S178">
        <f t="shared" si="75"/>
        <v>95.919922491540831</v>
      </c>
      <c r="T178">
        <f t="shared" si="76"/>
        <v>23.323281662613205</v>
      </c>
      <c r="U178">
        <f t="shared" si="77"/>
        <v>4.3017849299712321E-2</v>
      </c>
      <c r="V178">
        <f t="shared" si="78"/>
        <v>-2.9897409943347251</v>
      </c>
      <c r="W178" t="e">
        <f t="shared" si="79"/>
        <v>#NUM!</v>
      </c>
      <c r="X178" s="7">
        <f t="shared" si="80"/>
        <v>0.58502065346828802</v>
      </c>
      <c r="Y178" s="7" t="e">
        <f t="shared" si="81"/>
        <v>#NUM!</v>
      </c>
      <c r="Z178" s="7" t="e">
        <f t="shared" si="82"/>
        <v>#NUM!</v>
      </c>
      <c r="AA178" t="e">
        <f t="shared" si="83"/>
        <v>#NUM!</v>
      </c>
      <c r="AB178">
        <f t="shared" si="84"/>
        <v>717.57025900566521</v>
      </c>
      <c r="AC178">
        <f t="shared" si="85"/>
        <v>-0.60743524858369824</v>
      </c>
      <c r="AD178">
        <f t="shared" si="60"/>
        <v>46.044825720073703</v>
      </c>
      <c r="AE178">
        <f t="shared" si="86"/>
        <v>43.955174279926297</v>
      </c>
      <c r="AF178">
        <f t="shared" si="87"/>
        <v>1.6716831252796747E-2</v>
      </c>
      <c r="AG178">
        <f t="shared" si="88"/>
        <v>43.97189111117909</v>
      </c>
      <c r="AH178">
        <f t="shared" si="61"/>
        <v>179.2251441643084</v>
      </c>
    </row>
    <row r="179" spans="4:34" x14ac:dyDescent="0.25">
      <c r="D179" s="1">
        <f t="shared" si="89"/>
        <v>42913</v>
      </c>
      <c r="E179" s="7">
        <f t="shared" si="62"/>
        <v>0.58333333333333337</v>
      </c>
      <c r="F179" s="2">
        <f t="shared" si="63"/>
        <v>2457932.375</v>
      </c>
      <c r="G179" s="3">
        <f t="shared" si="64"/>
        <v>0.17487679671457906</v>
      </c>
      <c r="I179">
        <f t="shared" si="65"/>
        <v>96.165776401690891</v>
      </c>
      <c r="J179">
        <f t="shared" si="66"/>
        <v>6652.9277047818014</v>
      </c>
      <c r="K179">
        <f t="shared" si="67"/>
        <v>1.6701278829370534E-2</v>
      </c>
      <c r="L179">
        <f t="shared" si="68"/>
        <v>0.23084837269250325</v>
      </c>
      <c r="M179">
        <f t="shared" si="69"/>
        <v>96.396624774383397</v>
      </c>
      <c r="N179">
        <f t="shared" si="70"/>
        <v>6653.1585531544943</v>
      </c>
      <c r="O179">
        <f t="shared" si="71"/>
        <v>1.0165793690406819</v>
      </c>
      <c r="P179">
        <f t="shared" si="72"/>
        <v>96.388317735756701</v>
      </c>
      <c r="Q179">
        <f t="shared" si="73"/>
        <v>23.437016981781813</v>
      </c>
      <c r="R179">
        <f t="shared" si="74"/>
        <v>23.434874755249755</v>
      </c>
      <c r="S179">
        <f t="shared" si="75"/>
        <v>96.957247568374697</v>
      </c>
      <c r="T179">
        <f t="shared" si="76"/>
        <v>23.280751434945127</v>
      </c>
      <c r="U179">
        <f t="shared" si="77"/>
        <v>4.3017852842899981E-2</v>
      </c>
      <c r="V179">
        <f t="shared" si="78"/>
        <v>-3.1962774044934692</v>
      </c>
      <c r="W179" t="e">
        <f t="shared" si="79"/>
        <v>#NUM!</v>
      </c>
      <c r="X179" s="7">
        <f t="shared" si="80"/>
        <v>0.58516408153089827</v>
      </c>
      <c r="Y179" s="7" t="e">
        <f t="shared" si="81"/>
        <v>#NUM!</v>
      </c>
      <c r="Z179" s="7" t="e">
        <f t="shared" si="82"/>
        <v>#NUM!</v>
      </c>
      <c r="AA179" t="e">
        <f t="shared" si="83"/>
        <v>#NUM!</v>
      </c>
      <c r="AB179">
        <f t="shared" si="84"/>
        <v>717.36372259550649</v>
      </c>
      <c r="AC179">
        <f t="shared" si="85"/>
        <v>-0.65906935112337806</v>
      </c>
      <c r="AD179">
        <f t="shared" si="60"/>
        <v>46.087611790820446</v>
      </c>
      <c r="AE179">
        <f t="shared" si="86"/>
        <v>43.912388209179554</v>
      </c>
      <c r="AF179">
        <f t="shared" si="87"/>
        <v>1.6741769219635452E-2</v>
      </c>
      <c r="AG179">
        <f t="shared" si="88"/>
        <v>43.929129978399189</v>
      </c>
      <c r="AH179">
        <f t="shared" si="61"/>
        <v>179.15961302231096</v>
      </c>
    </row>
    <row r="180" spans="4:34" x14ac:dyDescent="0.25">
      <c r="D180" s="1">
        <f t="shared" si="89"/>
        <v>42914</v>
      </c>
      <c r="E180" s="7">
        <f t="shared" si="62"/>
        <v>0.58333333333333337</v>
      </c>
      <c r="F180" s="2">
        <f t="shared" si="63"/>
        <v>2457933.375</v>
      </c>
      <c r="G180" s="3">
        <f t="shared" si="64"/>
        <v>0.17490417522245039</v>
      </c>
      <c r="I180">
        <f t="shared" si="65"/>
        <v>97.151423764758874</v>
      </c>
      <c r="J180">
        <f t="shared" si="66"/>
        <v>6653.9133050620549</v>
      </c>
      <c r="K180">
        <f t="shared" si="67"/>
        <v>1.670127767724686E-2</v>
      </c>
      <c r="L180">
        <f t="shared" si="68"/>
        <v>0.19880026949879673</v>
      </c>
      <c r="M180">
        <f t="shared" si="69"/>
        <v>97.350224034257664</v>
      </c>
      <c r="N180">
        <f t="shared" si="70"/>
        <v>6654.1121053315537</v>
      </c>
      <c r="O180">
        <f t="shared" si="71"/>
        <v>1.0166112203719868</v>
      </c>
      <c r="P180">
        <f t="shared" si="72"/>
        <v>97.341913299936252</v>
      </c>
      <c r="Q180">
        <f t="shared" si="73"/>
        <v>23.437016625746828</v>
      </c>
      <c r="R180">
        <f t="shared" si="74"/>
        <v>23.434875695507021</v>
      </c>
      <c r="S180">
        <f t="shared" si="75"/>
        <v>97.993787463000302</v>
      </c>
      <c r="T180">
        <f t="shared" si="76"/>
        <v>23.231411090594491</v>
      </c>
      <c r="U180">
        <f t="shared" si="77"/>
        <v>4.3017856392996663E-2</v>
      </c>
      <c r="V180">
        <f t="shared" si="78"/>
        <v>-3.3996950816264935</v>
      </c>
      <c r="W180" t="e">
        <f t="shared" si="79"/>
        <v>#NUM!</v>
      </c>
      <c r="X180" s="7">
        <f t="shared" si="80"/>
        <v>0.58530534380668509</v>
      </c>
      <c r="Y180" s="7" t="e">
        <f t="shared" si="81"/>
        <v>#NUM!</v>
      </c>
      <c r="Z180" s="7" t="e">
        <f t="shared" si="82"/>
        <v>#NUM!</v>
      </c>
      <c r="AA180" t="e">
        <f t="shared" si="83"/>
        <v>#NUM!</v>
      </c>
      <c r="AB180">
        <f t="shared" si="84"/>
        <v>717.16030491837341</v>
      </c>
      <c r="AC180">
        <f t="shared" si="85"/>
        <v>-0.70992377040664678</v>
      </c>
      <c r="AD180">
        <f t="shared" si="60"/>
        <v>46.137224207444739</v>
      </c>
      <c r="AE180">
        <f t="shared" si="86"/>
        <v>43.862775792555261</v>
      </c>
      <c r="AF180">
        <f t="shared" si="87"/>
        <v>1.6770734057672418E-2</v>
      </c>
      <c r="AG180">
        <f t="shared" si="88"/>
        <v>43.879546526612934</v>
      </c>
      <c r="AH180">
        <f t="shared" si="61"/>
        <v>179.09518486188915</v>
      </c>
    </row>
    <row r="181" spans="4:34" x14ac:dyDescent="0.25">
      <c r="D181" s="1">
        <f t="shared" si="89"/>
        <v>42915</v>
      </c>
      <c r="E181" s="7">
        <f t="shared" si="62"/>
        <v>0.58333333333333337</v>
      </c>
      <c r="F181" s="2">
        <f t="shared" si="63"/>
        <v>2457934.375</v>
      </c>
      <c r="G181" s="3">
        <f t="shared" si="64"/>
        <v>0.17493155373032171</v>
      </c>
      <c r="I181">
        <f t="shared" si="65"/>
        <v>98.137071127827767</v>
      </c>
      <c r="J181">
        <f t="shared" si="66"/>
        <v>6654.8989053423074</v>
      </c>
      <c r="K181">
        <f t="shared" si="67"/>
        <v>1.6701276525122995E-2</v>
      </c>
      <c r="L181">
        <f t="shared" si="68"/>
        <v>0.16669687005281414</v>
      </c>
      <c r="M181">
        <f t="shared" si="69"/>
        <v>98.303767997880584</v>
      </c>
      <c r="N181">
        <f t="shared" si="70"/>
        <v>6655.0656022123603</v>
      </c>
      <c r="O181">
        <f t="shared" si="71"/>
        <v>1.0166383151666349</v>
      </c>
      <c r="P181">
        <f t="shared" si="72"/>
        <v>98.295453570103035</v>
      </c>
      <c r="Q181">
        <f t="shared" si="73"/>
        <v>23.437016269711847</v>
      </c>
      <c r="R181">
        <f t="shared" si="74"/>
        <v>23.434876637593021</v>
      </c>
      <c r="S181">
        <f t="shared" si="75"/>
        <v>99.029448642820711</v>
      </c>
      <c r="T181">
        <f t="shared" si="76"/>
        <v>23.175282626797124</v>
      </c>
      <c r="U181">
        <f t="shared" si="77"/>
        <v>4.3017859949998218E-2</v>
      </c>
      <c r="V181">
        <f t="shared" si="78"/>
        <v>-3.5996205267616621</v>
      </c>
      <c r="W181" t="e">
        <f t="shared" si="79"/>
        <v>#NUM!</v>
      </c>
      <c r="X181" s="7">
        <f t="shared" si="80"/>
        <v>0.58544418092136219</v>
      </c>
      <c r="Y181" s="7" t="e">
        <f t="shared" si="81"/>
        <v>#NUM!</v>
      </c>
      <c r="Z181" s="7" t="e">
        <f t="shared" si="82"/>
        <v>#NUM!</v>
      </c>
      <c r="AA181" t="e">
        <f t="shared" si="83"/>
        <v>#NUM!</v>
      </c>
      <c r="AB181">
        <f t="shared" si="84"/>
        <v>716.96037947323828</v>
      </c>
      <c r="AC181">
        <f t="shared" si="85"/>
        <v>-0.75990513169043084</v>
      </c>
      <c r="AD181">
        <f t="shared" si="60"/>
        <v>46.193639411625583</v>
      </c>
      <c r="AE181">
        <f t="shared" si="86"/>
        <v>43.806360588374417</v>
      </c>
      <c r="AF181">
        <f t="shared" si="87"/>
        <v>1.6803733523269117E-2</v>
      </c>
      <c r="AG181">
        <f t="shared" si="88"/>
        <v>43.823164321897686</v>
      </c>
      <c r="AH181">
        <f t="shared" si="61"/>
        <v>179.03198894984985</v>
      </c>
    </row>
    <row r="182" spans="4:34" x14ac:dyDescent="0.25">
      <c r="D182" s="1">
        <f t="shared" si="89"/>
        <v>42916</v>
      </c>
      <c r="E182" s="7">
        <f t="shared" si="62"/>
        <v>0.58333333333333337</v>
      </c>
      <c r="F182" s="2">
        <f t="shared" si="63"/>
        <v>2457935.375</v>
      </c>
      <c r="G182" s="3">
        <f t="shared" si="64"/>
        <v>0.17495893223819303</v>
      </c>
      <c r="I182">
        <f t="shared" si="65"/>
        <v>99.122718490896659</v>
      </c>
      <c r="J182">
        <f t="shared" si="66"/>
        <v>6655.88450562256</v>
      </c>
      <c r="K182">
        <f t="shared" si="67"/>
        <v>1.6701275372998939E-2</v>
      </c>
      <c r="L182">
        <f t="shared" si="68"/>
        <v>0.13454710918792265</v>
      </c>
      <c r="M182">
        <f t="shared" si="69"/>
        <v>99.25726560008458</v>
      </c>
      <c r="N182">
        <f t="shared" si="70"/>
        <v>6656.0190527317482</v>
      </c>
      <c r="O182">
        <f t="shared" si="71"/>
        <v>1.0166606461755072</v>
      </c>
      <c r="P182">
        <f t="shared" si="72"/>
        <v>99.248947481092614</v>
      </c>
      <c r="Q182">
        <f t="shared" si="73"/>
        <v>23.437015913676863</v>
      </c>
      <c r="R182">
        <f t="shared" si="74"/>
        <v>23.434877581506644</v>
      </c>
      <c r="S182">
        <f t="shared" si="75"/>
        <v>100.06413899031416</v>
      </c>
      <c r="T182">
        <f t="shared" si="76"/>
        <v>23.112390630496375</v>
      </c>
      <c r="U182">
        <f t="shared" si="77"/>
        <v>4.3017863513900412E-2</v>
      </c>
      <c r="V182">
        <f t="shared" si="78"/>
        <v>-3.7956856513007158</v>
      </c>
      <c r="W182" t="e">
        <f t="shared" si="79"/>
        <v>#NUM!</v>
      </c>
      <c r="X182" s="7">
        <f t="shared" si="80"/>
        <v>0.58558033725784786</v>
      </c>
      <c r="Y182" s="7" t="e">
        <f t="shared" si="81"/>
        <v>#NUM!</v>
      </c>
      <c r="Z182" s="7" t="e">
        <f t="shared" si="82"/>
        <v>#NUM!</v>
      </c>
      <c r="AA182" t="e">
        <f t="shared" si="83"/>
        <v>#NUM!</v>
      </c>
      <c r="AB182">
        <f t="shared" si="84"/>
        <v>716.76431434869926</v>
      </c>
      <c r="AC182">
        <f t="shared" si="85"/>
        <v>-0.80892141282518537</v>
      </c>
      <c r="AD182">
        <f t="shared" si="60"/>
        <v>46.256831132504068</v>
      </c>
      <c r="AE182">
        <f t="shared" si="86"/>
        <v>43.743168867495932</v>
      </c>
      <c r="AF182">
        <f t="shared" si="87"/>
        <v>1.6840776773140956E-2</v>
      </c>
      <c r="AG182">
        <f t="shared" si="88"/>
        <v>43.760009644269076</v>
      </c>
      <c r="AH182">
        <f t="shared" si="61"/>
        <v>178.97015197833298</v>
      </c>
    </row>
    <row r="183" spans="4:34" x14ac:dyDescent="0.25">
      <c r="D183" s="1">
        <f t="shared" si="89"/>
        <v>42917</v>
      </c>
      <c r="E183" s="7">
        <f t="shared" si="62"/>
        <v>0.58333333333333337</v>
      </c>
      <c r="F183" s="2">
        <f t="shared" si="63"/>
        <v>2457936.375</v>
      </c>
      <c r="G183" s="3">
        <f t="shared" si="64"/>
        <v>0.17498631074606433</v>
      </c>
      <c r="I183">
        <f t="shared" si="65"/>
        <v>100.10836585396373</v>
      </c>
      <c r="J183">
        <f t="shared" si="66"/>
        <v>6656.8701059028117</v>
      </c>
      <c r="K183">
        <f t="shared" si="67"/>
        <v>1.6701274220874696E-2</v>
      </c>
      <c r="L183">
        <f t="shared" si="68"/>
        <v>0.10235993221894611</v>
      </c>
      <c r="M183">
        <f t="shared" si="69"/>
        <v>100.21072578618268</v>
      </c>
      <c r="N183">
        <f t="shared" si="70"/>
        <v>6656.9724658350306</v>
      </c>
      <c r="O183">
        <f t="shared" si="71"/>
        <v>1.0166782074250227</v>
      </c>
      <c r="P183">
        <f t="shared" si="72"/>
        <v>100.20240397822118</v>
      </c>
      <c r="Q183">
        <f t="shared" si="73"/>
        <v>23.437015557641878</v>
      </c>
      <c r="R183">
        <f t="shared" si="74"/>
        <v>23.434878527246784</v>
      </c>
      <c r="S183">
        <f t="shared" si="75"/>
        <v>101.09776795785035</v>
      </c>
      <c r="T183">
        <f t="shared" si="76"/>
        <v>23.042762244819023</v>
      </c>
      <c r="U183">
        <f t="shared" si="77"/>
        <v>4.3017867084699075E-2</v>
      </c>
      <c r="V183">
        <f t="shared" si="78"/>
        <v>-3.9875283907789578</v>
      </c>
      <c r="W183" t="e">
        <f t="shared" si="79"/>
        <v>#NUM!</v>
      </c>
      <c r="X183" s="7">
        <f t="shared" si="80"/>
        <v>0.58571356138248554</v>
      </c>
      <c r="Y183" s="7" t="e">
        <f t="shared" si="81"/>
        <v>#NUM!</v>
      </c>
      <c r="Z183" s="7" t="e">
        <f t="shared" si="82"/>
        <v>#NUM!</v>
      </c>
      <c r="AA183" t="e">
        <f t="shared" si="83"/>
        <v>#NUM!</v>
      </c>
      <c r="AB183">
        <f t="shared" si="84"/>
        <v>716.572471609221</v>
      </c>
      <c r="AC183">
        <f t="shared" si="85"/>
        <v>-0.85688209769475066</v>
      </c>
      <c r="AD183">
        <f t="shared" si="60"/>
        <v>46.326770431983867</v>
      </c>
      <c r="AE183">
        <f t="shared" si="86"/>
        <v>43.673229568016133</v>
      </c>
      <c r="AF183">
        <f t="shared" si="87"/>
        <v>1.6881874395833073E-2</v>
      </c>
      <c r="AG183">
        <f t="shared" si="88"/>
        <v>43.690111442411968</v>
      </c>
      <c r="AH183">
        <f t="shared" si="61"/>
        <v>178.90979779015254</v>
      </c>
    </row>
    <row r="184" spans="4:34" x14ac:dyDescent="0.25">
      <c r="D184" s="1">
        <f t="shared" si="89"/>
        <v>42918</v>
      </c>
      <c r="E184" s="7">
        <f t="shared" si="62"/>
        <v>0.58333333333333337</v>
      </c>
      <c r="F184" s="2">
        <f t="shared" si="63"/>
        <v>2457937.375</v>
      </c>
      <c r="G184" s="3">
        <f t="shared" si="64"/>
        <v>0.17501368925393565</v>
      </c>
      <c r="I184">
        <f t="shared" si="65"/>
        <v>101.09401321703353</v>
      </c>
      <c r="J184">
        <f t="shared" si="66"/>
        <v>6657.8557061830643</v>
      </c>
      <c r="K184">
        <f t="shared" si="67"/>
        <v>1.6701273068750258E-2</v>
      </c>
      <c r="L184">
        <f t="shared" si="68"/>
        <v>7.0144292916232129E-2</v>
      </c>
      <c r="M184">
        <f t="shared" si="69"/>
        <v>101.16415750994976</v>
      </c>
      <c r="N184">
        <f t="shared" si="70"/>
        <v>6657.925850475981</v>
      </c>
      <c r="O184">
        <f t="shared" si="71"/>
        <v>1.0166909942182212</v>
      </c>
      <c r="P184">
        <f t="shared" si="72"/>
        <v>101.15583201526675</v>
      </c>
      <c r="Q184">
        <f t="shared" si="73"/>
        <v>23.437015201606897</v>
      </c>
      <c r="R184">
        <f t="shared" si="74"/>
        <v>23.434879474812334</v>
      </c>
      <c r="S184">
        <f t="shared" si="75"/>
        <v>102.13024671776716</v>
      </c>
      <c r="T184">
        <f t="shared" si="76"/>
        <v>22.966427132478682</v>
      </c>
      <c r="U184">
        <f t="shared" si="77"/>
        <v>4.3017870662390052E-2</v>
      </c>
      <c r="V184">
        <f t="shared" si="78"/>
        <v>-4.1747933031535913</v>
      </c>
      <c r="W184" t="e">
        <f t="shared" si="79"/>
        <v>#NUM!</v>
      </c>
      <c r="X184" s="7">
        <f t="shared" si="80"/>
        <v>0.58584360646052336</v>
      </c>
      <c r="Y184" s="7" t="e">
        <f t="shared" si="81"/>
        <v>#NUM!</v>
      </c>
      <c r="Z184" s="7" t="e">
        <f t="shared" si="82"/>
        <v>#NUM!</v>
      </c>
      <c r="AA184" t="e">
        <f t="shared" si="83"/>
        <v>#NUM!</v>
      </c>
      <c r="AB184">
        <f t="shared" si="84"/>
        <v>716.38520669684635</v>
      </c>
      <c r="AC184">
        <f t="shared" si="85"/>
        <v>-0.90369832578841169</v>
      </c>
      <c r="AD184">
        <f t="shared" si="60"/>
        <v>46.403425753968612</v>
      </c>
      <c r="AE184">
        <f t="shared" si="86"/>
        <v>43.596574246031388</v>
      </c>
      <c r="AF184">
        <f t="shared" si="87"/>
        <v>1.6927038447045576E-2</v>
      </c>
      <c r="AG184">
        <f t="shared" si="88"/>
        <v>43.613501284478431</v>
      </c>
      <c r="AH184">
        <f t="shared" si="61"/>
        <v>178.85104711508154</v>
      </c>
    </row>
    <row r="185" spans="4:34" x14ac:dyDescent="0.25">
      <c r="D185" s="1">
        <f t="shared" si="89"/>
        <v>42919</v>
      </c>
      <c r="E185" s="7">
        <f t="shared" si="62"/>
        <v>0.58333333333333337</v>
      </c>
      <c r="F185" s="2">
        <f t="shared" si="63"/>
        <v>2457938.375</v>
      </c>
      <c r="G185" s="3">
        <f t="shared" si="64"/>
        <v>0.17504106776180697</v>
      </c>
      <c r="I185">
        <f t="shared" si="65"/>
        <v>102.07966058010334</v>
      </c>
      <c r="J185">
        <f t="shared" si="66"/>
        <v>6658.841306463315</v>
      </c>
      <c r="K185">
        <f t="shared" si="67"/>
        <v>1.6701271916625633E-2</v>
      </c>
      <c r="L185">
        <f t="shared" si="68"/>
        <v>3.7909151480505852E-2</v>
      </c>
      <c r="M185">
        <f t="shared" si="69"/>
        <v>102.11756973158384</v>
      </c>
      <c r="N185">
        <f t="shared" si="70"/>
        <v>6658.8792156147956</v>
      </c>
      <c r="O185">
        <f t="shared" si="71"/>
        <v>1.0166990031356151</v>
      </c>
      <c r="P185">
        <f t="shared" si="72"/>
        <v>102.10924055243052</v>
      </c>
      <c r="Q185">
        <f t="shared" si="73"/>
        <v>23.437014845571913</v>
      </c>
      <c r="R185">
        <f t="shared" si="74"/>
        <v>23.434880424202166</v>
      </c>
      <c r="S185">
        <f t="shared" si="75"/>
        <v>103.16148830728316</v>
      </c>
      <c r="T185">
        <f t="shared" si="76"/>
        <v>22.883417436243214</v>
      </c>
      <c r="U185">
        <f t="shared" si="77"/>
        <v>4.3017874246969068E-2</v>
      </c>
      <c r="V185">
        <f t="shared" si="78"/>
        <v>-4.3571321501180291</v>
      </c>
      <c r="W185" t="e">
        <f t="shared" si="79"/>
        <v>#NUM!</v>
      </c>
      <c r="X185" s="7">
        <f t="shared" si="80"/>
        <v>0.58597023065980425</v>
      </c>
      <c r="Y185" s="7" t="e">
        <f t="shared" si="81"/>
        <v>#NUM!</v>
      </c>
      <c r="Z185" s="7" t="e">
        <f t="shared" si="82"/>
        <v>#NUM!</v>
      </c>
      <c r="AA185" t="e">
        <f t="shared" si="83"/>
        <v>#NUM!</v>
      </c>
      <c r="AB185">
        <f t="shared" si="84"/>
        <v>716.20286784988195</v>
      </c>
      <c r="AC185">
        <f t="shared" si="85"/>
        <v>-0.94928303752951138</v>
      </c>
      <c r="AD185">
        <f t="shared" si="60"/>
        <v>46.486762977298199</v>
      </c>
      <c r="AE185">
        <f t="shared" si="86"/>
        <v>43.513237022701801</v>
      </c>
      <c r="AF185">
        <f t="shared" si="87"/>
        <v>1.6976282488802036E-2</v>
      </c>
      <c r="AG185">
        <f t="shared" si="88"/>
        <v>43.530213305190607</v>
      </c>
      <c r="AH185">
        <f t="shared" si="61"/>
        <v>178.79401731790676</v>
      </c>
    </row>
    <row r="186" spans="4:34" x14ac:dyDescent="0.25">
      <c r="D186" s="1">
        <f t="shared" si="89"/>
        <v>42920</v>
      </c>
      <c r="E186" s="7">
        <f t="shared" si="62"/>
        <v>0.58333333333333337</v>
      </c>
      <c r="F186" s="2">
        <f t="shared" si="63"/>
        <v>2457939.375</v>
      </c>
      <c r="G186" s="3">
        <f t="shared" si="64"/>
        <v>0.1750684462696783</v>
      </c>
      <c r="I186">
        <f t="shared" si="65"/>
        <v>103.06530794317405</v>
      </c>
      <c r="J186">
        <f t="shared" si="66"/>
        <v>6659.8269067435667</v>
      </c>
      <c r="K186">
        <f t="shared" si="67"/>
        <v>1.6701270764500818E-2</v>
      </c>
      <c r="L186">
        <f t="shared" si="68"/>
        <v>5.6634725168337677E-3</v>
      </c>
      <c r="M186">
        <f t="shared" si="69"/>
        <v>103.07097141569088</v>
      </c>
      <c r="N186">
        <f t="shared" si="70"/>
        <v>6659.8325702160837</v>
      </c>
      <c r="O186">
        <f t="shared" si="71"/>
        <v>1.0167022320358095</v>
      </c>
      <c r="P186">
        <f t="shared" si="72"/>
        <v>103.06263855432157</v>
      </c>
      <c r="Q186">
        <f t="shared" si="73"/>
        <v>23.437014489536931</v>
      </c>
      <c r="R186">
        <f t="shared" si="74"/>
        <v>23.434881375415181</v>
      </c>
      <c r="S186">
        <f t="shared" si="75"/>
        <v>104.19140776792302</v>
      </c>
      <c r="T186">
        <f t="shared" si="76"/>
        <v>22.79376773660718</v>
      </c>
      <c r="U186">
        <f t="shared" si="77"/>
        <v>4.3017877838431966E-2</v>
      </c>
      <c r="V186">
        <f t="shared" si="78"/>
        <v>-4.5342044600155518</v>
      </c>
      <c r="W186" t="e">
        <f t="shared" si="79"/>
        <v>#NUM!</v>
      </c>
      <c r="X186" s="7">
        <f t="shared" si="80"/>
        <v>0.58609319754167755</v>
      </c>
      <c r="Y186" s="7" t="e">
        <f t="shared" si="81"/>
        <v>#NUM!</v>
      </c>
      <c r="Z186" s="7" t="e">
        <f t="shared" si="82"/>
        <v>#NUM!</v>
      </c>
      <c r="AA186" t="e">
        <f t="shared" si="83"/>
        <v>#NUM!</v>
      </c>
      <c r="AB186">
        <f t="shared" si="84"/>
        <v>716.02579553998441</v>
      </c>
      <c r="AC186">
        <f t="shared" si="85"/>
        <v>-0.99355111500389626</v>
      </c>
      <c r="AD186">
        <f t="shared" si="60"/>
        <v>46.576745472135208</v>
      </c>
      <c r="AE186">
        <f t="shared" si="86"/>
        <v>43.423254527864792</v>
      </c>
      <c r="AF186">
        <f t="shared" si="87"/>
        <v>1.7029621632460967E-2</v>
      </c>
      <c r="AG186">
        <f t="shared" si="88"/>
        <v>43.440284149497252</v>
      </c>
      <c r="AH186">
        <f t="shared" si="61"/>
        <v>178.73882215916842</v>
      </c>
    </row>
    <row r="187" spans="4:34" x14ac:dyDescent="0.25">
      <c r="D187" s="1">
        <f t="shared" si="89"/>
        <v>42921</v>
      </c>
      <c r="E187" s="7">
        <f t="shared" si="62"/>
        <v>0.58333333333333337</v>
      </c>
      <c r="F187" s="2">
        <f t="shared" si="63"/>
        <v>2457940.375</v>
      </c>
      <c r="G187" s="3">
        <f t="shared" si="64"/>
        <v>0.17509582477754962</v>
      </c>
      <c r="I187">
        <f t="shared" si="65"/>
        <v>104.05095530624567</v>
      </c>
      <c r="J187">
        <f t="shared" si="66"/>
        <v>6660.8125070238193</v>
      </c>
      <c r="K187">
        <f t="shared" si="67"/>
        <v>1.6701269612375814E-2</v>
      </c>
      <c r="L187">
        <f t="shared" si="68"/>
        <v>-2.6583776990604553E-2</v>
      </c>
      <c r="M187">
        <f t="shared" si="69"/>
        <v>104.02437152925506</v>
      </c>
      <c r="N187">
        <f t="shared" si="70"/>
        <v>6660.785923246829</v>
      </c>
      <c r="O187">
        <f t="shared" si="71"/>
        <v>1.0167006800558891</v>
      </c>
      <c r="P187">
        <f t="shared" si="72"/>
        <v>104.01603498792724</v>
      </c>
      <c r="Q187">
        <f t="shared" si="73"/>
        <v>23.437014133501947</v>
      </c>
      <c r="R187">
        <f t="shared" si="74"/>
        <v>23.434882328450247</v>
      </c>
      <c r="S187">
        <f t="shared" si="75"/>
        <v>105.2199222790772</v>
      </c>
      <c r="T187">
        <f t="shared" si="76"/>
        <v>22.697515006824673</v>
      </c>
      <c r="U187">
        <f t="shared" si="77"/>
        <v>4.3017881436774486E-2</v>
      </c>
      <c r="V187">
        <f t="shared" si="78"/>
        <v>-4.7056780709825947</v>
      </c>
      <c r="W187" t="e">
        <f t="shared" si="79"/>
        <v>#NUM!</v>
      </c>
      <c r="X187" s="7">
        <f t="shared" si="80"/>
        <v>0.58621227643818241</v>
      </c>
      <c r="Y187" s="7" t="e">
        <f t="shared" si="81"/>
        <v>#NUM!</v>
      </c>
      <c r="Z187" s="7" t="e">
        <f t="shared" si="82"/>
        <v>#NUM!</v>
      </c>
      <c r="AA187" t="e">
        <f t="shared" si="83"/>
        <v>#NUM!</v>
      </c>
      <c r="AB187">
        <f t="shared" si="84"/>
        <v>715.85432192901737</v>
      </c>
      <c r="AC187">
        <f t="shared" si="85"/>
        <v>-1.0364195177456565</v>
      </c>
      <c r="AD187">
        <f t="shared" si="60"/>
        <v>46.673334159534434</v>
      </c>
      <c r="AE187">
        <f t="shared" si="86"/>
        <v>43.326665840465566</v>
      </c>
      <c r="AF187">
        <f t="shared" si="87"/>
        <v>1.7087072585570989E-2</v>
      </c>
      <c r="AG187">
        <f t="shared" si="88"/>
        <v>43.343752913051134</v>
      </c>
      <c r="AH187">
        <f t="shared" si="61"/>
        <v>178.68557156925715</v>
      </c>
    </row>
    <row r="188" spans="4:34" x14ac:dyDescent="0.25">
      <c r="D188" s="1">
        <f t="shared" si="89"/>
        <v>42922</v>
      </c>
      <c r="E188" s="7">
        <f t="shared" si="62"/>
        <v>0.58333333333333337</v>
      </c>
      <c r="F188" s="2">
        <f t="shared" si="63"/>
        <v>2457941.375</v>
      </c>
      <c r="G188" s="3">
        <f t="shared" si="64"/>
        <v>0.17512320328542094</v>
      </c>
      <c r="I188">
        <f t="shared" si="65"/>
        <v>105.03660266931729</v>
      </c>
      <c r="J188">
        <f t="shared" si="66"/>
        <v>6661.7981073040692</v>
      </c>
      <c r="K188">
        <f t="shared" si="67"/>
        <v>1.6701268460250617E-2</v>
      </c>
      <c r="L188">
        <f t="shared" si="68"/>
        <v>-5.882362970395074E-2</v>
      </c>
      <c r="M188">
        <f t="shared" si="69"/>
        <v>104.97777903961334</v>
      </c>
      <c r="N188">
        <f t="shared" si="70"/>
        <v>6661.7392836743657</v>
      </c>
      <c r="O188">
        <f t="shared" si="71"/>
        <v>1.0166943476115753</v>
      </c>
      <c r="P188">
        <f t="shared" si="72"/>
        <v>104.96943882058761</v>
      </c>
      <c r="Q188">
        <f t="shared" si="73"/>
        <v>23.437013777466966</v>
      </c>
      <c r="R188">
        <f t="shared" si="74"/>
        <v>23.434883283306259</v>
      </c>
      <c r="S188">
        <f t="shared" si="75"/>
        <v>106.24695128540927</v>
      </c>
      <c r="T188">
        <f t="shared" si="76"/>
        <v>22.594698565462512</v>
      </c>
      <c r="U188">
        <f t="shared" si="77"/>
        <v>4.3017885041992471E-2</v>
      </c>
      <c r="V188">
        <f t="shared" si="78"/>
        <v>-4.8712296530361385</v>
      </c>
      <c r="W188" t="e">
        <f t="shared" si="79"/>
        <v>#NUM!</v>
      </c>
      <c r="X188" s="7">
        <f t="shared" si="80"/>
        <v>0.58632724281460846</v>
      </c>
      <c r="Y188" s="7" t="e">
        <f t="shared" si="81"/>
        <v>#NUM!</v>
      </c>
      <c r="Z188" s="7" t="e">
        <f t="shared" si="82"/>
        <v>#NUM!</v>
      </c>
      <c r="AA188" t="e">
        <f t="shared" si="83"/>
        <v>#NUM!</v>
      </c>
      <c r="AB188">
        <f t="shared" si="84"/>
        <v>715.68877034696379</v>
      </c>
      <c r="AC188">
        <f t="shared" si="85"/>
        <v>-1.0778074132590518</v>
      </c>
      <c r="AD188">
        <f t="shared" si="60"/>
        <v>46.776487573919688</v>
      </c>
      <c r="AE188">
        <f t="shared" si="86"/>
        <v>43.223512426080312</v>
      </c>
      <c r="AF188">
        <f t="shared" si="87"/>
        <v>1.7148653702576823E-2</v>
      </c>
      <c r="AG188">
        <f t="shared" si="88"/>
        <v>43.240661079782889</v>
      </c>
      <c r="AH188">
        <f t="shared" si="61"/>
        <v>178.63437143659075</v>
      </c>
    </row>
    <row r="189" spans="4:34" x14ac:dyDescent="0.25">
      <c r="D189" s="1">
        <f t="shared" si="89"/>
        <v>42923</v>
      </c>
      <c r="E189" s="7">
        <f t="shared" si="62"/>
        <v>0.58333333333333337</v>
      </c>
      <c r="F189" s="2">
        <f t="shared" si="63"/>
        <v>2457942.375</v>
      </c>
      <c r="G189" s="3">
        <f t="shared" si="64"/>
        <v>0.17515058179329226</v>
      </c>
      <c r="I189">
        <f t="shared" si="65"/>
        <v>106.02225003238982</v>
      </c>
      <c r="J189">
        <f t="shared" si="66"/>
        <v>6662.7837075843208</v>
      </c>
      <c r="K189">
        <f t="shared" si="67"/>
        <v>1.6701267308125232E-2</v>
      </c>
      <c r="L189">
        <f t="shared" si="68"/>
        <v>-9.1047119957740508E-2</v>
      </c>
      <c r="M189">
        <f t="shared" si="69"/>
        <v>105.93120291243208</v>
      </c>
      <c r="N189">
        <f t="shared" si="70"/>
        <v>6662.6926604643631</v>
      </c>
      <c r="O189">
        <f t="shared" si="71"/>
        <v>1.0166832363971499</v>
      </c>
      <c r="P189">
        <f t="shared" si="72"/>
        <v>105.92285901797221</v>
      </c>
      <c r="Q189">
        <f t="shared" si="73"/>
        <v>23.437013421431985</v>
      </c>
      <c r="R189">
        <f t="shared" si="74"/>
        <v>23.434884239982093</v>
      </c>
      <c r="S189">
        <f t="shared" si="75"/>
        <v>107.2724166178365</v>
      </c>
      <c r="T189">
        <f t="shared" si="76"/>
        <v>22.485360026641004</v>
      </c>
      <c r="U189">
        <f t="shared" si="77"/>
        <v>4.3017888654081647E-2</v>
      </c>
      <c r="V189">
        <f t="shared" si="78"/>
        <v>-5.0305452078960302</v>
      </c>
      <c r="W189" t="e">
        <f t="shared" si="79"/>
        <v>#NUM!</v>
      </c>
      <c r="X189" s="7">
        <f t="shared" si="80"/>
        <v>0.58643787861659447</v>
      </c>
      <c r="Y189" s="7" t="e">
        <f t="shared" si="81"/>
        <v>#NUM!</v>
      </c>
      <c r="Z189" s="7" t="e">
        <f t="shared" si="82"/>
        <v>#NUM!</v>
      </c>
      <c r="AA189" t="e">
        <f t="shared" si="83"/>
        <v>#NUM!</v>
      </c>
      <c r="AB189">
        <f t="shared" si="84"/>
        <v>715.52945479210393</v>
      </c>
      <c r="AC189">
        <f t="shared" si="85"/>
        <v>-1.1176363019740165</v>
      </c>
      <c r="AD189">
        <f t="shared" si="60"/>
        <v>46.88616192818295</v>
      </c>
      <c r="AE189">
        <f t="shared" si="86"/>
        <v>43.11383807181705</v>
      </c>
      <c r="AF189">
        <f t="shared" si="87"/>
        <v>1.7214385039388505E-2</v>
      </c>
      <c r="AG189">
        <f t="shared" si="88"/>
        <v>43.131052456856438</v>
      </c>
      <c r="AH189">
        <f t="shared" si="61"/>
        <v>178.58532341040484</v>
      </c>
    </row>
    <row r="190" spans="4:34" x14ac:dyDescent="0.25">
      <c r="D190" s="1">
        <f t="shared" si="89"/>
        <v>42924</v>
      </c>
      <c r="E190" s="7">
        <f t="shared" si="62"/>
        <v>0.58333333333333337</v>
      </c>
      <c r="F190" s="2">
        <f t="shared" si="63"/>
        <v>2457943.375</v>
      </c>
      <c r="G190" s="3">
        <f t="shared" si="64"/>
        <v>0.17517796030116359</v>
      </c>
      <c r="I190">
        <f t="shared" si="65"/>
        <v>107.00789739546235</v>
      </c>
      <c r="J190">
        <f t="shared" si="66"/>
        <v>6663.7693078645707</v>
      </c>
      <c r="K190">
        <f t="shared" si="67"/>
        <v>1.6701266155999657E-2</v>
      </c>
      <c r="L190">
        <f t="shared" si="68"/>
        <v>-0.12324528578375483</v>
      </c>
      <c r="M190">
        <f t="shared" si="69"/>
        <v>106.8846521096786</v>
      </c>
      <c r="N190">
        <f t="shared" si="70"/>
        <v>6663.6460625787868</v>
      </c>
      <c r="O190">
        <f t="shared" si="71"/>
        <v>1.0166673493851479</v>
      </c>
      <c r="P190">
        <f t="shared" si="72"/>
        <v>106.87630454205149</v>
      </c>
      <c r="Q190">
        <f t="shared" si="73"/>
        <v>23.437013065397</v>
      </c>
      <c r="R190">
        <f t="shared" si="74"/>
        <v>23.434885198476621</v>
      </c>
      <c r="S190">
        <f t="shared" si="75"/>
        <v>108.29624260783612</v>
      </c>
      <c r="T190">
        <f t="shared" si="76"/>
        <v>22.369543248137177</v>
      </c>
      <c r="U190">
        <f t="shared" si="77"/>
        <v>4.3017892273037761E-2</v>
      </c>
      <c r="V190">
        <f t="shared" si="78"/>
        <v>-5.1833205454260201</v>
      </c>
      <c r="W190" t="e">
        <f t="shared" si="79"/>
        <v>#NUM!</v>
      </c>
      <c r="X190" s="7">
        <f t="shared" si="80"/>
        <v>0.58654397260099045</v>
      </c>
      <c r="Y190" s="7" t="e">
        <f t="shared" si="81"/>
        <v>#NUM!</v>
      </c>
      <c r="Z190" s="7" t="e">
        <f t="shared" si="82"/>
        <v>#NUM!</v>
      </c>
      <c r="AA190" t="e">
        <f t="shared" si="83"/>
        <v>#NUM!</v>
      </c>
      <c r="AB190">
        <f t="shared" si="84"/>
        <v>715.37667945457395</v>
      </c>
      <c r="AC190">
        <f t="shared" si="85"/>
        <v>-1.1558301363565135</v>
      </c>
      <c r="AD190">
        <f t="shared" si="60"/>
        <v>47.002311181111828</v>
      </c>
      <c r="AE190">
        <f t="shared" si="86"/>
        <v>42.997688818888172</v>
      </c>
      <c r="AF190">
        <f t="shared" si="87"/>
        <v>1.7284288411831879E-2</v>
      </c>
      <c r="AG190">
        <f t="shared" si="88"/>
        <v>43.014973107300001</v>
      </c>
      <c r="AH190">
        <f t="shared" si="61"/>
        <v>178.53852471868186</v>
      </c>
    </row>
    <row r="191" spans="4:34" x14ac:dyDescent="0.25">
      <c r="D191" s="1">
        <f t="shared" si="89"/>
        <v>42925</v>
      </c>
      <c r="E191" s="7">
        <f t="shared" si="62"/>
        <v>0.58333333333333337</v>
      </c>
      <c r="F191" s="2">
        <f t="shared" si="63"/>
        <v>2457944.375</v>
      </c>
      <c r="G191" s="3">
        <f t="shared" si="64"/>
        <v>0.17520533880903491</v>
      </c>
      <c r="I191">
        <f t="shared" si="65"/>
        <v>107.99354475853488</v>
      </c>
      <c r="J191">
        <f t="shared" si="66"/>
        <v>6664.7549081448215</v>
      </c>
      <c r="K191">
        <f t="shared" si="67"/>
        <v>1.6701265003873894E-2</v>
      </c>
      <c r="L191">
        <f t="shared" si="68"/>
        <v>-0.15540917093718407</v>
      </c>
      <c r="M191">
        <f t="shared" si="69"/>
        <v>107.83813558759769</v>
      </c>
      <c r="N191">
        <f t="shared" si="70"/>
        <v>6664.5994989738847</v>
      </c>
      <c r="O191">
        <f t="shared" si="71"/>
        <v>1.0166466908258198</v>
      </c>
      <c r="P191">
        <f t="shared" si="72"/>
        <v>107.82978434907336</v>
      </c>
      <c r="Q191">
        <f t="shared" si="73"/>
        <v>23.437012709362019</v>
      </c>
      <c r="R191">
        <f t="shared" si="74"/>
        <v>23.434886158788732</v>
      </c>
      <c r="S191">
        <f t="shared" si="75"/>
        <v>109.31835619488479</v>
      </c>
      <c r="T191">
        <f t="shared" si="76"/>
        <v>22.247294277527672</v>
      </c>
      <c r="U191">
        <f t="shared" si="77"/>
        <v>4.3017895898856642E-2</v>
      </c>
      <c r="V191">
        <f t="shared" si="78"/>
        <v>-5.3292617356548355</v>
      </c>
      <c r="W191" t="e">
        <f t="shared" si="79"/>
        <v>#NUM!</v>
      </c>
      <c r="X191" s="7">
        <f t="shared" si="80"/>
        <v>0.58664532064976038</v>
      </c>
      <c r="Y191" s="7" t="e">
        <f t="shared" si="81"/>
        <v>#NUM!</v>
      </c>
      <c r="Z191" s="7" t="e">
        <f t="shared" si="82"/>
        <v>#NUM!</v>
      </c>
      <c r="AA191" t="e">
        <f t="shared" si="83"/>
        <v>#NUM!</v>
      </c>
      <c r="AB191">
        <f t="shared" si="84"/>
        <v>715.23073826434506</v>
      </c>
      <c r="AC191">
        <f t="shared" si="85"/>
        <v>-1.1923154339137341</v>
      </c>
      <c r="AD191">
        <f t="shared" si="60"/>
        <v>47.124887106849002</v>
      </c>
      <c r="AE191">
        <f t="shared" si="86"/>
        <v>42.875112893150998</v>
      </c>
      <c r="AF191">
        <f t="shared" si="87"/>
        <v>1.7358387458006982E-2</v>
      </c>
      <c r="AG191">
        <f t="shared" si="88"/>
        <v>42.892471280609008</v>
      </c>
      <c r="AH191">
        <f t="shared" si="61"/>
        <v>178.49406800155703</v>
      </c>
    </row>
    <row r="192" spans="4:34" x14ac:dyDescent="0.25">
      <c r="D192" s="1">
        <f t="shared" si="89"/>
        <v>42926</v>
      </c>
      <c r="E192" s="7">
        <f t="shared" si="62"/>
        <v>0.58333333333333337</v>
      </c>
      <c r="F192" s="2">
        <f t="shared" si="63"/>
        <v>2457945.375</v>
      </c>
      <c r="G192" s="3">
        <f t="shared" si="64"/>
        <v>0.17523271731690623</v>
      </c>
      <c r="I192">
        <f t="shared" si="65"/>
        <v>108.97919212160832</v>
      </c>
      <c r="J192">
        <f t="shared" si="66"/>
        <v>6665.7405084250722</v>
      </c>
      <c r="K192">
        <f t="shared" si="67"/>
        <v>1.6701263851747937E-2</v>
      </c>
      <c r="L192">
        <f t="shared" si="68"/>
        <v>-0.18752982692179188</v>
      </c>
      <c r="M192">
        <f t="shared" si="69"/>
        <v>108.79166229468653</v>
      </c>
      <c r="N192">
        <f t="shared" si="70"/>
        <v>6665.5529785981507</v>
      </c>
      <c r="O192">
        <f t="shared" si="71"/>
        <v>1.016621266246359</v>
      </c>
      <c r="P192">
        <f t="shared" si="72"/>
        <v>108.78330738753817</v>
      </c>
      <c r="Q192">
        <f t="shared" si="73"/>
        <v>23.437012353327038</v>
      </c>
      <c r="R192">
        <f t="shared" si="74"/>
        <v>23.434887120917292</v>
      </c>
      <c r="S192">
        <f t="shared" si="75"/>
        <v>110.33868702685413</v>
      </c>
      <c r="T192">
        <f t="shared" si="76"/>
        <v>22.118661296554411</v>
      </c>
      <c r="U192">
        <f t="shared" si="77"/>
        <v>4.3017899531534003E-2</v>
      </c>
      <c r="V192">
        <f t="shared" si="78"/>
        <v>-5.4680855354457645</v>
      </c>
      <c r="W192" t="e">
        <f t="shared" si="79"/>
        <v>#NUM!</v>
      </c>
      <c r="X192" s="7">
        <f t="shared" si="80"/>
        <v>0.58674172606628172</v>
      </c>
      <c r="Y192" s="7" t="e">
        <f t="shared" si="81"/>
        <v>#NUM!</v>
      </c>
      <c r="Z192" s="7" t="e">
        <f t="shared" si="82"/>
        <v>#NUM!</v>
      </c>
      <c r="AA192" t="e">
        <f t="shared" si="83"/>
        <v>#NUM!</v>
      </c>
      <c r="AB192">
        <f t="shared" si="84"/>
        <v>715.09191446455418</v>
      </c>
      <c r="AC192">
        <f t="shared" si="85"/>
        <v>-1.2270213838614552</v>
      </c>
      <c r="AD192">
        <f t="shared" si="60"/>
        <v>47.25383936608209</v>
      </c>
      <c r="AE192">
        <f t="shared" si="86"/>
        <v>42.74616063391791</v>
      </c>
      <c r="AF192">
        <f t="shared" si="87"/>
        <v>1.7436707704588147E-2</v>
      </c>
      <c r="AG192">
        <f t="shared" si="88"/>
        <v>42.7635973416225</v>
      </c>
      <c r="AH192">
        <f t="shared" si="61"/>
        <v>178.45204116058414</v>
      </c>
    </row>
    <row r="193" spans="4:34" x14ac:dyDescent="0.25">
      <c r="D193" s="1">
        <f t="shared" si="89"/>
        <v>42927</v>
      </c>
      <c r="E193" s="7">
        <f t="shared" si="62"/>
        <v>0.58333333333333337</v>
      </c>
      <c r="F193" s="2">
        <f t="shared" si="63"/>
        <v>2457946.375</v>
      </c>
      <c r="G193" s="3">
        <f t="shared" si="64"/>
        <v>0.17526009582477756</v>
      </c>
      <c r="I193">
        <f t="shared" si="65"/>
        <v>109.96483948468176</v>
      </c>
      <c r="J193">
        <f t="shared" si="66"/>
        <v>6666.7261087053212</v>
      </c>
      <c r="K193">
        <f t="shared" si="67"/>
        <v>1.6701262699621792E-2</v>
      </c>
      <c r="L193">
        <f t="shared" si="68"/>
        <v>-0.21959831501560087</v>
      </c>
      <c r="M193">
        <f t="shared" si="69"/>
        <v>109.74524116966616</v>
      </c>
      <c r="N193">
        <f t="shared" si="70"/>
        <v>6666.5065103903053</v>
      </c>
      <c r="O193">
        <f t="shared" si="71"/>
        <v>1.0165910824499003</v>
      </c>
      <c r="P193">
        <f t="shared" si="72"/>
        <v>109.73688259617006</v>
      </c>
      <c r="Q193">
        <f t="shared" si="73"/>
        <v>23.437011997292053</v>
      </c>
      <c r="R193">
        <f t="shared" si="74"/>
        <v>23.434888084861178</v>
      </c>
      <c r="S193">
        <f t="shared" si="75"/>
        <v>111.35716755322613</v>
      </c>
      <c r="T193">
        <f t="shared" si="76"/>
        <v>21.983694563898858</v>
      </c>
      <c r="U193">
        <f t="shared" si="77"/>
        <v>4.3017903171065582E-2</v>
      </c>
      <c r="V193">
        <f t="shared" si="78"/>
        <v>-5.5995197889665631</v>
      </c>
      <c r="W193" t="e">
        <f t="shared" si="79"/>
        <v>#NUM!</v>
      </c>
      <c r="X193" s="7">
        <f t="shared" si="80"/>
        <v>0.58683299985344906</v>
      </c>
      <c r="Y193" s="7" t="e">
        <f t="shared" si="81"/>
        <v>#NUM!</v>
      </c>
      <c r="Z193" s="7" t="e">
        <f t="shared" si="82"/>
        <v>#NUM!</v>
      </c>
      <c r="AA193" t="e">
        <f t="shared" si="83"/>
        <v>#NUM!</v>
      </c>
      <c r="AB193">
        <f t="shared" si="84"/>
        <v>714.96048021103343</v>
      </c>
      <c r="AC193">
        <f t="shared" si="85"/>
        <v>-1.2598799472416431</v>
      </c>
      <c r="AD193">
        <f t="shared" si="60"/>
        <v>47.389115578662079</v>
      </c>
      <c r="AE193">
        <f t="shared" si="86"/>
        <v>42.610884421337921</v>
      </c>
      <c r="AF193">
        <f t="shared" si="87"/>
        <v>1.7519276637108738E-2</v>
      </c>
      <c r="AG193">
        <f t="shared" si="88"/>
        <v>42.628403697975031</v>
      </c>
      <c r="AH193">
        <f t="shared" si="61"/>
        <v>178.41252722404147</v>
      </c>
    </row>
    <row r="194" spans="4:34" x14ac:dyDescent="0.25">
      <c r="D194" s="1">
        <f t="shared" si="89"/>
        <v>42928</v>
      </c>
      <c r="E194" s="7">
        <f t="shared" si="62"/>
        <v>0.58333333333333337</v>
      </c>
      <c r="F194" s="2">
        <f t="shared" si="63"/>
        <v>2457947.375</v>
      </c>
      <c r="G194" s="3">
        <f t="shared" si="64"/>
        <v>0.17528747433264888</v>
      </c>
      <c r="I194">
        <f t="shared" si="65"/>
        <v>110.95048684775611</v>
      </c>
      <c r="J194">
        <f t="shared" si="66"/>
        <v>6667.7117089855719</v>
      </c>
      <c r="K194">
        <f t="shared" si="67"/>
        <v>1.6701261547495457E-2</v>
      </c>
      <c r="L194">
        <f t="shared" si="68"/>
        <v>-0.25160570829669893</v>
      </c>
      <c r="M194">
        <f t="shared" si="69"/>
        <v>110.69888113945942</v>
      </c>
      <c r="N194">
        <f t="shared" si="70"/>
        <v>6667.4601032772753</v>
      </c>
      <c r="O194">
        <f t="shared" si="71"/>
        <v>1.0165561475142837</v>
      </c>
      <c r="P194">
        <f t="shared" si="72"/>
        <v>110.69051890189502</v>
      </c>
      <c r="Q194">
        <f t="shared" si="73"/>
        <v>23.437011641257072</v>
      </c>
      <c r="R194">
        <f t="shared" si="74"/>
        <v>23.434889050619265</v>
      </c>
      <c r="S194">
        <f t="shared" si="75"/>
        <v>112.37373311103887</v>
      </c>
      <c r="T194">
        <f t="shared" si="76"/>
        <v>21.842446356550482</v>
      </c>
      <c r="U194">
        <f t="shared" si="77"/>
        <v>4.301790681744716E-2</v>
      </c>
      <c r="V194">
        <f t="shared" si="78"/>
        <v>-5.7233038012211876</v>
      </c>
      <c r="W194" t="e">
        <f t="shared" si="79"/>
        <v>#NUM!</v>
      </c>
      <c r="X194" s="7">
        <f t="shared" si="80"/>
        <v>0.58691896097307028</v>
      </c>
      <c r="Y194" s="7" t="e">
        <f t="shared" si="81"/>
        <v>#NUM!</v>
      </c>
      <c r="Z194" s="7" t="e">
        <f t="shared" si="82"/>
        <v>#NUM!</v>
      </c>
      <c r="AA194" t="e">
        <f t="shared" si="83"/>
        <v>#NUM!</v>
      </c>
      <c r="AB194">
        <f t="shared" si="84"/>
        <v>714.83669619877878</v>
      </c>
      <c r="AC194">
        <f t="shared" si="85"/>
        <v>-1.2908259503053046</v>
      </c>
      <c r="AD194">
        <f t="shared" ref="AD194:AD257" si="90">DEGREES(ACOS(SIN(RADIANS($B$2))*SIN(RADIANS(T194))+COS(RADIANS($B$2))*COS(RADIANS(T194))*COS(RADIANS(AC194))))</f>
        <v>47.530661397351729</v>
      </c>
      <c r="AE194">
        <f t="shared" si="86"/>
        <v>42.469338602648271</v>
      </c>
      <c r="AF194">
        <f t="shared" si="87"/>
        <v>1.760612377428547E-2</v>
      </c>
      <c r="AG194">
        <f t="shared" si="88"/>
        <v>42.486944726422557</v>
      </c>
      <c r="AH194">
        <f t="shared" ref="AH194:AH257" si="91"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>178.37560422839431</v>
      </c>
    </row>
    <row r="195" spans="4:34" x14ac:dyDescent="0.25">
      <c r="D195" s="1">
        <f t="shared" si="89"/>
        <v>42929</v>
      </c>
      <c r="E195" s="7">
        <f t="shared" ref="E195:E258" si="92">$B$5</f>
        <v>0.58333333333333337</v>
      </c>
      <c r="F195" s="2">
        <f t="shared" ref="F195:F258" si="93">D195+2415018.5+E195-$B$4/24</f>
        <v>2457948.375</v>
      </c>
      <c r="G195" s="3">
        <f t="shared" ref="G195:G258" si="94">(F195-2451545)/36525</f>
        <v>0.1753148528405202</v>
      </c>
      <c r="I195">
        <f t="shared" ref="I195:I258" si="95">MOD(280.46646+G195*(36000.76983 + G195*0.0003032),360)</f>
        <v>111.93613421083046</v>
      </c>
      <c r="J195">
        <f t="shared" ref="J195:J258" si="96">357.52911+G195*(35999.05029 - 0.0001537*G195)</f>
        <v>6668.6973092658218</v>
      </c>
      <c r="K195">
        <f t="shared" ref="K195:K258" si="97">0.016708634-G195*(0.000042037+0.0000001267*G195)</f>
        <v>1.6701260395368935E-2</v>
      </c>
      <c r="L195">
        <f t="shared" ref="L195:L258" si="98">SIN(RADIANS(J195))*(1.914602-G195*(0.004817+0.000014*G195))+SIN(RADIANS(2*J195))*(0.019993-0.000101*G195)+SIN(RADIANS(3*J195))*0.000289</f>
        <v>-0.28354309366840041</v>
      </c>
      <c r="M195">
        <f t="shared" ref="M195:M258" si="99">I195+L195</f>
        <v>111.65259111716206</v>
      </c>
      <c r="N195">
        <f t="shared" ref="N195:N258" si="100">J195+L195</f>
        <v>6668.4137661721534</v>
      </c>
      <c r="O195">
        <f t="shared" ref="O195:O258" si="101">(1.000001018*(1-K195*K195))/(1+K195*COS(RADIANS(N195)))</f>
        <v>1.016516470790586</v>
      </c>
      <c r="P195">
        <f t="shared" ref="P195:P258" si="102">M195-0.00569-0.00478*SIN(RADIANS(125.04-1934.136*G195))</f>
        <v>111.64422521781194</v>
      </c>
      <c r="Q195">
        <f t="shared" ref="Q195:Q258" si="103">23+(26+((21.448-G195*(46.815+G195*(0.00059-G195*0.001813))))/60)/60</f>
        <v>23.437011285222091</v>
      </c>
      <c r="R195">
        <f t="shared" ref="R195:R258" si="104">Q195+0.00256*COS(RADIANS(125.04-1934.136*G195))</f>
        <v>23.434890018190423</v>
      </c>
      <c r="S195">
        <f t="shared" ref="S195:S258" si="105">DEGREES(ATAN2(COS(RADIANS(P195)),COS(RADIANS(R195))*SIN(RADIANS(P195))))</f>
        <v>113.38832200348249</v>
      </c>
      <c r="T195">
        <f t="shared" ref="T195:T258" si="106">DEGREES(ASIN(SIN(RADIANS(R195))*SIN(RADIANS(P195))))</f>
        <v>21.694970909959558</v>
      </c>
      <c r="U195">
        <f t="shared" ref="U195:U258" si="107">TAN(RADIANS(R195/2))*TAN(RADIANS(R195/2))</f>
        <v>4.3017910470674443E-2</v>
      </c>
      <c r="V195">
        <f t="shared" ref="V195:V258" si="108">4*DEGREES(U195*SIN(2*RADIANS(I195))-2*K195*SIN(RADIANS(J195))+4*K195*U195*SIN(RADIANS(J195))*COS(2*RADIANS(I195))-0.5*U195*U195*SIN(4*RADIANS(I195))-1.25*K195*K195*SIN(2*RADIANS(J195)))</f>
        <v>-5.8391886840021181</v>
      </c>
      <c r="W195" t="e">
        <f t="shared" ref="W195:W258" si="109">DEGREES(ACOS(COS(RADIANS(90.833))/(COS(RADIANS($B$2))*COS(RADIANS(T195)))-TAN(RADIANS($B$2))*TAN(RADIANS(T195))))</f>
        <v>#NUM!</v>
      </c>
      <c r="X195" s="7">
        <f t="shared" ref="X195:X258" si="110">(720-4*$B$3-V195+$B$4*60)/1440</f>
        <v>0.58699943658611253</v>
      </c>
      <c r="Y195" s="7" t="e">
        <f t="shared" ref="Y195:Y258" si="111">(X195*1440-W195*4)/1440</f>
        <v>#NUM!</v>
      </c>
      <c r="Z195" s="7" t="e">
        <f t="shared" ref="Z195:Z258" si="112">(X195*1440+W195*4)/1440</f>
        <v>#NUM!</v>
      </c>
      <c r="AA195" t="e">
        <f t="shared" ref="AA195:AA258" si="113">8*W195</f>
        <v>#NUM!</v>
      </c>
      <c r="AB195">
        <f t="shared" ref="AB195:AB258" si="114">MOD(E195*1440+V195+4*$B$3-60*$B$4,1440)</f>
        <v>714.72081131599782</v>
      </c>
      <c r="AC195">
        <f t="shared" ref="AC195:AC258" si="115">IF(AB195/4&lt;0,AB195/4+180,AB195/4-180)</f>
        <v>-1.3197971710005447</v>
      </c>
      <c r="AD195">
        <f t="shared" si="90"/>
        <v>47.678420582404591</v>
      </c>
      <c r="AE195">
        <f t="shared" ref="AE195:AE258" si="116">90-AD195</f>
        <v>42.321579417595409</v>
      </c>
      <c r="AF195">
        <f t="shared" ref="AF195:AF258" si="117">IF(AE195&gt;85,0,IF(AE195&gt;5,58.1/TAN(RADIANS(AE195))-0.07/POWER(TAN(RADIANS(AE195)),3)+0.000086/POWER(TAN(RADIANS(AE195)),5),IF(AE195&gt;-0.575,1735+AE195*(-518.2+AE195*(103.4+AE195*(-12.79+AE195*0.711))),-20.772/TAN(RADIANS(AE195)))))/3600</f>
        <v>1.7697280746445627E-2</v>
      </c>
      <c r="AG195">
        <f t="shared" ref="AG195:AG258" si="118">AE195+AF195</f>
        <v>42.339276698341855</v>
      </c>
      <c r="AH195">
        <f t="shared" si="91"/>
        <v>178.34134511599825</v>
      </c>
    </row>
    <row r="196" spans="4:34" x14ac:dyDescent="0.25">
      <c r="D196" s="1">
        <f t="shared" ref="D196:D259" si="119">D195+1</f>
        <v>42930</v>
      </c>
      <c r="E196" s="7">
        <f t="shared" si="92"/>
        <v>0.58333333333333337</v>
      </c>
      <c r="F196" s="2">
        <f t="shared" si="93"/>
        <v>2457949.375</v>
      </c>
      <c r="G196" s="3">
        <f t="shared" si="94"/>
        <v>0.17534223134839153</v>
      </c>
      <c r="I196">
        <f t="shared" si="95"/>
        <v>112.92178157390572</v>
      </c>
      <c r="J196">
        <f t="shared" si="96"/>
        <v>6669.6829095460698</v>
      </c>
      <c r="K196">
        <f t="shared" si="97"/>
        <v>1.6701259243242218E-2</v>
      </c>
      <c r="L196">
        <f t="shared" si="98"/>
        <v>-0.31540157388526918</v>
      </c>
      <c r="M196">
        <f t="shared" si="99"/>
        <v>112.60638000002045</v>
      </c>
      <c r="N196">
        <f t="shared" si="100"/>
        <v>6669.3675079721843</v>
      </c>
      <c r="O196">
        <f t="shared" si="101"/>
        <v>1.0164720629014208</v>
      </c>
      <c r="P196">
        <f t="shared" si="102"/>
        <v>112.59801044117029</v>
      </c>
      <c r="Q196">
        <f t="shared" si="103"/>
        <v>23.43701092918711</v>
      </c>
      <c r="R196">
        <f t="shared" si="104"/>
        <v>23.434890987573517</v>
      </c>
      <c r="S196">
        <f t="shared" si="105"/>
        <v>114.40087557112695</v>
      </c>
      <c r="T196">
        <f t="shared" si="106"/>
        <v>21.541324357160303</v>
      </c>
      <c r="U196">
        <f t="shared" si="107"/>
        <v>4.3017914130743184E-2</v>
      </c>
      <c r="V196">
        <f t="shared" si="108"/>
        <v>-5.9469376737236708</v>
      </c>
      <c r="W196" t="e">
        <f t="shared" si="109"/>
        <v>#NUM!</v>
      </c>
      <c r="X196" s="7">
        <f t="shared" si="110"/>
        <v>0.58707426227341919</v>
      </c>
      <c r="Y196" s="7" t="e">
        <f t="shared" si="111"/>
        <v>#NUM!</v>
      </c>
      <c r="Z196" s="7" t="e">
        <f t="shared" si="112"/>
        <v>#NUM!</v>
      </c>
      <c r="AA196" t="e">
        <f t="shared" si="113"/>
        <v>#NUM!</v>
      </c>
      <c r="AB196">
        <f t="shared" si="114"/>
        <v>714.61306232627624</v>
      </c>
      <c r="AC196">
        <f t="shared" si="115"/>
        <v>-1.3467344184309411</v>
      </c>
      <c r="AD196">
        <f t="shared" si="90"/>
        <v>47.832335076684465</v>
      </c>
      <c r="AE196">
        <f t="shared" si="116"/>
        <v>42.167664923315535</v>
      </c>
      <c r="AF196">
        <f t="shared" si="117"/>
        <v>1.7792781378135721E-2</v>
      </c>
      <c r="AG196">
        <f t="shared" si="118"/>
        <v>42.185457704693668</v>
      </c>
      <c r="AH196">
        <f t="shared" si="91"/>
        <v>178.3098176490023</v>
      </c>
    </row>
    <row r="197" spans="4:34" x14ac:dyDescent="0.25">
      <c r="D197" s="1">
        <f t="shared" si="119"/>
        <v>42931</v>
      </c>
      <c r="E197" s="7">
        <f t="shared" si="92"/>
        <v>0.58333333333333337</v>
      </c>
      <c r="F197" s="2">
        <f t="shared" si="93"/>
        <v>2457950.375</v>
      </c>
      <c r="G197" s="3">
        <f t="shared" si="94"/>
        <v>0.17536960985626282</v>
      </c>
      <c r="I197">
        <f t="shared" si="95"/>
        <v>113.90742893698098</v>
      </c>
      <c r="J197">
        <f t="shared" si="96"/>
        <v>6670.6685098263188</v>
      </c>
      <c r="K197">
        <f t="shared" si="97"/>
        <v>1.6701258091115313E-2</v>
      </c>
      <c r="L197">
        <f t="shared" si="98"/>
        <v>-0.34717226957869879</v>
      </c>
      <c r="M197">
        <f t="shared" si="99"/>
        <v>113.56025666740229</v>
      </c>
      <c r="N197">
        <f t="shared" si="100"/>
        <v>6670.3213375567402</v>
      </c>
      <c r="O197">
        <f t="shared" si="101"/>
        <v>1.0164229357390007</v>
      </c>
      <c r="P197">
        <f t="shared" si="102"/>
        <v>113.5518834513409</v>
      </c>
      <c r="Q197">
        <f t="shared" si="103"/>
        <v>23.437010573152129</v>
      </c>
      <c r="R197">
        <f t="shared" si="104"/>
        <v>23.43489195876742</v>
      </c>
      <c r="S197">
        <f t="shared" si="105"/>
        <v>115.41133825576709</v>
      </c>
      <c r="T197">
        <f t="shared" si="106"/>
        <v>21.381564667053549</v>
      </c>
      <c r="U197">
        <f t="shared" si="107"/>
        <v>4.3017917797649095E-2</v>
      </c>
      <c r="V197">
        <f t="shared" si="108"/>
        <v>-6.0463264207060936</v>
      </c>
      <c r="W197" t="e">
        <f t="shared" si="109"/>
        <v>#NUM!</v>
      </c>
      <c r="X197" s="7">
        <f t="shared" si="110"/>
        <v>0.58714328223660139</v>
      </c>
      <c r="Y197" s="7" t="e">
        <f t="shared" si="111"/>
        <v>#NUM!</v>
      </c>
      <c r="Z197" s="7" t="e">
        <f t="shared" si="112"/>
        <v>#NUM!</v>
      </c>
      <c r="AA197" t="e">
        <f t="shared" si="113"/>
        <v>#NUM!</v>
      </c>
      <c r="AB197">
        <f t="shared" si="114"/>
        <v>714.51367357929382</v>
      </c>
      <c r="AC197">
        <f t="shared" si="115"/>
        <v>-1.3715816051765444</v>
      </c>
      <c r="AD197">
        <f t="shared" si="90"/>
        <v>47.992345081037833</v>
      </c>
      <c r="AE197">
        <f t="shared" si="116"/>
        <v>42.007654918962167</v>
      </c>
      <c r="AF197">
        <f t="shared" si="117"/>
        <v>1.7892661775000911E-2</v>
      </c>
      <c r="AG197">
        <f t="shared" si="118"/>
        <v>42.025547580737168</v>
      </c>
      <c r="AH197">
        <f t="shared" si="91"/>
        <v>178.28108433932948</v>
      </c>
    </row>
    <row r="198" spans="4:34" x14ac:dyDescent="0.25">
      <c r="D198" s="1">
        <f t="shared" si="119"/>
        <v>42932</v>
      </c>
      <c r="E198" s="7">
        <f t="shared" si="92"/>
        <v>0.58333333333333337</v>
      </c>
      <c r="F198" s="2">
        <f t="shared" si="93"/>
        <v>2457951.375</v>
      </c>
      <c r="G198" s="3">
        <f t="shared" si="94"/>
        <v>0.17539698836413414</v>
      </c>
      <c r="I198">
        <f t="shared" si="95"/>
        <v>114.89307630005715</v>
      </c>
      <c r="J198">
        <f t="shared" si="96"/>
        <v>6671.6541101065677</v>
      </c>
      <c r="K198">
        <f t="shared" si="97"/>
        <v>1.6701256938988222E-2</v>
      </c>
      <c r="L198">
        <f t="shared" si="98"/>
        <v>-0.37884632128236695</v>
      </c>
      <c r="M198">
        <f t="shared" si="99"/>
        <v>114.51422997877478</v>
      </c>
      <c r="N198">
        <f t="shared" si="100"/>
        <v>6671.2752637852855</v>
      </c>
      <c r="O198">
        <f t="shared" si="101"/>
        <v>1.0163691024629693</v>
      </c>
      <c r="P198">
        <f t="shared" si="102"/>
        <v>114.50585310779412</v>
      </c>
      <c r="Q198">
        <f t="shared" si="103"/>
        <v>23.437010217117148</v>
      </c>
      <c r="R198">
        <f t="shared" si="104"/>
        <v>23.434892931770996</v>
      </c>
      <c r="S198">
        <f t="shared" si="105"/>
        <v>116.41965765693102</v>
      </c>
      <c r="T198">
        <f t="shared" si="106"/>
        <v>21.215751582031913</v>
      </c>
      <c r="U198">
        <f t="shared" si="107"/>
        <v>4.3017921471387902E-2</v>
      </c>
      <c r="V198">
        <f t="shared" si="108"/>
        <v>-6.1371432495870213</v>
      </c>
      <c r="W198" t="e">
        <f t="shared" si="109"/>
        <v>#NUM!</v>
      </c>
      <c r="X198" s="7">
        <f t="shared" si="110"/>
        <v>0.58720634947887995</v>
      </c>
      <c r="Y198" s="7" t="e">
        <f t="shared" si="111"/>
        <v>#NUM!</v>
      </c>
      <c r="Z198" s="7" t="e">
        <f t="shared" si="112"/>
        <v>#NUM!</v>
      </c>
      <c r="AA198" t="e">
        <f t="shared" si="113"/>
        <v>#NUM!</v>
      </c>
      <c r="AB198">
        <f t="shared" si="114"/>
        <v>714.42285675041296</v>
      </c>
      <c r="AC198">
        <f t="shared" si="115"/>
        <v>-1.3942858123967596</v>
      </c>
      <c r="AD198">
        <f t="shared" si="90"/>
        <v>48.158389129644469</v>
      </c>
      <c r="AE198">
        <f t="shared" si="116"/>
        <v>41.841610870355531</v>
      </c>
      <c r="AF198">
        <f t="shared" si="117"/>
        <v>1.7996960415041709E-2</v>
      </c>
      <c r="AG198">
        <f t="shared" si="118"/>
        <v>41.859607830770571</v>
      </c>
      <c r="AH198">
        <f t="shared" si="91"/>
        <v>178.25520239452146</v>
      </c>
    </row>
    <row r="199" spans="4:34" x14ac:dyDescent="0.25">
      <c r="D199" s="1">
        <f t="shared" si="119"/>
        <v>42933</v>
      </c>
      <c r="E199" s="7">
        <f t="shared" si="92"/>
        <v>0.58333333333333337</v>
      </c>
      <c r="F199" s="2">
        <f t="shared" si="93"/>
        <v>2457952.375</v>
      </c>
      <c r="G199" s="3">
        <f t="shared" si="94"/>
        <v>0.17542436687200547</v>
      </c>
      <c r="I199">
        <f t="shared" si="95"/>
        <v>115.87872366313331</v>
      </c>
      <c r="J199">
        <f t="shared" si="96"/>
        <v>6672.6397103868158</v>
      </c>
      <c r="K199">
        <f t="shared" si="97"/>
        <v>1.6701255786860936E-2</v>
      </c>
      <c r="L199">
        <f t="shared" si="98"/>
        <v>-0.41041489145796944</v>
      </c>
      <c r="M199">
        <f t="shared" si="99"/>
        <v>115.46830877167534</v>
      </c>
      <c r="N199">
        <f t="shared" si="100"/>
        <v>6672.2292954953582</v>
      </c>
      <c r="O199">
        <f t="shared" si="101"/>
        <v>1.0163105774979966</v>
      </c>
      <c r="P199">
        <f t="shared" si="102"/>
        <v>115.45992824807047</v>
      </c>
      <c r="Q199">
        <f t="shared" si="103"/>
        <v>23.437009861082167</v>
      </c>
      <c r="R199">
        <f t="shared" si="104"/>
        <v>23.43489390658311</v>
      </c>
      <c r="S199">
        <f t="shared" si="105"/>
        <v>117.42578458109644</v>
      </c>
      <c r="T199">
        <f t="shared" si="106"/>
        <v>21.043946555132518</v>
      </c>
      <c r="U199">
        <f t="shared" si="107"/>
        <v>4.3017925151955315E-2</v>
      </c>
      <c r="V199">
        <f t="shared" si="108"/>
        <v>-6.2191893906358242</v>
      </c>
      <c r="W199" t="e">
        <f t="shared" si="109"/>
        <v>#NUM!</v>
      </c>
      <c r="X199" s="7">
        <f t="shared" si="110"/>
        <v>0.5872633259657194</v>
      </c>
      <c r="Y199" s="7" t="e">
        <f t="shared" si="111"/>
        <v>#NUM!</v>
      </c>
      <c r="Z199" s="7" t="e">
        <f t="shared" si="112"/>
        <v>#NUM!</v>
      </c>
      <c r="AA199" t="e">
        <f t="shared" si="113"/>
        <v>#NUM!</v>
      </c>
      <c r="AB199">
        <f t="shared" si="114"/>
        <v>714.3408106093641</v>
      </c>
      <c r="AC199">
        <f t="shared" si="115"/>
        <v>-1.4147973476589755</v>
      </c>
      <c r="AD199">
        <f t="shared" si="90"/>
        <v>48.330404165075947</v>
      </c>
      <c r="AE199">
        <f t="shared" si="116"/>
        <v>41.669595834924053</v>
      </c>
      <c r="AF199">
        <f t="shared" si="117"/>
        <v>1.8105718244366745E-2</v>
      </c>
      <c r="AG199">
        <f t="shared" si="118"/>
        <v>41.687701553168417</v>
      </c>
      <c r="AH199">
        <f t="shared" si="91"/>
        <v>178.23222367926599</v>
      </c>
    </row>
    <row r="200" spans="4:34" x14ac:dyDescent="0.25">
      <c r="D200" s="1">
        <f t="shared" si="119"/>
        <v>42934</v>
      </c>
      <c r="E200" s="7">
        <f t="shared" si="92"/>
        <v>0.58333333333333337</v>
      </c>
      <c r="F200" s="2">
        <f t="shared" si="93"/>
        <v>2457953.375</v>
      </c>
      <c r="G200" s="3">
        <f t="shared" si="94"/>
        <v>0.17545174537987679</v>
      </c>
      <c r="I200">
        <f t="shared" si="95"/>
        <v>116.86437102621039</v>
      </c>
      <c r="J200">
        <f t="shared" si="96"/>
        <v>6673.6253106670647</v>
      </c>
      <c r="K200">
        <f t="shared" si="97"/>
        <v>1.6701254634733462E-2</v>
      </c>
      <c r="L200">
        <f t="shared" si="98"/>
        <v>-0.44186916652090635</v>
      </c>
      <c r="M200">
        <f t="shared" si="99"/>
        <v>116.42250185968949</v>
      </c>
      <c r="N200">
        <f t="shared" si="100"/>
        <v>6673.1834415005442</v>
      </c>
      <c r="O200">
        <f t="shared" si="101"/>
        <v>1.0162473765311379</v>
      </c>
      <c r="P200">
        <f t="shared" si="102"/>
        <v>116.4141176857586</v>
      </c>
      <c r="Q200">
        <f t="shared" si="103"/>
        <v>23.437009505047186</v>
      </c>
      <c r="R200">
        <f t="shared" si="104"/>
        <v>23.434894883202624</v>
      </c>
      <c r="S200">
        <f t="shared" si="105"/>
        <v>118.42967308371995</v>
      </c>
      <c r="T200">
        <f t="shared" si="106"/>
        <v>20.866212686893906</v>
      </c>
      <c r="U200">
        <f t="shared" si="107"/>
        <v>4.3017928839347047E-2</v>
      </c>
      <c r="V200">
        <f t="shared" si="108"/>
        <v>-6.2922791818631296</v>
      </c>
      <c r="W200" t="e">
        <f t="shared" si="109"/>
        <v>#NUM!</v>
      </c>
      <c r="X200" s="7">
        <f t="shared" si="110"/>
        <v>0.58731408276518271</v>
      </c>
      <c r="Y200" s="7" t="e">
        <f t="shared" si="111"/>
        <v>#NUM!</v>
      </c>
      <c r="Z200" s="7" t="e">
        <f t="shared" si="112"/>
        <v>#NUM!</v>
      </c>
      <c r="AA200" t="e">
        <f t="shared" si="113"/>
        <v>#NUM!</v>
      </c>
      <c r="AB200">
        <f t="shared" si="114"/>
        <v>714.26772081813681</v>
      </c>
      <c r="AC200">
        <f t="shared" si="115"/>
        <v>-1.4330697954657978</v>
      </c>
      <c r="AD200">
        <f t="shared" si="90"/>
        <v>48.508325612808846</v>
      </c>
      <c r="AE200">
        <f t="shared" si="116"/>
        <v>41.491674387191154</v>
      </c>
      <c r="AF200">
        <f t="shared" si="117"/>
        <v>1.8218978777581111E-2</v>
      </c>
      <c r="AG200">
        <f t="shared" si="118"/>
        <v>41.509893365968736</v>
      </c>
      <c r="AH200">
        <f t="shared" si="91"/>
        <v>178.2121946921809</v>
      </c>
    </row>
    <row r="201" spans="4:34" x14ac:dyDescent="0.25">
      <c r="D201" s="1">
        <f t="shared" si="119"/>
        <v>42935</v>
      </c>
      <c r="E201" s="7">
        <f t="shared" si="92"/>
        <v>0.58333333333333337</v>
      </c>
      <c r="F201" s="2">
        <f t="shared" si="93"/>
        <v>2457954.375</v>
      </c>
      <c r="G201" s="3">
        <f t="shared" si="94"/>
        <v>0.17547912388774811</v>
      </c>
      <c r="I201">
        <f t="shared" si="95"/>
        <v>117.85001838928838</v>
      </c>
      <c r="J201">
        <f t="shared" si="96"/>
        <v>6674.6109109473127</v>
      </c>
      <c r="K201">
        <f t="shared" si="97"/>
        <v>1.6701253482605798E-2</v>
      </c>
      <c r="L201">
        <f t="shared" si="98"/>
        <v>-0.47320035886566658</v>
      </c>
      <c r="M201">
        <f t="shared" si="99"/>
        <v>117.37681803042271</v>
      </c>
      <c r="N201">
        <f t="shared" si="100"/>
        <v>6674.1377105884467</v>
      </c>
      <c r="O201">
        <f t="shared" si="101"/>
        <v>1.0161795165089562</v>
      </c>
      <c r="P201">
        <f t="shared" si="102"/>
        <v>117.36843020846709</v>
      </c>
      <c r="Q201">
        <f t="shared" si="103"/>
        <v>23.437009149012205</v>
      </c>
      <c r="R201">
        <f t="shared" si="104"/>
        <v>23.434895861628402</v>
      </c>
      <c r="S201">
        <f t="shared" si="105"/>
        <v>119.43128050418059</v>
      </c>
      <c r="T201">
        <f t="shared" si="106"/>
        <v>20.682614662094419</v>
      </c>
      <c r="U201">
        <f t="shared" si="107"/>
        <v>4.3017932533558796E-2</v>
      </c>
      <c r="V201">
        <f t="shared" si="108"/>
        <v>-6.3562402419171278</v>
      </c>
      <c r="W201" t="e">
        <f t="shared" si="109"/>
        <v>#NUM!</v>
      </c>
      <c r="X201" s="7">
        <f t="shared" si="110"/>
        <v>0.58735850016799795</v>
      </c>
      <c r="Y201" s="7" t="e">
        <f t="shared" si="111"/>
        <v>#NUM!</v>
      </c>
      <c r="Z201" s="7" t="e">
        <f t="shared" si="112"/>
        <v>#NUM!</v>
      </c>
      <c r="AA201" t="e">
        <f t="shared" si="113"/>
        <v>#NUM!</v>
      </c>
      <c r="AB201">
        <f t="shared" si="114"/>
        <v>714.20375975808281</v>
      </c>
      <c r="AC201">
        <f t="shared" si="115"/>
        <v>-1.4490600604792974</v>
      </c>
      <c r="AD201">
        <f t="shared" si="90"/>
        <v>48.69208745494582</v>
      </c>
      <c r="AE201">
        <f t="shared" si="116"/>
        <v>41.30791254505418</v>
      </c>
      <c r="AF201">
        <f t="shared" si="117"/>
        <v>1.8336788202963548E-2</v>
      </c>
      <c r="AG201">
        <f t="shared" si="118"/>
        <v>41.326249333257145</v>
      </c>
      <c r="AH201">
        <f t="shared" si="91"/>
        <v>178.19515655754844</v>
      </c>
    </row>
    <row r="202" spans="4:34" x14ac:dyDescent="0.25">
      <c r="D202" s="1">
        <f t="shared" si="119"/>
        <v>42936</v>
      </c>
      <c r="E202" s="7">
        <f t="shared" si="92"/>
        <v>0.58333333333333337</v>
      </c>
      <c r="F202" s="2">
        <f t="shared" si="93"/>
        <v>2457955.375</v>
      </c>
      <c r="G202" s="3">
        <f t="shared" si="94"/>
        <v>0.17550650239561943</v>
      </c>
      <c r="I202">
        <f t="shared" si="95"/>
        <v>118.83566575236637</v>
      </c>
      <c r="J202">
        <f t="shared" si="96"/>
        <v>6675.5965112275599</v>
      </c>
      <c r="K202">
        <f t="shared" si="97"/>
        <v>1.6701252330477943E-2</v>
      </c>
      <c r="L202">
        <f t="shared" si="98"/>
        <v>-0.50439970889149155</v>
      </c>
      <c r="M202">
        <f t="shared" si="99"/>
        <v>118.33126604347487</v>
      </c>
      <c r="N202">
        <f t="shared" si="100"/>
        <v>6675.0921115186684</v>
      </c>
      <c r="O202">
        <f t="shared" si="101"/>
        <v>1.0161070156344092</v>
      </c>
      <c r="P202">
        <f t="shared" si="102"/>
        <v>118.32287457579895</v>
      </c>
      <c r="Q202">
        <f t="shared" si="103"/>
        <v>23.437008792977228</v>
      </c>
      <c r="R202">
        <f t="shared" si="104"/>
        <v>23.43489684185931</v>
      </c>
      <c r="S202">
        <f t="shared" si="105"/>
        <v>120.43056749378739</v>
      </c>
      <c r="T202">
        <f t="shared" si="106"/>
        <v>20.493218686540651</v>
      </c>
      <c r="U202">
        <f t="shared" si="107"/>
        <v>4.3017936234586301E-2</v>
      </c>
      <c r="V202">
        <f t="shared" si="108"/>
        <v>-6.410913613865211</v>
      </c>
      <c r="W202" t="e">
        <f t="shared" si="109"/>
        <v>#NUM!</v>
      </c>
      <c r="X202" s="7">
        <f t="shared" si="110"/>
        <v>0.5873964677874064</v>
      </c>
      <c r="Y202" s="7" t="e">
        <f t="shared" si="111"/>
        <v>#NUM!</v>
      </c>
      <c r="Z202" s="7" t="e">
        <f t="shared" si="112"/>
        <v>#NUM!</v>
      </c>
      <c r="AA202" t="e">
        <f t="shared" si="113"/>
        <v>#NUM!</v>
      </c>
      <c r="AB202">
        <f t="shared" si="114"/>
        <v>714.14908638613474</v>
      </c>
      <c r="AC202">
        <f t="shared" si="115"/>
        <v>-1.4627284034663148</v>
      </c>
      <c r="AD202">
        <f t="shared" si="90"/>
        <v>48.881622302915922</v>
      </c>
      <c r="AE202">
        <f t="shared" si="116"/>
        <v>41.118377697084078</v>
      </c>
      <c r="AF202">
        <f t="shared" si="117"/>
        <v>1.8459195492608577E-2</v>
      </c>
      <c r="AG202">
        <f t="shared" si="118"/>
        <v>41.136836892576689</v>
      </c>
      <c r="AH202">
        <f t="shared" si="91"/>
        <v>178.18114503150434</v>
      </c>
    </row>
    <row r="203" spans="4:34" x14ac:dyDescent="0.25">
      <c r="D203" s="1">
        <f t="shared" si="119"/>
        <v>42937</v>
      </c>
      <c r="E203" s="7">
        <f t="shared" si="92"/>
        <v>0.58333333333333337</v>
      </c>
      <c r="F203" s="2">
        <f t="shared" si="93"/>
        <v>2457956.375</v>
      </c>
      <c r="G203" s="3">
        <f t="shared" si="94"/>
        <v>0.17553388090349076</v>
      </c>
      <c r="I203">
        <f t="shared" si="95"/>
        <v>119.82131311544344</v>
      </c>
      <c r="J203">
        <f t="shared" si="96"/>
        <v>6676.5821115078088</v>
      </c>
      <c r="K203">
        <f t="shared" si="97"/>
        <v>1.6701251178349898E-2</v>
      </c>
      <c r="L203">
        <f t="shared" si="98"/>
        <v>-0.53545848702781729</v>
      </c>
      <c r="M203">
        <f t="shared" si="99"/>
        <v>119.28585462841563</v>
      </c>
      <c r="N203">
        <f t="shared" si="100"/>
        <v>6676.0466530207814</v>
      </c>
      <c r="O203">
        <f t="shared" si="101"/>
        <v>1.0160298933634959</v>
      </c>
      <c r="P203">
        <f t="shared" si="102"/>
        <v>119.27745951732695</v>
      </c>
      <c r="Q203">
        <f t="shared" si="103"/>
        <v>23.437008436942246</v>
      </c>
      <c r="R203">
        <f t="shared" si="104"/>
        <v>23.434897823894193</v>
      </c>
      <c r="S203">
        <f t="shared" si="105"/>
        <v>121.42749803701281</v>
      </c>
      <c r="T203">
        <f t="shared" si="106"/>
        <v>20.29809242407083</v>
      </c>
      <c r="U203">
        <f t="shared" si="107"/>
        <v>4.3017939942425192E-2</v>
      </c>
      <c r="V203">
        <f t="shared" si="108"/>
        <v>-6.4561538800650604</v>
      </c>
      <c r="W203" t="e">
        <f t="shared" si="109"/>
        <v>#NUM!</v>
      </c>
      <c r="X203" s="7">
        <f t="shared" si="110"/>
        <v>0.58742788463893414</v>
      </c>
      <c r="Y203" s="7" t="e">
        <f t="shared" si="111"/>
        <v>#NUM!</v>
      </c>
      <c r="Z203" s="7" t="e">
        <f t="shared" si="112"/>
        <v>#NUM!</v>
      </c>
      <c r="AA203" t="e">
        <f t="shared" si="113"/>
        <v>#NUM!</v>
      </c>
      <c r="AB203">
        <f t="shared" si="114"/>
        <v>714.10384611993493</v>
      </c>
      <c r="AC203">
        <f t="shared" si="115"/>
        <v>-1.4740384700162679</v>
      </c>
      <c r="AD203">
        <f t="shared" si="90"/>
        <v>49.076861468937125</v>
      </c>
      <c r="AE203">
        <f t="shared" si="116"/>
        <v>40.923138531062875</v>
      </c>
      <c r="AF203">
        <f t="shared" si="117"/>
        <v>1.8586252517727758E-2</v>
      </c>
      <c r="AG203">
        <f t="shared" si="118"/>
        <v>40.941724783580604</v>
      </c>
      <c r="AH203">
        <f t="shared" si="91"/>
        <v>178.17019052219428</v>
      </c>
    </row>
    <row r="204" spans="4:34" x14ac:dyDescent="0.25">
      <c r="D204" s="1">
        <f t="shared" si="119"/>
        <v>42938</v>
      </c>
      <c r="E204" s="7">
        <f t="shared" si="92"/>
        <v>0.58333333333333337</v>
      </c>
      <c r="F204" s="2">
        <f t="shared" si="93"/>
        <v>2457957.375</v>
      </c>
      <c r="G204" s="3">
        <f t="shared" si="94"/>
        <v>0.17556125941136208</v>
      </c>
      <c r="I204">
        <f t="shared" si="95"/>
        <v>120.80696047852234</v>
      </c>
      <c r="J204">
        <f t="shared" si="96"/>
        <v>6677.567711788055</v>
      </c>
      <c r="K204">
        <f t="shared" si="97"/>
        <v>1.6701250026221665E-2</v>
      </c>
      <c r="L204">
        <f t="shared" si="98"/>
        <v>-0.56636799575926533</v>
      </c>
      <c r="M204">
        <f t="shared" si="99"/>
        <v>120.24059248276308</v>
      </c>
      <c r="N204">
        <f t="shared" si="100"/>
        <v>6677.0013437922953</v>
      </c>
      <c r="O204">
        <f t="shared" si="101"/>
        <v>1.0159481704016646</v>
      </c>
      <c r="P204">
        <f t="shared" si="102"/>
        <v>120.23219373057228</v>
      </c>
      <c r="Q204">
        <f t="shared" si="103"/>
        <v>23.437008080907265</v>
      </c>
      <c r="R204">
        <f t="shared" si="104"/>
        <v>23.434898807731912</v>
      </c>
      <c r="S204">
        <f t="shared" si="105"/>
        <v>122.42203946613886</v>
      </c>
      <c r="T204">
        <f t="shared" si="106"/>
        <v>20.097304933931358</v>
      </c>
      <c r="U204">
        <f t="shared" si="107"/>
        <v>4.3017943657071171E-2</v>
      </c>
      <c r="V204">
        <f t="shared" si="108"/>
        <v>-6.4918292484310545</v>
      </c>
      <c r="W204" t="e">
        <f t="shared" si="109"/>
        <v>#NUM!</v>
      </c>
      <c r="X204" s="7">
        <f t="shared" si="110"/>
        <v>0.58745265920029932</v>
      </c>
      <c r="Y204" s="7" t="e">
        <f t="shared" si="111"/>
        <v>#NUM!</v>
      </c>
      <c r="Z204" s="7" t="e">
        <f t="shared" si="112"/>
        <v>#NUM!</v>
      </c>
      <c r="AA204" t="e">
        <f t="shared" si="113"/>
        <v>#NUM!</v>
      </c>
      <c r="AB204">
        <f t="shared" si="114"/>
        <v>714.06817075156891</v>
      </c>
      <c r="AC204">
        <f t="shared" si="115"/>
        <v>-1.4829573121077715</v>
      </c>
      <c r="AD204">
        <f t="shared" si="90"/>
        <v>49.277735036040347</v>
      </c>
      <c r="AE204">
        <f t="shared" si="116"/>
        <v>40.722264963959653</v>
      </c>
      <c r="AF204">
        <f t="shared" si="117"/>
        <v>1.8718014169327606E-2</v>
      </c>
      <c r="AG204">
        <f t="shared" si="118"/>
        <v>40.740982978128983</v>
      </c>
      <c r="AH204">
        <f t="shared" si="91"/>
        <v>178.16231812338208</v>
      </c>
    </row>
    <row r="205" spans="4:34" x14ac:dyDescent="0.25">
      <c r="D205" s="1">
        <f t="shared" si="119"/>
        <v>42939</v>
      </c>
      <c r="E205" s="7">
        <f t="shared" si="92"/>
        <v>0.58333333333333337</v>
      </c>
      <c r="F205" s="2">
        <f t="shared" si="93"/>
        <v>2457958.375</v>
      </c>
      <c r="G205" s="3">
        <f t="shared" si="94"/>
        <v>0.1755886379192334</v>
      </c>
      <c r="I205">
        <f t="shared" si="95"/>
        <v>121.79260784160215</v>
      </c>
      <c r="J205">
        <f t="shared" si="96"/>
        <v>6678.5533120683031</v>
      </c>
      <c r="K205">
        <f t="shared" si="97"/>
        <v>1.6701248874093241E-2</v>
      </c>
      <c r="L205">
        <f t="shared" si="98"/>
        <v>-0.59711957165134821</v>
      </c>
      <c r="M205">
        <f t="shared" si="99"/>
        <v>121.1954882699508</v>
      </c>
      <c r="N205">
        <f t="shared" si="100"/>
        <v>6677.956192496652</v>
      </c>
      <c r="O205">
        <f t="shared" si="101"/>
        <v>1.0158618686999812</v>
      </c>
      <c r="P205">
        <f t="shared" si="102"/>
        <v>121.18708587897163</v>
      </c>
      <c r="Q205">
        <f t="shared" si="103"/>
        <v>23.437007724872284</v>
      </c>
      <c r="R205">
        <f t="shared" si="104"/>
        <v>23.434899793371329</v>
      </c>
      <c r="S205">
        <f t="shared" si="105"/>
        <v>123.41416246950473</v>
      </c>
      <c r="T205">
        <f t="shared" si="106"/>
        <v>19.890926608681614</v>
      </c>
      <c r="U205">
        <f t="shared" si="107"/>
        <v>4.3017947378519932E-2</v>
      </c>
      <c r="V205">
        <f t="shared" si="108"/>
        <v>-6.5178216104927857</v>
      </c>
      <c r="W205" t="e">
        <f t="shared" si="109"/>
        <v>#NUM!</v>
      </c>
      <c r="X205" s="7">
        <f t="shared" si="110"/>
        <v>0.58747070945173108</v>
      </c>
      <c r="Y205" s="7" t="e">
        <f t="shared" si="111"/>
        <v>#NUM!</v>
      </c>
      <c r="Z205" s="7" t="e">
        <f t="shared" si="112"/>
        <v>#NUM!</v>
      </c>
      <c r="AA205" t="e">
        <f t="shared" si="113"/>
        <v>#NUM!</v>
      </c>
      <c r="AB205">
        <f t="shared" si="114"/>
        <v>714.04217838950717</v>
      </c>
      <c r="AC205">
        <f t="shared" si="115"/>
        <v>-1.4894554026232072</v>
      </c>
      <c r="AD205">
        <f t="shared" si="90"/>
        <v>49.484171926465898</v>
      </c>
      <c r="AE205">
        <f t="shared" si="116"/>
        <v>40.515828073534102</v>
      </c>
      <c r="AF205">
        <f t="shared" si="117"/>
        <v>1.8854538484501627E-2</v>
      </c>
      <c r="AG205">
        <f t="shared" si="118"/>
        <v>40.534682612018607</v>
      </c>
      <c r="AH205">
        <f t="shared" si="91"/>
        <v>178.15754766086616</v>
      </c>
    </row>
    <row r="206" spans="4:34" x14ac:dyDescent="0.25">
      <c r="D206" s="1">
        <f t="shared" si="119"/>
        <v>42940</v>
      </c>
      <c r="E206" s="7">
        <f t="shared" si="92"/>
        <v>0.58333333333333337</v>
      </c>
      <c r="F206" s="2">
        <f t="shared" si="93"/>
        <v>2457959.375</v>
      </c>
      <c r="G206" s="3">
        <f t="shared" si="94"/>
        <v>0.17561601642710473</v>
      </c>
      <c r="I206">
        <f t="shared" si="95"/>
        <v>122.77825520468195</v>
      </c>
      <c r="J206">
        <f t="shared" si="96"/>
        <v>6679.5389123485502</v>
      </c>
      <c r="K206">
        <f t="shared" si="97"/>
        <v>1.6701247721964626E-2</v>
      </c>
      <c r="L206">
        <f t="shared" si="98"/>
        <v>-0.62770458737479951</v>
      </c>
      <c r="M206">
        <f t="shared" si="99"/>
        <v>122.15055061730716</v>
      </c>
      <c r="N206">
        <f t="shared" si="100"/>
        <v>6678.9112077611753</v>
      </c>
      <c r="O206">
        <f t="shared" si="101"/>
        <v>1.0157710114510552</v>
      </c>
      <c r="P206">
        <f t="shared" si="102"/>
        <v>122.14214458985649</v>
      </c>
      <c r="Q206">
        <f t="shared" si="103"/>
        <v>23.437007368837307</v>
      </c>
      <c r="R206">
        <f t="shared" si="104"/>
        <v>23.434900780811297</v>
      </c>
      <c r="S206">
        <f t="shared" si="105"/>
        <v>124.40384109360146</v>
      </c>
      <c r="T206">
        <f t="shared" si="106"/>
        <v>19.67902911276742</v>
      </c>
      <c r="U206">
        <f t="shared" si="107"/>
        <v>4.3017951106767149E-2</v>
      </c>
      <c r="V206">
        <f t="shared" si="108"/>
        <v>-6.534026571759072</v>
      </c>
      <c r="W206">
        <f t="shared" si="109"/>
        <v>173.52425664608265</v>
      </c>
      <c r="X206" s="7">
        <f t="shared" si="110"/>
        <v>0.58748196289705501</v>
      </c>
      <c r="Y206" s="7">
        <f t="shared" si="111"/>
        <v>0.10547013888015873</v>
      </c>
      <c r="Z206" s="7">
        <f t="shared" si="112"/>
        <v>1.0694937869139514</v>
      </c>
      <c r="AA206">
        <f t="shared" si="113"/>
        <v>1388.1940531686612</v>
      </c>
      <c r="AB206">
        <f t="shared" si="114"/>
        <v>714.02597342824083</v>
      </c>
      <c r="AC206">
        <f t="shared" si="115"/>
        <v>-1.4935066429397921</v>
      </c>
      <c r="AD206">
        <f t="shared" si="90"/>
        <v>49.696099968267077</v>
      </c>
      <c r="AE206">
        <f t="shared" si="116"/>
        <v>40.303900031732923</v>
      </c>
      <c r="AF206">
        <f t="shared" si="117"/>
        <v>1.8995886778604011E-2</v>
      </c>
      <c r="AG206">
        <f t="shared" si="118"/>
        <v>40.322895918511527</v>
      </c>
      <c r="AH206">
        <f t="shared" si="91"/>
        <v>178.15589375113609</v>
      </c>
    </row>
    <row r="207" spans="4:34" x14ac:dyDescent="0.25">
      <c r="D207" s="1">
        <f t="shared" si="119"/>
        <v>42941</v>
      </c>
      <c r="E207" s="7">
        <f t="shared" si="92"/>
        <v>0.58333333333333337</v>
      </c>
      <c r="F207" s="2">
        <f t="shared" si="93"/>
        <v>2457960.375</v>
      </c>
      <c r="G207" s="3">
        <f t="shared" si="94"/>
        <v>0.17564339493497605</v>
      </c>
      <c r="I207">
        <f t="shared" si="95"/>
        <v>123.76390256776267</v>
      </c>
      <c r="J207">
        <f t="shared" si="96"/>
        <v>6680.5245126287964</v>
      </c>
      <c r="K207">
        <f t="shared" si="97"/>
        <v>1.670124656983582E-2</v>
      </c>
      <c r="L207">
        <f t="shared" si="98"/>
        <v>-0.65811445373065036</v>
      </c>
      <c r="M207">
        <f t="shared" si="99"/>
        <v>123.10578811403202</v>
      </c>
      <c r="N207">
        <f t="shared" si="100"/>
        <v>6679.866398175066</v>
      </c>
      <c r="O207">
        <f t="shared" si="101"/>
        <v>1.0156756230847241</v>
      </c>
      <c r="P207">
        <f t="shared" si="102"/>
        <v>123.09737845242982</v>
      </c>
      <c r="Q207">
        <f t="shared" si="103"/>
        <v>23.437007012802326</v>
      </c>
      <c r="R207">
        <f t="shared" si="104"/>
        <v>23.434901770050665</v>
      </c>
      <c r="S207">
        <f t="shared" si="105"/>
        <v>125.3910527392333</v>
      </c>
      <c r="T207">
        <f t="shared" si="106"/>
        <v>19.461685321904078</v>
      </c>
      <c r="U207">
        <f t="shared" si="107"/>
        <v>4.3017954841808502E-2</v>
      </c>
      <c r="V207">
        <f t="shared" si="108"/>
        <v>-6.5403534549704379</v>
      </c>
      <c r="W207">
        <f t="shared" si="109"/>
        <v>169.1773650414865</v>
      </c>
      <c r="X207" s="7">
        <f t="shared" si="110"/>
        <v>0.58748635656595183</v>
      </c>
      <c r="Y207" s="7">
        <f t="shared" si="111"/>
        <v>0.11754923145071158</v>
      </c>
      <c r="Z207" s="7">
        <f t="shared" si="112"/>
        <v>1.057423481681192</v>
      </c>
      <c r="AA207">
        <f t="shared" si="113"/>
        <v>1353.418920331892</v>
      </c>
      <c r="AB207">
        <f t="shared" si="114"/>
        <v>714.01964654502956</v>
      </c>
      <c r="AC207">
        <f t="shared" si="115"/>
        <v>-1.4950883637426102</v>
      </c>
      <c r="AD207">
        <f t="shared" si="90"/>
        <v>49.913445959964385</v>
      </c>
      <c r="AE207">
        <f t="shared" si="116"/>
        <v>40.086554040035615</v>
      </c>
      <c r="AF207">
        <f t="shared" si="117"/>
        <v>1.9142123783593611E-2</v>
      </c>
      <c r="AG207">
        <f t="shared" si="118"/>
        <v>40.105696163819211</v>
      </c>
      <c r="AH207">
        <f t="shared" si="91"/>
        <v>178.15736587157608</v>
      </c>
    </row>
    <row r="208" spans="4:34" x14ac:dyDescent="0.25">
      <c r="D208" s="1">
        <f t="shared" si="119"/>
        <v>42942</v>
      </c>
      <c r="E208" s="7">
        <f t="shared" si="92"/>
        <v>0.58333333333333337</v>
      </c>
      <c r="F208" s="2">
        <f t="shared" si="93"/>
        <v>2457961.375</v>
      </c>
      <c r="G208" s="3">
        <f t="shared" si="94"/>
        <v>0.17567077344284737</v>
      </c>
      <c r="I208">
        <f t="shared" si="95"/>
        <v>124.74954993084339</v>
      </c>
      <c r="J208">
        <f t="shared" si="96"/>
        <v>6681.5101129090435</v>
      </c>
      <c r="K208">
        <f t="shared" si="97"/>
        <v>1.6701245417706827E-2</v>
      </c>
      <c r="L208">
        <f t="shared" si="98"/>
        <v>-0.68834062167457066</v>
      </c>
      <c r="M208">
        <f t="shared" si="99"/>
        <v>124.06120930916882</v>
      </c>
      <c r="N208">
        <f t="shared" si="100"/>
        <v>6680.8217722873687</v>
      </c>
      <c r="O208">
        <f t="shared" si="101"/>
        <v>1.0155757292634933</v>
      </c>
      <c r="P208">
        <f t="shared" si="102"/>
        <v>124.05279601573815</v>
      </c>
      <c r="Q208">
        <f t="shared" si="103"/>
        <v>23.437006656767348</v>
      </c>
      <c r="R208">
        <f t="shared" si="104"/>
        <v>23.434902761088285</v>
      </c>
      <c r="S208">
        <f t="shared" si="105"/>
        <v>126.3757781519939</v>
      </c>
      <c r="T208">
        <f t="shared" si="106"/>
        <v>19.238969263399778</v>
      </c>
      <c r="U208">
        <f t="shared" si="107"/>
        <v>4.3017958583639611E-2</v>
      </c>
      <c r="V208">
        <f t="shared" si="108"/>
        <v>-6.5367252769300306</v>
      </c>
      <c r="W208">
        <f t="shared" si="109"/>
        <v>166.06201080581212</v>
      </c>
      <c r="X208" s="7">
        <f t="shared" si="110"/>
        <v>0.58748383699786799</v>
      </c>
      <c r="Y208" s="7">
        <f t="shared" si="111"/>
        <v>0.12620047364838985</v>
      </c>
      <c r="Z208" s="7">
        <f t="shared" si="112"/>
        <v>1.0487672003473461</v>
      </c>
      <c r="AA208">
        <f t="shared" si="113"/>
        <v>1328.496086446497</v>
      </c>
      <c r="AB208">
        <f t="shared" si="114"/>
        <v>714.0232747230699</v>
      </c>
      <c r="AC208">
        <f t="shared" si="115"/>
        <v>-1.4941813192325242</v>
      </c>
      <c r="AD208">
        <f t="shared" si="90"/>
        <v>50.136135733112013</v>
      </c>
      <c r="AE208">
        <f t="shared" si="116"/>
        <v>39.863864266887987</v>
      </c>
      <c r="AF208">
        <f t="shared" si="117"/>
        <v>1.9293317792865403E-2</v>
      </c>
      <c r="AG208">
        <f t="shared" si="118"/>
        <v>39.883157584680852</v>
      </c>
      <c r="AH208">
        <f t="shared" si="91"/>
        <v>178.16196844154729</v>
      </c>
    </row>
    <row r="209" spans="4:34" x14ac:dyDescent="0.25">
      <c r="D209" s="1">
        <f t="shared" si="119"/>
        <v>42943</v>
      </c>
      <c r="E209" s="7">
        <f t="shared" si="92"/>
        <v>0.58333333333333337</v>
      </c>
      <c r="F209" s="2">
        <f t="shared" si="93"/>
        <v>2457962.375</v>
      </c>
      <c r="G209" s="3">
        <f t="shared" si="94"/>
        <v>0.1756981519507187</v>
      </c>
      <c r="I209">
        <f t="shared" si="95"/>
        <v>125.7351972939241</v>
      </c>
      <c r="J209">
        <f t="shared" si="96"/>
        <v>6682.4957131892897</v>
      </c>
      <c r="K209">
        <f t="shared" si="97"/>
        <v>1.6701244265577644E-2</v>
      </c>
      <c r="L209">
        <f t="shared" si="98"/>
        <v>-0.71837458434071821</v>
      </c>
      <c r="M209">
        <f t="shared" si="99"/>
        <v>125.01682270958338</v>
      </c>
      <c r="N209">
        <f t="shared" si="100"/>
        <v>6681.7773386049494</v>
      </c>
      <c r="O209">
        <f t="shared" si="101"/>
        <v>1.015471356877732</v>
      </c>
      <c r="P209">
        <f t="shared" si="102"/>
        <v>125.00840578665044</v>
      </c>
      <c r="Q209">
        <f t="shared" si="103"/>
        <v>23.437006300732367</v>
      </c>
      <c r="R209">
        <f t="shared" si="104"/>
        <v>23.434903753923003</v>
      </c>
      <c r="S209">
        <f t="shared" si="105"/>
        <v>127.35800140732819</v>
      </c>
      <c r="T209">
        <f t="shared" si="106"/>
        <v>19.010956057539467</v>
      </c>
      <c r="U209">
        <f t="shared" si="107"/>
        <v>4.3017962332256167E-2</v>
      </c>
      <c r="V209">
        <f t="shared" si="108"/>
        <v>-6.52307869968348</v>
      </c>
      <c r="W209">
        <f t="shared" si="109"/>
        <v>163.46720085815548</v>
      </c>
      <c r="X209" s="7">
        <f t="shared" si="110"/>
        <v>0.58747436020811361</v>
      </c>
      <c r="Y209" s="7">
        <f t="shared" si="111"/>
        <v>0.13339880226879283</v>
      </c>
      <c r="Z209" s="7">
        <f t="shared" si="112"/>
        <v>1.0415499181474344</v>
      </c>
      <c r="AA209">
        <f t="shared" si="113"/>
        <v>1307.7376068652438</v>
      </c>
      <c r="AB209">
        <f t="shared" si="114"/>
        <v>714.03692130031652</v>
      </c>
      <c r="AC209">
        <f t="shared" si="115"/>
        <v>-1.4907696749208696</v>
      </c>
      <c r="AD209">
        <f t="shared" si="90"/>
        <v>50.364094212658046</v>
      </c>
      <c r="AE209">
        <f t="shared" si="116"/>
        <v>39.635905787341954</v>
      </c>
      <c r="AF209">
        <f t="shared" si="117"/>
        <v>1.9449540812918741E-2</v>
      </c>
      <c r="AG209">
        <f t="shared" si="118"/>
        <v>39.655355328154876</v>
      </c>
      <c r="AH209">
        <f t="shared" si="91"/>
        <v>178.16970091365579</v>
      </c>
    </row>
    <row r="210" spans="4:34" x14ac:dyDescent="0.25">
      <c r="D210" s="1">
        <f t="shared" si="119"/>
        <v>42944</v>
      </c>
      <c r="E210" s="7">
        <f t="shared" si="92"/>
        <v>0.58333333333333337</v>
      </c>
      <c r="F210" s="2">
        <f t="shared" si="93"/>
        <v>2457963.375</v>
      </c>
      <c r="G210" s="3">
        <f t="shared" si="94"/>
        <v>0.17572553045859002</v>
      </c>
      <c r="I210">
        <f t="shared" si="95"/>
        <v>126.72084465700573</v>
      </c>
      <c r="J210">
        <f t="shared" si="96"/>
        <v>6683.4813134695351</v>
      </c>
      <c r="K210">
        <f t="shared" si="97"/>
        <v>1.6701243113448269E-2</v>
      </c>
      <c r="L210">
        <f t="shared" si="98"/>
        <v>-0.74820787906557962</v>
      </c>
      <c r="M210">
        <f t="shared" si="99"/>
        <v>125.97263677794015</v>
      </c>
      <c r="N210">
        <f t="shared" si="100"/>
        <v>6682.7331055904697</v>
      </c>
      <c r="O210">
        <f t="shared" si="101"/>
        <v>1.0153625340406223</v>
      </c>
      <c r="P210">
        <f t="shared" si="102"/>
        <v>125.96421622783421</v>
      </c>
      <c r="Q210">
        <f t="shared" si="103"/>
        <v>23.43700594469739</v>
      </c>
      <c r="R210">
        <f t="shared" si="104"/>
        <v>23.434904748553674</v>
      </c>
      <c r="S210">
        <f t="shared" si="105"/>
        <v>128.3377098904391</v>
      </c>
      <c r="T210">
        <f t="shared" si="106"/>
        <v>18.777721860145569</v>
      </c>
      <c r="U210">
        <f t="shared" si="107"/>
        <v>4.3017966087653813E-2</v>
      </c>
      <c r="V210">
        <f t="shared" si="108"/>
        <v>-6.499363956895591</v>
      </c>
      <c r="W210">
        <f t="shared" si="109"/>
        <v>161.17684395485591</v>
      </c>
      <c r="X210" s="7">
        <f t="shared" si="110"/>
        <v>0.58745789163673312</v>
      </c>
      <c r="Y210" s="7">
        <f t="shared" si="111"/>
        <v>0.13974443620657781</v>
      </c>
      <c r="Z210" s="7">
        <f t="shared" si="112"/>
        <v>1.0351713470668886</v>
      </c>
      <c r="AA210">
        <f t="shared" si="113"/>
        <v>1289.4147516388473</v>
      </c>
      <c r="AB210">
        <f t="shared" si="114"/>
        <v>714.06063604310441</v>
      </c>
      <c r="AC210">
        <f t="shared" si="115"/>
        <v>-1.4848409892238976</v>
      </c>
      <c r="AD210">
        <f t="shared" si="90"/>
        <v>50.597245474991304</v>
      </c>
      <c r="AE210">
        <f t="shared" si="116"/>
        <v>39.402754525008696</v>
      </c>
      <c r="AF210">
        <f t="shared" si="117"/>
        <v>1.961086872223896E-2</v>
      </c>
      <c r="AG210">
        <f t="shared" si="118"/>
        <v>39.422365393730935</v>
      </c>
      <c r="AH210">
        <f t="shared" si="91"/>
        <v>178.18055787445746</v>
      </c>
    </row>
    <row r="211" spans="4:34" x14ac:dyDescent="0.25">
      <c r="D211" s="1">
        <f t="shared" si="119"/>
        <v>42945</v>
      </c>
      <c r="E211" s="7">
        <f t="shared" si="92"/>
        <v>0.58333333333333337</v>
      </c>
      <c r="F211" s="2">
        <f t="shared" si="93"/>
        <v>2457964.375</v>
      </c>
      <c r="G211" s="3">
        <f t="shared" si="94"/>
        <v>0.17575290896646134</v>
      </c>
      <c r="I211">
        <f t="shared" si="95"/>
        <v>127.70649202008826</v>
      </c>
      <c r="J211">
        <f t="shared" si="96"/>
        <v>6684.4669137497813</v>
      </c>
      <c r="K211">
        <f t="shared" si="97"/>
        <v>1.6701241961318707E-2</v>
      </c>
      <c r="L211">
        <f t="shared" si="98"/>
        <v>-0.77783208941089621</v>
      </c>
      <c r="M211">
        <f t="shared" si="99"/>
        <v>126.92865993067737</v>
      </c>
      <c r="N211">
        <f t="shared" si="100"/>
        <v>6683.68908166037</v>
      </c>
      <c r="O211">
        <f t="shared" si="101"/>
        <v>1.0152492900828605</v>
      </c>
      <c r="P211">
        <f t="shared" si="102"/>
        <v>126.9202357557308</v>
      </c>
      <c r="Q211">
        <f t="shared" si="103"/>
        <v>23.437005588662409</v>
      </c>
      <c r="R211">
        <f t="shared" si="104"/>
        <v>23.434905744979133</v>
      </c>
      <c r="S211">
        <f t="shared" si="105"/>
        <v>129.31489427131731</v>
      </c>
      <c r="T211">
        <f t="shared" si="106"/>
        <v>18.539343806421758</v>
      </c>
      <c r="U211">
        <f t="shared" si="107"/>
        <v>4.3017969849828169E-2</v>
      </c>
      <c r="V211">
        <f t="shared" si="108"/>
        <v>-6.4655447563556585</v>
      </c>
      <c r="W211">
        <f t="shared" si="109"/>
        <v>159.09102776448881</v>
      </c>
      <c r="X211" s="7">
        <f t="shared" si="110"/>
        <v>0.58743440608080266</v>
      </c>
      <c r="Y211" s="7">
        <f t="shared" si="111"/>
        <v>0.14551488451277822</v>
      </c>
      <c r="Z211" s="7">
        <f t="shared" si="112"/>
        <v>1.0293539276488273</v>
      </c>
      <c r="AA211">
        <f t="shared" si="113"/>
        <v>1272.7282221159105</v>
      </c>
      <c r="AB211">
        <f t="shared" si="114"/>
        <v>714.09445524364423</v>
      </c>
      <c r="AC211">
        <f t="shared" si="115"/>
        <v>-1.4763861890889416</v>
      </c>
      <c r="AD211">
        <f t="shared" si="90"/>
        <v>50.835512803585786</v>
      </c>
      <c r="AE211">
        <f t="shared" si="116"/>
        <v>39.164487196414214</v>
      </c>
      <c r="AF211">
        <f t="shared" si="117"/>
        <v>1.977738143780404E-2</v>
      </c>
      <c r="AG211">
        <f t="shared" si="118"/>
        <v>39.184264577852019</v>
      </c>
      <c r="AH211">
        <f t="shared" si="91"/>
        <v>178.19452915390002</v>
      </c>
    </row>
    <row r="212" spans="4:34" x14ac:dyDescent="0.25">
      <c r="D212" s="1">
        <f t="shared" si="119"/>
        <v>42946</v>
      </c>
      <c r="E212" s="7">
        <f t="shared" si="92"/>
        <v>0.58333333333333337</v>
      </c>
      <c r="F212" s="2">
        <f t="shared" si="93"/>
        <v>2457965.375</v>
      </c>
      <c r="G212" s="3">
        <f t="shared" si="94"/>
        <v>0.17578028747433264</v>
      </c>
      <c r="I212">
        <f t="shared" si="95"/>
        <v>128.69213938316989</v>
      </c>
      <c r="J212">
        <f t="shared" si="96"/>
        <v>6685.4525140300266</v>
      </c>
      <c r="K212">
        <f t="shared" si="97"/>
        <v>1.6701240809188951E-2</v>
      </c>
      <c r="L212">
        <f t="shared" si="98"/>
        <v>-0.80723884718607064</v>
      </c>
      <c r="M212">
        <f t="shared" si="99"/>
        <v>127.88490053598382</v>
      </c>
      <c r="N212">
        <f t="shared" si="100"/>
        <v>6684.6452751828401</v>
      </c>
      <c r="O212">
        <f t="shared" si="101"/>
        <v>1.0151316555471099</v>
      </c>
      <c r="P212">
        <f t="shared" si="102"/>
        <v>127.87647273853209</v>
      </c>
      <c r="Q212">
        <f t="shared" si="103"/>
        <v>23.437005232627431</v>
      </c>
      <c r="R212">
        <f t="shared" si="104"/>
        <v>23.434906743198241</v>
      </c>
      <c r="S212">
        <f t="shared" si="105"/>
        <v>130.2895484751775</v>
      </c>
      <c r="T212">
        <f t="shared" si="106"/>
        <v>18.295899956177269</v>
      </c>
      <c r="U212">
        <f t="shared" si="107"/>
        <v>4.3017973618774928E-2</v>
      </c>
      <c r="V212">
        <f t="shared" si="108"/>
        <v>-6.4215981596094762</v>
      </c>
      <c r="W212">
        <f t="shared" si="109"/>
        <v>157.15399845503941</v>
      </c>
      <c r="X212" s="7">
        <f t="shared" si="110"/>
        <v>0.58740388761083995</v>
      </c>
      <c r="Y212" s="7">
        <f t="shared" si="111"/>
        <v>0.15086500301350828</v>
      </c>
      <c r="Z212" s="7">
        <f t="shared" si="112"/>
        <v>1.0239427722081715</v>
      </c>
      <c r="AA212">
        <f t="shared" si="113"/>
        <v>1257.2319876403153</v>
      </c>
      <c r="AB212">
        <f t="shared" si="114"/>
        <v>714.13840184039043</v>
      </c>
      <c r="AC212">
        <f t="shared" si="115"/>
        <v>-1.4653995399023927</v>
      </c>
      <c r="AD212">
        <f t="shared" si="90"/>
        <v>51.078818742169744</v>
      </c>
      <c r="AE212">
        <f t="shared" si="116"/>
        <v>38.921181257830256</v>
      </c>
      <c r="AF212">
        <f t="shared" si="117"/>
        <v>1.9949163089662669E-2</v>
      </c>
      <c r="AG212">
        <f t="shared" si="118"/>
        <v>38.941130420919919</v>
      </c>
      <c r="AH212">
        <f t="shared" si="91"/>
        <v>178.21159994273864</v>
      </c>
    </row>
    <row r="213" spans="4:34" x14ac:dyDescent="0.25">
      <c r="D213" s="1">
        <f t="shared" si="119"/>
        <v>42947</v>
      </c>
      <c r="E213" s="7">
        <f t="shared" si="92"/>
        <v>0.58333333333333337</v>
      </c>
      <c r="F213" s="2">
        <f t="shared" si="93"/>
        <v>2457966.375</v>
      </c>
      <c r="G213" s="3">
        <f t="shared" si="94"/>
        <v>0.17580766598220396</v>
      </c>
      <c r="I213">
        <f t="shared" si="95"/>
        <v>129.67778674625242</v>
      </c>
      <c r="J213">
        <f t="shared" si="96"/>
        <v>6686.438114310271</v>
      </c>
      <c r="K213">
        <f t="shared" si="97"/>
        <v>1.6701239657059008E-2</v>
      </c>
      <c r="L213">
        <f t="shared" si="98"/>
        <v>-0.8364198344701711</v>
      </c>
      <c r="M213">
        <f t="shared" si="99"/>
        <v>128.84136691178225</v>
      </c>
      <c r="N213">
        <f t="shared" si="100"/>
        <v>6685.6016944758012</v>
      </c>
      <c r="O213">
        <f t="shared" si="101"/>
        <v>1.0150096621822036</v>
      </c>
      <c r="P213">
        <f t="shared" si="102"/>
        <v>128.83293549416393</v>
      </c>
      <c r="Q213">
        <f t="shared" si="103"/>
        <v>23.43700487659245</v>
      </c>
      <c r="R213">
        <f t="shared" si="104"/>
        <v>23.434907743209823</v>
      </c>
      <c r="S213">
        <f t="shared" si="105"/>
        <v>131.26166964859107</v>
      </c>
      <c r="T213">
        <f t="shared" si="106"/>
        <v>18.047469240520112</v>
      </c>
      <c r="U213">
        <f t="shared" si="107"/>
        <v>4.3017977394489676E-2</v>
      </c>
      <c r="V213">
        <f t="shared" si="108"/>
        <v>-6.3675144397828927</v>
      </c>
      <c r="W213">
        <f t="shared" si="109"/>
        <v>155.3309889399118</v>
      </c>
      <c r="X213" s="7">
        <f t="shared" si="110"/>
        <v>0.58736632947207146</v>
      </c>
      <c r="Y213" s="7">
        <f t="shared" si="111"/>
        <v>0.1558913601945387</v>
      </c>
      <c r="Z213" s="7">
        <f t="shared" si="112"/>
        <v>1.0188412987496043</v>
      </c>
      <c r="AA213">
        <f t="shared" si="113"/>
        <v>1242.6479115192944</v>
      </c>
      <c r="AB213">
        <f t="shared" si="114"/>
        <v>714.19248556021705</v>
      </c>
      <c r="AC213">
        <f t="shared" si="115"/>
        <v>-1.4518786099457373</v>
      </c>
      <c r="AD213">
        <f t="shared" si="90"/>
        <v>51.327085145362354</v>
      </c>
      <c r="AE213">
        <f t="shared" si="116"/>
        <v>38.672914854637646</v>
      </c>
      <c r="AF213">
        <f t="shared" si="117"/>
        <v>2.0126302204068438E-2</v>
      </c>
      <c r="AG213">
        <f t="shared" si="118"/>
        <v>38.693041156841716</v>
      </c>
      <c r="AH213">
        <f t="shared" si="91"/>
        <v>178.23175091718144</v>
      </c>
    </row>
    <row r="214" spans="4:34" x14ac:dyDescent="0.25">
      <c r="D214" s="1">
        <f t="shared" si="119"/>
        <v>42948</v>
      </c>
      <c r="E214" s="7">
        <f t="shared" si="92"/>
        <v>0.58333333333333337</v>
      </c>
      <c r="F214" s="2">
        <f t="shared" si="93"/>
        <v>2457967.375</v>
      </c>
      <c r="G214" s="3">
        <f t="shared" si="94"/>
        <v>0.17583504449007528</v>
      </c>
      <c r="I214">
        <f t="shared" si="95"/>
        <v>130.66343410933496</v>
      </c>
      <c r="J214">
        <f t="shared" si="96"/>
        <v>6687.4237145905172</v>
      </c>
      <c r="K214">
        <f t="shared" si="97"/>
        <v>1.6701238504928877E-2</v>
      </c>
      <c r="L214">
        <f t="shared" si="98"/>
        <v>-0.86536678563277092</v>
      </c>
      <c r="M214">
        <f t="shared" si="99"/>
        <v>129.79806732370218</v>
      </c>
      <c r="N214">
        <f t="shared" si="100"/>
        <v>6686.5583478048848</v>
      </c>
      <c r="O214">
        <f t="shared" si="101"/>
        <v>1.0148833429370951</v>
      </c>
      <c r="P214">
        <f t="shared" si="102"/>
        <v>129.78963228825896</v>
      </c>
      <c r="Q214">
        <f t="shared" si="103"/>
        <v>23.437004520557473</v>
      </c>
      <c r="R214">
        <f t="shared" si="104"/>
        <v>23.434908745012738</v>
      </c>
      <c r="S214">
        <f t="shared" si="105"/>
        <v>132.23125812158398</v>
      </c>
      <c r="T214">
        <f t="shared" si="106"/>
        <v>17.794131410105621</v>
      </c>
      <c r="U214">
        <f t="shared" si="107"/>
        <v>4.3017981176968062E-2</v>
      </c>
      <c r="V214">
        <f t="shared" si="108"/>
        <v>-6.3032969187244587</v>
      </c>
      <c r="W214">
        <f t="shared" si="109"/>
        <v>153.5986491129546</v>
      </c>
      <c r="X214" s="7">
        <f t="shared" si="110"/>
        <v>0.58732173397133647</v>
      </c>
      <c r="Y214" s="7">
        <f t="shared" si="111"/>
        <v>0.16065881976868476</v>
      </c>
      <c r="Z214" s="7">
        <f t="shared" si="112"/>
        <v>1.013984648173988</v>
      </c>
      <c r="AA214">
        <f t="shared" si="113"/>
        <v>1228.7891929036368</v>
      </c>
      <c r="AB214">
        <f t="shared" si="114"/>
        <v>714.25670308127553</v>
      </c>
      <c r="AC214">
        <f t="shared" si="115"/>
        <v>-1.435824229681117</v>
      </c>
      <c r="AD214">
        <f t="shared" si="90"/>
        <v>51.580233226729</v>
      </c>
      <c r="AE214">
        <f t="shared" si="116"/>
        <v>38.419766773271</v>
      </c>
      <c r="AF214">
        <f t="shared" si="117"/>
        <v>2.0308891895689605E-2</v>
      </c>
      <c r="AG214">
        <f t="shared" si="118"/>
        <v>38.440075665166688</v>
      </c>
      <c r="AH214">
        <f t="shared" si="91"/>
        <v>178.25495837005042</v>
      </c>
    </row>
    <row r="215" spans="4:34" x14ac:dyDescent="0.25">
      <c r="D215" s="1">
        <f t="shared" si="119"/>
        <v>42949</v>
      </c>
      <c r="E215" s="7">
        <f t="shared" si="92"/>
        <v>0.58333333333333337</v>
      </c>
      <c r="F215" s="2">
        <f t="shared" si="93"/>
        <v>2457968.375</v>
      </c>
      <c r="G215" s="3">
        <f t="shared" si="94"/>
        <v>0.1758624229979466</v>
      </c>
      <c r="I215">
        <f t="shared" si="95"/>
        <v>131.64908147241931</v>
      </c>
      <c r="J215">
        <f t="shared" si="96"/>
        <v>6688.4093148707625</v>
      </c>
      <c r="K215">
        <f t="shared" si="97"/>
        <v>1.6701237352798552E-2</v>
      </c>
      <c r="L215">
        <f t="shared" si="98"/>
        <v>-0.89407148935400249</v>
      </c>
      <c r="M215">
        <f t="shared" si="99"/>
        <v>130.75500998306532</v>
      </c>
      <c r="N215">
        <f t="shared" si="100"/>
        <v>6687.5152433814083</v>
      </c>
      <c r="O215">
        <f t="shared" si="101"/>
        <v>1.0147527319545551</v>
      </c>
      <c r="P215">
        <f t="shared" si="102"/>
        <v>130.74657133214191</v>
      </c>
      <c r="Q215">
        <f t="shared" si="103"/>
        <v>23.437004164522495</v>
      </c>
      <c r="R215">
        <f t="shared" si="104"/>
        <v>23.434909748605815</v>
      </c>
      <c r="S215">
        <f t="shared" si="105"/>
        <v>133.19831736600995</v>
      </c>
      <c r="T215">
        <f t="shared" si="106"/>
        <v>17.535966985007626</v>
      </c>
      <c r="U215">
        <f t="shared" si="107"/>
        <v>4.3017984966205708E-2</v>
      </c>
      <c r="V215">
        <f t="shared" si="108"/>
        <v>-6.2289617846471836</v>
      </c>
      <c r="W215">
        <f t="shared" si="109"/>
        <v>151.94043697897033</v>
      </c>
      <c r="X215" s="7">
        <f t="shared" si="110"/>
        <v>0.58727011235044957</v>
      </c>
      <c r="Y215" s="7">
        <f t="shared" si="111"/>
        <v>0.16521334296442092</v>
      </c>
      <c r="Z215" s="7">
        <f t="shared" si="112"/>
        <v>1.0093268817364782</v>
      </c>
      <c r="AA215">
        <f t="shared" si="113"/>
        <v>1215.5234958317626</v>
      </c>
      <c r="AB215">
        <f t="shared" si="114"/>
        <v>714.33103821535281</v>
      </c>
      <c r="AC215">
        <f t="shared" si="115"/>
        <v>-1.4172404461617987</v>
      </c>
      <c r="AD215">
        <f t="shared" si="90"/>
        <v>51.838183604231332</v>
      </c>
      <c r="AE215">
        <f t="shared" si="116"/>
        <v>38.161816395768668</v>
      </c>
      <c r="AF215">
        <f t="shared" si="117"/>
        <v>2.0497030069463934E-2</v>
      </c>
      <c r="AG215">
        <f t="shared" si="118"/>
        <v>38.182313425838132</v>
      </c>
      <c r="AH215">
        <f t="shared" si="91"/>
        <v>178.2811943476737</v>
      </c>
    </row>
    <row r="216" spans="4:34" x14ac:dyDescent="0.25">
      <c r="D216" s="1">
        <f t="shared" si="119"/>
        <v>42950</v>
      </c>
      <c r="E216" s="7">
        <f t="shared" si="92"/>
        <v>0.58333333333333337</v>
      </c>
      <c r="F216" s="2">
        <f t="shared" si="93"/>
        <v>2457969.375</v>
      </c>
      <c r="G216" s="3">
        <f t="shared" si="94"/>
        <v>0.17588980150581793</v>
      </c>
      <c r="I216">
        <f t="shared" si="95"/>
        <v>132.63472883550367</v>
      </c>
      <c r="J216">
        <f t="shared" si="96"/>
        <v>6689.394915151006</v>
      </c>
      <c r="K216">
        <f t="shared" si="97"/>
        <v>1.6701236200668039E-2</v>
      </c>
      <c r="L216">
        <f t="shared" si="98"/>
        <v>-0.92252579064360307</v>
      </c>
      <c r="M216">
        <f t="shared" si="99"/>
        <v>131.71220304486008</v>
      </c>
      <c r="N216">
        <f t="shared" si="100"/>
        <v>6688.4723893603623</v>
      </c>
      <c r="O216">
        <f t="shared" si="101"/>
        <v>1.0146178645646142</v>
      </c>
      <c r="P216">
        <f t="shared" si="102"/>
        <v>131.70376078080432</v>
      </c>
      <c r="Q216">
        <f t="shared" si="103"/>
        <v>23.437003808487518</v>
      </c>
      <c r="R216">
        <f t="shared" si="104"/>
        <v>23.434910753987896</v>
      </c>
      <c r="S216">
        <f t="shared" si="105"/>
        <v>134.16285395046032</v>
      </c>
      <c r="T216">
        <f t="shared" si="106"/>
        <v>17.273057206284065</v>
      </c>
      <c r="U216">
        <f t="shared" si="107"/>
        <v>4.3017988762198221E-2</v>
      </c>
      <c r="V216">
        <f t="shared" si="108"/>
        <v>-6.1445378914969826</v>
      </c>
      <c r="W216">
        <f t="shared" si="109"/>
        <v>150.34415097150065</v>
      </c>
      <c r="X216" s="7">
        <f t="shared" si="110"/>
        <v>0.58721148464687301</v>
      </c>
      <c r="Y216" s="7">
        <f t="shared" si="111"/>
        <v>0.16958884305937119</v>
      </c>
      <c r="Z216" s="7">
        <f t="shared" si="112"/>
        <v>1.0048341262343747</v>
      </c>
      <c r="AA216">
        <f t="shared" si="113"/>
        <v>1202.7532077720052</v>
      </c>
      <c r="AB216">
        <f t="shared" si="114"/>
        <v>714.41546210850299</v>
      </c>
      <c r="AC216">
        <f t="shared" si="115"/>
        <v>-1.3961344728742517</v>
      </c>
      <c r="AD216">
        <f t="shared" si="90"/>
        <v>52.100856343048662</v>
      </c>
      <c r="AE216">
        <f t="shared" si="116"/>
        <v>37.899143656951338</v>
      </c>
      <c r="AF216">
        <f t="shared" si="117"/>
        <v>2.0690819632703982E-2</v>
      </c>
      <c r="AG216">
        <f t="shared" si="118"/>
        <v>37.919834476584043</v>
      </c>
      <c r="AH216">
        <f t="shared" si="91"/>
        <v>178.31042679181326</v>
      </c>
    </row>
    <row r="217" spans="4:34" x14ac:dyDescent="0.25">
      <c r="D217" s="1">
        <f t="shared" si="119"/>
        <v>42951</v>
      </c>
      <c r="E217" s="7">
        <f t="shared" si="92"/>
        <v>0.58333333333333337</v>
      </c>
      <c r="F217" s="2">
        <f t="shared" si="93"/>
        <v>2457970.375</v>
      </c>
      <c r="G217" s="3">
        <f t="shared" si="94"/>
        <v>0.17591718001368925</v>
      </c>
      <c r="I217">
        <f t="shared" si="95"/>
        <v>133.62037619858802</v>
      </c>
      <c r="J217">
        <f t="shared" si="96"/>
        <v>6690.3805154312513</v>
      </c>
      <c r="K217">
        <f t="shared" si="97"/>
        <v>1.6701235048537336E-2</v>
      </c>
      <c r="L217">
        <f t="shared" si="98"/>
        <v>-0.95072159285904856</v>
      </c>
      <c r="M217">
        <f t="shared" si="99"/>
        <v>132.66965460572897</v>
      </c>
      <c r="N217">
        <f t="shared" si="100"/>
        <v>6689.4297938383925</v>
      </c>
      <c r="O217">
        <f t="shared" si="101"/>
        <v>1.0144787772777495</v>
      </c>
      <c r="P217">
        <f t="shared" si="102"/>
        <v>132.66120873089176</v>
      </c>
      <c r="Q217">
        <f t="shared" si="103"/>
        <v>23.43700345245254</v>
      </c>
      <c r="R217">
        <f t="shared" si="104"/>
        <v>23.434911761157817</v>
      </c>
      <c r="S217">
        <f t="shared" si="105"/>
        <v>135.12487749201611</v>
      </c>
      <c r="T217">
        <f t="shared" si="106"/>
        <v>17.005483989288383</v>
      </c>
      <c r="U217">
        <f t="shared" si="107"/>
        <v>4.3017992564941217E-2</v>
      </c>
      <c r="V217">
        <f t="shared" si="108"/>
        <v>-6.0500665413185919</v>
      </c>
      <c r="W217">
        <f t="shared" si="109"/>
        <v>148.80050149121828</v>
      </c>
      <c r="X217" s="7">
        <f t="shared" si="110"/>
        <v>0.58714587954258235</v>
      </c>
      <c r="Y217" s="7">
        <f t="shared" si="111"/>
        <v>0.17381115317808712</v>
      </c>
      <c r="Z217" s="7">
        <f t="shared" si="112"/>
        <v>1.0004806059070777</v>
      </c>
      <c r="AA217">
        <f t="shared" si="113"/>
        <v>1190.4040119297463</v>
      </c>
      <c r="AB217">
        <f t="shared" si="114"/>
        <v>714.5099334586813</v>
      </c>
      <c r="AC217">
        <f t="shared" si="115"/>
        <v>-1.3725166353296743</v>
      </c>
      <c r="AD217">
        <f t="shared" si="90"/>
        <v>52.368170995772282</v>
      </c>
      <c r="AE217">
        <f t="shared" si="116"/>
        <v>37.631829004227718</v>
      </c>
      <c r="AF217">
        <f t="shared" si="117"/>
        <v>2.0890368718115063E-2</v>
      </c>
      <c r="AG217">
        <f t="shared" si="118"/>
        <v>37.652719372945832</v>
      </c>
      <c r="AH217">
        <f t="shared" si="91"/>
        <v>178.34261968588567</v>
      </c>
    </row>
    <row r="218" spans="4:34" x14ac:dyDescent="0.25">
      <c r="D218" s="1">
        <f t="shared" si="119"/>
        <v>42952</v>
      </c>
      <c r="E218" s="7">
        <f t="shared" si="92"/>
        <v>0.58333333333333337</v>
      </c>
      <c r="F218" s="2">
        <f t="shared" si="93"/>
        <v>2457971.375</v>
      </c>
      <c r="G218" s="3">
        <f t="shared" si="94"/>
        <v>0.17594455852156057</v>
      </c>
      <c r="I218">
        <f t="shared" si="95"/>
        <v>134.60602356167328</v>
      </c>
      <c r="J218">
        <f t="shared" si="96"/>
        <v>6691.3661157114957</v>
      </c>
      <c r="K218">
        <f t="shared" si="97"/>
        <v>1.6701233896406441E-2</v>
      </c>
      <c r="L218">
        <f t="shared" si="98"/>
        <v>-0.97865085972164767</v>
      </c>
      <c r="M218">
        <f t="shared" si="99"/>
        <v>133.62737270195163</v>
      </c>
      <c r="N218">
        <f t="shared" si="100"/>
        <v>6690.387464851774</v>
      </c>
      <c r="O218">
        <f t="shared" si="101"/>
        <v>1.014335507777812</v>
      </c>
      <c r="P218">
        <f t="shared" si="102"/>
        <v>133.61892321868703</v>
      </c>
      <c r="Q218">
        <f t="shared" si="103"/>
        <v>23.437003096417559</v>
      </c>
      <c r="R218">
        <f t="shared" si="104"/>
        <v>23.434912770114412</v>
      </c>
      <c r="S218">
        <f t="shared" si="105"/>
        <v>136.08440060510424</v>
      </c>
      <c r="T218">
        <f t="shared" si="106"/>
        <v>16.733329878781145</v>
      </c>
      <c r="U218">
        <f t="shared" si="107"/>
        <v>4.3017996374430288E-2</v>
      </c>
      <c r="V218">
        <f t="shared" si="108"/>
        <v>-5.9456012509276075</v>
      </c>
      <c r="W218">
        <f t="shared" si="109"/>
        <v>147.30223279245573</v>
      </c>
      <c r="X218" s="7">
        <f t="shared" si="110"/>
        <v>0.58707333420203311</v>
      </c>
      <c r="Y218" s="7">
        <f t="shared" si="111"/>
        <v>0.17790046533410056</v>
      </c>
      <c r="Z218" s="7">
        <f t="shared" si="112"/>
        <v>0.99624620306996559</v>
      </c>
      <c r="AA218">
        <f t="shared" si="113"/>
        <v>1178.4178623396458</v>
      </c>
      <c r="AB218">
        <f t="shared" si="114"/>
        <v>714.61439874907239</v>
      </c>
      <c r="AC218">
        <f t="shared" si="115"/>
        <v>-1.3464003127319017</v>
      </c>
      <c r="AD218">
        <f t="shared" si="90"/>
        <v>52.640046639975154</v>
      </c>
      <c r="AE218">
        <f t="shared" si="116"/>
        <v>37.359953360024846</v>
      </c>
      <c r="AF218">
        <f t="shared" si="117"/>
        <v>2.1095790918431494E-2</v>
      </c>
      <c r="AG218">
        <f t="shared" si="118"/>
        <v>37.381049150943277</v>
      </c>
      <c r="AH218">
        <f t="shared" si="91"/>
        <v>178.37773320478641</v>
      </c>
    </row>
    <row r="219" spans="4:34" x14ac:dyDescent="0.25">
      <c r="D219" s="1">
        <f t="shared" si="119"/>
        <v>42953</v>
      </c>
      <c r="E219" s="7">
        <f t="shared" si="92"/>
        <v>0.58333333333333337</v>
      </c>
      <c r="F219" s="2">
        <f t="shared" si="93"/>
        <v>2457972.375</v>
      </c>
      <c r="G219" s="3">
        <f t="shared" si="94"/>
        <v>0.1759719370294319</v>
      </c>
      <c r="I219">
        <f t="shared" si="95"/>
        <v>135.59167092475946</v>
      </c>
      <c r="J219">
        <f t="shared" si="96"/>
        <v>6692.3517159917392</v>
      </c>
      <c r="K219">
        <f t="shared" si="97"/>
        <v>1.6701232744275357E-2</v>
      </c>
      <c r="L219">
        <f t="shared" si="98"/>
        <v>-1.0063056173320615</v>
      </c>
      <c r="M219">
        <f t="shared" si="99"/>
        <v>134.5853653074274</v>
      </c>
      <c r="N219">
        <f t="shared" si="100"/>
        <v>6691.345410374407</v>
      </c>
      <c r="O219">
        <f t="shared" si="101"/>
        <v>1.0141880949146955</v>
      </c>
      <c r="P219">
        <f t="shared" si="102"/>
        <v>134.57691221809245</v>
      </c>
      <c r="Q219">
        <f t="shared" si="103"/>
        <v>23.437002740382582</v>
      </c>
      <c r="R219">
        <f t="shared" si="104"/>
        <v>23.434913780856519</v>
      </c>
      <c r="S219">
        <f t="shared" si="105"/>
        <v>137.04143884773293</v>
      </c>
      <c r="T219">
        <f t="shared" si="106"/>
        <v>16.456678005883518</v>
      </c>
      <c r="U219">
        <f t="shared" si="107"/>
        <v>4.3018000190661036E-2</v>
      </c>
      <c r="V219">
        <f t="shared" si="108"/>
        <v>-5.8312075042169758</v>
      </c>
      <c r="W219">
        <f t="shared" si="109"/>
        <v>145.84355673576755</v>
      </c>
      <c r="X219" s="7">
        <f t="shared" si="110"/>
        <v>0.58699389410015068</v>
      </c>
      <c r="Y219" s="7">
        <f t="shared" si="111"/>
        <v>0.18187290316746302</v>
      </c>
      <c r="Z219" s="7">
        <f t="shared" si="112"/>
        <v>0.9921148850328384</v>
      </c>
      <c r="AA219">
        <f t="shared" si="113"/>
        <v>1166.7484538861404</v>
      </c>
      <c r="AB219">
        <f t="shared" si="114"/>
        <v>714.72879249578295</v>
      </c>
      <c r="AC219">
        <f t="shared" si="115"/>
        <v>-1.3178018760542614</v>
      </c>
      <c r="AD219">
        <f t="shared" si="90"/>
        <v>52.916401913175513</v>
      </c>
      <c r="AE219">
        <f t="shared" si="116"/>
        <v>37.083598086824487</v>
      </c>
      <c r="AF219">
        <f t="shared" si="117"/>
        <v>2.1307205533435208E-2</v>
      </c>
      <c r="AG219">
        <f t="shared" si="118"/>
        <v>37.10490529235792</v>
      </c>
      <c r="AH219">
        <f t="shared" si="91"/>
        <v>178.41572386760754</v>
      </c>
    </row>
    <row r="220" spans="4:34" x14ac:dyDescent="0.25">
      <c r="D220" s="1">
        <f t="shared" si="119"/>
        <v>42954</v>
      </c>
      <c r="E220" s="7">
        <f t="shared" si="92"/>
        <v>0.58333333333333337</v>
      </c>
      <c r="F220" s="2">
        <f t="shared" si="93"/>
        <v>2457973.375</v>
      </c>
      <c r="G220" s="3">
        <f t="shared" si="94"/>
        <v>0.17599931553730322</v>
      </c>
      <c r="I220">
        <f t="shared" si="95"/>
        <v>136.57731828784563</v>
      </c>
      <c r="J220">
        <f t="shared" si="96"/>
        <v>6693.3373162719836</v>
      </c>
      <c r="K220">
        <f t="shared" si="97"/>
        <v>1.6701231592144084E-2</v>
      </c>
      <c r="L220">
        <f t="shared" si="98"/>
        <v>-1.0336779561835543</v>
      </c>
      <c r="M220">
        <f t="shared" si="99"/>
        <v>135.54364033166206</v>
      </c>
      <c r="N220">
        <f t="shared" si="100"/>
        <v>6692.3036383157996</v>
      </c>
      <c r="O220">
        <f t="shared" si="101"/>
        <v>1.0140365786967445</v>
      </c>
      <c r="P220">
        <f t="shared" si="102"/>
        <v>135.53518363861696</v>
      </c>
      <c r="Q220">
        <f t="shared" si="103"/>
        <v>23.437002384347604</v>
      </c>
      <c r="R220">
        <f t="shared" si="104"/>
        <v>23.434914793382973</v>
      </c>
      <c r="S220">
        <f t="shared" si="105"/>
        <v>137.99601066537875</v>
      </c>
      <c r="T220">
        <f t="shared" si="106"/>
        <v>16.175612046906288</v>
      </c>
      <c r="U220">
        <f t="shared" si="107"/>
        <v>4.3018004013629089E-2</v>
      </c>
      <c r="V220">
        <f t="shared" si="108"/>
        <v>-5.7069624914602608</v>
      </c>
      <c r="W220">
        <f t="shared" si="109"/>
        <v>144.41977311397883</v>
      </c>
      <c r="X220" s="7">
        <f t="shared" si="110"/>
        <v>0.58690761284129189</v>
      </c>
      <c r="Y220" s="7">
        <f t="shared" si="111"/>
        <v>0.18574157641357286</v>
      </c>
      <c r="Z220" s="7">
        <f t="shared" si="112"/>
        <v>0.98807364926901087</v>
      </c>
      <c r="AA220">
        <f t="shared" si="113"/>
        <v>1155.3581849118307</v>
      </c>
      <c r="AB220">
        <f t="shared" si="114"/>
        <v>714.85303750853973</v>
      </c>
      <c r="AC220">
        <f t="shared" si="115"/>
        <v>-1.286740622865068</v>
      </c>
      <c r="AD220">
        <f t="shared" si="90"/>
        <v>53.197155045223333</v>
      </c>
      <c r="AE220">
        <f t="shared" si="116"/>
        <v>36.802844954776667</v>
      </c>
      <c r="AF220">
        <f t="shared" si="117"/>
        <v>2.1524737830179812E-2</v>
      </c>
      <c r="AG220">
        <f t="shared" si="118"/>
        <v>36.824369692606844</v>
      </c>
      <c r="AH220">
        <f t="shared" si="91"/>
        <v>178.45654469259648</v>
      </c>
    </row>
    <row r="221" spans="4:34" x14ac:dyDescent="0.25">
      <c r="D221" s="1">
        <f t="shared" si="119"/>
        <v>42955</v>
      </c>
      <c r="E221" s="7">
        <f t="shared" si="92"/>
        <v>0.58333333333333337</v>
      </c>
      <c r="F221" s="2">
        <f t="shared" si="93"/>
        <v>2457974.375</v>
      </c>
      <c r="G221" s="3">
        <f t="shared" si="94"/>
        <v>0.17602669404517454</v>
      </c>
      <c r="I221">
        <f t="shared" si="95"/>
        <v>137.5629656509318</v>
      </c>
      <c r="J221">
        <f t="shared" si="96"/>
        <v>6694.3229165522262</v>
      </c>
      <c r="K221">
        <f t="shared" si="97"/>
        <v>1.6701230440012621E-2</v>
      </c>
      <c r="L221">
        <f t="shared" si="98"/>
        <v>-1.0607600331736644</v>
      </c>
      <c r="M221">
        <f t="shared" si="99"/>
        <v>136.50220561775814</v>
      </c>
      <c r="N221">
        <f t="shared" si="100"/>
        <v>6693.262156519053</v>
      </c>
      <c r="O221">
        <f t="shared" si="101"/>
        <v>1.0138810002828968</v>
      </c>
      <c r="P221">
        <f t="shared" si="102"/>
        <v>136.49374532336611</v>
      </c>
      <c r="Q221">
        <f t="shared" si="103"/>
        <v>23.437002028312627</v>
      </c>
      <c r="R221">
        <f t="shared" si="104"/>
        <v>23.434915807692597</v>
      </c>
      <c r="S221">
        <f t="shared" si="105"/>
        <v>138.94813733278224</v>
      </c>
      <c r="T221">
        <f t="shared" si="106"/>
        <v>15.890216184083046</v>
      </c>
      <c r="U221">
        <f t="shared" si="107"/>
        <v>4.3018007843329993E-2</v>
      </c>
      <c r="V221">
        <f t="shared" si="108"/>
        <v>-5.5729548369792035</v>
      </c>
      <c r="W221">
        <f t="shared" si="109"/>
        <v>143.02700667436218</v>
      </c>
      <c r="X221" s="7">
        <f t="shared" si="110"/>
        <v>0.58681455197012455</v>
      </c>
      <c r="Y221" s="7">
        <f t="shared" si="111"/>
        <v>0.18951731120800738</v>
      </c>
      <c r="Z221" s="7">
        <f t="shared" si="112"/>
        <v>0.98411179273224181</v>
      </c>
      <c r="AA221">
        <f t="shared" si="113"/>
        <v>1144.2160533948975</v>
      </c>
      <c r="AB221">
        <f t="shared" si="114"/>
        <v>714.98704516302075</v>
      </c>
      <c r="AC221">
        <f t="shared" si="115"/>
        <v>-1.2532387092448118</v>
      </c>
      <c r="AD221">
        <f t="shared" si="90"/>
        <v>53.482223888146095</v>
      </c>
      <c r="AE221">
        <f t="shared" si="116"/>
        <v>36.517776111853905</v>
      </c>
      <c r="AF221">
        <f t="shared" si="117"/>
        <v>2.1748519317304853E-2</v>
      </c>
      <c r="AG221">
        <f t="shared" si="118"/>
        <v>36.539524631171211</v>
      </c>
      <c r="AH221">
        <f t="shared" si="91"/>
        <v>178.50014535367654</v>
      </c>
    </row>
    <row r="222" spans="4:34" x14ac:dyDescent="0.25">
      <c r="D222" s="1">
        <f t="shared" si="119"/>
        <v>42956</v>
      </c>
      <c r="E222" s="7">
        <f t="shared" si="92"/>
        <v>0.58333333333333337</v>
      </c>
      <c r="F222" s="2">
        <f t="shared" si="93"/>
        <v>2457975.375</v>
      </c>
      <c r="G222" s="3">
        <f t="shared" si="94"/>
        <v>0.17605407255304587</v>
      </c>
      <c r="I222">
        <f t="shared" si="95"/>
        <v>138.54861301401979</v>
      </c>
      <c r="J222">
        <f t="shared" si="96"/>
        <v>6695.3085168324696</v>
      </c>
      <c r="K222">
        <f t="shared" si="97"/>
        <v>1.6701229287880967E-2</v>
      </c>
      <c r="L222">
        <f t="shared" si="98"/>
        <v>-1.087544073613909</v>
      </c>
      <c r="M222">
        <f t="shared" si="99"/>
        <v>137.46106894040588</v>
      </c>
      <c r="N222">
        <f t="shared" si="100"/>
        <v>6694.2209727588561</v>
      </c>
      <c r="O222">
        <f t="shared" si="101"/>
        <v>1.0137214019745668</v>
      </c>
      <c r="P222">
        <f t="shared" si="102"/>
        <v>137.45260504703327</v>
      </c>
      <c r="Q222">
        <f t="shared" si="103"/>
        <v>23.437001672277649</v>
      </c>
      <c r="R222">
        <f t="shared" si="104"/>
        <v>23.434916823784224</v>
      </c>
      <c r="S222">
        <f t="shared" si="105"/>
        <v>139.89784289390087</v>
      </c>
      <c r="T222">
        <f t="shared" si="106"/>
        <v>15.600575068229615</v>
      </c>
      <c r="U222">
        <f t="shared" si="107"/>
        <v>4.3018011679759348E-2</v>
      </c>
      <c r="V222">
        <f t="shared" si="108"/>
        <v>-5.4292843165557549</v>
      </c>
      <c r="W222">
        <f t="shared" si="109"/>
        <v>141.66201989813175</v>
      </c>
      <c r="X222" s="7">
        <f t="shared" si="110"/>
        <v>0.58671478077538608</v>
      </c>
      <c r="Y222" s="7">
        <f t="shared" si="111"/>
        <v>0.19320916994724235</v>
      </c>
      <c r="Z222" s="7">
        <f t="shared" si="112"/>
        <v>0.98022039160352992</v>
      </c>
      <c r="AA222">
        <f t="shared" si="113"/>
        <v>1133.296159185054</v>
      </c>
      <c r="AB222">
        <f t="shared" si="114"/>
        <v>715.13071568344424</v>
      </c>
      <c r="AC222">
        <f t="shared" si="115"/>
        <v>-1.2173210791389408</v>
      </c>
      <c r="AD222">
        <f t="shared" si="90"/>
        <v>53.771525943497807</v>
      </c>
      <c r="AE222">
        <f t="shared" si="116"/>
        <v>36.228474056502193</v>
      </c>
      <c r="AF222">
        <f t="shared" si="117"/>
        <v>2.1978688034391826E-2</v>
      </c>
      <c r="AG222">
        <f t="shared" si="118"/>
        <v>36.250452744536588</v>
      </c>
      <c r="AH222">
        <f t="shared" si="91"/>
        <v>178.5464723379506</v>
      </c>
    </row>
    <row r="223" spans="4:34" x14ac:dyDescent="0.25">
      <c r="D223" s="1">
        <f t="shared" si="119"/>
        <v>42957</v>
      </c>
      <c r="E223" s="7">
        <f t="shared" si="92"/>
        <v>0.58333333333333337</v>
      </c>
      <c r="F223" s="2">
        <f t="shared" si="93"/>
        <v>2457976.375</v>
      </c>
      <c r="G223" s="3">
        <f t="shared" si="94"/>
        <v>0.17608145106091719</v>
      </c>
      <c r="I223">
        <f t="shared" si="95"/>
        <v>139.53426037710688</v>
      </c>
      <c r="J223">
        <f t="shared" si="96"/>
        <v>6696.2941171127131</v>
      </c>
      <c r="K223">
        <f t="shared" si="97"/>
        <v>1.6701228135749126E-2</v>
      </c>
      <c r="L223">
        <f t="shared" si="98"/>
        <v>-1.1140223732371446</v>
      </c>
      <c r="M223">
        <f t="shared" si="99"/>
        <v>138.42023800386974</v>
      </c>
      <c r="N223">
        <f t="shared" si="100"/>
        <v>6695.1800947394759</v>
      </c>
      <c r="O223">
        <f t="shared" si="101"/>
        <v>1.0135578272072563</v>
      </c>
      <c r="P223">
        <f t="shared" si="102"/>
        <v>138.41177051388595</v>
      </c>
      <c r="Q223">
        <f t="shared" si="103"/>
        <v>23.437001316242672</v>
      </c>
      <c r="R223">
        <f t="shared" si="104"/>
        <v>23.434917841656684</v>
      </c>
      <c r="S223">
        <f t="shared" si="105"/>
        <v>140.84515410025469</v>
      </c>
      <c r="T223">
        <f t="shared" si="106"/>
        <v>15.30677378334663</v>
      </c>
      <c r="U223">
        <f t="shared" si="107"/>
        <v>4.3018015522912727E-2</v>
      </c>
      <c r="V223">
        <f t="shared" si="108"/>
        <v>-5.2760615659701813</v>
      </c>
      <c r="W223">
        <f t="shared" si="109"/>
        <v>140.32207653980339</v>
      </c>
      <c r="X223" s="7">
        <f t="shared" si="110"/>
        <v>0.58660837608747929</v>
      </c>
      <c r="Y223" s="7">
        <f t="shared" si="111"/>
        <v>0.19682483014358101</v>
      </c>
      <c r="Z223" s="7">
        <f t="shared" si="112"/>
        <v>0.97639192203137759</v>
      </c>
      <c r="AA223">
        <f t="shared" si="113"/>
        <v>1122.5766123184271</v>
      </c>
      <c r="AB223">
        <f t="shared" si="114"/>
        <v>715.28393843402978</v>
      </c>
      <c r="AC223">
        <f t="shared" si="115"/>
        <v>-1.1790153914925554</v>
      </c>
      <c r="AD223">
        <f t="shared" si="90"/>
        <v>54.064978387261611</v>
      </c>
      <c r="AE223">
        <f t="shared" si="116"/>
        <v>35.935021612738389</v>
      </c>
      <c r="AF223">
        <f t="shared" si="117"/>
        <v>2.2215388857385335E-2</v>
      </c>
      <c r="AG223">
        <f t="shared" si="118"/>
        <v>35.957237001595772</v>
      </c>
      <c r="AH223">
        <f t="shared" si="91"/>
        <v>178.59546910353856</v>
      </c>
    </row>
    <row r="224" spans="4:34" x14ac:dyDescent="0.25">
      <c r="D224" s="1">
        <f t="shared" si="119"/>
        <v>42958</v>
      </c>
      <c r="E224" s="7">
        <f t="shared" si="92"/>
        <v>0.58333333333333337</v>
      </c>
      <c r="F224" s="2">
        <f t="shared" si="93"/>
        <v>2457977.375</v>
      </c>
      <c r="G224" s="3">
        <f t="shared" si="94"/>
        <v>0.17610882956878851</v>
      </c>
      <c r="I224">
        <f t="shared" si="95"/>
        <v>140.51990774019396</v>
      </c>
      <c r="J224">
        <f t="shared" si="96"/>
        <v>6697.2797173929557</v>
      </c>
      <c r="K224">
        <f t="shared" si="97"/>
        <v>1.670122698361709E-2</v>
      </c>
      <c r="L224">
        <f t="shared" si="98"/>
        <v>-1.1401873002025771</v>
      </c>
      <c r="M224">
        <f t="shared" si="99"/>
        <v>139.37972043999139</v>
      </c>
      <c r="N224">
        <f t="shared" si="100"/>
        <v>6696.1395300927534</v>
      </c>
      <c r="O224">
        <f t="shared" si="101"/>
        <v>1.013390320541901</v>
      </c>
      <c r="P224">
        <f t="shared" si="102"/>
        <v>139.3712493557689</v>
      </c>
      <c r="Q224">
        <f t="shared" si="103"/>
        <v>23.437000960207698</v>
      </c>
      <c r="R224">
        <f t="shared" si="104"/>
        <v>23.434918861308805</v>
      </c>
      <c r="S224">
        <f t="shared" si="105"/>
        <v>141.79010034791804</v>
      </c>
      <c r="T224">
        <f t="shared" si="106"/>
        <v>15.008897813167788</v>
      </c>
      <c r="U224">
        <f t="shared" si="107"/>
        <v>4.3018019372785696E-2</v>
      </c>
      <c r="V224">
        <f t="shared" si="108"/>
        <v>-5.1134077820385899</v>
      </c>
      <c r="W224">
        <f t="shared" si="109"/>
        <v>139.00484011500103</v>
      </c>
      <c r="X224" s="7">
        <f t="shared" si="110"/>
        <v>0.58649542207086014</v>
      </c>
      <c r="Y224" s="7">
        <f t="shared" si="111"/>
        <v>0.20037086619585726</v>
      </c>
      <c r="Z224" s="7">
        <f t="shared" si="112"/>
        <v>0.97261997794586297</v>
      </c>
      <c r="AA224">
        <f t="shared" si="113"/>
        <v>1112.0387209200082</v>
      </c>
      <c r="AB224">
        <f t="shared" si="114"/>
        <v>715.44659221796132</v>
      </c>
      <c r="AC224">
        <f t="shared" si="115"/>
        <v>-1.1383519455096689</v>
      </c>
      <c r="AD224">
        <f t="shared" si="90"/>
        <v>54.362498092371027</v>
      </c>
      <c r="AE224">
        <f t="shared" si="116"/>
        <v>35.637501907628973</v>
      </c>
      <c r="AF224">
        <f t="shared" si="117"/>
        <v>2.2458773821187328E-2</v>
      </c>
      <c r="AG224">
        <f t="shared" si="118"/>
        <v>35.659960681450158</v>
      </c>
      <c r="AH224">
        <f t="shared" si="91"/>
        <v>178.64707623719232</v>
      </c>
    </row>
    <row r="225" spans="4:34" x14ac:dyDescent="0.25">
      <c r="D225" s="1">
        <f t="shared" si="119"/>
        <v>42959</v>
      </c>
      <c r="E225" s="7">
        <f t="shared" si="92"/>
        <v>0.58333333333333337</v>
      </c>
      <c r="F225" s="2">
        <f t="shared" si="93"/>
        <v>2457978.375</v>
      </c>
      <c r="G225" s="3">
        <f t="shared" si="94"/>
        <v>0.17613620807665983</v>
      </c>
      <c r="I225">
        <f t="shared" si="95"/>
        <v>141.50555510328195</v>
      </c>
      <c r="J225">
        <f t="shared" si="96"/>
        <v>6698.2653176731983</v>
      </c>
      <c r="K225">
        <f t="shared" si="97"/>
        <v>1.6701225831484867E-2</v>
      </c>
      <c r="L225">
        <f t="shared" si="98"/>
        <v>-1.1660312970980697</v>
      </c>
      <c r="M225">
        <f t="shared" si="99"/>
        <v>140.33952380618388</v>
      </c>
      <c r="N225">
        <f t="shared" si="100"/>
        <v>6697.0992863761003</v>
      </c>
      <c r="O225">
        <f t="shared" si="101"/>
        <v>1.0132189276559489</v>
      </c>
      <c r="P225">
        <f t="shared" si="102"/>
        <v>140.33104913009819</v>
      </c>
      <c r="Q225">
        <f t="shared" si="103"/>
        <v>23.43700060417272</v>
      </c>
      <c r="R225">
        <f t="shared" si="104"/>
        <v>23.434919882739408</v>
      </c>
      <c r="S225">
        <f t="shared" si="105"/>
        <v>142.73271361335307</v>
      </c>
      <c r="T225">
        <f t="shared" si="106"/>
        <v>14.707033009664569</v>
      </c>
      <c r="U225">
        <f t="shared" si="107"/>
        <v>4.3018023229373835E-2</v>
      </c>
      <c r="V225">
        <f t="shared" si="108"/>
        <v>-4.9414544175139685</v>
      </c>
      <c r="W225">
        <f t="shared" si="109"/>
        <v>137.708297026591</v>
      </c>
      <c r="X225" s="7">
        <f t="shared" si="110"/>
        <v>0.58637601001216255</v>
      </c>
      <c r="Y225" s="7">
        <f t="shared" si="111"/>
        <v>0.20385296271607645</v>
      </c>
      <c r="Z225" s="7">
        <f t="shared" si="112"/>
        <v>0.96889905730824855</v>
      </c>
      <c r="AA225">
        <f t="shared" si="113"/>
        <v>1101.666376212728</v>
      </c>
      <c r="AB225">
        <f t="shared" si="114"/>
        <v>715.61854558248592</v>
      </c>
      <c r="AC225">
        <f t="shared" si="115"/>
        <v>-1.0953636043785195</v>
      </c>
      <c r="AD225">
        <f t="shared" si="90"/>
        <v>54.66400164890598</v>
      </c>
      <c r="AE225">
        <f t="shared" si="116"/>
        <v>35.33599835109402</v>
      </c>
      <c r="AF225">
        <f t="shared" si="117"/>
        <v>2.2709002460605043E-2</v>
      </c>
      <c r="AG225">
        <f t="shared" si="118"/>
        <v>35.358707353554628</v>
      </c>
      <c r="AH225">
        <f t="shared" si="91"/>
        <v>178.70123161115112</v>
      </c>
    </row>
    <row r="226" spans="4:34" x14ac:dyDescent="0.25">
      <c r="D226" s="1">
        <f t="shared" si="119"/>
        <v>42960</v>
      </c>
      <c r="E226" s="7">
        <f t="shared" si="92"/>
        <v>0.58333333333333337</v>
      </c>
      <c r="F226" s="2">
        <f t="shared" si="93"/>
        <v>2457979.375</v>
      </c>
      <c r="G226" s="3">
        <f t="shared" si="94"/>
        <v>0.17616358658453116</v>
      </c>
      <c r="I226">
        <f t="shared" si="95"/>
        <v>142.49120246637085</v>
      </c>
      <c r="J226">
        <f t="shared" si="96"/>
        <v>6699.2509179534409</v>
      </c>
      <c r="K226">
        <f t="shared" si="97"/>
        <v>1.6701224679352457E-2</v>
      </c>
      <c r="L226">
        <f t="shared" si="98"/>
        <v>-1.1915468829396167</v>
      </c>
      <c r="M226">
        <f t="shared" si="99"/>
        <v>141.29965558343125</v>
      </c>
      <c r="N226">
        <f t="shared" si="100"/>
        <v>6698.0593710705016</v>
      </c>
      <c r="O226">
        <f t="shared" si="101"/>
        <v>1.0130436953341622</v>
      </c>
      <c r="P226">
        <f t="shared" si="102"/>
        <v>141.29117731786098</v>
      </c>
      <c r="Q226">
        <f t="shared" si="103"/>
        <v>23.437000248137743</v>
      </c>
      <c r="R226">
        <f t="shared" si="104"/>
        <v>23.434920905947312</v>
      </c>
      <c r="S226">
        <f t="shared" si="105"/>
        <v>143.67302838831034</v>
      </c>
      <c r="T226">
        <f t="shared" si="106"/>
        <v>14.401265563500933</v>
      </c>
      <c r="U226">
        <f t="shared" si="107"/>
        <v>4.3018027092672662E-2</v>
      </c>
      <c r="V226">
        <f t="shared" si="108"/>
        <v>-4.7603428711935409</v>
      </c>
      <c r="W226">
        <f t="shared" si="109"/>
        <v>136.43069742520009</v>
      </c>
      <c r="X226" s="7">
        <f t="shared" si="110"/>
        <v>0.58625023810499566</v>
      </c>
      <c r="Y226" s="7">
        <f t="shared" si="111"/>
        <v>0.20727607859055092</v>
      </c>
      <c r="Z226" s="7">
        <f t="shared" si="112"/>
        <v>0.96522439761944034</v>
      </c>
      <c r="AA226">
        <f t="shared" si="113"/>
        <v>1091.4455794016008</v>
      </c>
      <c r="AB226">
        <f t="shared" si="114"/>
        <v>715.79965712880642</v>
      </c>
      <c r="AC226">
        <f t="shared" si="115"/>
        <v>-1.050085717798396</v>
      </c>
      <c r="AD226">
        <f t="shared" si="90"/>
        <v>54.969405382036825</v>
      </c>
      <c r="AE226">
        <f t="shared" si="116"/>
        <v>35.030594617963175</v>
      </c>
      <c r="AF226">
        <f t="shared" si="117"/>
        <v>2.2966242170933616E-2</v>
      </c>
      <c r="AG226">
        <f t="shared" si="118"/>
        <v>35.053560860134105</v>
      </c>
      <c r="AH226">
        <f t="shared" si="91"/>
        <v>178.75787053871738</v>
      </c>
    </row>
    <row r="227" spans="4:34" x14ac:dyDescent="0.25">
      <c r="D227" s="1">
        <f t="shared" si="119"/>
        <v>42961</v>
      </c>
      <c r="E227" s="7">
        <f t="shared" si="92"/>
        <v>0.58333333333333337</v>
      </c>
      <c r="F227" s="2">
        <f t="shared" si="93"/>
        <v>2457980.375</v>
      </c>
      <c r="G227" s="3">
        <f t="shared" si="94"/>
        <v>0.17619096509240245</v>
      </c>
      <c r="I227">
        <f t="shared" si="95"/>
        <v>143.47684982945975</v>
      </c>
      <c r="J227">
        <f t="shared" si="96"/>
        <v>6700.2365182336816</v>
      </c>
      <c r="K227">
        <f t="shared" si="97"/>
        <v>1.6701223527219852E-2</v>
      </c>
      <c r="L227">
        <f t="shared" si="98"/>
        <v>-1.2167266551674687</v>
      </c>
      <c r="M227">
        <f t="shared" si="99"/>
        <v>142.26012317429229</v>
      </c>
      <c r="N227">
        <f t="shared" si="100"/>
        <v>6699.0197915785138</v>
      </c>
      <c r="O227">
        <f t="shared" si="101"/>
        <v>1.012864671459154</v>
      </c>
      <c r="P227">
        <f t="shared" si="102"/>
        <v>142.25164132161913</v>
      </c>
      <c r="Q227">
        <f t="shared" si="103"/>
        <v>23.436999892102765</v>
      </c>
      <c r="R227">
        <f t="shared" si="104"/>
        <v>23.434921930931345</v>
      </c>
      <c r="S227">
        <f t="shared" si="105"/>
        <v>144.61108161399446</v>
      </c>
      <c r="T227">
        <f t="shared" si="106"/>
        <v>14.091681976430833</v>
      </c>
      <c r="U227">
        <f t="shared" si="107"/>
        <v>4.3018030962677777E-2</v>
      </c>
      <c r="V227">
        <f t="shared" si="108"/>
        <v>-4.5702241745516501</v>
      </c>
      <c r="W227">
        <f t="shared" si="109"/>
        <v>135.17050907168255</v>
      </c>
      <c r="X227" s="7">
        <f t="shared" si="110"/>
        <v>0.58611821123232755</v>
      </c>
      <c r="Y227" s="7">
        <f t="shared" si="111"/>
        <v>0.21064457492209826</v>
      </c>
      <c r="Z227" s="7">
        <f t="shared" si="112"/>
        <v>0.96159184754255689</v>
      </c>
      <c r="AA227">
        <f t="shared" si="113"/>
        <v>1081.3640725734604</v>
      </c>
      <c r="AB227">
        <f t="shared" si="114"/>
        <v>715.98977582544831</v>
      </c>
      <c r="AC227">
        <f t="shared" si="115"/>
        <v>-1.0025560436379237</v>
      </c>
      <c r="AD227">
        <f t="shared" si="90"/>
        <v>55.278625367788919</v>
      </c>
      <c r="AE227">
        <f t="shared" si="116"/>
        <v>34.721374632211081</v>
      </c>
      <c r="AF227">
        <f t="shared" si="117"/>
        <v>2.3230668589548895E-2</v>
      </c>
      <c r="AG227">
        <f t="shared" si="118"/>
        <v>34.744605300800629</v>
      </c>
      <c r="AH227">
        <f t="shared" si="91"/>
        <v>178.81692592805359</v>
      </c>
    </row>
    <row r="228" spans="4:34" x14ac:dyDescent="0.25">
      <c r="D228" s="1">
        <f t="shared" si="119"/>
        <v>42962</v>
      </c>
      <c r="E228" s="7">
        <f t="shared" si="92"/>
        <v>0.58333333333333337</v>
      </c>
      <c r="F228" s="2">
        <f t="shared" si="93"/>
        <v>2457981.375</v>
      </c>
      <c r="G228" s="3">
        <f t="shared" si="94"/>
        <v>0.17621834360027377</v>
      </c>
      <c r="I228">
        <f t="shared" si="95"/>
        <v>144.46249719254956</v>
      </c>
      <c r="J228">
        <f t="shared" si="96"/>
        <v>6701.2221185139242</v>
      </c>
      <c r="K228">
        <f t="shared" si="97"/>
        <v>1.670122237508706E-2</v>
      </c>
      <c r="L228">
        <f t="shared" si="98"/>
        <v>-1.2415632916391006</v>
      </c>
      <c r="M228">
        <f t="shared" si="99"/>
        <v>143.22093390091047</v>
      </c>
      <c r="N228">
        <f t="shared" si="100"/>
        <v>6699.9805552222851</v>
      </c>
      <c r="O228">
        <f t="shared" si="101"/>
        <v>1.0126819050016396</v>
      </c>
      <c r="P228">
        <f t="shared" si="102"/>
        <v>143.21244846351917</v>
      </c>
      <c r="Q228">
        <f t="shared" si="103"/>
        <v>23.436999536067788</v>
      </c>
      <c r="R228">
        <f t="shared" si="104"/>
        <v>23.434922957690329</v>
      </c>
      <c r="S228">
        <f t="shared" si="105"/>
        <v>145.54691261468474</v>
      </c>
      <c r="T228">
        <f t="shared" si="106"/>
        <v>13.778369035625552</v>
      </c>
      <c r="U228">
        <f t="shared" si="107"/>
        <v>4.3018034839384697E-2</v>
      </c>
      <c r="V228">
        <f t="shared" si="108"/>
        <v>-4.3712586761821912</v>
      </c>
      <c r="W228">
        <f t="shared" si="109"/>
        <v>133.92638088954254</v>
      </c>
      <c r="X228" s="7">
        <f t="shared" si="110"/>
        <v>0.58598004074734877</v>
      </c>
      <c r="Y228" s="7">
        <f t="shared" si="111"/>
        <v>0.21396231605417501</v>
      </c>
      <c r="Z228" s="7">
        <f t="shared" si="112"/>
        <v>0.95799776544052251</v>
      </c>
      <c r="AA228">
        <f t="shared" si="113"/>
        <v>1071.4110471163403</v>
      </c>
      <c r="AB228">
        <f t="shared" si="114"/>
        <v>716.18874132381779</v>
      </c>
      <c r="AC228">
        <f t="shared" si="115"/>
        <v>-0.95281466904555145</v>
      </c>
      <c r="AD228">
        <f t="shared" si="90"/>
        <v>55.591577446704385</v>
      </c>
      <c r="AE228">
        <f t="shared" si="116"/>
        <v>34.408422553295615</v>
      </c>
      <c r="AF228">
        <f t="shared" si="117"/>
        <v>2.3502465999992644E-2</v>
      </c>
      <c r="AG228">
        <f t="shared" si="118"/>
        <v>34.431925019295605</v>
      </c>
      <c r="AH228">
        <f t="shared" si="91"/>
        <v>178.87832843375065</v>
      </c>
    </row>
    <row r="229" spans="4:34" x14ac:dyDescent="0.25">
      <c r="D229" s="1">
        <f t="shared" si="119"/>
        <v>42963</v>
      </c>
      <c r="E229" s="7">
        <f t="shared" si="92"/>
        <v>0.58333333333333337</v>
      </c>
      <c r="F229" s="2">
        <f t="shared" si="93"/>
        <v>2457982.375</v>
      </c>
      <c r="G229" s="3">
        <f t="shared" si="94"/>
        <v>0.1762457221081451</v>
      </c>
      <c r="I229">
        <f t="shared" si="95"/>
        <v>145.44814455563937</v>
      </c>
      <c r="J229">
        <f t="shared" si="96"/>
        <v>6702.2077187941659</v>
      </c>
      <c r="K229">
        <f t="shared" si="97"/>
        <v>1.6701221222954078E-2</v>
      </c>
      <c r="L229">
        <f t="shared" si="98"/>
        <v>-1.2660495526179667</v>
      </c>
      <c r="M229">
        <f t="shared" si="99"/>
        <v>144.1820950030214</v>
      </c>
      <c r="N229">
        <f t="shared" si="100"/>
        <v>6700.941669241548</v>
      </c>
      <c r="O229">
        <f t="shared" si="101"/>
        <v>1.012495446010425</v>
      </c>
      <c r="P229">
        <f t="shared" si="102"/>
        <v>144.17360598329975</v>
      </c>
      <c r="Q229">
        <f t="shared" si="103"/>
        <v>23.436999180032814</v>
      </c>
      <c r="R229">
        <f t="shared" si="104"/>
        <v>23.434923986223083</v>
      </c>
      <c r="S229">
        <f t="shared" si="105"/>
        <v>146.48056303097937</v>
      </c>
      <c r="T229">
        <f t="shared" si="106"/>
        <v>13.461413789916893</v>
      </c>
      <c r="U229">
        <f t="shared" si="107"/>
        <v>4.3018038722788983E-2</v>
      </c>
      <c r="V229">
        <f t="shared" si="108"/>
        <v>-4.1636157253027859</v>
      </c>
      <c r="W229">
        <f t="shared" si="109"/>
        <v>132.69711384601911</v>
      </c>
      <c r="X229" s="7">
        <f t="shared" si="110"/>
        <v>0.58583584425368262</v>
      </c>
      <c r="Y229" s="7">
        <f t="shared" si="111"/>
        <v>0.21723275023696292</v>
      </c>
      <c r="Z229" s="7">
        <f t="shared" si="112"/>
        <v>0.95443893827040238</v>
      </c>
      <c r="AA229">
        <f t="shared" si="113"/>
        <v>1061.5769107681529</v>
      </c>
      <c r="AB229">
        <f t="shared" si="114"/>
        <v>716.3963842746972</v>
      </c>
      <c r="AC229">
        <f t="shared" si="115"/>
        <v>-0.90090393132570057</v>
      </c>
      <c r="AD229">
        <f t="shared" si="90"/>
        <v>55.908177235476863</v>
      </c>
      <c r="AE229">
        <f t="shared" si="116"/>
        <v>34.091822764523137</v>
      </c>
      <c r="AF229">
        <f t="shared" si="117"/>
        <v>2.3781827760144258E-2</v>
      </c>
      <c r="AG229">
        <f t="shared" si="118"/>
        <v>34.115604592283283</v>
      </c>
      <c r="AH229">
        <f t="shared" si="91"/>
        <v>178.94200660578883</v>
      </c>
    </row>
    <row r="230" spans="4:34" x14ac:dyDescent="0.25">
      <c r="D230" s="1">
        <f t="shared" si="119"/>
        <v>42964</v>
      </c>
      <c r="E230" s="7">
        <f t="shared" si="92"/>
        <v>0.58333333333333337</v>
      </c>
      <c r="F230" s="2">
        <f t="shared" si="93"/>
        <v>2457983.375</v>
      </c>
      <c r="G230" s="3">
        <f t="shared" si="94"/>
        <v>0.17627310061601642</v>
      </c>
      <c r="I230">
        <f t="shared" si="95"/>
        <v>146.433791918731</v>
      </c>
      <c r="J230">
        <f t="shared" si="96"/>
        <v>6703.1933190744066</v>
      </c>
      <c r="K230">
        <f t="shared" si="97"/>
        <v>1.6701220070820904E-2</v>
      </c>
      <c r="L230">
        <f t="shared" si="98"/>
        <v>-1.2901782827586739</v>
      </c>
      <c r="M230">
        <f t="shared" si="99"/>
        <v>145.14361363597234</v>
      </c>
      <c r="N230">
        <f t="shared" si="100"/>
        <v>6701.9031407916482</v>
      </c>
      <c r="O230">
        <f t="shared" si="101"/>
        <v>1.0123053456021058</v>
      </c>
      <c r="P230">
        <f t="shared" si="102"/>
        <v>145.13512103631118</v>
      </c>
      <c r="Q230">
        <f t="shared" si="103"/>
        <v>23.436998823997836</v>
      </c>
      <c r="R230">
        <f t="shared" si="104"/>
        <v>23.434925016528414</v>
      </c>
      <c r="S230">
        <f t="shared" si="105"/>
        <v>147.41207675284141</v>
      </c>
      <c r="T230">
        <f t="shared" si="106"/>
        <v>13.140903527930465</v>
      </c>
      <c r="U230">
        <f t="shared" si="107"/>
        <v>4.3018042612886137E-2</v>
      </c>
      <c r="V230">
        <f t="shared" si="108"/>
        <v>-3.9474733555196533</v>
      </c>
      <c r="W230">
        <f t="shared" si="109"/>
        <v>131.48163744998172</v>
      </c>
      <c r="X230" s="7">
        <f t="shared" si="110"/>
        <v>0.58568574538577756</v>
      </c>
      <c r="Y230" s="7">
        <f t="shared" si="111"/>
        <v>0.22045897469138387</v>
      </c>
      <c r="Z230" s="7">
        <f t="shared" si="112"/>
        <v>0.95091251608017124</v>
      </c>
      <c r="AA230">
        <f t="shared" si="113"/>
        <v>1051.8530995998537</v>
      </c>
      <c r="AB230">
        <f t="shared" si="114"/>
        <v>716.61252664448034</v>
      </c>
      <c r="AC230">
        <f t="shared" si="115"/>
        <v>-0.84686833887991497</v>
      </c>
      <c r="AD230">
        <f t="shared" si="90"/>
        <v>56.228340136644761</v>
      </c>
      <c r="AE230">
        <f t="shared" si="116"/>
        <v>33.771659863355239</v>
      </c>
      <c r="AF230">
        <f t="shared" si="117"/>
        <v>2.4068956756204393E-2</v>
      </c>
      <c r="AG230">
        <f t="shared" si="118"/>
        <v>33.795728820111442</v>
      </c>
      <c r="AH230">
        <f t="shared" si="91"/>
        <v>179.00788703541548</v>
      </c>
    </row>
    <row r="231" spans="4:34" x14ac:dyDescent="0.25">
      <c r="D231" s="1">
        <f t="shared" si="119"/>
        <v>42965</v>
      </c>
      <c r="E231" s="7">
        <f t="shared" si="92"/>
        <v>0.58333333333333337</v>
      </c>
      <c r="F231" s="2">
        <f t="shared" si="93"/>
        <v>2457984.375</v>
      </c>
      <c r="G231" s="3">
        <f t="shared" si="94"/>
        <v>0.17630047912388774</v>
      </c>
      <c r="I231">
        <f t="shared" si="95"/>
        <v>147.41943928182172</v>
      </c>
      <c r="J231">
        <f t="shared" si="96"/>
        <v>6704.1789193546483</v>
      </c>
      <c r="K231">
        <f t="shared" si="97"/>
        <v>1.6701218918687543E-2</v>
      </c>
      <c r="L231">
        <f t="shared" si="98"/>
        <v>-1.313942413087559</v>
      </c>
      <c r="M231">
        <f t="shared" si="99"/>
        <v>146.10549686873418</v>
      </c>
      <c r="N231">
        <f t="shared" si="100"/>
        <v>6702.8649769415606</v>
      </c>
      <c r="O231">
        <f t="shared" si="101"/>
        <v>1.0121116559504928</v>
      </c>
      <c r="P231">
        <f t="shared" si="102"/>
        <v>146.09700069152746</v>
      </c>
      <c r="Q231">
        <f t="shared" si="103"/>
        <v>23.436998467962862</v>
      </c>
      <c r="R231">
        <f t="shared" si="104"/>
        <v>23.434926048605153</v>
      </c>
      <c r="S231">
        <f t="shared" si="105"/>
        <v>148.34149985258085</v>
      </c>
      <c r="T231">
        <f t="shared" si="106"/>
        <v>12.816925758090614</v>
      </c>
      <c r="U231">
        <f t="shared" si="107"/>
        <v>4.3018046509671733E-2</v>
      </c>
      <c r="V231">
        <f t="shared" si="108"/>
        <v>-3.7230179700126271</v>
      </c>
      <c r="W231">
        <f t="shared" si="109"/>
        <v>130.27899060679854</v>
      </c>
      <c r="X231" s="7">
        <f t="shared" si="110"/>
        <v>0.58552987359028663</v>
      </c>
      <c r="Y231" s="7">
        <f t="shared" si="111"/>
        <v>0.22364378857140182</v>
      </c>
      <c r="Z231" s="7">
        <f t="shared" si="112"/>
        <v>0.94741595860917138</v>
      </c>
      <c r="AA231">
        <f t="shared" si="113"/>
        <v>1042.2319248543884</v>
      </c>
      <c r="AB231">
        <f t="shared" si="114"/>
        <v>716.83698202998733</v>
      </c>
      <c r="AC231">
        <f t="shared" si="115"/>
        <v>-0.79075449250316865</v>
      </c>
      <c r="AD231">
        <f t="shared" si="90"/>
        <v>56.551981346418167</v>
      </c>
      <c r="AE231">
        <f t="shared" si="116"/>
        <v>33.448018653581833</v>
      </c>
      <c r="AF231">
        <f t="shared" si="117"/>
        <v>2.4364065884340761E-2</v>
      </c>
      <c r="AG231">
        <f t="shared" si="118"/>
        <v>33.472382719466175</v>
      </c>
      <c r="AH231">
        <f t="shared" si="91"/>
        <v>179.07589449768955</v>
      </c>
    </row>
    <row r="232" spans="4:34" x14ac:dyDescent="0.25">
      <c r="D232" s="1">
        <f t="shared" si="119"/>
        <v>42966</v>
      </c>
      <c r="E232" s="7">
        <f t="shared" si="92"/>
        <v>0.58333333333333337</v>
      </c>
      <c r="F232" s="2">
        <f t="shared" si="93"/>
        <v>2457985.375</v>
      </c>
      <c r="G232" s="3">
        <f t="shared" si="94"/>
        <v>0.17632785763175907</v>
      </c>
      <c r="I232">
        <f t="shared" si="95"/>
        <v>148.40508664491335</v>
      </c>
      <c r="J232">
        <f t="shared" si="96"/>
        <v>6705.16451963489</v>
      </c>
      <c r="K232">
        <f t="shared" si="97"/>
        <v>1.6701217766553988E-2</v>
      </c>
      <c r="L232">
        <f t="shared" si="98"/>
        <v>-1.3373349629783544</v>
      </c>
      <c r="M232">
        <f t="shared" si="99"/>
        <v>147.06775168193499</v>
      </c>
      <c r="N232">
        <f t="shared" si="100"/>
        <v>6703.8271846719117</v>
      </c>
      <c r="O232">
        <f t="shared" si="101"/>
        <v>1.0119144302757543</v>
      </c>
      <c r="P232">
        <f t="shared" si="102"/>
        <v>147.05925192957966</v>
      </c>
      <c r="Q232">
        <f t="shared" si="103"/>
        <v>23.436998111927885</v>
      </c>
      <c r="R232">
        <f t="shared" si="104"/>
        <v>23.434927082452102</v>
      </c>
      <c r="S232">
        <f t="shared" si="105"/>
        <v>149.26888051794111</v>
      </c>
      <c r="T232">
        <f t="shared" si="106"/>
        <v>12.489568190458961</v>
      </c>
      <c r="U232">
        <f t="shared" si="107"/>
        <v>4.3018050413141259E-2</v>
      </c>
      <c r="V232">
        <f t="shared" si="108"/>
        <v>-3.4904440292360466</v>
      </c>
      <c r="W232">
        <f t="shared" si="109"/>
        <v>129.088305890111</v>
      </c>
      <c r="X232" s="7">
        <f t="shared" si="110"/>
        <v>0.58536836390919167</v>
      </c>
      <c r="Y232" s="7">
        <f t="shared" si="111"/>
        <v>0.22678973643666112</v>
      </c>
      <c r="Z232" s="7">
        <f t="shared" si="112"/>
        <v>0.94394699138172233</v>
      </c>
      <c r="AA232">
        <f t="shared" si="113"/>
        <v>1032.706447120888</v>
      </c>
      <c r="AB232">
        <f t="shared" si="114"/>
        <v>717.06955597076387</v>
      </c>
      <c r="AC232">
        <f t="shared" si="115"/>
        <v>-0.73261100730903195</v>
      </c>
      <c r="AD232">
        <f t="shared" si="90"/>
        <v>56.879015860731812</v>
      </c>
      <c r="AE232">
        <f t="shared" si="116"/>
        <v>33.120984139268188</v>
      </c>
      <c r="AF232">
        <f t="shared" si="117"/>
        <v>2.4667378562007739E-2</v>
      </c>
      <c r="AG232">
        <f t="shared" si="118"/>
        <v>33.145651517830196</v>
      </c>
      <c r="AH232">
        <f t="shared" si="91"/>
        <v>179.14595209027982</v>
      </c>
    </row>
    <row r="233" spans="4:34" x14ac:dyDescent="0.25">
      <c r="D233" s="1">
        <f t="shared" si="119"/>
        <v>42967</v>
      </c>
      <c r="E233" s="7">
        <f t="shared" si="92"/>
        <v>0.58333333333333337</v>
      </c>
      <c r="F233" s="2">
        <f t="shared" si="93"/>
        <v>2457986.375</v>
      </c>
      <c r="G233" s="3">
        <f t="shared" si="94"/>
        <v>0.17635523613963039</v>
      </c>
      <c r="I233">
        <f t="shared" si="95"/>
        <v>149.39073400800589</v>
      </c>
      <c r="J233">
        <f t="shared" si="96"/>
        <v>6706.1501199151298</v>
      </c>
      <c r="K233">
        <f t="shared" si="97"/>
        <v>1.6701216614420245E-2</v>
      </c>
      <c r="L233">
        <f t="shared" si="98"/>
        <v>-1.3603490421231008</v>
      </c>
      <c r="M233">
        <f t="shared" si="99"/>
        <v>148.0303849658828</v>
      </c>
      <c r="N233">
        <f t="shared" si="100"/>
        <v>6704.789770873007</v>
      </c>
      <c r="O233">
        <f t="shared" si="101"/>
        <v>1.0117137228332782</v>
      </c>
      <c r="P233">
        <f t="shared" si="102"/>
        <v>148.0218816407789</v>
      </c>
      <c r="Q233">
        <f t="shared" si="103"/>
        <v>23.436997755892911</v>
      </c>
      <c r="R233">
        <f t="shared" si="104"/>
        <v>23.434928118068083</v>
      </c>
      <c r="S233">
        <f t="shared" si="105"/>
        <v>150.19426898538947</v>
      </c>
      <c r="T233">
        <f t="shared" si="106"/>
        <v>12.158918720385309</v>
      </c>
      <c r="U233">
        <f t="shared" si="107"/>
        <v>4.3018054323290277E-2</v>
      </c>
      <c r="V233">
        <f t="shared" si="108"/>
        <v>-3.2499537421766815</v>
      </c>
      <c r="W233">
        <f t="shared" si="109"/>
        <v>127.90879652033071</v>
      </c>
      <c r="X233" s="7">
        <f t="shared" si="110"/>
        <v>0.58520135676540064</v>
      </c>
      <c r="Y233" s="7">
        <f t="shared" si="111"/>
        <v>0.22989914420892646</v>
      </c>
      <c r="Z233" s="7">
        <f t="shared" si="112"/>
        <v>0.94050356932187484</v>
      </c>
      <c r="AA233">
        <f t="shared" si="113"/>
        <v>1023.2703721626457</v>
      </c>
      <c r="AB233">
        <f t="shared" si="114"/>
        <v>717.31004625782327</v>
      </c>
      <c r="AC233">
        <f t="shared" si="115"/>
        <v>-0.67248843554418158</v>
      </c>
      <c r="AD233">
        <f t="shared" si="90"/>
        <v>57.209358479596332</v>
      </c>
      <c r="AE233">
        <f t="shared" si="116"/>
        <v>32.790641520403668</v>
      </c>
      <c r="AF233">
        <f t="shared" si="117"/>
        <v>2.4979129271092849E-2</v>
      </c>
      <c r="AG233">
        <f t="shared" si="118"/>
        <v>32.815620649674763</v>
      </c>
      <c r="AH233">
        <f t="shared" si="91"/>
        <v>179.21798136829568</v>
      </c>
    </row>
    <row r="234" spans="4:34" x14ac:dyDescent="0.25">
      <c r="D234" s="1">
        <f t="shared" si="119"/>
        <v>42968</v>
      </c>
      <c r="E234" s="7">
        <f t="shared" si="92"/>
        <v>0.58333333333333337</v>
      </c>
      <c r="F234" s="2">
        <f t="shared" si="93"/>
        <v>2457987.375</v>
      </c>
      <c r="G234" s="3">
        <f t="shared" si="94"/>
        <v>0.17638261464750171</v>
      </c>
      <c r="I234">
        <f t="shared" si="95"/>
        <v>150.37638137109661</v>
      </c>
      <c r="J234">
        <f t="shared" si="96"/>
        <v>6707.1357201953715</v>
      </c>
      <c r="K234">
        <f t="shared" si="97"/>
        <v>1.6701215462286315E-2</v>
      </c>
      <c r="L234">
        <f t="shared" si="98"/>
        <v>-1.382977852497479</v>
      </c>
      <c r="M234">
        <f t="shared" si="99"/>
        <v>148.99340351859914</v>
      </c>
      <c r="N234">
        <f t="shared" si="100"/>
        <v>6705.7527423428737</v>
      </c>
      <c r="O234">
        <f t="shared" si="101"/>
        <v>1.0115095889022454</v>
      </c>
      <c r="P234">
        <f t="shared" si="102"/>
        <v>148.98489662314972</v>
      </c>
      <c r="Q234">
        <f t="shared" si="103"/>
        <v>23.436997399857933</v>
      </c>
      <c r="R234">
        <f t="shared" si="104"/>
        <v>23.434929155451897</v>
      </c>
      <c r="S234">
        <f t="shared" si="105"/>
        <v>151.11771747374772</v>
      </c>
      <c r="T234">
        <f t="shared" si="106"/>
        <v>11.82506541392943</v>
      </c>
      <c r="U234">
        <f t="shared" si="107"/>
        <v>4.3018058240114246E-2</v>
      </c>
      <c r="V234">
        <f t="shared" si="108"/>
        <v>-3.0017567621420307</v>
      </c>
      <c r="W234">
        <f t="shared" si="109"/>
        <v>126.73974550704335</v>
      </c>
      <c r="X234" s="7">
        <f t="shared" si="110"/>
        <v>0.58502899775148764</v>
      </c>
      <c r="Y234" s="7">
        <f t="shared" si="111"/>
        <v>0.23297414912081166</v>
      </c>
      <c r="Z234" s="7">
        <f t="shared" si="112"/>
        <v>0.93708384638216369</v>
      </c>
      <c r="AA234">
        <f t="shared" si="113"/>
        <v>1013.9179640563468</v>
      </c>
      <c r="AB234">
        <f t="shared" si="114"/>
        <v>717.55824323785794</v>
      </c>
      <c r="AC234">
        <f t="shared" si="115"/>
        <v>-0.61043919053551576</v>
      </c>
      <c r="AD234">
        <f t="shared" si="90"/>
        <v>57.542923809837355</v>
      </c>
      <c r="AE234">
        <f t="shared" si="116"/>
        <v>32.457076190162645</v>
      </c>
      <c r="AF234">
        <f t="shared" si="117"/>
        <v>2.5299564135232301E-2</v>
      </c>
      <c r="AG234">
        <f t="shared" si="118"/>
        <v>32.482375754297877</v>
      </c>
      <c r="AH234">
        <f t="shared" si="91"/>
        <v>179.29190247487963</v>
      </c>
    </row>
    <row r="235" spans="4:34" x14ac:dyDescent="0.25">
      <c r="D235" s="1">
        <f t="shared" si="119"/>
        <v>42969</v>
      </c>
      <c r="E235" s="7">
        <f t="shared" si="92"/>
        <v>0.58333333333333337</v>
      </c>
      <c r="F235" s="2">
        <f t="shared" si="93"/>
        <v>2457988.375</v>
      </c>
      <c r="G235" s="3">
        <f t="shared" si="94"/>
        <v>0.17640999315537303</v>
      </c>
      <c r="I235">
        <f t="shared" si="95"/>
        <v>151.36202873419006</v>
      </c>
      <c r="J235">
        <f t="shared" si="96"/>
        <v>6708.1213204756123</v>
      </c>
      <c r="K235">
        <f t="shared" si="97"/>
        <v>1.6701214310152191E-2</v>
      </c>
      <c r="L235">
        <f t="shared" si="98"/>
        <v>-1.4052146903199889</v>
      </c>
      <c r="M235">
        <f t="shared" si="99"/>
        <v>149.95681404387008</v>
      </c>
      <c r="N235">
        <f t="shared" si="100"/>
        <v>6706.7161057852927</v>
      </c>
      <c r="O235">
        <f t="shared" si="101"/>
        <v>1.0113020847739227</v>
      </c>
      <c r="P235">
        <f t="shared" si="102"/>
        <v>149.94830358048131</v>
      </c>
      <c r="Q235">
        <f t="shared" si="103"/>
        <v>23.436997043822959</v>
      </c>
      <c r="R235">
        <f t="shared" si="104"/>
        <v>23.434930194602362</v>
      </c>
      <c r="S235">
        <f t="shared" si="105"/>
        <v>152.03928011827713</v>
      </c>
      <c r="T235">
        <f t="shared" si="106"/>
        <v>11.488096495013309</v>
      </c>
      <c r="U235">
        <f t="shared" si="107"/>
        <v>4.3018062163608706E-2</v>
      </c>
      <c r="V235">
        <f t="shared" si="108"/>
        <v>-2.7460698879831349</v>
      </c>
      <c r="W235">
        <f t="shared" si="109"/>
        <v>125.58049653607975</v>
      </c>
      <c r="X235" s="7">
        <f t="shared" si="110"/>
        <v>0.58485143742221057</v>
      </c>
      <c r="Y235" s="7">
        <f t="shared" si="111"/>
        <v>0.23601672482198902</v>
      </c>
      <c r="Z235" s="7">
        <f t="shared" si="112"/>
        <v>0.93368615002243205</v>
      </c>
      <c r="AA235">
        <f t="shared" si="113"/>
        <v>1004.643972288638</v>
      </c>
      <c r="AB235">
        <f t="shared" si="114"/>
        <v>717.81393011201681</v>
      </c>
      <c r="AC235">
        <f t="shared" si="115"/>
        <v>-0.54651747199579859</v>
      </c>
      <c r="AD235">
        <f t="shared" si="90"/>
        <v>57.879626266307596</v>
      </c>
      <c r="AE235">
        <f t="shared" si="116"/>
        <v>32.120373733692404</v>
      </c>
      <c r="AF235">
        <f t="shared" si="117"/>
        <v>2.5628941533824025E-2</v>
      </c>
      <c r="AG235">
        <f t="shared" si="118"/>
        <v>32.146002675226228</v>
      </c>
      <c r="AH235">
        <f t="shared" si="91"/>
        <v>179.36763426728669</v>
      </c>
    </row>
    <row r="236" spans="4:34" x14ac:dyDescent="0.25">
      <c r="D236" s="1">
        <f t="shared" si="119"/>
        <v>42970</v>
      </c>
      <c r="E236" s="7">
        <f t="shared" si="92"/>
        <v>0.58333333333333337</v>
      </c>
      <c r="F236" s="2">
        <f t="shared" si="93"/>
        <v>2457989.375</v>
      </c>
      <c r="G236" s="3">
        <f t="shared" si="94"/>
        <v>0.17643737166324436</v>
      </c>
      <c r="I236">
        <f t="shared" si="95"/>
        <v>152.34767609728351</v>
      </c>
      <c r="J236">
        <f t="shared" si="96"/>
        <v>6709.1069207558512</v>
      </c>
      <c r="K236">
        <f t="shared" si="97"/>
        <v>1.670121315801788E-2</v>
      </c>
      <c r="L236">
        <f t="shared" si="98"/>
        <v>-1.4270529480052241</v>
      </c>
      <c r="M236">
        <f t="shared" si="99"/>
        <v>150.9206231492783</v>
      </c>
      <c r="N236">
        <f t="shared" si="100"/>
        <v>6707.6798678078458</v>
      </c>
      <c r="O236">
        <f t="shared" si="101"/>
        <v>1.0110912677396657</v>
      </c>
      <c r="P236">
        <f t="shared" si="102"/>
        <v>150.91210912035933</v>
      </c>
      <c r="Q236">
        <f t="shared" si="103"/>
        <v>23.436996687787982</v>
      </c>
      <c r="R236">
        <f t="shared" si="104"/>
        <v>23.434931235518281</v>
      </c>
      <c r="S236">
        <f t="shared" si="105"/>
        <v>152.95901290527635</v>
      </c>
      <c r="T236">
        <f t="shared" si="106"/>
        <v>11.148100334277025</v>
      </c>
      <c r="U236">
        <f t="shared" si="107"/>
        <v>4.3018066093769132E-2</v>
      </c>
      <c r="V236">
        <f t="shared" si="108"/>
        <v>-2.4831167715865377</v>
      </c>
      <c r="W236">
        <f t="shared" si="109"/>
        <v>124.4304462743327</v>
      </c>
      <c r="X236" s="7">
        <f t="shared" si="110"/>
        <v>0.58466883109137957</v>
      </c>
      <c r="Y236" s="7">
        <f t="shared" si="111"/>
        <v>0.23902870255156652</v>
      </c>
      <c r="Z236" s="7">
        <f t="shared" si="112"/>
        <v>0.93030895963119253</v>
      </c>
      <c r="AA236">
        <f t="shared" si="113"/>
        <v>995.44357019466156</v>
      </c>
      <c r="AB236">
        <f t="shared" si="114"/>
        <v>718.07688322841341</v>
      </c>
      <c r="AC236">
        <f t="shared" si="115"/>
        <v>-0.48077919289664806</v>
      </c>
      <c r="AD236">
        <f t="shared" si="90"/>
        <v>58.21938007163984</v>
      </c>
      <c r="AE236">
        <f t="shared" si="116"/>
        <v>31.78061992836016</v>
      </c>
      <c r="AF236">
        <f t="shared" si="117"/>
        <v>2.596753275545708E-2</v>
      </c>
      <c r="AG236">
        <f t="shared" si="118"/>
        <v>31.806587461115615</v>
      </c>
      <c r="AH236">
        <f t="shared" si="91"/>
        <v>179.44509443841673</v>
      </c>
    </row>
    <row r="237" spans="4:34" x14ac:dyDescent="0.25">
      <c r="D237" s="1">
        <f t="shared" si="119"/>
        <v>42971</v>
      </c>
      <c r="E237" s="7">
        <f t="shared" si="92"/>
        <v>0.58333333333333337</v>
      </c>
      <c r="F237" s="2">
        <f t="shared" si="93"/>
        <v>2457990.375</v>
      </c>
      <c r="G237" s="3">
        <f t="shared" si="94"/>
        <v>0.17646475017111568</v>
      </c>
      <c r="I237">
        <f t="shared" si="95"/>
        <v>153.33332346037787</v>
      </c>
      <c r="J237">
        <f t="shared" si="96"/>
        <v>6710.0925210360911</v>
      </c>
      <c r="K237">
        <f t="shared" si="97"/>
        <v>1.6701212005883377E-2</v>
      </c>
      <c r="L237">
        <f t="shared" si="98"/>
        <v>-1.4484861161103684</v>
      </c>
      <c r="M237">
        <f t="shared" si="99"/>
        <v>151.88483734426751</v>
      </c>
      <c r="N237">
        <f t="shared" si="100"/>
        <v>6708.6440349199811</v>
      </c>
      <c r="O237">
        <f t="shared" si="101"/>
        <v>1.0108771960786316</v>
      </c>
      <c r="P237">
        <f t="shared" si="102"/>
        <v>151.87631975223059</v>
      </c>
      <c r="Q237">
        <f t="shared" si="103"/>
        <v>23.436996331753008</v>
      </c>
      <c r="R237">
        <f t="shared" si="104"/>
        <v>23.43493227819847</v>
      </c>
      <c r="S237">
        <f t="shared" si="105"/>
        <v>153.8769736073256</v>
      </c>
      <c r="T237">
        <f t="shared" si="106"/>
        <v>10.805165439577889</v>
      </c>
      <c r="U237">
        <f t="shared" si="107"/>
        <v>4.3018070030591084E-2</v>
      </c>
      <c r="V237">
        <f t="shared" si="108"/>
        <v>-2.2131276323832716</v>
      </c>
      <c r="W237">
        <f t="shared" si="109"/>
        <v>123.28903783493507</v>
      </c>
      <c r="X237" s="7">
        <f t="shared" si="110"/>
        <v>0.58448133863359952</v>
      </c>
      <c r="Y237" s="7">
        <f t="shared" si="111"/>
        <v>0.24201178909211321</v>
      </c>
      <c r="Z237" s="7">
        <f t="shared" si="112"/>
        <v>0.92695088817508586</v>
      </c>
      <c r="AA237">
        <f t="shared" si="113"/>
        <v>986.31230267948058</v>
      </c>
      <c r="AB237">
        <f t="shared" si="114"/>
        <v>718.3468723676167</v>
      </c>
      <c r="AC237">
        <f t="shared" si="115"/>
        <v>-0.41328190809582566</v>
      </c>
      <c r="AD237">
        <f t="shared" si="90"/>
        <v>58.562099254639499</v>
      </c>
      <c r="AE237">
        <f t="shared" si="116"/>
        <v>31.437900745360501</v>
      </c>
      <c r="AF237">
        <f t="shared" si="117"/>
        <v>2.6315622693731784E-2</v>
      </c>
      <c r="AG237">
        <f t="shared" si="118"/>
        <v>31.464216368054235</v>
      </c>
      <c r="AH237">
        <f t="shared" si="91"/>
        <v>179.5241996334272</v>
      </c>
    </row>
    <row r="238" spans="4:34" x14ac:dyDescent="0.25">
      <c r="D238" s="1">
        <f t="shared" si="119"/>
        <v>42972</v>
      </c>
      <c r="E238" s="7">
        <f t="shared" si="92"/>
        <v>0.58333333333333337</v>
      </c>
      <c r="F238" s="2">
        <f t="shared" si="93"/>
        <v>2457991.375</v>
      </c>
      <c r="G238" s="3">
        <f t="shared" si="94"/>
        <v>0.176492128678987</v>
      </c>
      <c r="I238">
        <f t="shared" si="95"/>
        <v>154.31897082347223</v>
      </c>
      <c r="J238">
        <f t="shared" si="96"/>
        <v>6711.07812131633</v>
      </c>
      <c r="K238">
        <f t="shared" si="97"/>
        <v>1.6701210853748684E-2</v>
      </c>
      <c r="L238">
        <f t="shared" si="98"/>
        <v>-1.4695077852741445</v>
      </c>
      <c r="M238">
        <f t="shared" si="99"/>
        <v>152.84946303819808</v>
      </c>
      <c r="N238">
        <f t="shared" si="100"/>
        <v>6709.6086135310561</v>
      </c>
      <c r="O238">
        <f t="shared" si="101"/>
        <v>1.0106599290452063</v>
      </c>
      <c r="P238">
        <f t="shared" si="102"/>
        <v>152.84094188545845</v>
      </c>
      <c r="Q238">
        <f t="shared" si="103"/>
        <v>23.436995975718034</v>
      </c>
      <c r="R238">
        <f t="shared" si="104"/>
        <v>23.434933322641726</v>
      </c>
      <c r="S238">
        <f t="shared" si="105"/>
        <v>154.79322171920975</v>
      </c>
      <c r="T238">
        <f t="shared" si="106"/>
        <v>10.459380448103369</v>
      </c>
      <c r="U238">
        <f t="shared" si="107"/>
        <v>4.3018073974069995E-2</v>
      </c>
      <c r="V238">
        <f t="shared" si="108"/>
        <v>-1.9363389795569308</v>
      </c>
      <c r="W238">
        <f t="shared" si="109"/>
        <v>122.15575519863667</v>
      </c>
      <c r="X238" s="7">
        <f t="shared" si="110"/>
        <v>0.58428912429135904</v>
      </c>
      <c r="Y238" s="7">
        <f t="shared" si="111"/>
        <v>0.24496758207292382</v>
      </c>
      <c r="Z238" s="7">
        <f t="shared" si="112"/>
        <v>0.92361066650979418</v>
      </c>
      <c r="AA238">
        <f t="shared" si="113"/>
        <v>977.24604158909335</v>
      </c>
      <c r="AB238">
        <f t="shared" si="114"/>
        <v>718.62366102044302</v>
      </c>
      <c r="AC238">
        <f t="shared" si="115"/>
        <v>-0.34408474488924412</v>
      </c>
      <c r="AD238">
        <f t="shared" si="90"/>
        <v>58.907697647380481</v>
      </c>
      <c r="AE238">
        <f t="shared" si="116"/>
        <v>31.092302352619519</v>
      </c>
      <c r="AF238">
        <f t="shared" si="117"/>
        <v>2.6673510588658817E-2</v>
      </c>
      <c r="AG238">
        <f t="shared" si="118"/>
        <v>31.118975863208178</v>
      </c>
      <c r="AH238">
        <f t="shared" si="91"/>
        <v>179.6048655615449</v>
      </c>
    </row>
    <row r="239" spans="4:34" x14ac:dyDescent="0.25">
      <c r="D239" s="1">
        <f t="shared" si="119"/>
        <v>42973</v>
      </c>
      <c r="E239" s="7">
        <f t="shared" si="92"/>
        <v>0.58333333333333337</v>
      </c>
      <c r="F239" s="2">
        <f t="shared" si="93"/>
        <v>2457992.375</v>
      </c>
      <c r="G239" s="3">
        <f t="shared" si="94"/>
        <v>0.17651950718685833</v>
      </c>
      <c r="I239">
        <f t="shared" si="95"/>
        <v>155.30461818656659</v>
      </c>
      <c r="J239">
        <f t="shared" si="96"/>
        <v>6712.0637215965698</v>
      </c>
      <c r="K239">
        <f t="shared" si="97"/>
        <v>1.6701209701613803E-2</v>
      </c>
      <c r="L239">
        <f t="shared" si="98"/>
        <v>-1.4901116481486112</v>
      </c>
      <c r="M239">
        <f t="shared" si="99"/>
        <v>153.81450653841799</v>
      </c>
      <c r="N239">
        <f t="shared" si="100"/>
        <v>6710.5736099484211</v>
      </c>
      <c r="O239">
        <f t="shared" si="101"/>
        <v>1.0104395268561377</v>
      </c>
      <c r="P239">
        <f t="shared" si="102"/>
        <v>153.80598182739396</v>
      </c>
      <c r="Q239">
        <f t="shared" si="103"/>
        <v>23.43699561968306</v>
      </c>
      <c r="R239">
        <f t="shared" si="104"/>
        <v>23.434934368846854</v>
      </c>
      <c r="S239">
        <f t="shared" si="105"/>
        <v>155.70781839460628</v>
      </c>
      <c r="T239">
        <f t="shared" si="106"/>
        <v>10.110834120043137</v>
      </c>
      <c r="U239">
        <f t="shared" si="107"/>
        <v>4.3018077924201342E-2</v>
      </c>
      <c r="V239">
        <f t="shared" si="108"/>
        <v>-1.6529933425344274</v>
      </c>
      <c r="W239">
        <f t="shared" si="109"/>
        <v>121.03011842801359</v>
      </c>
      <c r="X239" s="7">
        <f t="shared" si="110"/>
        <v>0.58409235648787117</v>
      </c>
      <c r="Y239" s="7">
        <f t="shared" si="111"/>
        <v>0.24789758307672227</v>
      </c>
      <c r="Z239" s="7">
        <f t="shared" si="112"/>
        <v>0.92028712989902006</v>
      </c>
      <c r="AA239">
        <f t="shared" si="113"/>
        <v>968.24094742410875</v>
      </c>
      <c r="AB239">
        <f t="shared" si="114"/>
        <v>718.90700665746556</v>
      </c>
      <c r="AC239">
        <f t="shared" si="115"/>
        <v>-0.2732483356336104</v>
      </c>
      <c r="AD239">
        <f t="shared" si="90"/>
        <v>59.25608888109042</v>
      </c>
      <c r="AE239">
        <f t="shared" si="116"/>
        <v>30.74391111890958</v>
      </c>
      <c r="AF239">
        <f t="shared" si="117"/>
        <v>2.7041510817117007E-2</v>
      </c>
      <c r="AG239">
        <f t="shared" si="118"/>
        <v>30.770952629726697</v>
      </c>
      <c r="AH239">
        <f t="shared" si="91"/>
        <v>179.68700710279495</v>
      </c>
    </row>
    <row r="240" spans="4:34" x14ac:dyDescent="0.25">
      <c r="D240" s="1">
        <f t="shared" si="119"/>
        <v>42974</v>
      </c>
      <c r="E240" s="7">
        <f t="shared" si="92"/>
        <v>0.58333333333333337</v>
      </c>
      <c r="F240" s="2">
        <f t="shared" si="93"/>
        <v>2457993.375</v>
      </c>
      <c r="G240" s="3">
        <f t="shared" si="94"/>
        <v>0.17654688569472965</v>
      </c>
      <c r="I240">
        <f t="shared" si="95"/>
        <v>156.29026554966185</v>
      </c>
      <c r="J240">
        <f t="shared" si="96"/>
        <v>6713.0493218768097</v>
      </c>
      <c r="K240">
        <f t="shared" si="97"/>
        <v>1.6701208549478729E-2</v>
      </c>
      <c r="L240">
        <f t="shared" si="98"/>
        <v>-1.5102915013224383</v>
      </c>
      <c r="M240">
        <f t="shared" si="99"/>
        <v>154.77997404833943</v>
      </c>
      <c r="N240">
        <f t="shared" si="100"/>
        <v>6711.5390303754875</v>
      </c>
      <c r="O240">
        <f t="shared" si="101"/>
        <v>1.0102160506773763</v>
      </c>
      <c r="P240">
        <f t="shared" si="102"/>
        <v>154.77144578145237</v>
      </c>
      <c r="Q240">
        <f t="shared" si="103"/>
        <v>23.436995263648082</v>
      </c>
      <c r="R240">
        <f t="shared" si="104"/>
        <v>23.434935416812653</v>
      </c>
      <c r="S240">
        <f t="shared" si="105"/>
        <v>156.62082638358018</v>
      </c>
      <c r="T240">
        <f t="shared" si="106"/>
        <v>9.7596153337763987</v>
      </c>
      <c r="U240">
        <f t="shared" si="107"/>
        <v>4.3018081880980628E-2</v>
      </c>
      <c r="V240">
        <f t="shared" si="108"/>
        <v>-1.3633390102701852</v>
      </c>
      <c r="W240">
        <f t="shared" si="109"/>
        <v>119.91167954292509</v>
      </c>
      <c r="X240" s="7">
        <f t="shared" si="110"/>
        <v>0.58389120764602098</v>
      </c>
      <c r="Y240" s="7">
        <f t="shared" si="111"/>
        <v>0.25080320891567348</v>
      </c>
      <c r="Z240" s="7">
        <f t="shared" si="112"/>
        <v>0.91697920637636843</v>
      </c>
      <c r="AA240">
        <f t="shared" si="113"/>
        <v>959.29343634340069</v>
      </c>
      <c r="AB240">
        <f t="shared" si="114"/>
        <v>719.19666098972971</v>
      </c>
      <c r="AC240">
        <f t="shared" si="115"/>
        <v>-0.2008347525675731</v>
      </c>
      <c r="AD240">
        <f t="shared" si="90"/>
        <v>59.607186380897033</v>
      </c>
      <c r="AE240">
        <f t="shared" si="116"/>
        <v>30.392813619102967</v>
      </c>
      <c r="AF240">
        <f t="shared" si="117"/>
        <v>2.7419953736131222E-2</v>
      </c>
      <c r="AG240">
        <f t="shared" si="118"/>
        <v>30.420233572839098</v>
      </c>
      <c r="AH240">
        <f t="shared" si="91"/>
        <v>179.77053840971166</v>
      </c>
    </row>
    <row r="241" spans="4:34" x14ac:dyDescent="0.25">
      <c r="D241" s="1">
        <f t="shared" si="119"/>
        <v>42975</v>
      </c>
      <c r="E241" s="7">
        <f t="shared" si="92"/>
        <v>0.58333333333333337</v>
      </c>
      <c r="F241" s="2">
        <f t="shared" si="93"/>
        <v>2457994.375</v>
      </c>
      <c r="G241" s="3">
        <f t="shared" si="94"/>
        <v>0.17657426420260094</v>
      </c>
      <c r="I241">
        <f t="shared" si="95"/>
        <v>157.27591291275712</v>
      </c>
      <c r="J241">
        <f t="shared" si="96"/>
        <v>6714.0349221570468</v>
      </c>
      <c r="K241">
        <f t="shared" si="97"/>
        <v>1.6701207397343466E-2</v>
      </c>
      <c r="L241">
        <f t="shared" si="98"/>
        <v>-1.5300412472356704</v>
      </c>
      <c r="M241">
        <f t="shared" si="99"/>
        <v>155.74587166552146</v>
      </c>
      <c r="N241">
        <f t="shared" si="100"/>
        <v>6712.5048809098107</v>
      </c>
      <c r="O241">
        <f t="shared" si="101"/>
        <v>1.0099895626106246</v>
      </c>
      <c r="P241">
        <f t="shared" si="102"/>
        <v>155.73733984519572</v>
      </c>
      <c r="Q241">
        <f t="shared" si="103"/>
        <v>23.436994907613109</v>
      </c>
      <c r="R241">
        <f t="shared" si="104"/>
        <v>23.43493646653793</v>
      </c>
      <c r="S241">
        <f t="shared" si="105"/>
        <v>157.53230997092797</v>
      </c>
      <c r="T241">
        <f t="shared" si="106"/>
        <v>9.4058130825254658</v>
      </c>
      <c r="U241">
        <f t="shared" si="107"/>
        <v>4.3018085844403316E-2</v>
      </c>
      <c r="V241">
        <f t="shared" si="108"/>
        <v>-1.0676297797404251</v>
      </c>
      <c r="W241">
        <f t="shared" si="109"/>
        <v>118.80001895046721</v>
      </c>
      <c r="X241" s="7">
        <f t="shared" si="110"/>
        <v>0.58368585401370865</v>
      </c>
      <c r="Y241" s="7">
        <f t="shared" si="111"/>
        <v>0.25368580137352198</v>
      </c>
      <c r="Z241" s="7">
        <f t="shared" si="112"/>
        <v>0.91368590665389537</v>
      </c>
      <c r="AA241">
        <f t="shared" si="113"/>
        <v>950.40015160373764</v>
      </c>
      <c r="AB241">
        <f t="shared" si="114"/>
        <v>719.49237022025955</v>
      </c>
      <c r="AC241">
        <f t="shared" si="115"/>
        <v>-0.12690744493511374</v>
      </c>
      <c r="AD241">
        <f t="shared" si="90"/>
        <v>59.960903359509466</v>
      </c>
      <c r="AE241">
        <f t="shared" si="116"/>
        <v>30.039096640490534</v>
      </c>
      <c r="AF241">
        <f t="shared" si="117"/>
        <v>2.7809186583057231E-2</v>
      </c>
      <c r="AG241">
        <f t="shared" si="118"/>
        <v>30.06690582707359</v>
      </c>
      <c r="AH241">
        <f t="shared" si="91"/>
        <v>179.85537300395868</v>
      </c>
    </row>
    <row r="242" spans="4:34" x14ac:dyDescent="0.25">
      <c r="D242" s="1">
        <f t="shared" si="119"/>
        <v>42976</v>
      </c>
      <c r="E242" s="7">
        <f t="shared" si="92"/>
        <v>0.58333333333333337</v>
      </c>
      <c r="F242" s="2">
        <f t="shared" si="93"/>
        <v>2457995.375</v>
      </c>
      <c r="G242" s="3">
        <f t="shared" si="94"/>
        <v>0.17660164271047227</v>
      </c>
      <c r="I242">
        <f t="shared" si="95"/>
        <v>158.2615602758533</v>
      </c>
      <c r="J242">
        <f t="shared" si="96"/>
        <v>6715.0205224372858</v>
      </c>
      <c r="K242">
        <f t="shared" si="97"/>
        <v>1.6701206245208017E-2</v>
      </c>
      <c r="L242">
        <f t="shared" si="98"/>
        <v>-1.5493548960855128</v>
      </c>
      <c r="M242">
        <f t="shared" si="99"/>
        <v>156.71220537976779</v>
      </c>
      <c r="N242">
        <f t="shared" si="100"/>
        <v>6713.4711675412</v>
      </c>
      <c r="O242">
        <f t="shared" si="101"/>
        <v>1.0097601256795858</v>
      </c>
      <c r="P242">
        <f t="shared" si="102"/>
        <v>156.70367000843083</v>
      </c>
      <c r="Q242">
        <f t="shared" si="103"/>
        <v>23.436994551578135</v>
      </c>
      <c r="R242">
        <f t="shared" si="104"/>
        <v>23.434937518021481</v>
      </c>
      <c r="S242">
        <f t="shared" si="105"/>
        <v>158.44233491541297</v>
      </c>
      <c r="T242">
        <f t="shared" si="106"/>
        <v>9.0495164724221535</v>
      </c>
      <c r="U242">
        <f t="shared" si="107"/>
        <v>4.301808981446488E-2</v>
      </c>
      <c r="V242">
        <f t="shared" si="108"/>
        <v>-0.76612471397487536</v>
      </c>
      <c r="W242">
        <f t="shared" si="109"/>
        <v>117.69474234226119</v>
      </c>
      <c r="X242" s="7">
        <f t="shared" si="110"/>
        <v>0.58347647549581594</v>
      </c>
      <c r="Y242" s="7">
        <f t="shared" si="111"/>
        <v>0.25654663565620156</v>
      </c>
      <c r="Z242" s="7">
        <f t="shared" si="112"/>
        <v>0.91040631533543037</v>
      </c>
      <c r="AA242">
        <f t="shared" si="113"/>
        <v>941.55793873808955</v>
      </c>
      <c r="AB242">
        <f t="shared" si="114"/>
        <v>719.79387528602501</v>
      </c>
      <c r="AC242">
        <f t="shared" si="115"/>
        <v>-5.1531178493746665E-2</v>
      </c>
      <c r="AD242">
        <f t="shared" si="90"/>
        <v>60.3171528099098</v>
      </c>
      <c r="AE242">
        <f t="shared" si="116"/>
        <v>29.6828471900902</v>
      </c>
      <c r="AF242">
        <f t="shared" si="117"/>
        <v>2.820957443711633E-2</v>
      </c>
      <c r="AG242">
        <f t="shared" si="118"/>
        <v>29.711056764527317</v>
      </c>
      <c r="AH242">
        <f t="shared" si="91"/>
        <v>179.94142386794931</v>
      </c>
    </row>
    <row r="243" spans="4:34" x14ac:dyDescent="0.25">
      <c r="D243" s="1">
        <f t="shared" si="119"/>
        <v>42977</v>
      </c>
      <c r="E243" s="7">
        <f t="shared" si="92"/>
        <v>0.58333333333333337</v>
      </c>
      <c r="F243" s="2">
        <f t="shared" si="93"/>
        <v>2457996.375</v>
      </c>
      <c r="G243" s="3">
        <f t="shared" si="94"/>
        <v>0.17662902121834359</v>
      </c>
      <c r="I243">
        <f t="shared" si="95"/>
        <v>159.24720763894948</v>
      </c>
      <c r="J243">
        <f t="shared" si="96"/>
        <v>6716.0061227175247</v>
      </c>
      <c r="K243">
        <f t="shared" si="97"/>
        <v>1.6701205093072373E-2</v>
      </c>
      <c r="L243">
        <f t="shared" si="98"/>
        <v>-1.5682265677218012</v>
      </c>
      <c r="M243">
        <f t="shared" si="99"/>
        <v>157.67898107122767</v>
      </c>
      <c r="N243">
        <f t="shared" si="100"/>
        <v>6714.4378961498032</v>
      </c>
      <c r="O243">
        <f t="shared" si="101"/>
        <v>1.0095278038159277</v>
      </c>
      <c r="P243">
        <f t="shared" si="102"/>
        <v>157.67044215130991</v>
      </c>
      <c r="Q243">
        <f t="shared" si="103"/>
        <v>23.436994195543161</v>
      </c>
      <c r="R243">
        <f t="shared" si="104"/>
        <v>23.434938571262109</v>
      </c>
      <c r="S243">
        <f t="shared" si="105"/>
        <v>159.35096838990177</v>
      </c>
      <c r="T243">
        <f t="shared" si="106"/>
        <v>8.6908147219405318</v>
      </c>
      <c r="U243">
        <f t="shared" si="107"/>
        <v>4.3018093791160797E-2</v>
      </c>
      <c r="V243">
        <f t="shared" si="108"/>
        <v>-0.45908790987207992</v>
      </c>
      <c r="W243">
        <f t="shared" si="109"/>
        <v>116.59547798751309</v>
      </c>
      <c r="X243" s="7">
        <f t="shared" si="110"/>
        <v>0.58326325549296676</v>
      </c>
      <c r="Y243" s="7">
        <f t="shared" si="111"/>
        <v>0.25938692774987487</v>
      </c>
      <c r="Z243" s="7">
        <f t="shared" si="112"/>
        <v>0.9071395832360587</v>
      </c>
      <c r="AA243">
        <f t="shared" si="113"/>
        <v>932.76382390010474</v>
      </c>
      <c r="AB243">
        <f t="shared" si="114"/>
        <v>720.10091209012785</v>
      </c>
      <c r="AC243">
        <f t="shared" si="115"/>
        <v>2.5228022531962324E-2</v>
      </c>
      <c r="AD243">
        <f t="shared" si="90"/>
        <v>60.675847497120323</v>
      </c>
      <c r="AE243">
        <f t="shared" si="116"/>
        <v>29.324152502879677</v>
      </c>
      <c r="AF243">
        <f t="shared" si="117"/>
        <v>2.8621501247100497E-2</v>
      </c>
      <c r="AG243">
        <f t="shared" si="118"/>
        <v>29.352774004126779</v>
      </c>
      <c r="AH243">
        <f t="shared" si="91"/>
        <v>180.02860353126093</v>
      </c>
    </row>
    <row r="244" spans="4:34" x14ac:dyDescent="0.25">
      <c r="D244" s="1">
        <f t="shared" si="119"/>
        <v>42978</v>
      </c>
      <c r="E244" s="7">
        <f t="shared" si="92"/>
        <v>0.58333333333333337</v>
      </c>
      <c r="F244" s="2">
        <f t="shared" si="93"/>
        <v>2457997.375</v>
      </c>
      <c r="G244" s="3">
        <f t="shared" si="94"/>
        <v>0.17665639972621491</v>
      </c>
      <c r="I244">
        <f t="shared" si="95"/>
        <v>160.23285500204656</v>
      </c>
      <c r="J244">
        <f t="shared" si="96"/>
        <v>6716.9917229977627</v>
      </c>
      <c r="K244">
        <f t="shared" si="97"/>
        <v>1.6701203940936542E-2</v>
      </c>
      <c r="L244">
        <f t="shared" si="98"/>
        <v>-1.5866504935326786</v>
      </c>
      <c r="M244">
        <f t="shared" si="99"/>
        <v>158.64620450851388</v>
      </c>
      <c r="N244">
        <f t="shared" si="100"/>
        <v>6715.4050725042298</v>
      </c>
      <c r="O244">
        <f t="shared" si="101"/>
        <v>1.0092926618449383</v>
      </c>
      <c r="P244">
        <f t="shared" si="102"/>
        <v>158.63766204244882</v>
      </c>
      <c r="Q244">
        <f t="shared" si="103"/>
        <v>23.436993839508187</v>
      </c>
      <c r="R244">
        <f t="shared" si="104"/>
        <v>23.4349396262586</v>
      </c>
      <c r="S244">
        <f t="shared" si="105"/>
        <v>160.25827892243151</v>
      </c>
      <c r="T244">
        <f t="shared" si="106"/>
        <v>8.3297971626386129</v>
      </c>
      <c r="U244">
        <f t="shared" si="107"/>
        <v>4.3018097774486494E-2</v>
      </c>
      <c r="V244">
        <f t="shared" si="108"/>
        <v>-0.14678827594071556</v>
      </c>
      <c r="W244">
        <f t="shared" si="109"/>
        <v>115.50187436270373</v>
      </c>
      <c r="X244" s="7">
        <f t="shared" si="110"/>
        <v>0.58304638074718107</v>
      </c>
      <c r="Y244" s="7">
        <f t="shared" si="111"/>
        <v>0.26220784085078186</v>
      </c>
      <c r="Z244" s="7">
        <f t="shared" si="112"/>
        <v>0.90388492064358039</v>
      </c>
      <c r="AA244">
        <f t="shared" si="113"/>
        <v>924.01499490162985</v>
      </c>
      <c r="AB244">
        <f t="shared" si="114"/>
        <v>720.41321172405924</v>
      </c>
      <c r="AC244">
        <f t="shared" si="115"/>
        <v>0.10330293101480947</v>
      </c>
      <c r="AD244">
        <f t="shared" si="90"/>
        <v>61.036899949119892</v>
      </c>
      <c r="AE244">
        <f t="shared" si="116"/>
        <v>28.963100050880108</v>
      </c>
      <c r="AF244">
        <f t="shared" si="117"/>
        <v>2.9045370930503678E-2</v>
      </c>
      <c r="AG244">
        <f t="shared" si="118"/>
        <v>28.992145421810612</v>
      </c>
      <c r="AH244">
        <f t="shared" si="91"/>
        <v>180.11682415223623</v>
      </c>
    </row>
    <row r="245" spans="4:34" x14ac:dyDescent="0.25">
      <c r="D245" s="1">
        <f t="shared" si="119"/>
        <v>42979</v>
      </c>
      <c r="E245" s="7">
        <f t="shared" si="92"/>
        <v>0.58333333333333337</v>
      </c>
      <c r="F245" s="2">
        <f t="shared" si="93"/>
        <v>2457998.375</v>
      </c>
      <c r="G245" s="3">
        <f t="shared" si="94"/>
        <v>0.17668377823408624</v>
      </c>
      <c r="I245">
        <f t="shared" si="95"/>
        <v>161.21850236514365</v>
      </c>
      <c r="J245">
        <f t="shared" si="96"/>
        <v>6717.9773232780008</v>
      </c>
      <c r="K245">
        <f t="shared" si="97"/>
        <v>1.670120278880052E-2</v>
      </c>
      <c r="L245">
        <f t="shared" si="98"/>
        <v>-1.6046210183191421</v>
      </c>
      <c r="M245">
        <f t="shared" si="99"/>
        <v>159.61388134682451</v>
      </c>
      <c r="N245">
        <f t="shared" si="100"/>
        <v>6716.3727022596813</v>
      </c>
      <c r="O245">
        <f t="shared" si="101"/>
        <v>1.0090547654708906</v>
      </c>
      <c r="P245">
        <f t="shared" si="102"/>
        <v>159.60533533704867</v>
      </c>
      <c r="Q245">
        <f t="shared" si="103"/>
        <v>23.436993483473213</v>
      </c>
      <c r="R245">
        <f t="shared" si="104"/>
        <v>23.434940683009756</v>
      </c>
      <c r="S245">
        <f t="shared" si="105"/>
        <v>161.16433633819909</v>
      </c>
      <c r="T245">
        <f t="shared" si="106"/>
        <v>7.9665532411615319</v>
      </c>
      <c r="U245">
        <f t="shared" si="107"/>
        <v>4.3018101764437433E-2</v>
      </c>
      <c r="V245">
        <f t="shared" si="108"/>
        <v>0.1705006799666676</v>
      </c>
      <c r="W245">
        <f t="shared" si="109"/>
        <v>114.41359806882875</v>
      </c>
      <c r="X245" s="7">
        <f t="shared" si="110"/>
        <v>0.58282604119446768</v>
      </c>
      <c r="Y245" s="7">
        <f t="shared" si="111"/>
        <v>0.26501049100327673</v>
      </c>
      <c r="Z245" s="7">
        <f t="shared" si="112"/>
        <v>0.90064159138565858</v>
      </c>
      <c r="AA245">
        <f t="shared" si="113"/>
        <v>915.30878455062998</v>
      </c>
      <c r="AB245">
        <f t="shared" si="114"/>
        <v>720.73050067996667</v>
      </c>
      <c r="AC245">
        <f t="shared" si="115"/>
        <v>0.18262516999166678</v>
      </c>
      <c r="AD245">
        <f t="shared" si="90"/>
        <v>61.400222446971021</v>
      </c>
      <c r="AE245">
        <f t="shared" si="116"/>
        <v>28.599777553028979</v>
      </c>
      <c r="AF245">
        <f t="shared" si="117"/>
        <v>2.9481608549788648E-2</v>
      </c>
      <c r="AG245">
        <f t="shared" si="118"/>
        <v>28.629259161578766</v>
      </c>
      <c r="AH245">
        <f t="shared" si="91"/>
        <v>180.20599759476144</v>
      </c>
    </row>
    <row r="246" spans="4:34" x14ac:dyDescent="0.25">
      <c r="D246" s="1">
        <f t="shared" si="119"/>
        <v>42980</v>
      </c>
      <c r="E246" s="7">
        <f t="shared" si="92"/>
        <v>0.58333333333333337</v>
      </c>
      <c r="F246" s="2">
        <f t="shared" si="93"/>
        <v>2457999.375</v>
      </c>
      <c r="G246" s="3">
        <f t="shared" si="94"/>
        <v>0.17671115674195756</v>
      </c>
      <c r="I246">
        <f t="shared" si="95"/>
        <v>162.20414972824165</v>
      </c>
      <c r="J246">
        <f t="shared" si="96"/>
        <v>6718.9629235582388</v>
      </c>
      <c r="K246">
        <f t="shared" si="97"/>
        <v>1.6701201636664307E-2</v>
      </c>
      <c r="L246">
        <f t="shared" si="98"/>
        <v>-1.6221326021580693</v>
      </c>
      <c r="M246">
        <f t="shared" si="99"/>
        <v>160.58201712608357</v>
      </c>
      <c r="N246">
        <f t="shared" si="100"/>
        <v>6717.340790956081</v>
      </c>
      <c r="O246">
        <f t="shared" si="101"/>
        <v>1.0088141812621083</v>
      </c>
      <c r="P246">
        <f t="shared" si="102"/>
        <v>160.57346757503646</v>
      </c>
      <c r="Q246">
        <f t="shared" si="103"/>
        <v>23.436993127438239</v>
      </c>
      <c r="R246">
        <f t="shared" si="104"/>
        <v>23.434941741514372</v>
      </c>
      <c r="S246">
        <f t="shared" si="105"/>
        <v>162.069211702486</v>
      </c>
      <c r="T246">
        <f t="shared" si="106"/>
        <v>7.6011725224469284</v>
      </c>
      <c r="U246">
        <f t="shared" si="107"/>
        <v>4.3018105761009069E-2</v>
      </c>
      <c r="V246">
        <f t="shared" si="108"/>
        <v>0.4925010529616014</v>
      </c>
      <c r="W246">
        <f t="shared" si="109"/>
        <v>113.3303319951915</v>
      </c>
      <c r="X246" s="7">
        <f t="shared" si="110"/>
        <v>0.58260242982433219</v>
      </c>
      <c r="Y246" s="7">
        <f t="shared" si="111"/>
        <v>0.26779595205991141</v>
      </c>
      <c r="Z246" s="7">
        <f t="shared" si="112"/>
        <v>0.89740890758875302</v>
      </c>
      <c r="AA246">
        <f t="shared" si="113"/>
        <v>906.642655961532</v>
      </c>
      <c r="AB246">
        <f t="shared" si="114"/>
        <v>721.05250105296159</v>
      </c>
      <c r="AC246">
        <f t="shared" si="115"/>
        <v>0.26312526324039709</v>
      </c>
      <c r="AD246">
        <f t="shared" si="90"/>
        <v>61.765727014228098</v>
      </c>
      <c r="AE246">
        <f t="shared" si="116"/>
        <v>28.234272985771902</v>
      </c>
      <c r="AF246">
        <f t="shared" si="117"/>
        <v>2.9930661572023096E-2</v>
      </c>
      <c r="AG246">
        <f t="shared" si="118"/>
        <v>28.264203647343926</v>
      </c>
      <c r="AH246">
        <f t="shared" si="91"/>
        <v>180.29603549997574</v>
      </c>
    </row>
    <row r="247" spans="4:34" x14ac:dyDescent="0.25">
      <c r="D247" s="1">
        <f t="shared" si="119"/>
        <v>42981</v>
      </c>
      <c r="E247" s="7">
        <f t="shared" si="92"/>
        <v>0.58333333333333337</v>
      </c>
      <c r="F247" s="2">
        <f t="shared" si="93"/>
        <v>2458000.375</v>
      </c>
      <c r="G247" s="3">
        <f t="shared" si="94"/>
        <v>0.17673853524982888</v>
      </c>
      <c r="I247">
        <f t="shared" si="95"/>
        <v>163.18979709133964</v>
      </c>
      <c r="J247">
        <f t="shared" si="96"/>
        <v>6719.9485238384759</v>
      </c>
      <c r="K247">
        <f t="shared" si="97"/>
        <v>1.6701200484527907E-2</v>
      </c>
      <c r="L247">
        <f t="shared" si="98"/>
        <v>-1.6391798222529597</v>
      </c>
      <c r="M247">
        <f t="shared" si="99"/>
        <v>161.55061726908667</v>
      </c>
      <c r="N247">
        <f t="shared" si="100"/>
        <v>6718.3093440162229</v>
      </c>
      <c r="O247">
        <f t="shared" si="101"/>
        <v>1.0085709766357316</v>
      </c>
      <c r="P247">
        <f t="shared" si="102"/>
        <v>161.54206417921088</v>
      </c>
      <c r="Q247">
        <f t="shared" si="103"/>
        <v>23.436992771403265</v>
      </c>
      <c r="R247">
        <f t="shared" si="104"/>
        <v>23.434942801771232</v>
      </c>
      <c r="S247">
        <f t="shared" si="105"/>
        <v>162.97297726449455</v>
      </c>
      <c r="T247">
        <f t="shared" si="106"/>
        <v>7.2337446940838657</v>
      </c>
      <c r="U247">
        <f t="shared" si="107"/>
        <v>4.3018109764196809E-2</v>
      </c>
      <c r="V247">
        <f t="shared" si="108"/>
        <v>0.81893073358331969</v>
      </c>
      <c r="W247">
        <f t="shared" si="109"/>
        <v>112.25177369539841</v>
      </c>
      <c r="X247" s="7">
        <f t="shared" si="110"/>
        <v>0.58237574254612268</v>
      </c>
      <c r="Y247" s="7">
        <f t="shared" si="111"/>
        <v>0.27056526005890486</v>
      </c>
      <c r="Z247" s="7">
        <f t="shared" si="112"/>
        <v>0.89418622503334033</v>
      </c>
      <c r="AA247">
        <f t="shared" si="113"/>
        <v>898.0141895631873</v>
      </c>
      <c r="AB247">
        <f t="shared" si="114"/>
        <v>721.37893073358327</v>
      </c>
      <c r="AC247">
        <f t="shared" si="115"/>
        <v>0.34473268339581864</v>
      </c>
      <c r="AD247">
        <f t="shared" si="90"/>
        <v>62.133325405685191</v>
      </c>
      <c r="AE247">
        <f t="shared" si="116"/>
        <v>27.866674594314809</v>
      </c>
      <c r="AF247">
        <f t="shared" si="117"/>
        <v>3.0393001218668711E-2</v>
      </c>
      <c r="AG247">
        <f t="shared" si="118"/>
        <v>27.897067595533478</v>
      </c>
      <c r="AH247">
        <f t="shared" si="91"/>
        <v>180.38684935373129</v>
      </c>
    </row>
    <row r="248" spans="4:34" x14ac:dyDescent="0.25">
      <c r="D248" s="1">
        <f t="shared" si="119"/>
        <v>42982</v>
      </c>
      <c r="E248" s="7">
        <f t="shared" si="92"/>
        <v>0.58333333333333337</v>
      </c>
      <c r="F248" s="2">
        <f t="shared" si="93"/>
        <v>2458001.375</v>
      </c>
      <c r="G248" s="3">
        <f t="shared" si="94"/>
        <v>0.1767659137577002</v>
      </c>
      <c r="I248">
        <f t="shared" si="95"/>
        <v>164.17544445443855</v>
      </c>
      <c r="J248">
        <f t="shared" si="96"/>
        <v>6720.934124118714</v>
      </c>
      <c r="K248">
        <f t="shared" si="97"/>
        <v>1.6701199332391316E-2</v>
      </c>
      <c r="L248">
        <f t="shared" si="98"/>
        <v>-1.6557573747720986</v>
      </c>
      <c r="M248">
        <f t="shared" si="99"/>
        <v>162.51968707966645</v>
      </c>
      <c r="N248">
        <f t="shared" si="100"/>
        <v>6719.2783667439417</v>
      </c>
      <c r="O248">
        <f t="shared" si="101"/>
        <v>1.0083252198421826</v>
      </c>
      <c r="P248">
        <f t="shared" si="102"/>
        <v>162.51113045340756</v>
      </c>
      <c r="Q248">
        <f t="shared" si="103"/>
        <v>23.436992415368294</v>
      </c>
      <c r="R248">
        <f t="shared" si="104"/>
        <v>23.434943863779136</v>
      </c>
      <c r="S248">
        <f t="shared" si="105"/>
        <v>163.87570640209205</v>
      </c>
      <c r="T248">
        <f t="shared" si="106"/>
        <v>6.8643595717655179</v>
      </c>
      <c r="U248">
        <f t="shared" si="107"/>
        <v>4.3018113773996135E-2</v>
      </c>
      <c r="V248">
        <f t="shared" si="108"/>
        <v>1.1495035906283169</v>
      </c>
      <c r="W248">
        <f t="shared" si="109"/>
        <v>111.17763394658535</v>
      </c>
      <c r="X248" s="7">
        <f t="shared" si="110"/>
        <v>0.58214617806206381</v>
      </c>
      <c r="Y248" s="7">
        <f t="shared" si="111"/>
        <v>0.27331941709932678</v>
      </c>
      <c r="Z248" s="7">
        <f t="shared" si="112"/>
        <v>0.8909729390248009</v>
      </c>
      <c r="AA248">
        <f t="shared" si="113"/>
        <v>889.42107157268276</v>
      </c>
      <c r="AB248">
        <f t="shared" si="114"/>
        <v>721.70950359062829</v>
      </c>
      <c r="AC248">
        <f t="shared" si="115"/>
        <v>0.42737589765707185</v>
      </c>
      <c r="AD248">
        <f t="shared" si="90"/>
        <v>62.502929095530554</v>
      </c>
      <c r="AE248">
        <f t="shared" si="116"/>
        <v>27.497070904469446</v>
      </c>
      <c r="AF248">
        <f t="shared" si="117"/>
        <v>3.0869123912938091E-2</v>
      </c>
      <c r="AG248">
        <f t="shared" si="118"/>
        <v>27.527940028382385</v>
      </c>
      <c r="AH248">
        <f t="shared" si="91"/>
        <v>180.47835054935518</v>
      </c>
    </row>
    <row r="249" spans="4:34" x14ac:dyDescent="0.25">
      <c r="D249" s="1">
        <f t="shared" si="119"/>
        <v>42983</v>
      </c>
      <c r="E249" s="7">
        <f t="shared" si="92"/>
        <v>0.58333333333333337</v>
      </c>
      <c r="F249" s="2">
        <f t="shared" si="93"/>
        <v>2458002.375</v>
      </c>
      <c r="G249" s="3">
        <f t="shared" si="94"/>
        <v>0.17679329226557153</v>
      </c>
      <c r="I249">
        <f t="shared" si="95"/>
        <v>165.16109181753836</v>
      </c>
      <c r="J249">
        <f t="shared" si="96"/>
        <v>6721.9197243989511</v>
      </c>
      <c r="K249">
        <f t="shared" si="97"/>
        <v>1.6701198180254534E-2</v>
      </c>
      <c r="L249">
        <f t="shared" si="98"/>
        <v>-1.6718600766728366</v>
      </c>
      <c r="M249">
        <f t="shared" si="99"/>
        <v>163.48923174086553</v>
      </c>
      <c r="N249">
        <f t="shared" si="100"/>
        <v>6720.2478643222785</v>
      </c>
      <c r="O249">
        <f t="shared" si="101"/>
        <v>1.0080769799493334</v>
      </c>
      <c r="P249">
        <f t="shared" si="102"/>
        <v>163.48067158067215</v>
      </c>
      <c r="Q249">
        <f t="shared" si="103"/>
        <v>23.436992059333321</v>
      </c>
      <c r="R249">
        <f t="shared" si="104"/>
        <v>23.434944927536865</v>
      </c>
      <c r="S249">
        <f t="shared" si="105"/>
        <v>164.77747356742714</v>
      </c>
      <c r="T249">
        <f t="shared" si="106"/>
        <v>6.4931071057851337</v>
      </c>
      <c r="U249">
        <f t="shared" si="107"/>
        <v>4.3018117790402426E-2</v>
      </c>
      <c r="V249">
        <f t="shared" si="108"/>
        <v>1.4839296446304988</v>
      </c>
      <c r="W249">
        <f t="shared" si="109"/>
        <v>110.10763546738654</v>
      </c>
      <c r="X249" s="7">
        <f t="shared" si="110"/>
        <v>0.58191393774678446</v>
      </c>
      <c r="Y249" s="7">
        <f t="shared" si="111"/>
        <v>0.27605939478182184</v>
      </c>
      <c r="Z249" s="7">
        <f t="shared" si="112"/>
        <v>0.88776848071174708</v>
      </c>
      <c r="AA249">
        <f t="shared" si="113"/>
        <v>880.86108373909235</v>
      </c>
      <c r="AB249">
        <f t="shared" si="114"/>
        <v>722.04392964463045</v>
      </c>
      <c r="AC249">
        <f t="shared" si="115"/>
        <v>0.51098241115761311</v>
      </c>
      <c r="AD249">
        <f t="shared" si="90"/>
        <v>62.874449264964468</v>
      </c>
      <c r="AE249">
        <f t="shared" si="116"/>
        <v>27.125550735035532</v>
      </c>
      <c r="AF249">
        <f t="shared" si="117"/>
        <v>3.1359552832805351E-2</v>
      </c>
      <c r="AG249">
        <f t="shared" si="118"/>
        <v>27.156910287868335</v>
      </c>
      <c r="AH249">
        <f t="shared" si="91"/>
        <v>180.57045044622836</v>
      </c>
    </row>
    <row r="250" spans="4:34" x14ac:dyDescent="0.25">
      <c r="D250" s="1">
        <f t="shared" si="119"/>
        <v>42984</v>
      </c>
      <c r="E250" s="7">
        <f t="shared" si="92"/>
        <v>0.58333333333333337</v>
      </c>
      <c r="F250" s="2">
        <f t="shared" si="93"/>
        <v>2458003.375</v>
      </c>
      <c r="G250" s="3">
        <f t="shared" si="94"/>
        <v>0.17682067077344285</v>
      </c>
      <c r="I250">
        <f t="shared" si="95"/>
        <v>166.14673918063818</v>
      </c>
      <c r="J250">
        <f t="shared" si="96"/>
        <v>6722.9053246791873</v>
      </c>
      <c r="K250">
        <f t="shared" si="97"/>
        <v>1.6701197028117561E-2</v>
      </c>
      <c r="L250">
        <f t="shared" si="98"/>
        <v>-1.6874828675119671</v>
      </c>
      <c r="M250">
        <f t="shared" si="99"/>
        <v>164.45925631312622</v>
      </c>
      <c r="N250">
        <f t="shared" si="100"/>
        <v>6721.2178418116755</v>
      </c>
      <c r="O250">
        <f t="shared" si="101"/>
        <v>1.0078263268263739</v>
      </c>
      <c r="P250">
        <f t="shared" si="102"/>
        <v>164.45069262144997</v>
      </c>
      <c r="Q250">
        <f t="shared" si="103"/>
        <v>23.436991703298347</v>
      </c>
      <c r="R250">
        <f t="shared" si="104"/>
        <v>23.434945993043208</v>
      </c>
      <c r="S250">
        <f t="shared" si="105"/>
        <v>165.67835423339548</v>
      </c>
      <c r="T250">
        <f t="shared" si="106"/>
        <v>6.1200773885170277</v>
      </c>
      <c r="U250">
        <f t="shared" si="107"/>
        <v>4.3018121813411143E-2</v>
      </c>
      <c r="V250">
        <f t="shared" si="108"/>
        <v>1.8219152323700141</v>
      </c>
      <c r="W250">
        <f t="shared" si="109"/>
        <v>109.04151177381668</v>
      </c>
      <c r="X250" s="7">
        <f t="shared" si="110"/>
        <v>0.58167922553307649</v>
      </c>
      <c r="Y250" s="7">
        <f t="shared" si="111"/>
        <v>0.27878613727247464</v>
      </c>
      <c r="Z250" s="7">
        <f t="shared" si="112"/>
        <v>0.8845723137936784</v>
      </c>
      <c r="AA250">
        <f t="shared" si="113"/>
        <v>872.33209419053344</v>
      </c>
      <c r="AB250">
        <f t="shared" si="114"/>
        <v>722.38191523236992</v>
      </c>
      <c r="AC250">
        <f t="shared" si="115"/>
        <v>0.59547880809247999</v>
      </c>
      <c r="AD250">
        <f t="shared" si="90"/>
        <v>63.247796789343326</v>
      </c>
      <c r="AE250">
        <f t="shared" si="116"/>
        <v>26.752203210656674</v>
      </c>
      <c r="AF250">
        <f t="shared" si="117"/>
        <v>3.1864839578516033E-2</v>
      </c>
      <c r="AG250">
        <f t="shared" si="118"/>
        <v>26.784068050235192</v>
      </c>
      <c r="AH250">
        <f t="shared" si="91"/>
        <v>180.66306042426268</v>
      </c>
    </row>
    <row r="251" spans="4:34" x14ac:dyDescent="0.25">
      <c r="D251" s="1">
        <f t="shared" si="119"/>
        <v>42985</v>
      </c>
      <c r="E251" s="7">
        <f t="shared" si="92"/>
        <v>0.58333333333333337</v>
      </c>
      <c r="F251" s="2">
        <f t="shared" si="93"/>
        <v>2458004.375</v>
      </c>
      <c r="G251" s="3">
        <f t="shared" si="94"/>
        <v>0.17684804928131417</v>
      </c>
      <c r="I251">
        <f t="shared" si="95"/>
        <v>167.13238654373799</v>
      </c>
      <c r="J251">
        <f t="shared" si="96"/>
        <v>6723.8909249594244</v>
      </c>
      <c r="K251">
        <f t="shared" si="97"/>
        <v>1.6701195875980398E-2</v>
      </c>
      <c r="L251">
        <f t="shared" si="98"/>
        <v>-1.7026208112410579</v>
      </c>
      <c r="M251">
        <f t="shared" si="99"/>
        <v>165.42976573249695</v>
      </c>
      <c r="N251">
        <f t="shared" si="100"/>
        <v>6722.1883041481833</v>
      </c>
      <c r="O251">
        <f t="shared" si="101"/>
        <v>1.0075733311273745</v>
      </c>
      <c r="P251">
        <f t="shared" si="102"/>
        <v>165.42119851179248</v>
      </c>
      <c r="Q251">
        <f t="shared" si="103"/>
        <v>23.436991347263373</v>
      </c>
      <c r="R251">
        <f t="shared" si="104"/>
        <v>23.434947060296949</v>
      </c>
      <c r="S251">
        <f t="shared" si="105"/>
        <v>166.57842484091722</v>
      </c>
      <c r="T251">
        <f t="shared" si="106"/>
        <v>5.7453606628268963</v>
      </c>
      <c r="U251">
        <f t="shared" si="107"/>
        <v>4.301812584301766E-2</v>
      </c>
      <c r="V251">
        <f t="shared" si="108"/>
        <v>2.1631631628622983</v>
      </c>
      <c r="W251">
        <f t="shared" si="109"/>
        <v>107.97900615530146</v>
      </c>
      <c r="X251" s="7">
        <f t="shared" si="110"/>
        <v>0.5814422478035679</v>
      </c>
      <c r="Y251" s="7">
        <f t="shared" si="111"/>
        <v>0.28150056403884166</v>
      </c>
      <c r="Z251" s="7">
        <f t="shared" si="112"/>
        <v>0.8813839315682942</v>
      </c>
      <c r="AA251">
        <f t="shared" si="113"/>
        <v>863.8320492424117</v>
      </c>
      <c r="AB251">
        <f t="shared" si="114"/>
        <v>722.72316316286219</v>
      </c>
      <c r="AC251">
        <f t="shared" si="115"/>
        <v>0.68079079071554816</v>
      </c>
      <c r="AD251">
        <f t="shared" si="90"/>
        <v>63.622882224909105</v>
      </c>
      <c r="AE251">
        <f t="shared" si="116"/>
        <v>26.377117775090895</v>
      </c>
      <c r="AF251">
        <f t="shared" si="117"/>
        <v>3.23855659642679E-2</v>
      </c>
      <c r="AG251">
        <f t="shared" si="118"/>
        <v>26.409503341055164</v>
      </c>
      <c r="AH251">
        <f t="shared" si="91"/>
        <v>180.75609193457259</v>
      </c>
    </row>
    <row r="252" spans="4:34" x14ac:dyDescent="0.25">
      <c r="D252" s="1">
        <f t="shared" si="119"/>
        <v>42986</v>
      </c>
      <c r="E252" s="7">
        <f t="shared" si="92"/>
        <v>0.58333333333333337</v>
      </c>
      <c r="F252" s="2">
        <f t="shared" si="93"/>
        <v>2458005.375</v>
      </c>
      <c r="G252" s="3">
        <f t="shared" si="94"/>
        <v>0.1768754277891855</v>
      </c>
      <c r="I252">
        <f t="shared" si="95"/>
        <v>168.11803390683872</v>
      </c>
      <c r="J252">
        <f t="shared" si="96"/>
        <v>6724.8765252396615</v>
      </c>
      <c r="K252">
        <f t="shared" si="97"/>
        <v>1.6701194723843047E-2</v>
      </c>
      <c r="L252">
        <f t="shared" si="98"/>
        <v>-1.7172690979859038</v>
      </c>
      <c r="M252">
        <f t="shared" si="99"/>
        <v>166.40076480885281</v>
      </c>
      <c r="N252">
        <f t="shared" si="100"/>
        <v>6723.1592561416755</v>
      </c>
      <c r="O252">
        <f t="shared" si="101"/>
        <v>1.0073180642745541</v>
      </c>
      <c r="P252">
        <f t="shared" si="102"/>
        <v>166.39219406157781</v>
      </c>
      <c r="Q252">
        <f t="shared" si="103"/>
        <v>23.436990991228402</v>
      </c>
      <c r="R252">
        <f t="shared" si="104"/>
        <v>23.434948129296878</v>
      </c>
      <c r="S252">
        <f t="shared" si="105"/>
        <v>167.47776274697998</v>
      </c>
      <c r="T252">
        <f t="shared" si="106"/>
        <v>5.3690473313570513</v>
      </c>
      <c r="U252">
        <f t="shared" si="107"/>
        <v>4.3018129879217444E-2</v>
      </c>
      <c r="V252">
        <f t="shared" si="108"/>
        <v>2.5073728653559622</v>
      </c>
      <c r="W252">
        <f t="shared" si="109"/>
        <v>106.91987075564579</v>
      </c>
      <c r="X252" s="7">
        <f t="shared" si="110"/>
        <v>0.58120321328794722</v>
      </c>
      <c r="Y252" s="7">
        <f t="shared" si="111"/>
        <v>0.28420357230004228</v>
      </c>
      <c r="Z252" s="7">
        <f t="shared" si="112"/>
        <v>0.87820285427585221</v>
      </c>
      <c r="AA252">
        <f t="shared" si="113"/>
        <v>855.35896604516631</v>
      </c>
      <c r="AB252">
        <f t="shared" si="114"/>
        <v>723.06737286535588</v>
      </c>
      <c r="AC252">
        <f t="shared" si="115"/>
        <v>0.76684321633896957</v>
      </c>
      <c r="AD252">
        <f t="shared" si="90"/>
        <v>63.999615795161297</v>
      </c>
      <c r="AE252">
        <f t="shared" si="116"/>
        <v>26.000384204838703</v>
      </c>
      <c r="AF252">
        <f t="shared" si="117"/>
        <v>3.2922345944645895E-2</v>
      </c>
      <c r="AG252">
        <f t="shared" si="118"/>
        <v>26.033306550783347</v>
      </c>
      <c r="AH252">
        <f t="shared" si="91"/>
        <v>180.84945654650494</v>
      </c>
    </row>
    <row r="253" spans="4:34" x14ac:dyDescent="0.25">
      <c r="D253" s="1">
        <f t="shared" si="119"/>
        <v>42987</v>
      </c>
      <c r="E253" s="7">
        <f t="shared" si="92"/>
        <v>0.58333333333333337</v>
      </c>
      <c r="F253" s="2">
        <f t="shared" si="93"/>
        <v>2458006.375</v>
      </c>
      <c r="G253" s="3">
        <f t="shared" si="94"/>
        <v>0.17690280629705682</v>
      </c>
      <c r="I253">
        <f t="shared" si="95"/>
        <v>169.10368126994035</v>
      </c>
      <c r="J253">
        <f t="shared" si="96"/>
        <v>6725.8621255198968</v>
      </c>
      <c r="K253">
        <f t="shared" si="97"/>
        <v>1.6701193571705505E-2</v>
      </c>
      <c r="L253">
        <f t="shared" si="98"/>
        <v>-1.7314230458097897</v>
      </c>
      <c r="M253">
        <f t="shared" si="99"/>
        <v>167.37225822413058</v>
      </c>
      <c r="N253">
        <f t="shared" si="100"/>
        <v>6724.1307024740872</v>
      </c>
      <c r="O253">
        <f t="shared" si="101"/>
        <v>1.0070605984412451</v>
      </c>
      <c r="P253">
        <f t="shared" si="102"/>
        <v>167.36368395274567</v>
      </c>
      <c r="Q253">
        <f t="shared" si="103"/>
        <v>23.436990635193428</v>
      </c>
      <c r="R253">
        <f t="shared" si="104"/>
        <v>23.434949200041775</v>
      </c>
      <c r="S253">
        <f t="shared" si="105"/>
        <v>168.37644617339862</v>
      </c>
      <c r="T253">
        <f t="shared" si="106"/>
        <v>4.9912279666303583</v>
      </c>
      <c r="U253">
        <f t="shared" si="107"/>
        <v>4.3018133922005861E-2</v>
      </c>
      <c r="V253">
        <f t="shared" si="108"/>
        <v>2.854240529944247</v>
      </c>
      <c r="W253">
        <f t="shared" si="109"/>
        <v>105.86386574585678</v>
      </c>
      <c r="X253" s="7">
        <f t="shared" si="110"/>
        <v>0.58096233296531652</v>
      </c>
      <c r="Y253" s="7">
        <f t="shared" si="111"/>
        <v>0.28689603922682544</v>
      </c>
      <c r="Z253" s="7">
        <f t="shared" si="112"/>
        <v>0.87502862670380765</v>
      </c>
      <c r="AA253">
        <f t="shared" si="113"/>
        <v>846.91092596685428</v>
      </c>
      <c r="AB253">
        <f t="shared" si="114"/>
        <v>723.41424052994421</v>
      </c>
      <c r="AC253">
        <f t="shared" si="115"/>
        <v>0.85356013248605223</v>
      </c>
      <c r="AD253">
        <f t="shared" si="90"/>
        <v>64.377907376929357</v>
      </c>
      <c r="AE253">
        <f t="shared" si="116"/>
        <v>25.622092623070643</v>
      </c>
      <c r="AF253">
        <f t="shared" si="117"/>
        <v>3.3475827687406617E-2</v>
      </c>
      <c r="AG253">
        <f t="shared" si="118"/>
        <v>25.65556845075805</v>
      </c>
      <c r="AH253">
        <f t="shared" si="91"/>
        <v>180.94306599134953</v>
      </c>
    </row>
    <row r="254" spans="4:34" x14ac:dyDescent="0.25">
      <c r="D254" s="1">
        <f t="shared" si="119"/>
        <v>42988</v>
      </c>
      <c r="E254" s="7">
        <f t="shared" si="92"/>
        <v>0.58333333333333337</v>
      </c>
      <c r="F254" s="2">
        <f t="shared" si="93"/>
        <v>2458007.375</v>
      </c>
      <c r="G254" s="3">
        <f t="shared" si="94"/>
        <v>0.17693018480492814</v>
      </c>
      <c r="I254">
        <f t="shared" si="95"/>
        <v>170.08932863304199</v>
      </c>
      <c r="J254">
        <f t="shared" si="96"/>
        <v>6726.847725800133</v>
      </c>
      <c r="K254">
        <f t="shared" si="97"/>
        <v>1.6701192419567776E-2</v>
      </c>
      <c r="L254">
        <f t="shared" si="98"/>
        <v>-1.7450781024594124</v>
      </c>
      <c r="M254">
        <f t="shared" si="99"/>
        <v>168.34425053058257</v>
      </c>
      <c r="N254">
        <f t="shared" si="100"/>
        <v>6725.102647697674</v>
      </c>
      <c r="O254">
        <f t="shared" si="101"/>
        <v>1.0068010065345572</v>
      </c>
      <c r="P254">
        <f t="shared" si="102"/>
        <v>168.33567273755145</v>
      </c>
      <c r="Q254">
        <f t="shared" si="103"/>
        <v>23.436990279158454</v>
      </c>
      <c r="R254">
        <f t="shared" si="104"/>
        <v>23.434950272530415</v>
      </c>
      <c r="S254">
        <f t="shared" si="105"/>
        <v>169.27455415624161</v>
      </c>
      <c r="T254">
        <f t="shared" si="106"/>
        <v>4.6119933219151932</v>
      </c>
      <c r="U254">
        <f t="shared" si="107"/>
        <v>4.3018137971378288E-2</v>
      </c>
      <c r="V254">
        <f t="shared" si="108"/>
        <v>3.2034592414617369</v>
      </c>
      <c r="W254">
        <f t="shared" si="109"/>
        <v>104.81075857752812</v>
      </c>
      <c r="X254" s="7">
        <f t="shared" si="110"/>
        <v>0.58071981997120714</v>
      </c>
      <c r="Y254" s="7">
        <f t="shared" si="111"/>
        <v>0.28957882392251788</v>
      </c>
      <c r="Z254" s="7">
        <f t="shared" si="112"/>
        <v>0.8718608160198964</v>
      </c>
      <c r="AA254">
        <f t="shared" si="113"/>
        <v>838.48606862022496</v>
      </c>
      <c r="AB254">
        <f t="shared" si="114"/>
        <v>723.76345924146165</v>
      </c>
      <c r="AC254">
        <f t="shared" si="115"/>
        <v>0.94086481036541159</v>
      </c>
      <c r="AD254">
        <f t="shared" si="90"/>
        <v>64.75766648620457</v>
      </c>
      <c r="AE254">
        <f t="shared" si="116"/>
        <v>25.24233351379543</v>
      </c>
      <c r="AF254">
        <f t="shared" si="117"/>
        <v>3.4046695805324587E-2</v>
      </c>
      <c r="AG254">
        <f t="shared" si="118"/>
        <v>25.276380209600756</v>
      </c>
      <c r="AH254">
        <f t="shared" si="91"/>
        <v>181.03683220291859</v>
      </c>
    </row>
    <row r="255" spans="4:34" x14ac:dyDescent="0.25">
      <c r="D255" s="1">
        <f t="shared" si="119"/>
        <v>42989</v>
      </c>
      <c r="E255" s="7">
        <f t="shared" si="92"/>
        <v>0.58333333333333337</v>
      </c>
      <c r="F255" s="2">
        <f t="shared" si="93"/>
        <v>2458008.375</v>
      </c>
      <c r="G255" s="3">
        <f t="shared" si="94"/>
        <v>0.17695756331279947</v>
      </c>
      <c r="I255">
        <f t="shared" si="95"/>
        <v>171.07497599614271</v>
      </c>
      <c r="J255">
        <f t="shared" si="96"/>
        <v>6727.8333260803684</v>
      </c>
      <c r="K255">
        <f t="shared" si="97"/>
        <v>1.6701191267429853E-2</v>
      </c>
      <c r="L255">
        <f t="shared" si="98"/>
        <v>-1.7582298470925755</v>
      </c>
      <c r="M255">
        <f t="shared" si="99"/>
        <v>169.31674614905015</v>
      </c>
      <c r="N255">
        <f t="shared" si="100"/>
        <v>6726.0750962332759</v>
      </c>
      <c r="O255">
        <f t="shared" si="101"/>
        <v>1.0065393621777428</v>
      </c>
      <c r="P255">
        <f t="shared" si="102"/>
        <v>169.30816483683952</v>
      </c>
      <c r="Q255">
        <f t="shared" si="103"/>
        <v>23.436989923123484</v>
      </c>
      <c r="R255">
        <f t="shared" si="104"/>
        <v>23.43495134676159</v>
      </c>
      <c r="S255">
        <f t="shared" si="105"/>
        <v>170.17216649586416</v>
      </c>
      <c r="T255">
        <f t="shared" si="106"/>
        <v>4.2314343427948629</v>
      </c>
      <c r="U255">
        <f t="shared" si="107"/>
        <v>4.3018142027330182E-2</v>
      </c>
      <c r="V255">
        <f t="shared" si="108"/>
        <v>3.5547191074024478</v>
      </c>
      <c r="W255">
        <f t="shared" si="109"/>
        <v>103.76032330700676</v>
      </c>
      <c r="X255" s="7">
        <f t="shared" si="110"/>
        <v>0.5804758895087484</v>
      </c>
      <c r="Y255" s="7">
        <f t="shared" si="111"/>
        <v>0.29225276921150745</v>
      </c>
      <c r="Z255" s="7">
        <f t="shared" si="112"/>
        <v>0.86869900980598946</v>
      </c>
      <c r="AA255">
        <f t="shared" si="113"/>
        <v>830.08258645605406</v>
      </c>
      <c r="AB255">
        <f t="shared" si="114"/>
        <v>724.11471910740238</v>
      </c>
      <c r="AC255">
        <f t="shared" si="115"/>
        <v>1.0286797768505949</v>
      </c>
      <c r="AD255">
        <f t="shared" si="90"/>
        <v>65.138802263789316</v>
      </c>
      <c r="AE255">
        <f t="shared" si="116"/>
        <v>24.861197736210684</v>
      </c>
      <c r="AF255">
        <f t="shared" si="117"/>
        <v>3.4635673761045281E-2</v>
      </c>
      <c r="AG255">
        <f t="shared" si="118"/>
        <v>24.895833409971729</v>
      </c>
      <c r="AH255">
        <f t="shared" si="91"/>
        <v>181.13066735540096</v>
      </c>
    </row>
    <row r="256" spans="4:34" x14ac:dyDescent="0.25">
      <c r="D256" s="1">
        <f t="shared" si="119"/>
        <v>42990</v>
      </c>
      <c r="E256" s="7">
        <f t="shared" si="92"/>
        <v>0.58333333333333337</v>
      </c>
      <c r="F256" s="2">
        <f t="shared" si="93"/>
        <v>2458009.375</v>
      </c>
      <c r="G256" s="3">
        <f t="shared" si="94"/>
        <v>0.17698494182067076</v>
      </c>
      <c r="I256">
        <f t="shared" si="95"/>
        <v>172.06062335924435</v>
      </c>
      <c r="J256">
        <f t="shared" si="96"/>
        <v>6728.8189263606027</v>
      </c>
      <c r="K256">
        <f t="shared" si="97"/>
        <v>1.6701190115291743E-2</v>
      </c>
      <c r="L256">
        <f t="shared" si="98"/>
        <v>-1.7708739919872925</v>
      </c>
      <c r="M256">
        <f t="shared" si="99"/>
        <v>170.28974936725706</v>
      </c>
      <c r="N256">
        <f t="shared" si="100"/>
        <v>6727.0480523686156</v>
      </c>
      <c r="O256">
        <f t="shared" si="101"/>
        <v>1.0062757396922621</v>
      </c>
      <c r="P256">
        <f t="shared" si="102"/>
        <v>170.28116453833661</v>
      </c>
      <c r="Q256">
        <f t="shared" si="103"/>
        <v>23.43698956708851</v>
      </c>
      <c r="R256">
        <f t="shared" si="104"/>
        <v>23.434952422734067</v>
      </c>
      <c r="S256">
        <f t="shared" si="105"/>
        <v>171.06936370748431</v>
      </c>
      <c r="T256">
        <f t="shared" si="106"/>
        <v>3.8496421793847548</v>
      </c>
      <c r="U256">
        <f t="shared" si="107"/>
        <v>4.3018146089856886E-2</v>
      </c>
      <c r="V256">
        <f t="shared" si="108"/>
        <v>3.9077073806577087</v>
      </c>
      <c r="W256">
        <f t="shared" si="109"/>
        <v>102.71233998184051</v>
      </c>
      <c r="X256" s="7">
        <f t="shared" si="110"/>
        <v>0.58023075876343222</v>
      </c>
      <c r="Y256" s="7">
        <f t="shared" si="111"/>
        <v>0.29491870325831965</v>
      </c>
      <c r="Z256" s="7">
        <f t="shared" si="112"/>
        <v>0.86554281426854474</v>
      </c>
      <c r="AA256">
        <f t="shared" si="113"/>
        <v>821.69871985472412</v>
      </c>
      <c r="AB256">
        <f t="shared" si="114"/>
        <v>724.46770738065766</v>
      </c>
      <c r="AC256">
        <f t="shared" si="115"/>
        <v>1.1169268451644143</v>
      </c>
      <c r="AD256">
        <f t="shared" si="90"/>
        <v>65.521223460820877</v>
      </c>
      <c r="AE256">
        <f t="shared" si="116"/>
        <v>24.478776539179123</v>
      </c>
      <c r="AF256">
        <f t="shared" si="117"/>
        <v>3.524352646025293E-2</v>
      </c>
      <c r="AG256">
        <f t="shared" si="118"/>
        <v>24.514020065639375</v>
      </c>
      <c r="AH256">
        <f t="shared" si="91"/>
        <v>181.2244838986237</v>
      </c>
    </row>
    <row r="257" spans="4:34" x14ac:dyDescent="0.25">
      <c r="D257" s="1">
        <f t="shared" si="119"/>
        <v>42991</v>
      </c>
      <c r="E257" s="7">
        <f t="shared" si="92"/>
        <v>0.58333333333333337</v>
      </c>
      <c r="F257" s="2">
        <f t="shared" si="93"/>
        <v>2458010.375</v>
      </c>
      <c r="G257" s="3">
        <f t="shared" si="94"/>
        <v>0.17701232032854208</v>
      </c>
      <c r="I257">
        <f t="shared" si="95"/>
        <v>173.0462707223478</v>
      </c>
      <c r="J257">
        <f t="shared" si="96"/>
        <v>6729.804526640839</v>
      </c>
      <c r="K257">
        <f t="shared" si="97"/>
        <v>1.6701188963153441E-2</v>
      </c>
      <c r="L257">
        <f t="shared" si="98"/>
        <v>-1.7830063842309793</v>
      </c>
      <c r="M257">
        <f t="shared" si="99"/>
        <v>171.26326433811681</v>
      </c>
      <c r="N257">
        <f t="shared" si="100"/>
        <v>6728.0215202566078</v>
      </c>
      <c r="O257">
        <f t="shared" si="101"/>
        <v>1.0060102140795484</v>
      </c>
      <c r="P257">
        <f t="shared" si="102"/>
        <v>171.25467599495923</v>
      </c>
      <c r="Q257">
        <f t="shared" si="103"/>
        <v>23.43698921105354</v>
      </c>
      <c r="R257">
        <f t="shared" si="104"/>
        <v>23.434953500446632</v>
      </c>
      <c r="S257">
        <f t="shared" si="105"/>
        <v>171.96622697222855</v>
      </c>
      <c r="T257">
        <f t="shared" si="106"/>
        <v>3.4667081991426967</v>
      </c>
      <c r="U257">
        <f t="shared" si="107"/>
        <v>4.30181501589538E-2</v>
      </c>
      <c r="V257">
        <f t="shared" si="108"/>
        <v>4.2621085779204284</v>
      </c>
      <c r="W257">
        <f t="shared" si="109"/>
        <v>101.66659408209478</v>
      </c>
      <c r="X257" s="7">
        <f t="shared" si="110"/>
        <v>0.57998464682088868</v>
      </c>
      <c r="Y257" s="7">
        <f t="shared" si="111"/>
        <v>0.29757744103729211</v>
      </c>
      <c r="Z257" s="7">
        <f t="shared" si="112"/>
        <v>0.86239185260448525</v>
      </c>
      <c r="AA257">
        <f t="shared" si="113"/>
        <v>813.3327526567582</v>
      </c>
      <c r="AB257">
        <f t="shared" si="114"/>
        <v>724.8221085779204</v>
      </c>
      <c r="AC257">
        <f t="shared" si="115"/>
        <v>1.2055271444801008</v>
      </c>
      <c r="AD257">
        <f t="shared" si="90"/>
        <v>65.904838424225446</v>
      </c>
      <c r="AE257">
        <f t="shared" si="116"/>
        <v>24.095161575774554</v>
      </c>
      <c r="AF257">
        <f t="shared" si="117"/>
        <v>3.587106304996851E-2</v>
      </c>
      <c r="AG257">
        <f t="shared" si="118"/>
        <v>24.131032638824522</v>
      </c>
      <c r="AH257">
        <f t="shared" si="91"/>
        <v>181.31819459113049</v>
      </c>
    </row>
    <row r="258" spans="4:34" x14ac:dyDescent="0.25">
      <c r="D258" s="1">
        <f t="shared" si="119"/>
        <v>42992</v>
      </c>
      <c r="E258" s="7">
        <f t="shared" si="92"/>
        <v>0.58333333333333337</v>
      </c>
      <c r="F258" s="2">
        <f t="shared" si="93"/>
        <v>2458011.375</v>
      </c>
      <c r="G258" s="3">
        <f t="shared" si="94"/>
        <v>0.17703969883641341</v>
      </c>
      <c r="I258">
        <f t="shared" si="95"/>
        <v>174.03191808545125</v>
      </c>
      <c r="J258">
        <f t="shared" si="96"/>
        <v>6730.7901269210724</v>
      </c>
      <c r="K258">
        <f t="shared" si="97"/>
        <v>1.6701187811014949E-2</v>
      </c>
      <c r="L258">
        <f t="shared" si="98"/>
        <v>-1.7946230073889362</v>
      </c>
      <c r="M258">
        <f t="shared" si="99"/>
        <v>172.23729507806232</v>
      </c>
      <c r="N258">
        <f t="shared" si="100"/>
        <v>6728.9955039136839</v>
      </c>
      <c r="O258">
        <f t="shared" si="101"/>
        <v>1.0057428610024783</v>
      </c>
      <c r="P258">
        <f t="shared" si="102"/>
        <v>172.2287032231433</v>
      </c>
      <c r="Q258">
        <f t="shared" si="103"/>
        <v>23.436988855018569</v>
      </c>
      <c r="R258">
        <f t="shared" si="104"/>
        <v>23.434954579898058</v>
      </c>
      <c r="S258">
        <f t="shared" si="105"/>
        <v>172.86283808858016</v>
      </c>
      <c r="T258">
        <f t="shared" si="106"/>
        <v>3.0827240002124441</v>
      </c>
      <c r="U258">
        <f t="shared" si="107"/>
        <v>4.3018154234616322E-2</v>
      </c>
      <c r="V258">
        <f t="shared" si="108"/>
        <v>4.6176045946586166</v>
      </c>
      <c r="W258">
        <f t="shared" si="109"/>
        <v>100.62287601003224</v>
      </c>
      <c r="X258" s="7">
        <f t="shared" si="110"/>
        <v>0.57973777458704268</v>
      </c>
      <c r="Y258" s="7">
        <f t="shared" si="111"/>
        <v>0.30022978567028646</v>
      </c>
      <c r="Z258" s="7">
        <f t="shared" si="112"/>
        <v>0.859245763503799</v>
      </c>
      <c r="AA258">
        <f t="shared" si="113"/>
        <v>804.98300808025795</v>
      </c>
      <c r="AB258">
        <f t="shared" si="114"/>
        <v>725.17760459465853</v>
      </c>
      <c r="AC258">
        <f t="shared" si="115"/>
        <v>1.2944011486646332</v>
      </c>
      <c r="AD258">
        <f t="shared" ref="AD258:AD321" si="120">DEGREES(ACOS(SIN(RADIANS($B$2))*SIN(RADIANS(T258))+COS(RADIANS($B$2))*COS(RADIANS(T258))*COS(RADIANS(AC258))))</f>
        <v>66.289555082163389</v>
      </c>
      <c r="AE258">
        <f t="shared" si="116"/>
        <v>23.710444917836611</v>
      </c>
      <c r="AF258">
        <f t="shared" si="117"/>
        <v>3.6519139940473212E-2</v>
      </c>
      <c r="AG258">
        <f t="shared" si="118"/>
        <v>23.746964057777085</v>
      </c>
      <c r="AH258">
        <f t="shared" ref="AH258:AH321" si="121"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>181.41171253135101</v>
      </c>
    </row>
    <row r="259" spans="4:34" x14ac:dyDescent="0.25">
      <c r="D259" s="1">
        <f t="shared" si="119"/>
        <v>42993</v>
      </c>
      <c r="E259" s="7">
        <f t="shared" ref="E259:E322" si="122">$B$5</f>
        <v>0.58333333333333337</v>
      </c>
      <c r="F259" s="2">
        <f t="shared" ref="F259:F322" si="123">D259+2415018.5+E259-$B$4/24</f>
        <v>2458012.375</v>
      </c>
      <c r="G259" s="3">
        <f t="shared" ref="G259:G322" si="124">(F259-2451545)/36525</f>
        <v>0.17706707734428473</v>
      </c>
      <c r="I259">
        <f t="shared" ref="I259:I322" si="125">MOD(280.46646+G259*(36000.76983 + G259*0.0003032),360)</f>
        <v>175.01756544855471</v>
      </c>
      <c r="J259">
        <f t="shared" ref="J259:J322" si="126">357.52911+G259*(35999.05029 - 0.0001537*G259)</f>
        <v>6731.7757272013077</v>
      </c>
      <c r="K259">
        <f t="shared" ref="K259:K322" si="127">0.016708634-G259*(0.000042037+0.0000001267*G259)</f>
        <v>1.6701186658876269E-2</v>
      </c>
      <c r="L259">
        <f t="shared" ref="L259:L322" si="128">SIN(RADIANS(J259))*(1.914602-G259*(0.004817+0.000014*G259))+SIN(RADIANS(2*J259))*(0.019993-0.000101*G259)+SIN(RADIANS(3*J259))*0.000289</f>
        <v>-1.8057199831517168</v>
      </c>
      <c r="M259">
        <f t="shared" ref="M259:M322" si="129">I259+L259</f>
        <v>173.211845465403</v>
      </c>
      <c r="N259">
        <f t="shared" ref="N259:N322" si="130">J259+L259</f>
        <v>6729.9700072181558</v>
      </c>
      <c r="O259">
        <f t="shared" ref="O259:O322" si="131">(1.000001018*(1-K259*K259))/(1+K259*COS(RADIANS(N259)))</f>
        <v>1.0054737567665397</v>
      </c>
      <c r="P259">
        <f t="shared" ref="P259:P322" si="132">M259-0.00569-0.00478*SIN(RADIANS(125.04-1934.136*G259))</f>
        <v>173.20325010120126</v>
      </c>
      <c r="Q259">
        <f t="shared" ref="Q259:Q322" si="133">23+(26+((21.448-G259*(46.815+G259*(0.00059-G259*0.001813))))/60)/60</f>
        <v>23.436988498983595</v>
      </c>
      <c r="R259">
        <f t="shared" ref="R259:R322" si="134">Q259+0.00256*COS(RADIANS(125.04-1934.136*G259))</f>
        <v>23.434955661087109</v>
      </c>
      <c r="S259">
        <f t="shared" ref="S259:S322" si="135">DEGREES(ATAN2(COS(RADIANS(P259)),COS(RADIANS(R259))*SIN(RADIANS(P259))))</f>
        <v>173.75927942415959</v>
      </c>
      <c r="T259">
        <f t="shared" ref="T259:T322" si="136">DEGREES(ASIN(SIN(RADIANS(R259))*SIN(RADIANS(P259))))</f>
        <v>2.6977814252407182</v>
      </c>
      <c r="U259">
        <f t="shared" ref="U259:U322" si="137">TAN(RADIANS(R259/2))*TAN(RADIANS(R259/2))</f>
        <v>4.301815831683975E-2</v>
      </c>
      <c r="V259">
        <f t="shared" ref="V259:V322" si="138">4*DEGREES(U259*SIN(2*RADIANS(I259))-2*K259*SIN(RADIANS(J259))+4*K259*U259*SIN(RADIANS(J259))*COS(2*RADIANS(I259))-0.5*U259*U259*SIN(4*RADIANS(I259))-1.25*K259*K259*SIN(2*RADIANS(J259)))</f>
        <v>4.9738748176050356</v>
      </c>
      <c r="W259">
        <f t="shared" ref="W259:W322" si="139">DEGREES(ACOS(COS(RADIANS(90.833))/(COS(RADIANS($B$2))*COS(RADIANS(T259)))-TAN(RADIANS($B$2))*TAN(RADIANS(T259))))</f>
        <v>99.580980622435433</v>
      </c>
      <c r="X259" s="7">
        <f t="shared" ref="X259:X322" si="140">(720-4*$B$3-V259+$B$4*60)/1440</f>
        <v>0.57949036470999649</v>
      </c>
      <c r="Y259" s="7">
        <f t="shared" ref="Y259:Y322" si="141">(X259*1440-W259*4)/1440</f>
        <v>0.30287652964767586</v>
      </c>
      <c r="Z259" s="7">
        <f t="shared" ref="Z259:Z322" si="142">(X259*1440+W259*4)/1440</f>
        <v>0.85610419977231722</v>
      </c>
      <c r="AA259">
        <f t="shared" ref="AA259:AA322" si="143">8*W259</f>
        <v>796.64784497948347</v>
      </c>
      <c r="AB259">
        <f t="shared" ref="AB259:AB322" si="144">MOD(E259*1440+V259+4*$B$3-60*$B$4,1440)</f>
        <v>725.53387481760501</v>
      </c>
      <c r="AC259">
        <f t="shared" ref="AC259:AC322" si="145">IF(AB259/4&lt;0,AB259/4+180,AB259/4-180)</f>
        <v>1.3834687044012526</v>
      </c>
      <c r="AD259">
        <f t="shared" si="120"/>
        <v>66.675280929526508</v>
      </c>
      <c r="AE259">
        <f t="shared" ref="AE259:AE322" si="146">90-AD259</f>
        <v>23.324719070473492</v>
      </c>
      <c r="AF259">
        <f t="shared" ref="AF259:AF322" si="147">IF(AE259&gt;85,0,IF(AE259&gt;5,58.1/TAN(RADIANS(AE259))-0.07/POWER(TAN(RADIANS(AE259)),3)+0.000086/POWER(TAN(RADIANS(AE259)),5),IF(AE259&gt;-0.575,1735+AE259*(-518.2+AE259*(103.4+AE259*(-12.79+AE259*0.711))),-20.772/TAN(RADIANS(AE259)))))/3600</f>
        <v>3.7188664071205253E-2</v>
      </c>
      <c r="AG259">
        <f t="shared" ref="AG259:AG322" si="148">AE259+AF259</f>
        <v>23.361907734544697</v>
      </c>
      <c r="AH259">
        <f t="shared" si="121"/>
        <v>181.50495118713582</v>
      </c>
    </row>
    <row r="260" spans="4:34" x14ac:dyDescent="0.25">
      <c r="D260" s="1">
        <f t="shared" ref="D260:D323" si="149">D259+1</f>
        <v>42994</v>
      </c>
      <c r="E260" s="7">
        <f t="shared" si="122"/>
        <v>0.58333333333333337</v>
      </c>
      <c r="F260" s="2">
        <f t="shared" si="123"/>
        <v>2458013.375</v>
      </c>
      <c r="G260" s="3">
        <f t="shared" si="124"/>
        <v>0.17709445585215605</v>
      </c>
      <c r="I260">
        <f t="shared" si="125"/>
        <v>176.00321281165907</v>
      </c>
      <c r="J260">
        <f t="shared" si="126"/>
        <v>6732.761327481543</v>
      </c>
      <c r="K260">
        <f t="shared" si="127"/>
        <v>1.6701185506737399E-2</v>
      </c>
      <c r="L260">
        <f t="shared" si="128"/>
        <v>-1.8162935729596534</v>
      </c>
      <c r="M260">
        <f t="shared" si="129"/>
        <v>174.1869192386994</v>
      </c>
      <c r="N260">
        <f t="shared" si="130"/>
        <v>6730.9450339085834</v>
      </c>
      <c r="O260">
        <f t="shared" si="131"/>
        <v>1.0052029783007093</v>
      </c>
      <c r="P260">
        <f t="shared" si="132"/>
        <v>174.17832036769664</v>
      </c>
      <c r="Q260">
        <f t="shared" si="133"/>
        <v>23.436988142948625</v>
      </c>
      <c r="R260">
        <f t="shared" si="134"/>
        <v>23.43495674401257</v>
      </c>
      <c r="S260">
        <f t="shared" si="135"/>
        <v>174.65563386774625</v>
      </c>
      <c r="T260">
        <f t="shared" si="136"/>
        <v>2.3119725756141545</v>
      </c>
      <c r="U260">
        <f t="shared" si="137"/>
        <v>4.3018162405619516E-2</v>
      </c>
      <c r="V260">
        <f t="shared" si="138"/>
        <v>5.3305962357372882</v>
      </c>
      <c r="W260">
        <f t="shared" si="139"/>
        <v>98.540706800537521</v>
      </c>
      <c r="X260" s="7">
        <f t="shared" si="140"/>
        <v>0.57924264150296034</v>
      </c>
      <c r="Y260" s="7">
        <f t="shared" si="141"/>
        <v>0.30551845594591165</v>
      </c>
      <c r="Z260" s="7">
        <f t="shared" si="142"/>
        <v>0.85296682706000904</v>
      </c>
      <c r="AA260">
        <f t="shared" si="143"/>
        <v>788.32565440430017</v>
      </c>
      <c r="AB260">
        <f t="shared" si="144"/>
        <v>725.89059623573723</v>
      </c>
      <c r="AC260">
        <f t="shared" si="145"/>
        <v>1.4726490589343086</v>
      </c>
      <c r="AD260">
        <f t="shared" si="120"/>
        <v>67.061923013542369</v>
      </c>
      <c r="AE260">
        <f t="shared" si="146"/>
        <v>22.938076986457631</v>
      </c>
      <c r="AF260">
        <f t="shared" si="147"/>
        <v>3.7880596443021178E-2</v>
      </c>
      <c r="AG260">
        <f t="shared" si="148"/>
        <v>22.975957582900651</v>
      </c>
      <c r="AH260">
        <f t="shared" si="121"/>
        <v>181.59782442400578</v>
      </c>
    </row>
    <row r="261" spans="4:34" x14ac:dyDescent="0.25">
      <c r="D261" s="1">
        <f t="shared" si="149"/>
        <v>42995</v>
      </c>
      <c r="E261" s="7">
        <f t="shared" si="122"/>
        <v>0.58333333333333337</v>
      </c>
      <c r="F261" s="2">
        <f t="shared" si="123"/>
        <v>2458014.375</v>
      </c>
      <c r="G261" s="3">
        <f t="shared" si="124"/>
        <v>0.17712183436002737</v>
      </c>
      <c r="I261">
        <f t="shared" si="125"/>
        <v>176.98886017476434</v>
      </c>
      <c r="J261">
        <f t="shared" si="126"/>
        <v>6733.7469277617765</v>
      </c>
      <c r="K261">
        <f t="shared" si="127"/>
        <v>1.6701184354598338E-2</v>
      </c>
      <c r="L261">
        <f t="shared" si="128"/>
        <v>-1.8263401796043546</v>
      </c>
      <c r="M261">
        <f t="shared" si="129"/>
        <v>175.16251999515998</v>
      </c>
      <c r="N261">
        <f t="shared" si="130"/>
        <v>6731.9205875821726</v>
      </c>
      <c r="O261">
        <f t="shared" si="131"/>
        <v>1.0049306031380307</v>
      </c>
      <c r="P261">
        <f t="shared" si="132"/>
        <v>175.15391761984088</v>
      </c>
      <c r="Q261">
        <f t="shared" si="133"/>
        <v>23.436987786913654</v>
      </c>
      <c r="R261">
        <f t="shared" si="134"/>
        <v>23.434957828673205</v>
      </c>
      <c r="S261">
        <f t="shared" si="135"/>
        <v>175.55198478146329</v>
      </c>
      <c r="T261">
        <f t="shared" si="136"/>
        <v>1.925389826056116</v>
      </c>
      <c r="U261">
        <f t="shared" si="137"/>
        <v>4.3018166500950972E-2</v>
      </c>
      <c r="V261">
        <f t="shared" si="138"/>
        <v>5.6874435507646135</v>
      </c>
      <c r="W261">
        <f t="shared" si="139"/>
        <v>97.501857053079874</v>
      </c>
      <c r="X261" s="7">
        <f t="shared" si="140"/>
        <v>0.57899483086752468</v>
      </c>
      <c r="Y261" s="7">
        <f t="shared" si="141"/>
        <v>0.30815633905341389</v>
      </c>
      <c r="Z261" s="7">
        <f t="shared" si="142"/>
        <v>0.84983332268163536</v>
      </c>
      <c r="AA261">
        <f t="shared" si="143"/>
        <v>780.01485642463899</v>
      </c>
      <c r="AB261">
        <f t="shared" si="144"/>
        <v>726.24744355076461</v>
      </c>
      <c r="AC261">
        <f t="shared" si="145"/>
        <v>1.5618608876911537</v>
      </c>
      <c r="AD261">
        <f t="shared" si="120"/>
        <v>67.449387919547732</v>
      </c>
      <c r="AE261">
        <f t="shared" si="146"/>
        <v>22.550612080452268</v>
      </c>
      <c r="AF261">
        <f t="shared" si="147"/>
        <v>3.8595955941499449E-2</v>
      </c>
      <c r="AG261">
        <f t="shared" si="148"/>
        <v>22.589208036393767</v>
      </c>
      <c r="AH261">
        <f t="shared" si="121"/>
        <v>181.69024653239387</v>
      </c>
    </row>
    <row r="262" spans="4:34" x14ac:dyDescent="0.25">
      <c r="D262" s="1">
        <f t="shared" si="149"/>
        <v>42996</v>
      </c>
      <c r="E262" s="7">
        <f t="shared" si="122"/>
        <v>0.58333333333333337</v>
      </c>
      <c r="F262" s="2">
        <f t="shared" si="123"/>
        <v>2458015.375</v>
      </c>
      <c r="G262" s="3">
        <f t="shared" si="124"/>
        <v>0.1771492128678987</v>
      </c>
      <c r="I262">
        <f t="shared" si="125"/>
        <v>177.97450753786961</v>
      </c>
      <c r="J262">
        <f t="shared" si="126"/>
        <v>6734.7325280420109</v>
      </c>
      <c r="K262">
        <f t="shared" si="127"/>
        <v>1.6701183202459086E-2</v>
      </c>
      <c r="L262">
        <f t="shared" si="128"/>
        <v>-1.8358563488058524</v>
      </c>
      <c r="M262">
        <f t="shared" si="129"/>
        <v>176.13865118906375</v>
      </c>
      <c r="N262">
        <f t="shared" si="130"/>
        <v>6732.8966716932055</v>
      </c>
      <c r="O262">
        <f t="shared" si="131"/>
        <v>1.0046567093959009</v>
      </c>
      <c r="P262">
        <f t="shared" si="132"/>
        <v>176.13004531191598</v>
      </c>
      <c r="Q262">
        <f t="shared" si="133"/>
        <v>23.436987430878681</v>
      </c>
      <c r="R262">
        <f t="shared" si="134"/>
        <v>23.434958915067785</v>
      </c>
      <c r="S262">
        <f t="shared" si="135"/>
        <v>176.44841595304129</v>
      </c>
      <c r="T262">
        <f t="shared" si="136"/>
        <v>1.5381258395235125</v>
      </c>
      <c r="U262">
        <f t="shared" si="137"/>
        <v>4.3018170602829447E-2</v>
      </c>
      <c r="V262">
        <f t="shared" si="138"/>
        <v>6.0440892881581449</v>
      </c>
      <c r="W262">
        <f t="shared" si="139"/>
        <v>96.464237148504182</v>
      </c>
      <c r="X262" s="7">
        <f t="shared" si="140"/>
        <v>0.57874716021655692</v>
      </c>
      <c r="Y262" s="7">
        <f t="shared" si="141"/>
        <v>0.31079094591515644</v>
      </c>
      <c r="Z262" s="7">
        <f t="shared" si="142"/>
        <v>0.84670337451795741</v>
      </c>
      <c r="AA262">
        <f t="shared" si="143"/>
        <v>771.71389718803346</v>
      </c>
      <c r="AB262">
        <f t="shared" si="144"/>
        <v>726.60408928815809</v>
      </c>
      <c r="AC262">
        <f t="shared" si="145"/>
        <v>1.6510223220395233</v>
      </c>
      <c r="AD262">
        <f t="shared" si="120"/>
        <v>67.83758175699316</v>
      </c>
      <c r="AE262">
        <f t="shared" si="146"/>
        <v>22.16241824300684</v>
      </c>
      <c r="AF262">
        <f t="shared" si="147"/>
        <v>3.9335823478489233E-2</v>
      </c>
      <c r="AG262">
        <f t="shared" si="148"/>
        <v>22.201754066485329</v>
      </c>
      <c r="AH262">
        <f t="shared" si="121"/>
        <v>181.78213225420879</v>
      </c>
    </row>
    <row r="263" spans="4:34" x14ac:dyDescent="0.25">
      <c r="D263" s="1">
        <f t="shared" si="149"/>
        <v>42997</v>
      </c>
      <c r="E263" s="7">
        <f t="shared" si="122"/>
        <v>0.58333333333333337</v>
      </c>
      <c r="F263" s="2">
        <f t="shared" si="123"/>
        <v>2458016.375</v>
      </c>
      <c r="G263" s="3">
        <f t="shared" si="124"/>
        <v>0.17717659137577002</v>
      </c>
      <c r="I263">
        <f t="shared" si="125"/>
        <v>178.96015490097579</v>
      </c>
      <c r="J263">
        <f t="shared" si="126"/>
        <v>6735.7181283222453</v>
      </c>
      <c r="K263">
        <f t="shared" si="127"/>
        <v>1.6701182050319646E-2</v>
      </c>
      <c r="L263">
        <f t="shared" si="128"/>
        <v>-1.8448387707644844</v>
      </c>
      <c r="M263">
        <f t="shared" si="129"/>
        <v>177.11531613021131</v>
      </c>
      <c r="N263">
        <f t="shared" si="130"/>
        <v>6733.8732895514804</v>
      </c>
      <c r="O263">
        <f t="shared" si="131"/>
        <v>1.0043813757560656</v>
      </c>
      <c r="P263">
        <f t="shared" si="132"/>
        <v>177.10670675372558</v>
      </c>
      <c r="Q263">
        <f t="shared" si="133"/>
        <v>23.43698707484371</v>
      </c>
      <c r="R263">
        <f t="shared" si="134"/>
        <v>23.43496000319508</v>
      </c>
      <c r="S263">
        <f t="shared" si="135"/>
        <v>177.3450115480741</v>
      </c>
      <c r="T263">
        <f t="shared" si="136"/>
        <v>1.1502735823435244</v>
      </c>
      <c r="U263">
        <f t="shared" si="137"/>
        <v>4.3018174711250308E-2</v>
      </c>
      <c r="V263">
        <f t="shared" si="138"/>
        <v>6.4002039097804033</v>
      </c>
      <c r="W263">
        <f t="shared" si="139"/>
        <v>95.427655772701485</v>
      </c>
      <c r="X263" s="7">
        <f t="shared" si="140"/>
        <v>0.57849985839598583</v>
      </c>
      <c r="Y263" s="7">
        <f t="shared" si="141"/>
        <v>0.31342303680514838</v>
      </c>
      <c r="Z263" s="7">
        <f t="shared" si="142"/>
        <v>0.84357667998682329</v>
      </c>
      <c r="AA263">
        <f t="shared" si="143"/>
        <v>763.42124618161188</v>
      </c>
      <c r="AB263">
        <f t="shared" si="144"/>
        <v>726.96020390978038</v>
      </c>
      <c r="AC263">
        <f t="shared" si="145"/>
        <v>1.7400509774450938</v>
      </c>
      <c r="AD263">
        <f t="shared" si="120"/>
        <v>68.226410145741497</v>
      </c>
      <c r="AE263">
        <f t="shared" si="146"/>
        <v>21.773589854258503</v>
      </c>
      <c r="AF263">
        <f t="shared" si="147"/>
        <v>4.0101346481908301E-2</v>
      </c>
      <c r="AG263">
        <f t="shared" si="148"/>
        <v>21.813691200740411</v>
      </c>
      <c r="AH263">
        <f t="shared" si="121"/>
        <v>181.87339680900007</v>
      </c>
    </row>
    <row r="264" spans="4:34" x14ac:dyDescent="0.25">
      <c r="D264" s="1">
        <f t="shared" si="149"/>
        <v>42998</v>
      </c>
      <c r="E264" s="7">
        <f t="shared" si="122"/>
        <v>0.58333333333333337</v>
      </c>
      <c r="F264" s="2">
        <f t="shared" si="123"/>
        <v>2458017.375</v>
      </c>
      <c r="G264" s="3">
        <f t="shared" si="124"/>
        <v>0.17720396988364134</v>
      </c>
      <c r="I264">
        <f t="shared" si="125"/>
        <v>179.94580226408198</v>
      </c>
      <c r="J264">
        <f t="shared" si="126"/>
        <v>6736.7037286024788</v>
      </c>
      <c r="K264">
        <f t="shared" si="127"/>
        <v>1.6701180898180013E-2</v>
      </c>
      <c r="L264">
        <f t="shared" si="128"/>
        <v>-1.8532842816865955</v>
      </c>
      <c r="M264">
        <f t="shared" si="129"/>
        <v>178.09251798239538</v>
      </c>
      <c r="N264">
        <f t="shared" si="130"/>
        <v>6734.8504443207921</v>
      </c>
      <c r="O264">
        <f t="shared" si="131"/>
        <v>1.0041046814443235</v>
      </c>
      <c r="P264">
        <f t="shared" si="132"/>
        <v>178.08390510906534</v>
      </c>
      <c r="Q264">
        <f t="shared" si="133"/>
        <v>23.43698671880874</v>
      </c>
      <c r="R264">
        <f t="shared" si="134"/>
        <v>23.434961093053854</v>
      </c>
      <c r="S264">
        <f t="shared" si="135"/>
        <v>178.24185606216639</v>
      </c>
      <c r="T264">
        <f t="shared" si="136"/>
        <v>0.76192633953419298</v>
      </c>
      <c r="U264">
        <f t="shared" si="137"/>
        <v>4.3018178826208911E-2</v>
      </c>
      <c r="V264">
        <f t="shared" si="138"/>
        <v>6.7554559291784892</v>
      </c>
      <c r="W264">
        <f t="shared" si="139"/>
        <v>94.391924209107174</v>
      </c>
      <c r="X264" s="7">
        <f t="shared" si="140"/>
        <v>0.57825315560473722</v>
      </c>
      <c r="Y264" s="7">
        <f t="shared" si="141"/>
        <v>0.31605336613499507</v>
      </c>
      <c r="Z264" s="7">
        <f t="shared" si="142"/>
        <v>0.84045294507447943</v>
      </c>
      <c r="AA264">
        <f t="shared" si="143"/>
        <v>755.13539367285739</v>
      </c>
      <c r="AB264">
        <f t="shared" si="144"/>
        <v>727.31545592917848</v>
      </c>
      <c r="AC264">
        <f t="shared" si="145"/>
        <v>1.8288639822946209</v>
      </c>
      <c r="AD264">
        <f t="shared" si="120"/>
        <v>68.615778202719341</v>
      </c>
      <c r="AE264">
        <f t="shared" si="146"/>
        <v>21.384221797280659</v>
      </c>
      <c r="AF264">
        <f t="shared" si="147"/>
        <v>4.0893743766893524E-2</v>
      </c>
      <c r="AG264">
        <f t="shared" si="148"/>
        <v>21.425115541047553</v>
      </c>
      <c r="AH264">
        <f t="shared" si="121"/>
        <v>181.96395592004399</v>
      </c>
    </row>
    <row r="265" spans="4:34" x14ac:dyDescent="0.25">
      <c r="D265" s="1">
        <f t="shared" si="149"/>
        <v>42999</v>
      </c>
      <c r="E265" s="7">
        <f t="shared" si="122"/>
        <v>0.58333333333333337</v>
      </c>
      <c r="F265" s="2">
        <f t="shared" si="123"/>
        <v>2458018.375</v>
      </c>
      <c r="G265" s="3">
        <f t="shared" si="124"/>
        <v>0.17723134839151267</v>
      </c>
      <c r="I265">
        <f t="shared" si="125"/>
        <v>180.93144962718725</v>
      </c>
      <c r="J265">
        <f t="shared" si="126"/>
        <v>6737.6893288827123</v>
      </c>
      <c r="K265">
        <f t="shared" si="127"/>
        <v>1.6701179746040191E-2</v>
      </c>
      <c r="L265">
        <f t="shared" si="128"/>
        <v>-1.8611898652830541</v>
      </c>
      <c r="M265">
        <f t="shared" si="129"/>
        <v>179.0702597619042</v>
      </c>
      <c r="N265">
        <f t="shared" si="130"/>
        <v>6735.8281390174288</v>
      </c>
      <c r="O265">
        <f t="shared" si="131"/>
        <v>1.0038267062099433</v>
      </c>
      <c r="P265">
        <f t="shared" si="132"/>
        <v>179.06164339422651</v>
      </c>
      <c r="Q265">
        <f t="shared" si="133"/>
        <v>23.436986362773769</v>
      </c>
      <c r="R265">
        <f t="shared" si="134"/>
        <v>23.434962184642874</v>
      </c>
      <c r="S265">
        <f t="shared" si="135"/>
        <v>179.13903427289151</v>
      </c>
      <c r="T265">
        <f t="shared" si="136"/>
        <v>0.37317773024321982</v>
      </c>
      <c r="U265">
        <f t="shared" si="137"/>
        <v>4.3018182947700566E-2</v>
      </c>
      <c r="V265">
        <f t="shared" si="138"/>
        <v>7.1095120306165045</v>
      </c>
      <c r="W265">
        <f t="shared" si="139"/>
        <v>93.356856038205294</v>
      </c>
      <c r="X265" s="7">
        <f t="shared" si="140"/>
        <v>0.57800728331207185</v>
      </c>
      <c r="Y265" s="7">
        <f t="shared" si="141"/>
        <v>0.31868268320594606</v>
      </c>
      <c r="Z265" s="7">
        <f t="shared" si="142"/>
        <v>0.83733188341819775</v>
      </c>
      <c r="AA265">
        <f t="shared" si="143"/>
        <v>746.85484830564235</v>
      </c>
      <c r="AB265">
        <f t="shared" si="144"/>
        <v>727.66951203061649</v>
      </c>
      <c r="AC265">
        <f t="shared" si="145"/>
        <v>1.917378007654122</v>
      </c>
      <c r="AD265">
        <f t="shared" si="120"/>
        <v>69.00559052899051</v>
      </c>
      <c r="AE265">
        <f t="shared" si="146"/>
        <v>20.99440947100949</v>
      </c>
      <c r="AF265">
        <f t="shared" si="147"/>
        <v>4.1714310824871974E-2</v>
      </c>
      <c r="AG265">
        <f t="shared" si="148"/>
        <v>21.036123781834362</v>
      </c>
      <c r="AH265">
        <f t="shared" si="121"/>
        <v>182.05372584063002</v>
      </c>
    </row>
    <row r="266" spans="4:34" x14ac:dyDescent="0.25">
      <c r="D266" s="1">
        <f t="shared" si="149"/>
        <v>43000</v>
      </c>
      <c r="E266" s="7">
        <f t="shared" si="122"/>
        <v>0.58333333333333337</v>
      </c>
      <c r="F266" s="2">
        <f t="shared" si="123"/>
        <v>2458019.375</v>
      </c>
      <c r="G266" s="3">
        <f t="shared" si="124"/>
        <v>0.17725872689938399</v>
      </c>
      <c r="I266">
        <f t="shared" si="125"/>
        <v>181.91709699029434</v>
      </c>
      <c r="J266">
        <f t="shared" si="126"/>
        <v>6738.6749291629458</v>
      </c>
      <c r="K266">
        <f t="shared" si="127"/>
        <v>1.6701178593900183E-2</v>
      </c>
      <c r="L266">
        <f t="shared" si="128"/>
        <v>-1.8685526542395037</v>
      </c>
      <c r="M266">
        <f t="shared" si="129"/>
        <v>180.04854433605485</v>
      </c>
      <c r="N266">
        <f t="shared" si="130"/>
        <v>6736.8063765087063</v>
      </c>
      <c r="O266">
        <f t="shared" si="131"/>
        <v>1.0035475303047936</v>
      </c>
      <c r="P266">
        <f t="shared" si="132"/>
        <v>180.03992447652914</v>
      </c>
      <c r="Q266">
        <f t="shared" si="133"/>
        <v>23.436986006738799</v>
      </c>
      <c r="R266">
        <f t="shared" si="134"/>
        <v>23.4349632779609</v>
      </c>
      <c r="S266">
        <f t="shared" si="135"/>
        <v>-179.96336880854003</v>
      </c>
      <c r="T266">
        <f t="shared" si="136"/>
        <v>-1.5878276754724953E-2</v>
      </c>
      <c r="U266">
        <f t="shared" si="137"/>
        <v>4.3018187075720624E-2</v>
      </c>
      <c r="V266">
        <f t="shared" si="138"/>
        <v>7.4620371929157443</v>
      </c>
      <c r="W266">
        <f t="shared" si="139"/>
        <v>92.322266853776</v>
      </c>
      <c r="X266" s="7">
        <f t="shared" si="140"/>
        <v>0.57776247417158644</v>
      </c>
      <c r="Y266" s="7">
        <f t="shared" si="141"/>
        <v>0.3213117329110976</v>
      </c>
      <c r="Z266" s="7">
        <f t="shared" si="142"/>
        <v>0.83421321543207538</v>
      </c>
      <c r="AA266">
        <f t="shared" si="143"/>
        <v>738.578134830208</v>
      </c>
      <c r="AB266">
        <f t="shared" si="144"/>
        <v>728.02203719291572</v>
      </c>
      <c r="AC266">
        <f t="shared" si="145"/>
        <v>2.0055092982289295</v>
      </c>
      <c r="AD266">
        <f t="shared" si="120"/>
        <v>69.395751197314794</v>
      </c>
      <c r="AE266">
        <f t="shared" si="146"/>
        <v>20.604248802685206</v>
      </c>
      <c r="AF266">
        <f t="shared" si="147"/>
        <v>4.2564425570932561E-2</v>
      </c>
      <c r="AG266">
        <f t="shared" si="148"/>
        <v>20.646813228256139</v>
      </c>
      <c r="AH266">
        <f t="shared" si="121"/>
        <v>182.14262338082165</v>
      </c>
    </row>
    <row r="267" spans="4:34" x14ac:dyDescent="0.25">
      <c r="D267" s="1">
        <f t="shared" si="149"/>
        <v>43001</v>
      </c>
      <c r="E267" s="7">
        <f t="shared" si="122"/>
        <v>0.58333333333333337</v>
      </c>
      <c r="F267" s="2">
        <f t="shared" si="123"/>
        <v>2458020.375</v>
      </c>
      <c r="G267" s="3">
        <f t="shared" si="124"/>
        <v>0.17728610540725531</v>
      </c>
      <c r="I267">
        <f t="shared" si="125"/>
        <v>182.90274435340143</v>
      </c>
      <c r="J267">
        <f t="shared" si="126"/>
        <v>6739.6605294431783</v>
      </c>
      <c r="K267">
        <f t="shared" si="127"/>
        <v>1.670117744175998E-2</v>
      </c>
      <c r="L267">
        <f t="shared" si="128"/>
        <v>-1.8753699316573971</v>
      </c>
      <c r="M267">
        <f t="shared" si="129"/>
        <v>181.02737442174404</v>
      </c>
      <c r="N267">
        <f t="shared" si="130"/>
        <v>6737.7851595115208</v>
      </c>
      <c r="O267">
        <f t="shared" si="131"/>
        <v>1.0032672344621927</v>
      </c>
      <c r="P267">
        <f t="shared" si="132"/>
        <v>181.01875107287293</v>
      </c>
      <c r="Q267">
        <f t="shared" si="133"/>
        <v>23.436985650703829</v>
      </c>
      <c r="R267">
        <f t="shared" si="134"/>
        <v>23.4349643730067</v>
      </c>
      <c r="S267">
        <f t="shared" si="135"/>
        <v>-179.06526798600987</v>
      </c>
      <c r="T267">
        <f t="shared" si="136"/>
        <v>-0.40514734755897541</v>
      </c>
      <c r="U267">
        <f t="shared" si="137"/>
        <v>4.3018191210264407E-2</v>
      </c>
      <c r="V267">
        <f t="shared" si="138"/>
        <v>7.8126948191593462</v>
      </c>
      <c r="W267">
        <f t="shared" si="139"/>
        <v>91.287973993440303</v>
      </c>
      <c r="X267" s="7">
        <f t="shared" si="140"/>
        <v>0.57751896193113939</v>
      </c>
      <c r="Y267" s="7">
        <f t="shared" si="141"/>
        <v>0.32394125639380522</v>
      </c>
      <c r="Z267" s="7">
        <f t="shared" si="142"/>
        <v>0.83109666746847355</v>
      </c>
      <c r="AA267">
        <f t="shared" si="143"/>
        <v>730.30379194752243</v>
      </c>
      <c r="AB267">
        <f t="shared" si="144"/>
        <v>728.37269481915928</v>
      </c>
      <c r="AC267">
        <f t="shared" si="145"/>
        <v>2.0931737047898196</v>
      </c>
      <c r="AD267">
        <f t="shared" si="120"/>
        <v>69.786163740252604</v>
      </c>
      <c r="AE267">
        <f t="shared" si="146"/>
        <v>20.213836259747396</v>
      </c>
      <c r="AF267">
        <f t="shared" si="147"/>
        <v>4.344555459410937E-2</v>
      </c>
      <c r="AG267">
        <f t="shared" si="148"/>
        <v>20.257281814341503</v>
      </c>
      <c r="AH267">
        <f t="shared" si="121"/>
        <v>182.23056593499646</v>
      </c>
    </row>
    <row r="268" spans="4:34" x14ac:dyDescent="0.25">
      <c r="D268" s="1">
        <f t="shared" si="149"/>
        <v>43002</v>
      </c>
      <c r="E268" s="7">
        <f t="shared" si="122"/>
        <v>0.58333333333333337</v>
      </c>
      <c r="F268" s="2">
        <f t="shared" si="123"/>
        <v>2458021.375</v>
      </c>
      <c r="G268" s="3">
        <f t="shared" si="124"/>
        <v>0.17731348391512664</v>
      </c>
      <c r="I268">
        <f t="shared" si="125"/>
        <v>183.88839171651034</v>
      </c>
      <c r="J268">
        <f t="shared" si="126"/>
        <v>6740.6461297234109</v>
      </c>
      <c r="K268">
        <f t="shared" si="127"/>
        <v>1.670117628961959E-2</v>
      </c>
      <c r="L268">
        <f t="shared" si="128"/>
        <v>-1.8816391324647592</v>
      </c>
      <c r="M268">
        <f t="shared" si="129"/>
        <v>182.00675258404559</v>
      </c>
      <c r="N268">
        <f t="shared" si="130"/>
        <v>6738.7644905909465</v>
      </c>
      <c r="O268">
        <f t="shared" si="131"/>
        <v>1.0029858998754733</v>
      </c>
      <c r="P268">
        <f t="shared" si="132"/>
        <v>181.9981257483347</v>
      </c>
      <c r="Q268">
        <f t="shared" si="133"/>
        <v>23.436985294668858</v>
      </c>
      <c r="R268">
        <f t="shared" si="134"/>
        <v>23.434965469779026</v>
      </c>
      <c r="S268">
        <f t="shared" si="135"/>
        <v>-178.16657792769212</v>
      </c>
      <c r="T268">
        <f t="shared" si="136"/>
        <v>-0.79453476771652343</v>
      </c>
      <c r="U268">
        <f t="shared" si="137"/>
        <v>4.3018195351327219E-2</v>
      </c>
      <c r="V268">
        <f t="shared" si="138"/>
        <v>8.1611468733158397</v>
      </c>
      <c r="W268">
        <f t="shared" si="139"/>
        <v>90.253796281185032</v>
      </c>
      <c r="X268" s="7">
        <f t="shared" si="140"/>
        <v>0.57727698133797511</v>
      </c>
      <c r="Y268" s="7">
        <f t="shared" si="141"/>
        <v>0.32657199166801665</v>
      </c>
      <c r="Z268" s="7">
        <f t="shared" si="142"/>
        <v>0.82798197100793358</v>
      </c>
      <c r="AA268">
        <f t="shared" si="143"/>
        <v>722.03037024948026</v>
      </c>
      <c r="AB268">
        <f t="shared" si="144"/>
        <v>728.72114687331577</v>
      </c>
      <c r="AC268">
        <f t="shared" si="145"/>
        <v>2.1802867183289436</v>
      </c>
      <c r="AD268">
        <f t="shared" si="120"/>
        <v>70.17673113889343</v>
      </c>
      <c r="AE268">
        <f t="shared" si="146"/>
        <v>19.82326886110657</v>
      </c>
      <c r="AF268">
        <f t="shared" si="147"/>
        <v>4.4359259959920926E-2</v>
      </c>
      <c r="AG268">
        <f t="shared" si="148"/>
        <v>19.867628121066492</v>
      </c>
      <c r="AH268">
        <f t="shared" si="121"/>
        <v>182.31747151036694</v>
      </c>
    </row>
    <row r="269" spans="4:34" x14ac:dyDescent="0.25">
      <c r="D269" s="1">
        <f t="shared" si="149"/>
        <v>43003</v>
      </c>
      <c r="E269" s="7">
        <f t="shared" si="122"/>
        <v>0.58333333333333337</v>
      </c>
      <c r="F269" s="2">
        <f t="shared" si="123"/>
        <v>2458022.375</v>
      </c>
      <c r="G269" s="3">
        <f t="shared" si="124"/>
        <v>0.17734086242299796</v>
      </c>
      <c r="I269">
        <f t="shared" si="125"/>
        <v>184.87403907961834</v>
      </c>
      <c r="J269">
        <f t="shared" si="126"/>
        <v>6741.6317300036444</v>
      </c>
      <c r="K269">
        <f t="shared" si="127"/>
        <v>1.6701175137479009E-2</v>
      </c>
      <c r="L269">
        <f t="shared" si="128"/>
        <v>-1.8873578447955752</v>
      </c>
      <c r="M269">
        <f t="shared" si="129"/>
        <v>182.98668123482275</v>
      </c>
      <c r="N269">
        <f t="shared" si="130"/>
        <v>6739.7443721588488</v>
      </c>
      <c r="O269">
        <f t="shared" si="131"/>
        <v>1.0027036081762732</v>
      </c>
      <c r="P269">
        <f t="shared" si="132"/>
        <v>182.97805091478065</v>
      </c>
      <c r="Q269">
        <f t="shared" si="133"/>
        <v>23.436984938633888</v>
      </c>
      <c r="R269">
        <f t="shared" si="134"/>
        <v>23.434966568276643</v>
      </c>
      <c r="S269">
        <f t="shared" si="135"/>
        <v>-177.26721321585407</v>
      </c>
      <c r="T269">
        <f t="shared" si="136"/>
        <v>-1.1839454269189749</v>
      </c>
      <c r="U269">
        <f t="shared" si="137"/>
        <v>4.3018199498904397E-2</v>
      </c>
      <c r="V269">
        <f t="shared" si="138"/>
        <v>8.5070540247932573</v>
      </c>
      <c r="W269">
        <f t="shared" si="139"/>
        <v>89.219553779756581</v>
      </c>
      <c r="X269" s="7">
        <f t="shared" si="140"/>
        <v>0.57703676803833814</v>
      </c>
      <c r="Y269" s="7">
        <f t="shared" si="141"/>
        <v>0.329204674205681</v>
      </c>
      <c r="Z269" s="7">
        <f t="shared" si="142"/>
        <v>0.82486886187099528</v>
      </c>
      <c r="AA269">
        <f t="shared" si="143"/>
        <v>713.75643023805264</v>
      </c>
      <c r="AB269">
        <f t="shared" si="144"/>
        <v>729.06705402479315</v>
      </c>
      <c r="AC269">
        <f t="shared" si="145"/>
        <v>2.2667635061982878</v>
      </c>
      <c r="AD269">
        <f t="shared" si="120"/>
        <v>70.56735581226296</v>
      </c>
      <c r="AE269">
        <f t="shared" si="146"/>
        <v>19.43264418773704</v>
      </c>
      <c r="AF269">
        <f t="shared" si="147"/>
        <v>4.5307206619660104E-2</v>
      </c>
      <c r="AG269">
        <f t="shared" si="148"/>
        <v>19.477951394356701</v>
      </c>
      <c r="AH269">
        <f t="shared" si="121"/>
        <v>182.40325875679952</v>
      </c>
    </row>
    <row r="270" spans="4:34" x14ac:dyDescent="0.25">
      <c r="D270" s="1">
        <f t="shared" si="149"/>
        <v>43004</v>
      </c>
      <c r="E270" s="7">
        <f t="shared" si="122"/>
        <v>0.58333333333333337</v>
      </c>
      <c r="F270" s="2">
        <f t="shared" si="123"/>
        <v>2458023.375</v>
      </c>
      <c r="G270" s="3">
        <f t="shared" si="124"/>
        <v>0.17736824093086928</v>
      </c>
      <c r="I270">
        <f t="shared" si="125"/>
        <v>185.85968644272725</v>
      </c>
      <c r="J270">
        <f t="shared" si="126"/>
        <v>6742.6173302838761</v>
      </c>
      <c r="K270">
        <f t="shared" si="127"/>
        <v>1.6701173985338241E-2</v>
      </c>
      <c r="L270">
        <f t="shared" si="128"/>
        <v>-1.8925238113367704</v>
      </c>
      <c r="M270">
        <f t="shared" si="129"/>
        <v>183.96716263139049</v>
      </c>
      <c r="N270">
        <f t="shared" si="130"/>
        <v>6740.7248064725391</v>
      </c>
      <c r="O270">
        <f t="shared" si="131"/>
        <v>1.0024204414125504</v>
      </c>
      <c r="P270">
        <f t="shared" si="132"/>
        <v>183.95852882952875</v>
      </c>
      <c r="Q270">
        <f t="shared" si="133"/>
        <v>23.436984582598917</v>
      </c>
      <c r="R270">
        <f t="shared" si="134"/>
        <v>23.434967668498309</v>
      </c>
      <c r="S270">
        <f t="shared" si="135"/>
        <v>-176.367088397326</v>
      </c>
      <c r="T270">
        <f t="shared" si="136"/>
        <v>-1.5732838039017778</v>
      </c>
      <c r="U270">
        <f t="shared" si="137"/>
        <v>4.3018203652991263E-2</v>
      </c>
      <c r="V270">
        <f t="shared" si="138"/>
        <v>8.8500758019284724</v>
      </c>
      <c r="W270">
        <f t="shared" si="139"/>
        <v>88.185067550847975</v>
      </c>
      <c r="X270" s="7">
        <f t="shared" si="140"/>
        <v>0.57679855847088313</v>
      </c>
      <c r="Y270" s="7">
        <f t="shared" si="141"/>
        <v>0.33184003749630542</v>
      </c>
      <c r="Z270" s="7">
        <f t="shared" si="142"/>
        <v>0.82175707944546084</v>
      </c>
      <c r="AA270">
        <f t="shared" si="143"/>
        <v>705.4805404067838</v>
      </c>
      <c r="AB270">
        <f t="shared" si="144"/>
        <v>729.41007580192843</v>
      </c>
      <c r="AC270">
        <f t="shared" si="145"/>
        <v>2.3525189504821071</v>
      </c>
      <c r="AD270">
        <f t="shared" si="120"/>
        <v>70.957939607490573</v>
      </c>
      <c r="AE270">
        <f t="shared" si="146"/>
        <v>19.042060392509427</v>
      </c>
      <c r="AF270">
        <f t="shared" si="147"/>
        <v>4.629117048673953E-2</v>
      </c>
      <c r="AG270">
        <f t="shared" si="148"/>
        <v>19.088351562996166</v>
      </c>
      <c r="AH270">
        <f t="shared" si="121"/>
        <v>182.48784699809423</v>
      </c>
    </row>
    <row r="271" spans="4:34" x14ac:dyDescent="0.25">
      <c r="D271" s="1">
        <f t="shared" si="149"/>
        <v>43005</v>
      </c>
      <c r="E271" s="7">
        <f t="shared" si="122"/>
        <v>0.58333333333333337</v>
      </c>
      <c r="F271" s="2">
        <f t="shared" si="123"/>
        <v>2458024.375</v>
      </c>
      <c r="G271" s="3">
        <f t="shared" si="124"/>
        <v>0.17739561943874058</v>
      </c>
      <c r="I271">
        <f t="shared" si="125"/>
        <v>186.84533380583616</v>
      </c>
      <c r="J271">
        <f t="shared" si="126"/>
        <v>6743.6029305641068</v>
      </c>
      <c r="K271">
        <f t="shared" si="127"/>
        <v>1.6701172833197279E-2</v>
      </c>
      <c r="L271">
        <f t="shared" si="128"/>
        <v>-1.8971349306417526</v>
      </c>
      <c r="M271">
        <f t="shared" si="129"/>
        <v>184.94819887519441</v>
      </c>
      <c r="N271">
        <f t="shared" si="130"/>
        <v>6741.7057956334647</v>
      </c>
      <c r="O271">
        <f t="shared" si="131"/>
        <v>1.0021364820263237</v>
      </c>
      <c r="P271">
        <f t="shared" si="132"/>
        <v>184.93956159402751</v>
      </c>
      <c r="Q271">
        <f t="shared" si="133"/>
        <v>23.436984226563947</v>
      </c>
      <c r="R271">
        <f t="shared" si="134"/>
        <v>23.434968770442776</v>
      </c>
      <c r="S271">
        <f t="shared" si="135"/>
        <v>-175.46611803477339</v>
      </c>
      <c r="T271">
        <f t="shared" si="136"/>
        <v>-1.9624539515976671</v>
      </c>
      <c r="U271">
        <f t="shared" si="137"/>
        <v>4.3018207813583086E-2</v>
      </c>
      <c r="V271">
        <f t="shared" si="138"/>
        <v>9.1898707553579353</v>
      </c>
      <c r="W271">
        <f t="shared" si="139"/>
        <v>87.150159421159458</v>
      </c>
      <c r="X271" s="7">
        <f t="shared" si="140"/>
        <v>0.57656258975322361</v>
      </c>
      <c r="Y271" s="7">
        <f t="shared" si="141"/>
        <v>0.33447881358333625</v>
      </c>
      <c r="Z271" s="7">
        <f t="shared" si="142"/>
        <v>0.81864636592311102</v>
      </c>
      <c r="AA271">
        <f t="shared" si="143"/>
        <v>697.20127536927566</v>
      </c>
      <c r="AB271">
        <f t="shared" si="144"/>
        <v>729.74987075535785</v>
      </c>
      <c r="AC271">
        <f t="shared" si="145"/>
        <v>2.4374676888394617</v>
      </c>
      <c r="AD271">
        <f t="shared" si="120"/>
        <v>71.348383790792624</v>
      </c>
      <c r="AE271">
        <f t="shared" si="146"/>
        <v>18.651616209207376</v>
      </c>
      <c r="AF271">
        <f t="shared" si="147"/>
        <v>4.7313047246688583E-2</v>
      </c>
      <c r="AG271">
        <f t="shared" si="148"/>
        <v>18.698929256454065</v>
      </c>
      <c r="AH271">
        <f t="shared" si="121"/>
        <v>182.57115626499927</v>
      </c>
    </row>
    <row r="272" spans="4:34" x14ac:dyDescent="0.25">
      <c r="D272" s="1">
        <f t="shared" si="149"/>
        <v>43006</v>
      </c>
      <c r="E272" s="7">
        <f t="shared" si="122"/>
        <v>0.58333333333333337</v>
      </c>
      <c r="F272" s="2">
        <f t="shared" si="123"/>
        <v>2458025.375</v>
      </c>
      <c r="G272" s="3">
        <f t="shared" si="124"/>
        <v>0.1774229979466119</v>
      </c>
      <c r="I272">
        <f t="shared" si="125"/>
        <v>187.83098116894598</v>
      </c>
      <c r="J272">
        <f t="shared" si="126"/>
        <v>6744.5885308443385</v>
      </c>
      <c r="K272">
        <f t="shared" si="127"/>
        <v>1.6701171681056129E-2</v>
      </c>
      <c r="L272">
        <f t="shared" si="128"/>
        <v>-1.90118925840932</v>
      </c>
      <c r="M272">
        <f t="shared" si="129"/>
        <v>185.92979191053666</v>
      </c>
      <c r="N272">
        <f t="shared" si="130"/>
        <v>6742.6873415859291</v>
      </c>
      <c r="O272">
        <f t="shared" si="131"/>
        <v>1.0018518128311484</v>
      </c>
      <c r="P272">
        <f t="shared" si="132"/>
        <v>185.92115115258215</v>
      </c>
      <c r="Q272">
        <f t="shared" si="133"/>
        <v>23.43698387052898</v>
      </c>
      <c r="R272">
        <f t="shared" si="134"/>
        <v>23.434969874108805</v>
      </c>
      <c r="S272">
        <f t="shared" si="135"/>
        <v>-174.56421675884468</v>
      </c>
      <c r="T272">
        <f t="shared" si="136"/>
        <v>-2.3513594826238289</v>
      </c>
      <c r="U272">
        <f t="shared" si="137"/>
        <v>4.3018211980675194E-2</v>
      </c>
      <c r="V272">
        <f t="shared" si="138"/>
        <v>9.5260966321938607</v>
      </c>
      <c r="W272">
        <f t="shared" si="139"/>
        <v>86.114651752395147</v>
      </c>
      <c r="X272" s="7">
        <f t="shared" si="140"/>
        <v>0.57632909956097644</v>
      </c>
      <c r="Y272" s="7">
        <f t="shared" si="141"/>
        <v>0.33712173358210101</v>
      </c>
      <c r="Z272" s="7">
        <f t="shared" si="142"/>
        <v>0.81553646553985182</v>
      </c>
      <c r="AA272">
        <f t="shared" si="143"/>
        <v>688.91721401916118</v>
      </c>
      <c r="AB272">
        <f t="shared" si="144"/>
        <v>730.08609663219386</v>
      </c>
      <c r="AC272">
        <f t="shared" si="145"/>
        <v>2.5215241580484644</v>
      </c>
      <c r="AD272">
        <f t="shared" si="120"/>
        <v>71.738589039353116</v>
      </c>
      <c r="AE272">
        <f t="shared" si="146"/>
        <v>18.261410960646884</v>
      </c>
      <c r="AF272">
        <f t="shared" si="147"/>
        <v>4.8374861974458623E-2</v>
      </c>
      <c r="AG272">
        <f t="shared" si="148"/>
        <v>18.309785822621343</v>
      </c>
      <c r="AH272">
        <f t="shared" si="121"/>
        <v>182.65310733011438</v>
      </c>
    </row>
    <row r="273" spans="4:34" x14ac:dyDescent="0.25">
      <c r="D273" s="1">
        <f t="shared" si="149"/>
        <v>43007</v>
      </c>
      <c r="E273" s="7">
        <f t="shared" si="122"/>
        <v>0.58333333333333337</v>
      </c>
      <c r="F273" s="2">
        <f t="shared" si="123"/>
        <v>2458026.375</v>
      </c>
      <c r="G273" s="3">
        <f t="shared" si="124"/>
        <v>0.17745037645448322</v>
      </c>
      <c r="I273">
        <f t="shared" si="125"/>
        <v>188.8166285320558</v>
      </c>
      <c r="J273">
        <f t="shared" si="126"/>
        <v>6745.5741311245702</v>
      </c>
      <c r="K273">
        <f t="shared" si="127"/>
        <v>1.6701170528914788E-2</v>
      </c>
      <c r="L273">
        <f t="shared" si="128"/>
        <v>-1.904685008726904</v>
      </c>
      <c r="M273">
        <f t="shared" si="129"/>
        <v>186.91194352332889</v>
      </c>
      <c r="N273">
        <f t="shared" si="130"/>
        <v>6743.6694461158431</v>
      </c>
      <c r="O273">
        <f t="shared" si="131"/>
        <v>1.00156651698933</v>
      </c>
      <c r="P273">
        <f t="shared" si="132"/>
        <v>186.90329929110723</v>
      </c>
      <c r="Q273">
        <f t="shared" si="133"/>
        <v>23.43698351449401</v>
      </c>
      <c r="R273">
        <f t="shared" si="134"/>
        <v>23.434970979495141</v>
      </c>
      <c r="S273">
        <f t="shared" si="135"/>
        <v>-173.66129932131599</v>
      </c>
      <c r="T273">
        <f t="shared" si="136"/>
        <v>-2.739903555162384</v>
      </c>
      <c r="U273">
        <f t="shared" si="137"/>
        <v>4.3018216154262864E-2</v>
      </c>
      <c r="V273">
        <f t="shared" si="138"/>
        <v>9.85841056186554</v>
      </c>
      <c r="W273">
        <f t="shared" si="139"/>
        <v>85.078367213342119</v>
      </c>
      <c r="X273" s="7">
        <f t="shared" si="140"/>
        <v>0.57609832599870447</v>
      </c>
      <c r="Y273" s="7">
        <f t="shared" si="141"/>
        <v>0.33976952818386524</v>
      </c>
      <c r="Z273" s="7">
        <f t="shared" si="142"/>
        <v>0.81242712381354365</v>
      </c>
      <c r="AA273">
        <f t="shared" si="143"/>
        <v>680.62693770673695</v>
      </c>
      <c r="AB273">
        <f t="shared" si="144"/>
        <v>730.41841056186547</v>
      </c>
      <c r="AC273">
        <f t="shared" si="145"/>
        <v>2.6046026404663678</v>
      </c>
      <c r="AD273">
        <f t="shared" si="120"/>
        <v>72.128455434162518</v>
      </c>
      <c r="AE273">
        <f t="shared" si="146"/>
        <v>17.871544565837482</v>
      </c>
      <c r="AF273">
        <f t="shared" si="147"/>
        <v>4.9478779640339317E-2</v>
      </c>
      <c r="AG273">
        <f t="shared" si="148"/>
        <v>17.92102334547782</v>
      </c>
      <c r="AH273">
        <f t="shared" si="121"/>
        <v>182.73362174488346</v>
      </c>
    </row>
    <row r="274" spans="4:34" x14ac:dyDescent="0.25">
      <c r="D274" s="1">
        <f t="shared" si="149"/>
        <v>43008</v>
      </c>
      <c r="E274" s="7">
        <f t="shared" si="122"/>
        <v>0.58333333333333337</v>
      </c>
      <c r="F274" s="2">
        <f t="shared" si="123"/>
        <v>2458027.375</v>
      </c>
      <c r="G274" s="3">
        <f t="shared" si="124"/>
        <v>0.17747775496235454</v>
      </c>
      <c r="I274">
        <f t="shared" si="125"/>
        <v>189.80227589516653</v>
      </c>
      <c r="J274">
        <f t="shared" si="126"/>
        <v>6746.5597314048018</v>
      </c>
      <c r="K274">
        <f t="shared" si="127"/>
        <v>1.6701169376773257E-2</v>
      </c>
      <c r="L274">
        <f t="shared" si="128"/>
        <v>-1.9076205552770278</v>
      </c>
      <c r="M274">
        <f t="shared" si="129"/>
        <v>187.89465533988951</v>
      </c>
      <c r="N274">
        <f t="shared" si="130"/>
        <v>6744.6521108495244</v>
      </c>
      <c r="O274">
        <f t="shared" si="131"/>
        <v>1.0012806779888712</v>
      </c>
      <c r="P274">
        <f t="shared" si="132"/>
        <v>187.88600763592413</v>
      </c>
      <c r="Q274">
        <f t="shared" si="133"/>
        <v>23.436983158459039</v>
      </c>
      <c r="R274">
        <f t="shared" si="134"/>
        <v>23.434972086600542</v>
      </c>
      <c r="S274">
        <f t="shared" si="135"/>
        <v>-172.75728064931752</v>
      </c>
      <c r="T274">
        <f t="shared" si="136"/>
        <v>-3.1279888593111154</v>
      </c>
      <c r="U274">
        <f t="shared" si="137"/>
        <v>4.3018220334341398E-2</v>
      </c>
      <c r="V274">
        <f t="shared" si="138"/>
        <v>10.186469254441974</v>
      </c>
      <c r="W274">
        <f t="shared" si="139"/>
        <v>84.041128552136342</v>
      </c>
      <c r="X274" s="7">
        <f t="shared" si="140"/>
        <v>0.57587050746219304</v>
      </c>
      <c r="Y274" s="7">
        <f t="shared" si="141"/>
        <v>0.34242292815070324</v>
      </c>
      <c r="Z274" s="7">
        <f t="shared" si="142"/>
        <v>0.80931808677368289</v>
      </c>
      <c r="AA274">
        <f t="shared" si="143"/>
        <v>672.32902841709074</v>
      </c>
      <c r="AB274">
        <f t="shared" si="144"/>
        <v>730.74646925444188</v>
      </c>
      <c r="AC274">
        <f t="shared" si="145"/>
        <v>2.6866173136104692</v>
      </c>
      <c r="AD274">
        <f t="shared" si="120"/>
        <v>72.517882453892497</v>
      </c>
      <c r="AE274">
        <f t="shared" si="146"/>
        <v>17.482117546107503</v>
      </c>
      <c r="AF274">
        <f t="shared" si="147"/>
        <v>5.062711659426411E-2</v>
      </c>
      <c r="AG274">
        <f t="shared" si="148"/>
        <v>17.532744662701766</v>
      </c>
      <c r="AH274">
        <f t="shared" si="121"/>
        <v>182.81262187883283</v>
      </c>
    </row>
    <row r="275" spans="4:34" x14ac:dyDescent="0.25">
      <c r="D275" s="1">
        <f t="shared" si="149"/>
        <v>43009</v>
      </c>
      <c r="E275" s="7">
        <f t="shared" si="122"/>
        <v>0.58333333333333337</v>
      </c>
      <c r="F275" s="2">
        <f t="shared" si="123"/>
        <v>2458028.375</v>
      </c>
      <c r="G275" s="3">
        <f t="shared" si="124"/>
        <v>0.17750513347022587</v>
      </c>
      <c r="I275">
        <f t="shared" si="125"/>
        <v>190.78792325827817</v>
      </c>
      <c r="J275">
        <f t="shared" si="126"/>
        <v>6747.5453316850326</v>
      </c>
      <c r="K275">
        <f t="shared" si="127"/>
        <v>1.6701168224631538E-2</v>
      </c>
      <c r="L275">
        <f t="shared" si="128"/>
        <v>-1.909994432505864</v>
      </c>
      <c r="M275">
        <f t="shared" si="129"/>
        <v>188.8779288257723</v>
      </c>
      <c r="N275">
        <f t="shared" si="130"/>
        <v>6745.6353372525264</v>
      </c>
      <c r="O275">
        <f t="shared" si="131"/>
        <v>1.0009943796201681</v>
      </c>
      <c r="P275">
        <f t="shared" si="132"/>
        <v>188.8692776525896</v>
      </c>
      <c r="Q275">
        <f t="shared" si="133"/>
        <v>23.436982802424073</v>
      </c>
      <c r="R275">
        <f t="shared" si="134"/>
        <v>23.434973195423755</v>
      </c>
      <c r="S275">
        <f t="shared" si="135"/>
        <v>-171.85207590075493</v>
      </c>
      <c r="T275">
        <f t="shared" si="136"/>
        <v>-3.5155176039696823</v>
      </c>
      <c r="U275">
        <f t="shared" si="137"/>
        <v>4.3018224520906055E-2</v>
      </c>
      <c r="V275">
        <f t="shared" si="138"/>
        <v>10.509929212181872</v>
      </c>
      <c r="W275">
        <f t="shared" si="139"/>
        <v>83.002758366830591</v>
      </c>
      <c r="X275" s="7">
        <f t="shared" si="140"/>
        <v>0.57564588249154047</v>
      </c>
      <c r="Y275" s="7">
        <f t="shared" si="141"/>
        <v>0.34508266480589994</v>
      </c>
      <c r="Z275" s="7">
        <f t="shared" si="142"/>
        <v>0.80620910017718095</v>
      </c>
      <c r="AA275">
        <f t="shared" si="143"/>
        <v>664.02206693464473</v>
      </c>
      <c r="AB275">
        <f t="shared" si="144"/>
        <v>731.06992921218182</v>
      </c>
      <c r="AC275">
        <f t="shared" si="145"/>
        <v>2.7674823030454547</v>
      </c>
      <c r="AD275">
        <f t="shared" si="120"/>
        <v>72.906768969870242</v>
      </c>
      <c r="AE275">
        <f t="shared" si="146"/>
        <v>17.093231030129758</v>
      </c>
      <c r="AF275">
        <f t="shared" si="147"/>
        <v>5.1822353127450836E-2</v>
      </c>
      <c r="AG275">
        <f t="shared" si="148"/>
        <v>17.14505338325721</v>
      </c>
      <c r="AH275">
        <f t="shared" si="121"/>
        <v>182.89003096119581</v>
      </c>
    </row>
    <row r="276" spans="4:34" x14ac:dyDescent="0.25">
      <c r="D276" s="1">
        <f t="shared" si="149"/>
        <v>43010</v>
      </c>
      <c r="E276" s="7">
        <f t="shared" si="122"/>
        <v>0.58333333333333337</v>
      </c>
      <c r="F276" s="2">
        <f t="shared" si="123"/>
        <v>2458029.375</v>
      </c>
      <c r="G276" s="3">
        <f t="shared" si="124"/>
        <v>0.17753251197809719</v>
      </c>
      <c r="I276">
        <f t="shared" si="125"/>
        <v>191.77357062138799</v>
      </c>
      <c r="J276">
        <f t="shared" si="126"/>
        <v>6748.5309319652633</v>
      </c>
      <c r="K276">
        <f t="shared" si="127"/>
        <v>1.6701167072489628E-2</v>
      </c>
      <c r="L276">
        <f t="shared" si="128"/>
        <v>-1.9118053367527592</v>
      </c>
      <c r="M276">
        <f t="shared" si="129"/>
        <v>189.86176528463523</v>
      </c>
      <c r="N276">
        <f t="shared" si="130"/>
        <v>6746.6191266285105</v>
      </c>
      <c r="O276">
        <f t="shared" si="131"/>
        <v>1.0007077059524527</v>
      </c>
      <c r="P276">
        <f t="shared" si="132"/>
        <v>189.8531106447646</v>
      </c>
      <c r="Q276">
        <f t="shared" si="133"/>
        <v>23.436982446389102</v>
      </c>
      <c r="R276">
        <f t="shared" si="134"/>
        <v>23.434974305963529</v>
      </c>
      <c r="S276">
        <f t="shared" si="135"/>
        <v>-170.9456005210171</v>
      </c>
      <c r="T276">
        <f t="shared" si="136"/>
        <v>-3.902391504337356</v>
      </c>
      <c r="U276">
        <f t="shared" si="137"/>
        <v>4.3018228713952118E-2</v>
      </c>
      <c r="V276">
        <f t="shared" si="138"/>
        <v>10.828446954997569</v>
      </c>
      <c r="W276">
        <f t="shared" si="139"/>
        <v>81.963078872302916</v>
      </c>
      <c r="X276" s="7">
        <f t="shared" si="140"/>
        <v>0.57542468961458504</v>
      </c>
      <c r="Y276" s="7">
        <f t="shared" si="141"/>
        <v>0.34774947052485472</v>
      </c>
      <c r="Z276" s="7">
        <f t="shared" si="142"/>
        <v>0.80309990870431536</v>
      </c>
      <c r="AA276">
        <f t="shared" si="143"/>
        <v>655.70463097842332</v>
      </c>
      <c r="AB276">
        <f t="shared" si="144"/>
        <v>731.38844695499756</v>
      </c>
      <c r="AC276">
        <f t="shared" si="145"/>
        <v>2.8471117387493905</v>
      </c>
      <c r="AD276">
        <f t="shared" si="120"/>
        <v>73.295013242225949</v>
      </c>
      <c r="AE276">
        <f t="shared" si="146"/>
        <v>16.704986757774051</v>
      </c>
      <c r="AF276">
        <f t="shared" si="147"/>
        <v>5.3067147220340727E-2</v>
      </c>
      <c r="AG276">
        <f t="shared" si="148"/>
        <v>16.758053904994391</v>
      </c>
      <c r="AH276">
        <f t="shared" si="121"/>
        <v>182.96577312502276</v>
      </c>
    </row>
    <row r="277" spans="4:34" x14ac:dyDescent="0.25">
      <c r="D277" s="1">
        <f t="shared" si="149"/>
        <v>43011</v>
      </c>
      <c r="E277" s="7">
        <f t="shared" si="122"/>
        <v>0.58333333333333337</v>
      </c>
      <c r="F277" s="2">
        <f t="shared" si="123"/>
        <v>2458030.375</v>
      </c>
      <c r="G277" s="3">
        <f t="shared" si="124"/>
        <v>0.17755989048596851</v>
      </c>
      <c r="I277">
        <f t="shared" si="125"/>
        <v>192.75921798450054</v>
      </c>
      <c r="J277">
        <f t="shared" si="126"/>
        <v>6749.516532245495</v>
      </c>
      <c r="K277">
        <f t="shared" si="127"/>
        <v>1.6701165920347528E-2</v>
      </c>
      <c r="L277">
        <f t="shared" si="128"/>
        <v>-1.913052127339592</v>
      </c>
      <c r="M277">
        <f t="shared" si="129"/>
        <v>190.84616585716094</v>
      </c>
      <c r="N277">
        <f t="shared" si="130"/>
        <v>6747.6034801181559</v>
      </c>
      <c r="O277">
        <f t="shared" si="131"/>
        <v>1.0004207413099893</v>
      </c>
      <c r="P277">
        <f t="shared" si="132"/>
        <v>190.8375077531347</v>
      </c>
      <c r="Q277">
        <f t="shared" si="133"/>
        <v>23.436982090354132</v>
      </c>
      <c r="R277">
        <f t="shared" si="134"/>
        <v>23.434975418218613</v>
      </c>
      <c r="S277">
        <f t="shared" si="135"/>
        <v>-170.03777030105755</v>
      </c>
      <c r="T277">
        <f t="shared" si="136"/>
        <v>-4.2885117701006559</v>
      </c>
      <c r="U277">
        <f t="shared" si="137"/>
        <v>4.3018232913474889E-2</v>
      </c>
      <c r="V277">
        <f t="shared" si="138"/>
        <v>11.141679260448486</v>
      </c>
      <c r="W277">
        <f t="shared" si="139"/>
        <v>80.921911661463028</v>
      </c>
      <c r="X277" s="7">
        <f t="shared" si="140"/>
        <v>0.57520716718024423</v>
      </c>
      <c r="Y277" s="7">
        <f t="shared" si="141"/>
        <v>0.35042407923173585</v>
      </c>
      <c r="Z277" s="7">
        <f t="shared" si="142"/>
        <v>0.79999025512875277</v>
      </c>
      <c r="AA277">
        <f t="shared" si="143"/>
        <v>647.37529329170422</v>
      </c>
      <c r="AB277">
        <f t="shared" si="144"/>
        <v>731.70167926044849</v>
      </c>
      <c r="AC277">
        <f t="shared" si="145"/>
        <v>2.9254198151121216</v>
      </c>
      <c r="AD277">
        <f t="shared" si="120"/>
        <v>73.682512917287667</v>
      </c>
      <c r="AE277">
        <f t="shared" si="146"/>
        <v>16.317487082712333</v>
      </c>
      <c r="AF277">
        <f t="shared" si="147"/>
        <v>5.4364349596579598E-2</v>
      </c>
      <c r="AG277">
        <f t="shared" si="148"/>
        <v>16.371851432308912</v>
      </c>
      <c r="AH277">
        <f t="shared" si="121"/>
        <v>183.03977345390624</v>
      </c>
    </row>
    <row r="278" spans="4:34" x14ac:dyDescent="0.25">
      <c r="D278" s="1">
        <f t="shared" si="149"/>
        <v>43012</v>
      </c>
      <c r="E278" s="7">
        <f t="shared" si="122"/>
        <v>0.58333333333333337</v>
      </c>
      <c r="F278" s="2">
        <f t="shared" si="123"/>
        <v>2458031.375</v>
      </c>
      <c r="G278" s="3">
        <f t="shared" si="124"/>
        <v>0.17758726899383984</v>
      </c>
      <c r="I278">
        <f t="shared" si="125"/>
        <v>193.74486534761309</v>
      </c>
      <c r="J278">
        <f t="shared" si="126"/>
        <v>6750.5021325257239</v>
      </c>
      <c r="K278">
        <f t="shared" si="127"/>
        <v>1.6701164768205237E-2</v>
      </c>
      <c r="L278">
        <f t="shared" si="128"/>
        <v>-1.9137338276188423</v>
      </c>
      <c r="M278">
        <f t="shared" si="129"/>
        <v>191.83113151999424</v>
      </c>
      <c r="N278">
        <f t="shared" si="130"/>
        <v>6748.5883986981053</v>
      </c>
      <c r="O278">
        <f t="shared" si="131"/>
        <v>1.0001335702480301</v>
      </c>
      <c r="P278">
        <f t="shared" si="132"/>
        <v>191.8224699543477</v>
      </c>
      <c r="Q278">
        <f t="shared" si="133"/>
        <v>23.436981734319165</v>
      </c>
      <c r="R278">
        <f t="shared" si="134"/>
        <v>23.434976532187754</v>
      </c>
      <c r="S278">
        <f t="shared" si="135"/>
        <v>-169.1285014369777</v>
      </c>
      <c r="T278">
        <f t="shared" si="136"/>
        <v>-4.6737790943723949</v>
      </c>
      <c r="U278">
        <f t="shared" si="137"/>
        <v>4.3018237119469602E-2</v>
      </c>
      <c r="V278">
        <f t="shared" si="138"/>
        <v>11.449283418788541</v>
      </c>
      <c r="W278">
        <f t="shared" si="139"/>
        <v>79.879077458655274</v>
      </c>
      <c r="X278" s="7">
        <f t="shared" si="140"/>
        <v>0.57499355318139689</v>
      </c>
      <c r="Y278" s="7">
        <f t="shared" si="141"/>
        <v>0.35310722690735441</v>
      </c>
      <c r="Z278" s="7">
        <f t="shared" si="142"/>
        <v>0.79687987945543926</v>
      </c>
      <c r="AA278">
        <f t="shared" si="143"/>
        <v>639.03261966924219</v>
      </c>
      <c r="AB278">
        <f t="shared" si="144"/>
        <v>732.00928341878853</v>
      </c>
      <c r="AC278">
        <f t="shared" si="145"/>
        <v>3.0023208546971318</v>
      </c>
      <c r="AD278">
        <f t="shared" si="120"/>
        <v>74.069165026277787</v>
      </c>
      <c r="AE278">
        <f t="shared" si="146"/>
        <v>15.930834973722213</v>
      </c>
      <c r="AF278">
        <f t="shared" si="147"/>
        <v>5.5717020214236933E-2</v>
      </c>
      <c r="AG278">
        <f t="shared" si="148"/>
        <v>15.98655199393645</v>
      </c>
      <c r="AH278">
        <f t="shared" si="121"/>
        <v>183.11195803135027</v>
      </c>
    </row>
    <row r="279" spans="4:34" x14ac:dyDescent="0.25">
      <c r="D279" s="1">
        <f t="shared" si="149"/>
        <v>43013</v>
      </c>
      <c r="E279" s="7">
        <f t="shared" si="122"/>
        <v>0.58333333333333337</v>
      </c>
      <c r="F279" s="2">
        <f t="shared" si="123"/>
        <v>2458032.375</v>
      </c>
      <c r="G279" s="3">
        <f t="shared" si="124"/>
        <v>0.17761464750171116</v>
      </c>
      <c r="I279">
        <f t="shared" si="125"/>
        <v>194.73051271072654</v>
      </c>
      <c r="J279">
        <f t="shared" si="126"/>
        <v>6751.4877328059547</v>
      </c>
      <c r="K279">
        <f t="shared" si="127"/>
        <v>1.6701163616062758E-2</v>
      </c>
      <c r="L279">
        <f t="shared" si="128"/>
        <v>-1.9138496259792384</v>
      </c>
      <c r="M279">
        <f t="shared" si="129"/>
        <v>192.81666308474732</v>
      </c>
      <c r="N279">
        <f t="shared" si="130"/>
        <v>6749.5738831799754</v>
      </c>
      <c r="O279">
        <f t="shared" si="131"/>
        <v>0.99984627752852961</v>
      </c>
      <c r="P279">
        <f t="shared" si="132"/>
        <v>192.80799806001869</v>
      </c>
      <c r="Q279">
        <f t="shared" si="133"/>
        <v>23.436981378284194</v>
      </c>
      <c r="R279">
        <f t="shared" si="134"/>
        <v>23.43497764786969</v>
      </c>
      <c r="S279">
        <f t="shared" si="135"/>
        <v>-168.21771059115844</v>
      </c>
      <c r="T279">
        <f t="shared" si="136"/>
        <v>-5.0580936434794026</v>
      </c>
      <c r="U279">
        <f t="shared" si="137"/>
        <v>4.3018241331931516E-2</v>
      </c>
      <c r="V279">
        <f t="shared" si="138"/>
        <v>11.750917503537908</v>
      </c>
      <c r="W279">
        <f t="shared" si="139"/>
        <v>78.834395862924339</v>
      </c>
      <c r="X279" s="7">
        <f t="shared" si="140"/>
        <v>0.57478408506698753</v>
      </c>
      <c r="Y279" s="7">
        <f t="shared" si="141"/>
        <v>0.35579965211441988</v>
      </c>
      <c r="Z279" s="7">
        <f t="shared" si="142"/>
        <v>0.79376851801955517</v>
      </c>
      <c r="AA279">
        <f t="shared" si="143"/>
        <v>630.67516690339471</v>
      </c>
      <c r="AB279">
        <f t="shared" si="144"/>
        <v>732.31091750353789</v>
      </c>
      <c r="AC279">
        <f t="shared" si="145"/>
        <v>3.0777293758844735</v>
      </c>
      <c r="AD279">
        <f t="shared" si="120"/>
        <v>74.45486598540036</v>
      </c>
      <c r="AE279">
        <f t="shared" si="146"/>
        <v>15.54513401459964</v>
      </c>
      <c r="AF279">
        <f t="shared" si="147"/>
        <v>5.7128446337737865E-2</v>
      </c>
      <c r="AG279">
        <f t="shared" si="148"/>
        <v>15.602262460937377</v>
      </c>
      <c r="AH279">
        <f t="shared" si="121"/>
        <v>183.18225399287138</v>
      </c>
    </row>
    <row r="280" spans="4:34" x14ac:dyDescent="0.25">
      <c r="D280" s="1">
        <f t="shared" si="149"/>
        <v>43014</v>
      </c>
      <c r="E280" s="7">
        <f t="shared" si="122"/>
        <v>0.58333333333333337</v>
      </c>
      <c r="F280" s="2">
        <f t="shared" si="123"/>
        <v>2458033.375</v>
      </c>
      <c r="G280" s="3">
        <f t="shared" si="124"/>
        <v>0.17764202600958248</v>
      </c>
      <c r="I280">
        <f t="shared" si="125"/>
        <v>195.71616007384</v>
      </c>
      <c r="J280">
        <f t="shared" si="126"/>
        <v>6752.4733330861854</v>
      </c>
      <c r="K280">
        <f t="shared" si="127"/>
        <v>1.6701162463920088E-2</v>
      </c>
      <c r="L280">
        <f t="shared" si="128"/>
        <v>-1.9133988768078181</v>
      </c>
      <c r="M280">
        <f t="shared" si="129"/>
        <v>193.8027611970322</v>
      </c>
      <c r="N280">
        <f t="shared" si="130"/>
        <v>6750.5599342093774</v>
      </c>
      <c r="O280">
        <f t="shared" si="131"/>
        <v>0.99955894809563428</v>
      </c>
      <c r="P280">
        <f t="shared" si="132"/>
        <v>193.7940927157627</v>
      </c>
      <c r="Q280">
        <f t="shared" si="133"/>
        <v>23.436981022249228</v>
      </c>
      <c r="R280">
        <f t="shared" si="134"/>
        <v>23.434978765263171</v>
      </c>
      <c r="S280">
        <f t="shared" si="135"/>
        <v>-167.30531495506867</v>
      </c>
      <c r="T280">
        <f t="shared" si="136"/>
        <v>-5.4413550476613519</v>
      </c>
      <c r="U280">
        <f t="shared" si="137"/>
        <v>4.3018245550855899E-2</v>
      </c>
      <c r="V280">
        <f t="shared" si="138"/>
        <v>12.046240657934653</v>
      </c>
      <c r="W280">
        <f t="shared" si="139"/>
        <v>77.787685078732622</v>
      </c>
      <c r="X280" s="7">
        <f t="shared" si="140"/>
        <v>0.57457899954310088</v>
      </c>
      <c r="Y280" s="7">
        <f t="shared" si="141"/>
        <v>0.35850209654662135</v>
      </c>
      <c r="Z280" s="7">
        <f t="shared" si="142"/>
        <v>0.79065590253958029</v>
      </c>
      <c r="AA280">
        <f t="shared" si="143"/>
        <v>622.30148062986098</v>
      </c>
      <c r="AB280">
        <f t="shared" si="144"/>
        <v>732.60624065793456</v>
      </c>
      <c r="AC280">
        <f t="shared" si="145"/>
        <v>3.1515601644836408</v>
      </c>
      <c r="AD280">
        <f t="shared" si="120"/>
        <v>74.839511597369494</v>
      </c>
      <c r="AE280">
        <f t="shared" si="146"/>
        <v>15.160488402630506</v>
      </c>
      <c r="AF280">
        <f t="shared" si="147"/>
        <v>5.8602162346514948E-2</v>
      </c>
      <c r="AG280">
        <f t="shared" si="148"/>
        <v>15.219090564977021</v>
      </c>
      <c r="AH280">
        <f t="shared" si="121"/>
        <v>183.25058958082425</v>
      </c>
    </row>
    <row r="281" spans="4:34" x14ac:dyDescent="0.25">
      <c r="D281" s="1">
        <f t="shared" si="149"/>
        <v>43015</v>
      </c>
      <c r="E281" s="7">
        <f t="shared" si="122"/>
        <v>0.58333333333333337</v>
      </c>
      <c r="F281" s="2">
        <f t="shared" si="123"/>
        <v>2458034.375</v>
      </c>
      <c r="G281" s="3">
        <f t="shared" si="124"/>
        <v>0.17766940451745381</v>
      </c>
      <c r="I281">
        <f t="shared" si="125"/>
        <v>196.70180743695346</v>
      </c>
      <c r="J281">
        <f t="shared" si="126"/>
        <v>6753.4589333664144</v>
      </c>
      <c r="K281">
        <f t="shared" si="127"/>
        <v>1.6701161311777228E-2</v>
      </c>
      <c r="L281">
        <f t="shared" si="128"/>
        <v>-1.9123811014073004</v>
      </c>
      <c r="M281">
        <f t="shared" si="129"/>
        <v>194.78942633554615</v>
      </c>
      <c r="N281">
        <f t="shared" si="130"/>
        <v>6751.5465522650074</v>
      </c>
      <c r="O281">
        <f t="shared" si="131"/>
        <v>0.99927166705094295</v>
      </c>
      <c r="P281">
        <f t="shared" si="132"/>
        <v>194.78075440027993</v>
      </c>
      <c r="Q281">
        <f t="shared" si="133"/>
        <v>23.436980666214261</v>
      </c>
      <c r="R281">
        <f t="shared" si="134"/>
        <v>23.434979884366939</v>
      </c>
      <c r="S281">
        <f t="shared" si="135"/>
        <v>-166.39123231381384</v>
      </c>
      <c r="T281">
        <f t="shared" si="136"/>
        <v>-5.8234623927711242</v>
      </c>
      <c r="U281">
        <f t="shared" si="137"/>
        <v>4.301824977623802E-2</v>
      </c>
      <c r="V281">
        <f t="shared" si="138"/>
        <v>12.334913397553912</v>
      </c>
      <c r="W281">
        <f t="shared" si="139"/>
        <v>76.738761631432197</v>
      </c>
      <c r="X281" s="7">
        <f t="shared" si="140"/>
        <v>0.57437853236280978</v>
      </c>
      <c r="Y281" s="7">
        <f t="shared" si="141"/>
        <v>0.36121530560883147</v>
      </c>
      <c r="Z281" s="7">
        <f t="shared" si="142"/>
        <v>0.78754175911678825</v>
      </c>
      <c r="AA281">
        <f t="shared" si="143"/>
        <v>613.91009305145758</v>
      </c>
      <c r="AB281">
        <f t="shared" si="144"/>
        <v>732.89491339755386</v>
      </c>
      <c r="AC281">
        <f t="shared" si="145"/>
        <v>3.2237283493884661</v>
      </c>
      <c r="AD281">
        <f t="shared" si="120"/>
        <v>75.222997054455533</v>
      </c>
      <c r="AE281">
        <f t="shared" si="146"/>
        <v>14.777002945544467</v>
      </c>
      <c r="AF281">
        <f t="shared" si="147"/>
        <v>6.0141971449352849E-2</v>
      </c>
      <c r="AG281">
        <f t="shared" si="148"/>
        <v>14.83714491699382</v>
      </c>
      <c r="AH281">
        <f t="shared" si="121"/>
        <v>183.31689420198379</v>
      </c>
    </row>
    <row r="282" spans="4:34" x14ac:dyDescent="0.25">
      <c r="D282" s="1">
        <f t="shared" si="149"/>
        <v>43016</v>
      </c>
      <c r="E282" s="7">
        <f t="shared" si="122"/>
        <v>0.58333333333333337</v>
      </c>
      <c r="F282" s="2">
        <f t="shared" si="123"/>
        <v>2458035.375</v>
      </c>
      <c r="G282" s="3">
        <f t="shared" si="124"/>
        <v>0.17769678302532513</v>
      </c>
      <c r="I282">
        <f t="shared" si="125"/>
        <v>197.68745480006783</v>
      </c>
      <c r="J282">
        <f t="shared" si="126"/>
        <v>6754.4445336466442</v>
      </c>
      <c r="K282">
        <f t="shared" si="127"/>
        <v>1.6701160159634177E-2</v>
      </c>
      <c r="L282">
        <f t="shared" si="128"/>
        <v>-1.9107959888676009</v>
      </c>
      <c r="M282">
        <f t="shared" si="129"/>
        <v>195.77665881120024</v>
      </c>
      <c r="N282">
        <f t="shared" si="130"/>
        <v>6752.5337376577763</v>
      </c>
      <c r="O282">
        <f t="shared" si="131"/>
        <v>0.99898451962854751</v>
      </c>
      <c r="P282">
        <f t="shared" si="132"/>
        <v>195.76798342448438</v>
      </c>
      <c r="Q282">
        <f t="shared" si="133"/>
        <v>23.43698031017929</v>
      </c>
      <c r="R282">
        <f t="shared" si="134"/>
        <v>23.434981005179722</v>
      </c>
      <c r="S282">
        <f t="shared" si="135"/>
        <v>-165.47538111251652</v>
      </c>
      <c r="T282">
        <f t="shared" si="136"/>
        <v>-6.2043142130549596</v>
      </c>
      <c r="U282">
        <f t="shared" si="137"/>
        <v>4.3018254008073055E-2</v>
      </c>
      <c r="V282">
        <f t="shared" si="138"/>
        <v>12.616597929277688</v>
      </c>
      <c r="W282">
        <f t="shared" si="139"/>
        <v>75.687440064573167</v>
      </c>
      <c r="X282" s="7">
        <f t="shared" si="140"/>
        <v>0.57418291810466826</v>
      </c>
      <c r="Y282" s="7">
        <f t="shared" si="141"/>
        <v>0.36394002903640948</v>
      </c>
      <c r="Z282" s="7">
        <f t="shared" si="142"/>
        <v>0.78442580717292698</v>
      </c>
      <c r="AA282">
        <f t="shared" si="143"/>
        <v>605.49952051658533</v>
      </c>
      <c r="AB282">
        <f t="shared" si="144"/>
        <v>733.17659792927759</v>
      </c>
      <c r="AC282">
        <f t="shared" si="145"/>
        <v>3.2941494823193977</v>
      </c>
      <c r="AD282">
        <f t="shared" si="120"/>
        <v>75.605216943109539</v>
      </c>
      <c r="AE282">
        <f t="shared" si="146"/>
        <v>14.394783056890461</v>
      </c>
      <c r="AF282">
        <f t="shared" si="147"/>
        <v>6.175196948604942E-2</v>
      </c>
      <c r="AG282">
        <f t="shared" si="148"/>
        <v>14.45653502637651</v>
      </c>
      <c r="AH282">
        <f t="shared" si="121"/>
        <v>183.38109848782074</v>
      </c>
    </row>
    <row r="283" spans="4:34" x14ac:dyDescent="0.25">
      <c r="D283" s="1">
        <f t="shared" si="149"/>
        <v>43017</v>
      </c>
      <c r="E283" s="7">
        <f t="shared" si="122"/>
        <v>0.58333333333333337</v>
      </c>
      <c r="F283" s="2">
        <f t="shared" si="123"/>
        <v>2458036.375</v>
      </c>
      <c r="G283" s="3">
        <f t="shared" si="124"/>
        <v>0.17772416153319645</v>
      </c>
      <c r="I283">
        <f t="shared" si="125"/>
        <v>198.6731021631831</v>
      </c>
      <c r="J283">
        <f t="shared" si="126"/>
        <v>6755.4301339268741</v>
      </c>
      <c r="K283">
        <f t="shared" si="127"/>
        <v>1.6701159007490939E-2</v>
      </c>
      <c r="L283">
        <f t="shared" si="128"/>
        <v>-1.908643396890364</v>
      </c>
      <c r="M283">
        <f t="shared" si="129"/>
        <v>196.76445876629273</v>
      </c>
      <c r="N283">
        <f t="shared" si="130"/>
        <v>6753.5214905299836</v>
      </c>
      <c r="O283">
        <f t="shared" si="131"/>
        <v>0.99869759116986123</v>
      </c>
      <c r="P283">
        <f t="shared" si="132"/>
        <v>196.75577993067731</v>
      </c>
      <c r="Q283">
        <f t="shared" si="133"/>
        <v>23.436979954144324</v>
      </c>
      <c r="R283">
        <f t="shared" si="134"/>
        <v>23.434982127700273</v>
      </c>
      <c r="S283">
        <f t="shared" si="135"/>
        <v>-164.55768052460684</v>
      </c>
      <c r="T283">
        <f t="shared" si="136"/>
        <v>-6.5838084850964167</v>
      </c>
      <c r="U283">
        <f t="shared" si="137"/>
        <v>4.3018258246356314E-2</v>
      </c>
      <c r="V283">
        <f t="shared" si="138"/>
        <v>12.890958486707033</v>
      </c>
      <c r="W283">
        <f t="shared" si="139"/>
        <v>74.633532615809997</v>
      </c>
      <c r="X283" s="7">
        <f t="shared" si="140"/>
        <v>0.57399238993978685</v>
      </c>
      <c r="Y283" s="7">
        <f t="shared" si="141"/>
        <v>0.3666770215625369</v>
      </c>
      <c r="Z283" s="7">
        <f t="shared" si="142"/>
        <v>0.78130775831703692</v>
      </c>
      <c r="AA283">
        <f t="shared" si="143"/>
        <v>597.06826092647998</v>
      </c>
      <c r="AB283">
        <f t="shared" si="144"/>
        <v>733.45095848670701</v>
      </c>
      <c r="AC283">
        <f t="shared" si="145"/>
        <v>3.3627396216767522</v>
      </c>
      <c r="AD283">
        <f t="shared" si="120"/>
        <v>75.986065250230084</v>
      </c>
      <c r="AE283">
        <f t="shared" si="146"/>
        <v>14.013934749769916</v>
      </c>
      <c r="AF283">
        <f t="shared" si="147"/>
        <v>6.3436571009957365E-2</v>
      </c>
      <c r="AG283">
        <f t="shared" si="148"/>
        <v>14.077371320779873</v>
      </c>
      <c r="AH283">
        <f t="shared" si="121"/>
        <v>183.44313435746494</v>
      </c>
    </row>
    <row r="284" spans="4:34" x14ac:dyDescent="0.25">
      <c r="D284" s="1">
        <f t="shared" si="149"/>
        <v>43018</v>
      </c>
      <c r="E284" s="7">
        <f t="shared" si="122"/>
        <v>0.58333333333333337</v>
      </c>
      <c r="F284" s="2">
        <f t="shared" si="123"/>
        <v>2458037.375</v>
      </c>
      <c r="G284" s="3">
        <f t="shared" si="124"/>
        <v>0.17775154004106777</v>
      </c>
      <c r="I284">
        <f t="shared" si="125"/>
        <v>199.65874952629838</v>
      </c>
      <c r="J284">
        <f t="shared" si="126"/>
        <v>6756.4157342071021</v>
      </c>
      <c r="K284">
        <f t="shared" si="127"/>
        <v>1.6701157855347509E-2</v>
      </c>
      <c r="L284">
        <f t="shared" si="128"/>
        <v>-1.905923352565398</v>
      </c>
      <c r="M284">
        <f t="shared" si="129"/>
        <v>197.75282617373298</v>
      </c>
      <c r="N284">
        <f t="shared" si="130"/>
        <v>6754.5098108545371</v>
      </c>
      <c r="O284">
        <f t="shared" si="131"/>
        <v>0.99841096709824251</v>
      </c>
      <c r="P284">
        <f t="shared" si="132"/>
        <v>197.74414389177099</v>
      </c>
      <c r="Q284">
        <f t="shared" si="133"/>
        <v>23.436979598109357</v>
      </c>
      <c r="R284">
        <f t="shared" si="134"/>
        <v>23.434983251927324</v>
      </c>
      <c r="S284">
        <f t="shared" si="135"/>
        <v>-163.63805052209071</v>
      </c>
      <c r="T284">
        <f t="shared" si="136"/>
        <v>-6.9618426230116857</v>
      </c>
      <c r="U284">
        <f t="shared" si="137"/>
        <v>4.3018262491083009E-2</v>
      </c>
      <c r="V284">
        <f t="shared" si="138"/>
        <v>13.157661682010216</v>
      </c>
      <c r="W284">
        <f t="shared" si="139"/>
        <v>73.576848867795334</v>
      </c>
      <c r="X284" s="7">
        <f t="shared" si="140"/>
        <v>0.57380717938749293</v>
      </c>
      <c r="Y284" s="7">
        <f t="shared" si="141"/>
        <v>0.369427043643617</v>
      </c>
      <c r="Z284" s="7">
        <f t="shared" si="142"/>
        <v>0.77818731513136885</v>
      </c>
      <c r="AA284">
        <f t="shared" si="143"/>
        <v>588.61479094236267</v>
      </c>
      <c r="AB284">
        <f t="shared" si="144"/>
        <v>733.7176616820102</v>
      </c>
      <c r="AC284">
        <f t="shared" si="145"/>
        <v>3.4294154205025507</v>
      </c>
      <c r="AD284">
        <f t="shared" si="120"/>
        <v>76.365435371135504</v>
      </c>
      <c r="AE284">
        <f t="shared" si="146"/>
        <v>13.634564628864496</v>
      </c>
      <c r="AF284">
        <f t="shared" si="147"/>
        <v>6.520053785527373E-2</v>
      </c>
      <c r="AG284">
        <f t="shared" si="148"/>
        <v>13.69976516671977</v>
      </c>
      <c r="AH284">
        <f t="shared" si="121"/>
        <v>183.50293508325436</v>
      </c>
    </row>
    <row r="285" spans="4:34" x14ac:dyDescent="0.25">
      <c r="D285" s="1">
        <f t="shared" si="149"/>
        <v>43019</v>
      </c>
      <c r="E285" s="7">
        <f t="shared" si="122"/>
        <v>0.58333333333333337</v>
      </c>
      <c r="F285" s="2">
        <f t="shared" si="123"/>
        <v>2458038.375</v>
      </c>
      <c r="G285" s="3">
        <f t="shared" si="124"/>
        <v>0.1777789185489391</v>
      </c>
      <c r="I285">
        <f t="shared" si="125"/>
        <v>200.64439688941366</v>
      </c>
      <c r="J285">
        <f t="shared" si="126"/>
        <v>6757.401334487331</v>
      </c>
      <c r="K285">
        <f t="shared" si="127"/>
        <v>1.6701156703203889E-2</v>
      </c>
      <c r="L285">
        <f t="shared" si="128"/>
        <v>-1.9026360530978237</v>
      </c>
      <c r="M285">
        <f t="shared" si="129"/>
        <v>198.74176083631582</v>
      </c>
      <c r="N285">
        <f t="shared" si="130"/>
        <v>6755.4986984342331</v>
      </c>
      <c r="O285">
        <f t="shared" si="131"/>
        <v>0.99812473289341497</v>
      </c>
      <c r="P285">
        <f t="shared" si="132"/>
        <v>198.73307511056319</v>
      </c>
      <c r="Q285">
        <f t="shared" si="133"/>
        <v>23.43697924207439</v>
      </c>
      <c r="R285">
        <f t="shared" si="134"/>
        <v>23.43498437785961</v>
      </c>
      <c r="S285">
        <f t="shared" si="135"/>
        <v>-162.71641194786335</v>
      </c>
      <c r="T285">
        <f t="shared" si="136"/>
        <v>-7.3383134749830283</v>
      </c>
      <c r="U285">
        <f t="shared" si="137"/>
        <v>4.3018266742248366E-2</v>
      </c>
      <c r="V285">
        <f t="shared" si="138"/>
        <v>13.416376874099342</v>
      </c>
      <c r="W285">
        <f t="shared" si="139"/>
        <v>72.51719537002387</v>
      </c>
      <c r="X285" s="7">
        <f t="shared" si="140"/>
        <v>0.57362751605965323</v>
      </c>
      <c r="Y285" s="7">
        <f t="shared" si="141"/>
        <v>0.37219086225403131</v>
      </c>
      <c r="Z285" s="7">
        <f t="shared" si="142"/>
        <v>0.77506416986527504</v>
      </c>
      <c r="AA285">
        <f t="shared" si="143"/>
        <v>580.13756296019096</v>
      </c>
      <c r="AB285">
        <f t="shared" si="144"/>
        <v>733.97637687409929</v>
      </c>
      <c r="AC285">
        <f t="shared" si="145"/>
        <v>3.4940942185248218</v>
      </c>
      <c r="AD285">
        <f t="shared" si="120"/>
        <v>76.743220119301398</v>
      </c>
      <c r="AE285">
        <f t="shared" si="146"/>
        <v>13.256779880698602</v>
      </c>
      <c r="AF285">
        <f t="shared" si="147"/>
        <v>6.7049010400402786E-2</v>
      </c>
      <c r="AG285">
        <f t="shared" si="148"/>
        <v>13.323828891099005</v>
      </c>
      <c r="AH285">
        <f t="shared" si="121"/>
        <v>183.56043535878817</v>
      </c>
    </row>
    <row r="286" spans="4:34" x14ac:dyDescent="0.25">
      <c r="D286" s="1">
        <f t="shared" si="149"/>
        <v>43020</v>
      </c>
      <c r="E286" s="7">
        <f t="shared" si="122"/>
        <v>0.58333333333333337</v>
      </c>
      <c r="F286" s="2">
        <f t="shared" si="123"/>
        <v>2458039.375</v>
      </c>
      <c r="G286" s="3">
        <f t="shared" si="124"/>
        <v>0.17780629705681039</v>
      </c>
      <c r="I286">
        <f t="shared" si="125"/>
        <v>201.63004425252802</v>
      </c>
      <c r="J286">
        <f t="shared" si="126"/>
        <v>6758.3869347675582</v>
      </c>
      <c r="K286">
        <f t="shared" si="127"/>
        <v>1.6701155551060078E-2</v>
      </c>
      <c r="L286">
        <f t="shared" si="128"/>
        <v>-1.8987818664849354</v>
      </c>
      <c r="M286">
        <f t="shared" si="129"/>
        <v>199.73126238604308</v>
      </c>
      <c r="N286">
        <f t="shared" si="130"/>
        <v>6756.4881529010736</v>
      </c>
      <c r="O286">
        <f t="shared" si="131"/>
        <v>0.99783897406569666</v>
      </c>
      <c r="P286">
        <f t="shared" si="132"/>
        <v>199.72257321905872</v>
      </c>
      <c r="Q286">
        <f t="shared" si="133"/>
        <v>23.436978886039419</v>
      </c>
      <c r="R286">
        <f t="shared" si="134"/>
        <v>23.43498550549586</v>
      </c>
      <c r="S286">
        <f t="shared" si="135"/>
        <v>-161.79268659013334</v>
      </c>
      <c r="T286">
        <f t="shared" si="136"/>
        <v>-7.7131173212173838</v>
      </c>
      <c r="U286">
        <f t="shared" si="137"/>
        <v>4.3018270999847577E-2</v>
      </c>
      <c r="V286">
        <f t="shared" si="138"/>
        <v>13.666776552924649</v>
      </c>
      <c r="W286">
        <f t="shared" si="139"/>
        <v>71.454375227081073</v>
      </c>
      <c r="X286" s="7">
        <f t="shared" si="140"/>
        <v>0.57345362739380235</v>
      </c>
      <c r="Y286" s="7">
        <f t="shared" si="141"/>
        <v>0.37496925176302154</v>
      </c>
      <c r="Z286" s="7">
        <f t="shared" si="142"/>
        <v>0.77193800302458315</v>
      </c>
      <c r="AA286">
        <f t="shared" si="143"/>
        <v>571.63500181664858</v>
      </c>
      <c r="AB286">
        <f t="shared" si="144"/>
        <v>734.22677655292455</v>
      </c>
      <c r="AC286">
        <f t="shared" si="145"/>
        <v>3.556694138231137</v>
      </c>
      <c r="AD286">
        <f t="shared" si="120"/>
        <v>77.119311737918991</v>
      </c>
      <c r="AE286">
        <f t="shared" si="146"/>
        <v>12.880688262081009</v>
      </c>
      <c r="AF286">
        <f t="shared" si="147"/>
        <v>6.8987541741660149E-2</v>
      </c>
      <c r="AG286">
        <f t="shared" si="148"/>
        <v>12.949675803822668</v>
      </c>
      <c r="AH286">
        <f t="shared" si="121"/>
        <v>183.6155713693627</v>
      </c>
    </row>
    <row r="287" spans="4:34" x14ac:dyDescent="0.25">
      <c r="D287" s="1">
        <f t="shared" si="149"/>
        <v>43021</v>
      </c>
      <c r="E287" s="7">
        <f t="shared" si="122"/>
        <v>0.58333333333333337</v>
      </c>
      <c r="F287" s="2">
        <f t="shared" si="123"/>
        <v>2458040.375</v>
      </c>
      <c r="G287" s="3">
        <f t="shared" si="124"/>
        <v>0.17783367556468171</v>
      </c>
      <c r="I287">
        <f t="shared" si="125"/>
        <v>202.61569161564512</v>
      </c>
      <c r="J287">
        <f t="shared" si="126"/>
        <v>6759.3725350477871</v>
      </c>
      <c r="K287">
        <f t="shared" si="127"/>
        <v>1.670115439891608E-2</v>
      </c>
      <c r="L287">
        <f t="shared" si="128"/>
        <v>-1.8943613321414836</v>
      </c>
      <c r="M287">
        <f t="shared" si="129"/>
        <v>200.72133028350365</v>
      </c>
      <c r="N287">
        <f t="shared" si="130"/>
        <v>6757.4781737156454</v>
      </c>
      <c r="O287">
        <f t="shared" si="131"/>
        <v>0.99755377613004426</v>
      </c>
      <c r="P287">
        <f t="shared" si="132"/>
        <v>200.71263767784933</v>
      </c>
      <c r="Q287">
        <f t="shared" si="133"/>
        <v>23.436978530004453</v>
      </c>
      <c r="R287">
        <f t="shared" si="134"/>
        <v>23.434986634834814</v>
      </c>
      <c r="S287">
        <f t="shared" si="135"/>
        <v>-160.86679725899955</v>
      </c>
      <c r="T287">
        <f t="shared" si="136"/>
        <v>-8.0861498734243824</v>
      </c>
      <c r="U287">
        <f t="shared" si="137"/>
        <v>4.3018275263875881E-2</v>
      </c>
      <c r="V287">
        <f t="shared" si="138"/>
        <v>13.908536739576556</v>
      </c>
      <c r="W287">
        <f t="shared" si="139"/>
        <v>70.388187648132956</v>
      </c>
      <c r="X287" s="7">
        <f t="shared" si="140"/>
        <v>0.57328573837529417</v>
      </c>
      <c r="Y287" s="7">
        <f t="shared" si="141"/>
        <v>0.37776299490825821</v>
      </c>
      <c r="Z287" s="7">
        <f t="shared" si="142"/>
        <v>0.76880848184233008</v>
      </c>
      <c r="AA287">
        <f t="shared" si="143"/>
        <v>563.10550118506364</v>
      </c>
      <c r="AB287">
        <f t="shared" si="144"/>
        <v>734.46853673957651</v>
      </c>
      <c r="AC287">
        <f t="shared" si="145"/>
        <v>3.6171341848941267</v>
      </c>
      <c r="AD287">
        <f t="shared" si="120"/>
        <v>77.493601913333777</v>
      </c>
      <c r="AE287">
        <f t="shared" si="146"/>
        <v>12.506398086666223</v>
      </c>
      <c r="AF287">
        <f t="shared" si="147"/>
        <v>7.1022134987754337E-2</v>
      </c>
      <c r="AG287">
        <f t="shared" si="148"/>
        <v>12.577420221653977</v>
      </c>
      <c r="AH287">
        <f t="shared" si="121"/>
        <v>183.66828086464938</v>
      </c>
    </row>
    <row r="288" spans="4:34" x14ac:dyDescent="0.25">
      <c r="D288" s="1">
        <f t="shared" si="149"/>
        <v>43022</v>
      </c>
      <c r="E288" s="7">
        <f t="shared" si="122"/>
        <v>0.58333333333333337</v>
      </c>
      <c r="F288" s="2">
        <f t="shared" si="123"/>
        <v>2458041.375</v>
      </c>
      <c r="G288" s="3">
        <f t="shared" si="124"/>
        <v>0.17786105407255304</v>
      </c>
      <c r="I288">
        <f t="shared" si="125"/>
        <v>203.60133897876221</v>
      </c>
      <c r="J288">
        <f t="shared" si="126"/>
        <v>6760.358135328016</v>
      </c>
      <c r="K288">
        <f t="shared" si="127"/>
        <v>1.6701153246771891E-2</v>
      </c>
      <c r="L288">
        <f t="shared" si="128"/>
        <v>-1.8893751614725003</v>
      </c>
      <c r="M288">
        <f t="shared" si="129"/>
        <v>201.71196381728973</v>
      </c>
      <c r="N288">
        <f t="shared" si="130"/>
        <v>6758.4687601665437</v>
      </c>
      <c r="O288">
        <f t="shared" si="131"/>
        <v>0.99726922457991884</v>
      </c>
      <c r="P288">
        <f t="shared" si="132"/>
        <v>201.70326777553026</v>
      </c>
      <c r="Q288">
        <f t="shared" si="133"/>
        <v>23.436978173969486</v>
      </c>
      <c r="R288">
        <f t="shared" si="134"/>
        <v>23.434987765875199</v>
      </c>
      <c r="S288">
        <f t="shared" si="135"/>
        <v>-159.9386678652493</v>
      </c>
      <c r="T288">
        <f t="shared" si="136"/>
        <v>-8.4573062758963271</v>
      </c>
      <c r="U288">
        <f t="shared" si="137"/>
        <v>4.3018279534328491E-2</v>
      </c>
      <c r="V288">
        <f t="shared" si="138"/>
        <v>14.141337401773876</v>
      </c>
      <c r="W288">
        <f t="shared" si="139"/>
        <v>69.318427451819389</v>
      </c>
      <c r="X288" s="7">
        <f t="shared" si="140"/>
        <v>0.57312407124876819</v>
      </c>
      <c r="Y288" s="7">
        <f t="shared" si="141"/>
        <v>0.38057288388260324</v>
      </c>
      <c r="Z288" s="7">
        <f t="shared" si="142"/>
        <v>0.76567525861493313</v>
      </c>
      <c r="AA288">
        <f t="shared" si="143"/>
        <v>554.54741961455511</v>
      </c>
      <c r="AB288">
        <f t="shared" si="144"/>
        <v>734.7013374017738</v>
      </c>
      <c r="AC288">
        <f t="shared" si="145"/>
        <v>3.6753343504434497</v>
      </c>
      <c r="AD288">
        <f t="shared" si="120"/>
        <v>77.865981790408327</v>
      </c>
      <c r="AE288">
        <f t="shared" si="146"/>
        <v>12.134018209591673</v>
      </c>
      <c r="AF288">
        <f t="shared" si="147"/>
        <v>7.3159283871621975E-2</v>
      </c>
      <c r="AG288">
        <f t="shared" si="148"/>
        <v>12.207177493463295</v>
      </c>
      <c r="AH288">
        <f t="shared" si="121"/>
        <v>183.71850323344796</v>
      </c>
    </row>
    <row r="289" spans="4:34" x14ac:dyDescent="0.25">
      <c r="D289" s="1">
        <f t="shared" si="149"/>
        <v>43023</v>
      </c>
      <c r="E289" s="7">
        <f t="shared" si="122"/>
        <v>0.58333333333333337</v>
      </c>
      <c r="F289" s="2">
        <f t="shared" si="123"/>
        <v>2458042.375</v>
      </c>
      <c r="G289" s="3">
        <f t="shared" si="124"/>
        <v>0.17788843258042436</v>
      </c>
      <c r="I289">
        <f t="shared" si="125"/>
        <v>204.58698634187931</v>
      </c>
      <c r="J289">
        <f t="shared" si="126"/>
        <v>6761.3437356082422</v>
      </c>
      <c r="K289">
        <f t="shared" si="127"/>
        <v>1.6701152094627511E-2</v>
      </c>
      <c r="L289">
        <f t="shared" si="128"/>
        <v>-1.8838242383923576</v>
      </c>
      <c r="M289">
        <f t="shared" si="129"/>
        <v>202.70316210348696</v>
      </c>
      <c r="N289">
        <f t="shared" si="130"/>
        <v>6759.4599113698496</v>
      </c>
      <c r="O289">
        <f t="shared" si="131"/>
        <v>0.99698540486098319</v>
      </c>
      <c r="P289">
        <f t="shared" si="132"/>
        <v>202.69446262819002</v>
      </c>
      <c r="Q289">
        <f t="shared" si="133"/>
        <v>23.436977817934519</v>
      </c>
      <c r="R289">
        <f t="shared" si="134"/>
        <v>23.43498889861575</v>
      </c>
      <c r="S289">
        <f t="shared" si="135"/>
        <v>-159.00822350137923</v>
      </c>
      <c r="T289">
        <f t="shared" si="136"/>
        <v>-8.8264811082969121</v>
      </c>
      <c r="U289">
        <f t="shared" si="137"/>
        <v>4.3018283811200611E-2</v>
      </c>
      <c r="V289">
        <f t="shared" si="138"/>
        <v>14.364862884227545</v>
      </c>
      <c r="W289">
        <f t="shared" si="139"/>
        <v>68.244884519810554</v>
      </c>
      <c r="X289" s="7">
        <f t="shared" si="140"/>
        <v>0.57296884521928648</v>
      </c>
      <c r="Y289" s="7">
        <f t="shared" si="141"/>
        <v>0.38339972155314606</v>
      </c>
      <c r="Z289" s="7">
        <f t="shared" si="142"/>
        <v>0.76253796888542702</v>
      </c>
      <c r="AA289">
        <f t="shared" si="143"/>
        <v>545.95907615848444</v>
      </c>
      <c r="AB289">
        <f t="shared" si="144"/>
        <v>734.92486288422754</v>
      </c>
      <c r="AC289">
        <f t="shared" si="145"/>
        <v>3.7312157210568841</v>
      </c>
      <c r="AD289">
        <f t="shared" si="120"/>
        <v>78.236341989873381</v>
      </c>
      <c r="AE289">
        <f t="shared" si="146"/>
        <v>11.763658010126619</v>
      </c>
      <c r="AF289">
        <f t="shared" si="147"/>
        <v>7.5406016848408225E-2</v>
      </c>
      <c r="AG289">
        <f t="shared" si="148"/>
        <v>11.839064026975027</v>
      </c>
      <c r="AH289">
        <f t="shared" si="121"/>
        <v>183.76617958034012</v>
      </c>
    </row>
    <row r="290" spans="4:34" x14ac:dyDescent="0.25">
      <c r="D290" s="1">
        <f t="shared" si="149"/>
        <v>43024</v>
      </c>
      <c r="E290" s="7">
        <f t="shared" si="122"/>
        <v>0.58333333333333337</v>
      </c>
      <c r="F290" s="2">
        <f t="shared" si="123"/>
        <v>2458043.375</v>
      </c>
      <c r="G290" s="3">
        <f t="shared" si="124"/>
        <v>0.17791581108829568</v>
      </c>
      <c r="I290">
        <f t="shared" si="125"/>
        <v>205.57263370499732</v>
      </c>
      <c r="J290">
        <f t="shared" si="126"/>
        <v>6762.3293358884712</v>
      </c>
      <c r="K290">
        <f t="shared" si="127"/>
        <v>1.670115094248294E-2</v>
      </c>
      <c r="L290">
        <f t="shared" si="128"/>
        <v>-1.8777096197890659</v>
      </c>
      <c r="M290">
        <f t="shared" si="129"/>
        <v>203.69492408520824</v>
      </c>
      <c r="N290">
        <f t="shared" si="130"/>
        <v>6760.451626268682</v>
      </c>
      <c r="O290">
        <f t="shared" si="131"/>
        <v>0.9967024023446297</v>
      </c>
      <c r="P290">
        <f t="shared" si="132"/>
        <v>203.68622117894444</v>
      </c>
      <c r="Q290">
        <f t="shared" si="133"/>
        <v>23.436977461899552</v>
      </c>
      <c r="R290">
        <f t="shared" si="134"/>
        <v>23.43499003305519</v>
      </c>
      <c r="S290">
        <f t="shared" si="135"/>
        <v>-158.07539052489597</v>
      </c>
      <c r="T290">
        <f t="shared" si="136"/>
        <v>-9.1935683902408059</v>
      </c>
      <c r="U290">
        <f t="shared" si="137"/>
        <v>4.3018288094487447E-2</v>
      </c>
      <c r="V290">
        <f t="shared" si="138"/>
        <v>14.57880235324928</v>
      </c>
      <c r="W290">
        <f t="shared" si="139"/>
        <v>67.167343191369127</v>
      </c>
      <c r="X290" s="7">
        <f t="shared" si="140"/>
        <v>0.57282027614357689</v>
      </c>
      <c r="Y290" s="7">
        <f t="shared" si="141"/>
        <v>0.38624432283421822</v>
      </c>
      <c r="Z290" s="7">
        <f t="shared" si="142"/>
        <v>0.75939622945293561</v>
      </c>
      <c r="AA290">
        <f t="shared" si="143"/>
        <v>537.33874553095302</v>
      </c>
      <c r="AB290">
        <f t="shared" si="144"/>
        <v>735.13880235324928</v>
      </c>
      <c r="AC290">
        <f t="shared" si="145"/>
        <v>3.7847005883123188</v>
      </c>
      <c r="AD290">
        <f t="shared" si="120"/>
        <v>78.604572627702595</v>
      </c>
      <c r="AE290">
        <f t="shared" si="146"/>
        <v>11.395427372297405</v>
      </c>
      <c r="AF290">
        <f t="shared" si="147"/>
        <v>7.7769944800714724E-2</v>
      </c>
      <c r="AG290">
        <f t="shared" si="148"/>
        <v>11.473197317098119</v>
      </c>
      <c r="AH290">
        <f t="shared" si="121"/>
        <v>183.81125280402225</v>
      </c>
    </row>
    <row r="291" spans="4:34" x14ac:dyDescent="0.25">
      <c r="D291" s="1">
        <f t="shared" si="149"/>
        <v>43025</v>
      </c>
      <c r="E291" s="7">
        <f t="shared" si="122"/>
        <v>0.58333333333333337</v>
      </c>
      <c r="F291" s="2">
        <f t="shared" si="123"/>
        <v>2458044.375</v>
      </c>
      <c r="G291" s="3">
        <f t="shared" si="124"/>
        <v>0.17794318959616701</v>
      </c>
      <c r="I291">
        <f t="shared" si="125"/>
        <v>206.55828106811623</v>
      </c>
      <c r="J291">
        <f t="shared" si="126"/>
        <v>6763.3149361686983</v>
      </c>
      <c r="K291">
        <f t="shared" si="127"/>
        <v>1.6701149790338182E-2</v>
      </c>
      <c r="L291">
        <f t="shared" si="128"/>
        <v>-1.8710325359329096</v>
      </c>
      <c r="M291">
        <f t="shared" si="129"/>
        <v>204.68724853218333</v>
      </c>
      <c r="N291">
        <f t="shared" si="130"/>
        <v>6761.4439036327658</v>
      </c>
      <c r="O291">
        <f t="shared" si="131"/>
        <v>0.99642030230136969</v>
      </c>
      <c r="P291">
        <f t="shared" si="132"/>
        <v>204.67854219752624</v>
      </c>
      <c r="Q291">
        <f t="shared" si="133"/>
        <v>23.436977105864585</v>
      </c>
      <c r="R291">
        <f t="shared" si="134"/>
        <v>23.434991169192248</v>
      </c>
      <c r="S291">
        <f t="shared" si="135"/>
        <v>-157.14009664390215</v>
      </c>
      <c r="T291">
        <f t="shared" si="136"/>
        <v>-9.558461587763091</v>
      </c>
      <c r="U291">
        <f t="shared" si="137"/>
        <v>4.3018292384184177E-2</v>
      </c>
      <c r="V291">
        <f t="shared" si="138"/>
        <v>14.782850254883753</v>
      </c>
      <c r="W291">
        <f t="shared" si="139"/>
        <v>66.085581590042892</v>
      </c>
      <c r="X291" s="7">
        <f t="shared" si="140"/>
        <v>0.57267857621188634</v>
      </c>
      <c r="Y291" s="7">
        <f t="shared" si="141"/>
        <v>0.38910751623954493</v>
      </c>
      <c r="Z291" s="7">
        <f t="shared" si="142"/>
        <v>0.75624963618422769</v>
      </c>
      <c r="AA291">
        <f t="shared" si="143"/>
        <v>528.68465272034314</v>
      </c>
      <c r="AB291">
        <f t="shared" si="144"/>
        <v>735.34285025488373</v>
      </c>
      <c r="AC291">
        <f t="shared" si="145"/>
        <v>3.8357125637209322</v>
      </c>
      <c r="AD291">
        <f t="shared" si="120"/>
        <v>78.970563336560161</v>
      </c>
      <c r="AE291">
        <f t="shared" si="146"/>
        <v>11.029436663439839</v>
      </c>
      <c r="AF291">
        <f t="shared" si="147"/>
        <v>8.0259312397982757E-2</v>
      </c>
      <c r="AG291">
        <f t="shared" si="148"/>
        <v>11.109695975837822</v>
      </c>
      <c r="AH291">
        <f t="shared" si="121"/>
        <v>183.85366767712108</v>
      </c>
    </row>
    <row r="292" spans="4:34" x14ac:dyDescent="0.25">
      <c r="D292" s="1">
        <f t="shared" si="149"/>
        <v>43026</v>
      </c>
      <c r="E292" s="7">
        <f t="shared" si="122"/>
        <v>0.58333333333333337</v>
      </c>
      <c r="F292" s="2">
        <f t="shared" si="123"/>
        <v>2458045.375</v>
      </c>
      <c r="G292" s="3">
        <f t="shared" si="124"/>
        <v>0.17797056810403833</v>
      </c>
      <c r="I292">
        <f t="shared" si="125"/>
        <v>207.54392843123514</v>
      </c>
      <c r="J292">
        <f t="shared" si="126"/>
        <v>6764.3005364489254</v>
      </c>
      <c r="K292">
        <f t="shared" si="127"/>
        <v>1.6701148638193233E-2</v>
      </c>
      <c r="L292">
        <f t="shared" si="128"/>
        <v>-1.8637943908279904</v>
      </c>
      <c r="M292">
        <f t="shared" si="129"/>
        <v>205.68013404040715</v>
      </c>
      <c r="N292">
        <f t="shared" si="130"/>
        <v>6762.4367420580975</v>
      </c>
      <c r="O292">
        <f t="shared" si="131"/>
        <v>0.99613918987406291</v>
      </c>
      <c r="P292">
        <f t="shared" si="132"/>
        <v>205.67142427993326</v>
      </c>
      <c r="Q292">
        <f t="shared" si="133"/>
        <v>23.436976749829618</v>
      </c>
      <c r="R292">
        <f t="shared" si="134"/>
        <v>23.434992307025649</v>
      </c>
      <c r="S292">
        <f t="shared" si="135"/>
        <v>-156.20227100497291</v>
      </c>
      <c r="T292">
        <f t="shared" si="136"/>
        <v>-9.9210536217747478</v>
      </c>
      <c r="U292">
        <f t="shared" si="137"/>
        <v>4.3018296680286006E-2</v>
      </c>
      <c r="V292">
        <f t="shared" si="138"/>
        <v>14.976706785737829</v>
      </c>
      <c r="W292">
        <f t="shared" si="139"/>
        <v>64.999370872231381</v>
      </c>
      <c r="X292" s="7">
        <f t="shared" si="140"/>
        <v>0.5725439536210154</v>
      </c>
      <c r="Y292" s="7">
        <f t="shared" si="141"/>
        <v>0.39199014564259488</v>
      </c>
      <c r="Z292" s="7">
        <f t="shared" si="142"/>
        <v>0.75309776159943598</v>
      </c>
      <c r="AA292">
        <f t="shared" si="143"/>
        <v>519.99496697785105</v>
      </c>
      <c r="AB292">
        <f t="shared" si="144"/>
        <v>735.53670678573781</v>
      </c>
      <c r="AC292">
        <f t="shared" si="145"/>
        <v>3.8841766964344515</v>
      </c>
      <c r="AD292">
        <f t="shared" si="120"/>
        <v>79.334203289362591</v>
      </c>
      <c r="AE292">
        <f t="shared" si="146"/>
        <v>10.665796710637409</v>
      </c>
      <c r="AF292">
        <f t="shared" si="147"/>
        <v>8.28830530465927E-2</v>
      </c>
      <c r="AG292">
        <f t="shared" si="148"/>
        <v>10.748679763684001</v>
      </c>
      <c r="AH292">
        <f t="shared" si="121"/>
        <v>183.89337092721473</v>
      </c>
    </row>
    <row r="293" spans="4:34" x14ac:dyDescent="0.25">
      <c r="D293" s="1">
        <f t="shared" si="149"/>
        <v>43027</v>
      </c>
      <c r="E293" s="7">
        <f t="shared" si="122"/>
        <v>0.58333333333333337</v>
      </c>
      <c r="F293" s="2">
        <f t="shared" si="123"/>
        <v>2458046.375</v>
      </c>
      <c r="G293" s="3">
        <f t="shared" si="124"/>
        <v>0.17799794661190965</v>
      </c>
      <c r="I293">
        <f t="shared" si="125"/>
        <v>208.52957579435406</v>
      </c>
      <c r="J293">
        <f t="shared" si="126"/>
        <v>6765.2861367291525</v>
      </c>
      <c r="K293">
        <f t="shared" si="127"/>
        <v>1.6701147486048094E-2</v>
      </c>
      <c r="L293">
        <f t="shared" si="128"/>
        <v>-1.8559967625060556</v>
      </c>
      <c r="M293">
        <f t="shared" si="129"/>
        <v>206.67357903184799</v>
      </c>
      <c r="N293">
        <f t="shared" si="130"/>
        <v>6763.4301399666465</v>
      </c>
      <c r="O293">
        <f t="shared" si="131"/>
        <v>0.99585915005101799</v>
      </c>
      <c r="P293">
        <f t="shared" si="132"/>
        <v>206.66486584813671</v>
      </c>
      <c r="Q293">
        <f t="shared" si="133"/>
        <v>23.436976393794652</v>
      </c>
      <c r="R293">
        <f t="shared" si="134"/>
        <v>23.434993446554117</v>
      </c>
      <c r="S293">
        <f t="shared" si="135"/>
        <v>-155.2618442833157</v>
      </c>
      <c r="T293">
        <f t="shared" si="136"/>
        <v>-10.281236878600378</v>
      </c>
      <c r="U293">
        <f t="shared" si="137"/>
        <v>4.3018300982788103E-2</v>
      </c>
      <c r="V293">
        <f t="shared" si="138"/>
        <v>15.160078375584083</v>
      </c>
      <c r="W293">
        <f t="shared" si="139"/>
        <v>63.908474385714307</v>
      </c>
      <c r="X293" s="7">
        <f t="shared" si="140"/>
        <v>0.57241661223917772</v>
      </c>
      <c r="Y293" s="7">
        <f t="shared" si="141"/>
        <v>0.39489307227886022</v>
      </c>
      <c r="Z293" s="7">
        <f t="shared" si="142"/>
        <v>0.74994015219949528</v>
      </c>
      <c r="AA293">
        <f t="shared" si="143"/>
        <v>511.26779508571445</v>
      </c>
      <c r="AB293">
        <f t="shared" si="144"/>
        <v>735.72007837558408</v>
      </c>
      <c r="AC293">
        <f t="shared" si="145"/>
        <v>3.9300195938960201</v>
      </c>
      <c r="AD293">
        <f t="shared" si="120"/>
        <v>79.695381224993952</v>
      </c>
      <c r="AE293">
        <f t="shared" si="146"/>
        <v>10.304618775006048</v>
      </c>
      <c r="AF293">
        <f t="shared" si="147"/>
        <v>8.5650847209844172E-2</v>
      </c>
      <c r="AG293">
        <f t="shared" si="148"/>
        <v>10.390269622215893</v>
      </c>
      <c r="AH293">
        <f t="shared" si="121"/>
        <v>183.93031131883259</v>
      </c>
    </row>
    <row r="294" spans="4:34" x14ac:dyDescent="0.25">
      <c r="D294" s="1">
        <f t="shared" si="149"/>
        <v>43028</v>
      </c>
      <c r="E294" s="7">
        <f t="shared" si="122"/>
        <v>0.58333333333333337</v>
      </c>
      <c r="F294" s="2">
        <f t="shared" si="123"/>
        <v>2458047.375</v>
      </c>
      <c r="G294" s="3">
        <f t="shared" si="124"/>
        <v>0.17802532511978097</v>
      </c>
      <c r="I294">
        <f t="shared" si="125"/>
        <v>209.51522315747388</v>
      </c>
      <c r="J294">
        <f t="shared" si="126"/>
        <v>6766.2717370093796</v>
      </c>
      <c r="K294">
        <f t="shared" si="127"/>
        <v>1.6701146333902763E-2</v>
      </c>
      <c r="L294">
        <f t="shared" si="128"/>
        <v>-1.8476414032613309</v>
      </c>
      <c r="M294">
        <f t="shared" si="129"/>
        <v>207.66758175421256</v>
      </c>
      <c r="N294">
        <f t="shared" si="130"/>
        <v>6764.4240956061185</v>
      </c>
      <c r="O294">
        <f t="shared" si="131"/>
        <v>0.9955802676389679</v>
      </c>
      <c r="P294">
        <f t="shared" si="132"/>
        <v>207.65886514984624</v>
      </c>
      <c r="Q294">
        <f t="shared" si="133"/>
        <v>23.436976037759688</v>
      </c>
      <c r="R294">
        <f t="shared" si="134"/>
        <v>23.434994587776377</v>
      </c>
      <c r="S294">
        <f t="shared" si="135"/>
        <v>-154.31874877519783</v>
      </c>
      <c r="T294">
        <f t="shared" si="136"/>
        <v>-10.638903222693026</v>
      </c>
      <c r="U294">
        <f t="shared" si="137"/>
        <v>4.3018305291685661E-2</v>
      </c>
      <c r="V294">
        <f t="shared" si="138"/>
        <v>15.332678180716144</v>
      </c>
      <c r="W294">
        <f t="shared" si="139"/>
        <v>62.812646724256297</v>
      </c>
      <c r="X294" s="7">
        <f t="shared" si="140"/>
        <v>0.57229675126339163</v>
      </c>
      <c r="Y294" s="7">
        <f t="shared" si="141"/>
        <v>0.39781717702934632</v>
      </c>
      <c r="Z294" s="7">
        <f t="shared" si="142"/>
        <v>0.74677632549743689</v>
      </c>
      <c r="AA294">
        <f t="shared" si="143"/>
        <v>502.50117379405037</v>
      </c>
      <c r="AB294">
        <f t="shared" si="144"/>
        <v>735.89267818071608</v>
      </c>
      <c r="AC294">
        <f t="shared" si="145"/>
        <v>3.9731695451790188</v>
      </c>
      <c r="AD294">
        <f t="shared" si="120"/>
        <v>80.053985476207586</v>
      </c>
      <c r="AE294">
        <f t="shared" si="146"/>
        <v>9.9460145237924138</v>
      </c>
      <c r="AF294">
        <f t="shared" si="147"/>
        <v>8.857318365919066E-2</v>
      </c>
      <c r="AG294">
        <f t="shared" si="148"/>
        <v>10.034587707451605</v>
      </c>
      <c r="AH294">
        <f t="shared" si="121"/>
        <v>183.96443973614316</v>
      </c>
    </row>
    <row r="295" spans="4:34" x14ac:dyDescent="0.25">
      <c r="D295" s="1">
        <f t="shared" si="149"/>
        <v>43029</v>
      </c>
      <c r="E295" s="7">
        <f t="shared" si="122"/>
        <v>0.58333333333333337</v>
      </c>
      <c r="F295" s="2">
        <f t="shared" si="123"/>
        <v>2458048.375</v>
      </c>
      <c r="G295" s="3">
        <f t="shared" si="124"/>
        <v>0.1780527036276523</v>
      </c>
      <c r="I295">
        <f t="shared" si="125"/>
        <v>210.50087052059462</v>
      </c>
      <c r="J295">
        <f t="shared" si="126"/>
        <v>6767.2573372896049</v>
      </c>
      <c r="K295">
        <f t="shared" si="127"/>
        <v>1.6701145181757245E-2</v>
      </c>
      <c r="L295">
        <f t="shared" si="128"/>
        <v>-1.8387302398255125</v>
      </c>
      <c r="M295">
        <f t="shared" si="129"/>
        <v>208.66214028076911</v>
      </c>
      <c r="N295">
        <f t="shared" si="130"/>
        <v>6765.418607049779</v>
      </c>
      <c r="O295">
        <f t="shared" si="131"/>
        <v>0.99530262723592522</v>
      </c>
      <c r="P295">
        <f t="shared" si="132"/>
        <v>208.65342025833297</v>
      </c>
      <c r="Q295">
        <f t="shared" si="133"/>
        <v>23.436975681724721</v>
      </c>
      <c r="R295">
        <f t="shared" si="134"/>
        <v>23.434995730691146</v>
      </c>
      <c r="S295">
        <f t="shared" si="135"/>
        <v>-153.37291849260927</v>
      </c>
      <c r="T295">
        <f t="shared" si="136"/>
        <v>-10.993944011622171</v>
      </c>
      <c r="U295">
        <f t="shared" si="137"/>
        <v>4.3018309606973837E-2</v>
      </c>
      <c r="V295">
        <f t="shared" si="138"/>
        <v>15.494226586943164</v>
      </c>
      <c r="W295">
        <f t="shared" si="139"/>
        <v>61.711632662026354</v>
      </c>
      <c r="X295" s="7">
        <f t="shared" si="140"/>
        <v>0.57218456487017844</v>
      </c>
      <c r="Y295" s="7">
        <f t="shared" si="141"/>
        <v>0.40076336303121635</v>
      </c>
      <c r="Z295" s="7">
        <f t="shared" si="142"/>
        <v>0.74360576670914058</v>
      </c>
      <c r="AA295">
        <f t="shared" si="143"/>
        <v>493.69306129621083</v>
      </c>
      <c r="AB295">
        <f t="shared" si="144"/>
        <v>736.05422658694306</v>
      </c>
      <c r="AC295">
        <f t="shared" si="145"/>
        <v>4.0135566467357648</v>
      </c>
      <c r="AD295">
        <f t="shared" si="120"/>
        <v>80.409903999746433</v>
      </c>
      <c r="AE295">
        <f t="shared" si="146"/>
        <v>9.5900960002535669</v>
      </c>
      <c r="AF295">
        <f t="shared" si="147"/>
        <v>9.1661422925848376E-2</v>
      </c>
      <c r="AG295">
        <f t="shared" si="148"/>
        <v>9.6817574231794161</v>
      </c>
      <c r="AH295">
        <f t="shared" si="121"/>
        <v>183.99570926604727</v>
      </c>
    </row>
    <row r="296" spans="4:34" x14ac:dyDescent="0.25">
      <c r="D296" s="1">
        <f t="shared" si="149"/>
        <v>43030</v>
      </c>
      <c r="E296" s="7">
        <f t="shared" si="122"/>
        <v>0.58333333333333337</v>
      </c>
      <c r="F296" s="2">
        <f t="shared" si="123"/>
        <v>2458049.375</v>
      </c>
      <c r="G296" s="3">
        <f t="shared" si="124"/>
        <v>0.17808008213552362</v>
      </c>
      <c r="I296">
        <f t="shared" si="125"/>
        <v>211.48651788371444</v>
      </c>
      <c r="J296">
        <f t="shared" si="126"/>
        <v>6768.2429375698321</v>
      </c>
      <c r="K296">
        <f t="shared" si="127"/>
        <v>1.6701144029611537E-2</v>
      </c>
      <c r="L296">
        <f t="shared" si="128"/>
        <v>-1.8292653734817523</v>
      </c>
      <c r="M296">
        <f t="shared" si="129"/>
        <v>209.65725251023269</v>
      </c>
      <c r="N296">
        <f t="shared" si="130"/>
        <v>6766.4136721963505</v>
      </c>
      <c r="O296">
        <f t="shared" si="131"/>
        <v>0.99502631320392865</v>
      </c>
      <c r="P296">
        <f t="shared" si="132"/>
        <v>209.64852907231494</v>
      </c>
      <c r="Q296">
        <f t="shared" si="133"/>
        <v>23.436975325689755</v>
      </c>
      <c r="R296">
        <f t="shared" si="134"/>
        <v>23.434996875297141</v>
      </c>
      <c r="S296">
        <f t="shared" si="135"/>
        <v>-152.42428926010911</v>
      </c>
      <c r="T296">
        <f t="shared" si="136"/>
        <v>-11.346250113432268</v>
      </c>
      <c r="U296">
        <f t="shared" si="137"/>
        <v>4.3018313928647793E-2</v>
      </c>
      <c r="V296">
        <f t="shared" si="138"/>
        <v>15.644451721019561</v>
      </c>
      <c r="W296">
        <f t="shared" si="139"/>
        <v>60.605165948712099</v>
      </c>
      <c r="X296" s="7">
        <f t="shared" si="140"/>
        <v>0.57208024186040318</v>
      </c>
      <c r="Y296" s="7">
        <f t="shared" si="141"/>
        <v>0.40373255866953628</v>
      </c>
      <c r="Z296" s="7">
        <f t="shared" si="142"/>
        <v>0.74042792505127009</v>
      </c>
      <c r="AA296">
        <f t="shared" si="143"/>
        <v>484.84132758969679</v>
      </c>
      <c r="AB296">
        <f t="shared" si="144"/>
        <v>736.2044517210195</v>
      </c>
      <c r="AC296">
        <f t="shared" si="145"/>
        <v>4.0511129302548738</v>
      </c>
      <c r="AD296">
        <f t="shared" si="120"/>
        <v>80.76302440871163</v>
      </c>
      <c r="AE296">
        <f t="shared" si="146"/>
        <v>9.2369755912883704</v>
      </c>
      <c r="AF296">
        <f t="shared" si="147"/>
        <v>9.4927861842645331E-2</v>
      </c>
      <c r="AG296">
        <f t="shared" si="148"/>
        <v>9.3319034531310159</v>
      </c>
      <c r="AH296">
        <f t="shared" si="121"/>
        <v>184.02407528137783</v>
      </c>
    </row>
    <row r="297" spans="4:34" x14ac:dyDescent="0.25">
      <c r="D297" s="1">
        <f t="shared" si="149"/>
        <v>43031</v>
      </c>
      <c r="E297" s="7">
        <f t="shared" si="122"/>
        <v>0.58333333333333337</v>
      </c>
      <c r="F297" s="2">
        <f t="shared" si="123"/>
        <v>2458050.375</v>
      </c>
      <c r="G297" s="3">
        <f t="shared" si="124"/>
        <v>0.17810746064339494</v>
      </c>
      <c r="I297">
        <f t="shared" si="125"/>
        <v>212.47216524683517</v>
      </c>
      <c r="J297">
        <f t="shared" si="126"/>
        <v>6769.2285378500583</v>
      </c>
      <c r="K297">
        <f t="shared" si="127"/>
        <v>1.6701142877465637E-2</v>
      </c>
      <c r="L297">
        <f t="shared" si="128"/>
        <v>-1.8192490801170427</v>
      </c>
      <c r="M297">
        <f t="shared" si="129"/>
        <v>210.65291616671814</v>
      </c>
      <c r="N297">
        <f t="shared" si="130"/>
        <v>6767.4092887699417</v>
      </c>
      <c r="O297">
        <f t="shared" si="131"/>
        <v>0.99475140964169806</v>
      </c>
      <c r="P297">
        <f t="shared" si="132"/>
        <v>210.64418931590987</v>
      </c>
      <c r="Q297">
        <f t="shared" si="133"/>
        <v>23.436974969654788</v>
      </c>
      <c r="R297">
        <f t="shared" si="134"/>
        <v>23.434998021593088</v>
      </c>
      <c r="S297">
        <f t="shared" si="135"/>
        <v>-151.47279881378824</v>
      </c>
      <c r="T297">
        <f t="shared" si="136"/>
        <v>-11.695711926468229</v>
      </c>
      <c r="U297">
        <f t="shared" si="137"/>
        <v>4.3018318256702708E-2</v>
      </c>
      <c r="V297">
        <f t="shared" si="138"/>
        <v>15.783089969223537</v>
      </c>
      <c r="W297">
        <f t="shared" si="139"/>
        <v>59.492967942759755</v>
      </c>
      <c r="X297" s="7">
        <f t="shared" si="140"/>
        <v>0.57198396529915041</v>
      </c>
      <c r="Y297" s="7">
        <f t="shared" si="141"/>
        <v>0.40672572101370663</v>
      </c>
      <c r="Z297" s="7">
        <f t="shared" si="142"/>
        <v>0.73724220958459419</v>
      </c>
      <c r="AA297">
        <f t="shared" si="143"/>
        <v>475.94374354207804</v>
      </c>
      <c r="AB297">
        <f t="shared" si="144"/>
        <v>736.34308996922346</v>
      </c>
      <c r="AC297">
        <f t="shared" si="145"/>
        <v>4.085772492305864</v>
      </c>
      <c r="AD297">
        <f t="shared" si="120"/>
        <v>81.113234007205747</v>
      </c>
      <c r="AE297">
        <f t="shared" si="146"/>
        <v>8.8867659927942526</v>
      </c>
      <c r="AF297">
        <f t="shared" si="147"/>
        <v>9.8385797594891633E-2</v>
      </c>
      <c r="AG297">
        <f t="shared" si="148"/>
        <v>8.9851517903891445</v>
      </c>
      <c r="AH297">
        <f t="shared" si="121"/>
        <v>184.04949552388953</v>
      </c>
    </row>
    <row r="298" spans="4:34" x14ac:dyDescent="0.25">
      <c r="D298" s="1">
        <f t="shared" si="149"/>
        <v>43032</v>
      </c>
      <c r="E298" s="7">
        <f t="shared" si="122"/>
        <v>0.58333333333333337</v>
      </c>
      <c r="F298" s="2">
        <f t="shared" si="123"/>
        <v>2458051.375</v>
      </c>
      <c r="G298" s="3">
        <f t="shared" si="124"/>
        <v>0.17813483915126627</v>
      </c>
      <c r="I298">
        <f t="shared" si="125"/>
        <v>213.45781260995682</v>
      </c>
      <c r="J298">
        <f t="shared" si="126"/>
        <v>6770.2141381302836</v>
      </c>
      <c r="K298">
        <f t="shared" si="127"/>
        <v>1.6701141725319547E-2</v>
      </c>
      <c r="L298">
        <f t="shared" si="128"/>
        <v>-1.8086838102116651</v>
      </c>
      <c r="M298">
        <f t="shared" si="129"/>
        <v>211.64912879974514</v>
      </c>
      <c r="N298">
        <f t="shared" si="130"/>
        <v>6768.4054543200718</v>
      </c>
      <c r="O298">
        <f t="shared" si="131"/>
        <v>0.99447800035719625</v>
      </c>
      <c r="P298">
        <f t="shared" si="132"/>
        <v>211.64039853864034</v>
      </c>
      <c r="Q298">
        <f t="shared" si="133"/>
        <v>23.436974613619824</v>
      </c>
      <c r="R298">
        <f t="shared" si="134"/>
        <v>23.434999169577704</v>
      </c>
      <c r="S298">
        <f t="shared" si="135"/>
        <v>-150.51838690228377</v>
      </c>
      <c r="T298">
        <f t="shared" si="136"/>
        <v>-12.042219401756149</v>
      </c>
      <c r="U298">
        <f t="shared" si="137"/>
        <v>4.3018322591133751E-2</v>
      </c>
      <c r="V298">
        <f t="shared" si="138"/>
        <v>15.909886501708616</v>
      </c>
      <c r="W298">
        <f t="shared" si="139"/>
        <v>58.374746056006309</v>
      </c>
      <c r="X298" s="7">
        <f t="shared" si="140"/>
        <v>0.5718959121515913</v>
      </c>
      <c r="Y298" s="7">
        <f t="shared" si="141"/>
        <v>0.40974383977379603</v>
      </c>
      <c r="Z298" s="7">
        <f t="shared" si="142"/>
        <v>0.73404798452938658</v>
      </c>
      <c r="AA298">
        <f t="shared" si="143"/>
        <v>466.99796844805047</v>
      </c>
      <c r="AB298">
        <f t="shared" si="144"/>
        <v>736.46988650170852</v>
      </c>
      <c r="AC298">
        <f t="shared" si="145"/>
        <v>4.1174716254271289</v>
      </c>
      <c r="AD298">
        <f t="shared" si="120"/>
        <v>81.460419827266662</v>
      </c>
      <c r="AE298">
        <f t="shared" si="146"/>
        <v>8.5395801727333378</v>
      </c>
      <c r="AF298">
        <f t="shared" si="147"/>
        <v>0.10204958915149752</v>
      </c>
      <c r="AG298">
        <f t="shared" si="148"/>
        <v>8.6416297618848361</v>
      </c>
      <c r="AH298">
        <f t="shared" si="121"/>
        <v>184.07193018673061</v>
      </c>
    </row>
    <row r="299" spans="4:34" x14ac:dyDescent="0.25">
      <c r="D299" s="1">
        <f t="shared" si="149"/>
        <v>43033</v>
      </c>
      <c r="E299" s="7">
        <f t="shared" si="122"/>
        <v>0.58333333333333337</v>
      </c>
      <c r="F299" s="2">
        <f t="shared" si="123"/>
        <v>2458052.375</v>
      </c>
      <c r="G299" s="3">
        <f t="shared" si="124"/>
        <v>0.17816221765913759</v>
      </c>
      <c r="I299">
        <f t="shared" si="125"/>
        <v>214.44345997307937</v>
      </c>
      <c r="J299">
        <f t="shared" si="126"/>
        <v>6771.1997384105098</v>
      </c>
      <c r="K299">
        <f t="shared" si="127"/>
        <v>1.6701140573173269E-2</v>
      </c>
      <c r="L299">
        <f t="shared" si="128"/>
        <v>-1.7975721887650897</v>
      </c>
      <c r="M299">
        <f t="shared" si="129"/>
        <v>212.64588778431428</v>
      </c>
      <c r="N299">
        <f t="shared" si="130"/>
        <v>6769.4021662217447</v>
      </c>
      <c r="O299">
        <f t="shared" si="131"/>
        <v>0.99420616884011614</v>
      </c>
      <c r="P299">
        <f t="shared" si="132"/>
        <v>212.6371541155099</v>
      </c>
      <c r="Q299">
        <f t="shared" si="133"/>
        <v>23.436974257584858</v>
      </c>
      <c r="R299">
        <f t="shared" si="134"/>
        <v>23.435000319249696</v>
      </c>
      <c r="S299">
        <f t="shared" si="135"/>
        <v>-149.56099538973007</v>
      </c>
      <c r="T299">
        <f t="shared" si="136"/>
        <v>-12.385662068038023</v>
      </c>
      <c r="U299">
        <f t="shared" si="137"/>
        <v>4.3018326931936024E-2</v>
      </c>
      <c r="V299">
        <f t="shared" si="138"/>
        <v>16.024595801185992</v>
      </c>
      <c r="W299">
        <f t="shared" si="139"/>
        <v>57.25019197782693</v>
      </c>
      <c r="X299" s="7">
        <f t="shared" si="140"/>
        <v>0.57181625291584304</v>
      </c>
      <c r="Y299" s="7">
        <f t="shared" si="141"/>
        <v>0.41278794186632378</v>
      </c>
      <c r="Z299" s="7">
        <f t="shared" si="142"/>
        <v>0.73084456396536235</v>
      </c>
      <c r="AA299">
        <f t="shared" si="143"/>
        <v>458.00153582261544</v>
      </c>
      <c r="AB299">
        <f t="shared" si="144"/>
        <v>736.58459580118597</v>
      </c>
      <c r="AC299">
        <f t="shared" si="145"/>
        <v>4.1461489502964923</v>
      </c>
      <c r="AD299">
        <f t="shared" si="120"/>
        <v>81.804468668116229</v>
      </c>
      <c r="AE299">
        <f t="shared" si="146"/>
        <v>8.195531331883771</v>
      </c>
      <c r="AF299">
        <f t="shared" si="147"/>
        <v>0.10593471338490601</v>
      </c>
      <c r="AG299">
        <f t="shared" si="148"/>
        <v>8.3014660452686773</v>
      </c>
      <c r="AH299">
        <f t="shared" si="121"/>
        <v>184.0913419960585</v>
      </c>
    </row>
    <row r="300" spans="4:34" x14ac:dyDescent="0.25">
      <c r="D300" s="1">
        <f t="shared" si="149"/>
        <v>43034</v>
      </c>
      <c r="E300" s="7">
        <f t="shared" si="122"/>
        <v>0.58333333333333337</v>
      </c>
      <c r="F300" s="2">
        <f t="shared" si="123"/>
        <v>2458053.375</v>
      </c>
      <c r="G300" s="3">
        <f t="shared" si="124"/>
        <v>0.17818959616700888</v>
      </c>
      <c r="I300">
        <f t="shared" si="125"/>
        <v>215.42910733620101</v>
      </c>
      <c r="J300">
        <f t="shared" si="126"/>
        <v>6772.1853386907342</v>
      </c>
      <c r="K300">
        <f t="shared" si="127"/>
        <v>1.67011394210268E-2</v>
      </c>
      <c r="L300">
        <f t="shared" si="128"/>
        <v>-1.7859170151574435</v>
      </c>
      <c r="M300">
        <f t="shared" si="129"/>
        <v>213.64319032104356</v>
      </c>
      <c r="N300">
        <f t="shared" si="130"/>
        <v>6770.3994216755764</v>
      </c>
      <c r="O300">
        <f t="shared" si="131"/>
        <v>0.99393599823430534</v>
      </c>
      <c r="P300">
        <f t="shared" si="132"/>
        <v>213.63445324713942</v>
      </c>
      <c r="Q300">
        <f t="shared" si="133"/>
        <v>23.436973901549894</v>
      </c>
      <c r="R300">
        <f t="shared" si="134"/>
        <v>23.435001470607784</v>
      </c>
      <c r="S300">
        <f t="shared" si="135"/>
        <v>-148.60056836054153</v>
      </c>
      <c r="T300">
        <f t="shared" si="136"/>
        <v>-12.725929059546878</v>
      </c>
      <c r="U300">
        <f t="shared" si="137"/>
        <v>4.3018331279104705E-2</v>
      </c>
      <c r="V300">
        <f t="shared" si="138"/>
        <v>16.126982194417074</v>
      </c>
      <c r="W300">
        <f t="shared" si="139"/>
        <v>56.118979640691997</v>
      </c>
      <c r="X300" s="7">
        <f t="shared" si="140"/>
        <v>0.57174515125387715</v>
      </c>
      <c r="Y300" s="7">
        <f t="shared" si="141"/>
        <v>0.41585909669639931</v>
      </c>
      <c r="Z300" s="7">
        <f t="shared" si="142"/>
        <v>0.72763120581135488</v>
      </c>
      <c r="AA300">
        <f t="shared" si="143"/>
        <v>448.95183712553597</v>
      </c>
      <c r="AB300">
        <f t="shared" si="144"/>
        <v>736.68698219441706</v>
      </c>
      <c r="AC300">
        <f t="shared" si="145"/>
        <v>4.1717455486042638</v>
      </c>
      <c r="AD300">
        <f t="shared" si="120"/>
        <v>82.145267137734251</v>
      </c>
      <c r="AE300">
        <f t="shared" si="146"/>
        <v>7.8547328622657488</v>
      </c>
      <c r="AF300">
        <f t="shared" si="147"/>
        <v>0.11005781276726011</v>
      </c>
      <c r="AG300">
        <f t="shared" si="148"/>
        <v>7.9647906750330089</v>
      </c>
      <c r="AH300">
        <f t="shared" si="121"/>
        <v>184.10769629147498</v>
      </c>
    </row>
    <row r="301" spans="4:34" x14ac:dyDescent="0.25">
      <c r="D301" s="1">
        <f t="shared" si="149"/>
        <v>43035</v>
      </c>
      <c r="E301" s="7">
        <f t="shared" si="122"/>
        <v>0.58333333333333337</v>
      </c>
      <c r="F301" s="2">
        <f t="shared" si="123"/>
        <v>2458054.375</v>
      </c>
      <c r="G301" s="3">
        <f t="shared" si="124"/>
        <v>0.17821697467488021</v>
      </c>
      <c r="I301">
        <f t="shared" si="125"/>
        <v>216.41475469932357</v>
      </c>
      <c r="J301">
        <f t="shared" si="126"/>
        <v>6773.1709389709586</v>
      </c>
      <c r="K301">
        <f t="shared" si="127"/>
        <v>1.6701138268880141E-2</v>
      </c>
      <c r="L301">
        <f t="shared" si="128"/>
        <v>-1.7737212629454935</v>
      </c>
      <c r="M301">
        <f t="shared" si="129"/>
        <v>214.64103343637808</v>
      </c>
      <c r="N301">
        <f t="shared" si="130"/>
        <v>6771.3972177080132</v>
      </c>
      <c r="O301">
        <f t="shared" si="131"/>
        <v>0.99366757131012795</v>
      </c>
      <c r="P301">
        <f t="shared" si="132"/>
        <v>214.63229295997692</v>
      </c>
      <c r="Q301">
        <f t="shared" si="133"/>
        <v>23.436973545514928</v>
      </c>
      <c r="R301">
        <f t="shared" si="134"/>
        <v>23.435002623650679</v>
      </c>
      <c r="S301">
        <f t="shared" si="135"/>
        <v>-147.6370522258793</v>
      </c>
      <c r="T301">
        <f t="shared" si="136"/>
        <v>-13.062909146614205</v>
      </c>
      <c r="U301">
        <f t="shared" si="137"/>
        <v>4.3018335632634942E-2</v>
      </c>
      <c r="V301">
        <f t="shared" si="138"/>
        <v>16.216820384932969</v>
      </c>
      <c r="W301">
        <f t="shared" si="139"/>
        <v>54.980762881286445</v>
      </c>
      <c r="X301" s="7">
        <f t="shared" si="140"/>
        <v>0.57168276362157433</v>
      </c>
      <c r="Y301" s="7">
        <f t="shared" si="141"/>
        <v>0.41895842228466756</v>
      </c>
      <c r="Z301" s="7">
        <f t="shared" si="142"/>
        <v>0.72440710495848115</v>
      </c>
      <c r="AA301">
        <f t="shared" si="143"/>
        <v>439.84610305029156</v>
      </c>
      <c r="AB301">
        <f t="shared" si="144"/>
        <v>736.77682038493288</v>
      </c>
      <c r="AC301">
        <f t="shared" si="145"/>
        <v>4.1942050962332189</v>
      </c>
      <c r="AD301">
        <f t="shared" si="120"/>
        <v>82.482701696772608</v>
      </c>
      <c r="AE301">
        <f t="shared" si="146"/>
        <v>7.5172983032273919</v>
      </c>
      <c r="AF301">
        <f t="shared" si="147"/>
        <v>0.11443673160177135</v>
      </c>
      <c r="AG301">
        <f t="shared" si="148"/>
        <v>7.6317350348291635</v>
      </c>
      <c r="AH301">
        <f t="shared" si="121"/>
        <v>184.12096110494352</v>
      </c>
    </row>
    <row r="302" spans="4:34" x14ac:dyDescent="0.25">
      <c r="D302" s="1">
        <f t="shared" si="149"/>
        <v>43036</v>
      </c>
      <c r="E302" s="7">
        <f t="shared" si="122"/>
        <v>0.58333333333333337</v>
      </c>
      <c r="F302" s="2">
        <f t="shared" si="123"/>
        <v>2458055.375</v>
      </c>
      <c r="G302" s="3">
        <f t="shared" si="124"/>
        <v>0.17824435318275153</v>
      </c>
      <c r="I302">
        <f t="shared" si="125"/>
        <v>217.40040206244703</v>
      </c>
      <c r="J302">
        <f t="shared" si="126"/>
        <v>6774.1565392511839</v>
      </c>
      <c r="K302">
        <f t="shared" si="127"/>
        <v>1.6701137116733291E-2</v>
      </c>
      <c r="L302">
        <f t="shared" si="128"/>
        <v>-1.7609880795926478</v>
      </c>
      <c r="M302">
        <f t="shared" si="129"/>
        <v>215.63941398285439</v>
      </c>
      <c r="N302">
        <f t="shared" si="130"/>
        <v>6772.3955511715913</v>
      </c>
      <c r="O302">
        <f t="shared" si="131"/>
        <v>0.99340097043679332</v>
      </c>
      <c r="P302">
        <f t="shared" si="132"/>
        <v>215.63067010656189</v>
      </c>
      <c r="Q302">
        <f t="shared" si="133"/>
        <v>23.436973189479964</v>
      </c>
      <c r="R302">
        <f t="shared" si="134"/>
        <v>23.435003778377091</v>
      </c>
      <c r="S302">
        <f t="shared" si="135"/>
        <v>-146.67039583166584</v>
      </c>
      <c r="T302">
        <f t="shared" si="136"/>
        <v>-13.396490769187833</v>
      </c>
      <c r="U302">
        <f t="shared" si="137"/>
        <v>4.3018339992521852E-2</v>
      </c>
      <c r="V302">
        <f t="shared" si="138"/>
        <v>16.293895985335762</v>
      </c>
      <c r="W302">
        <f t="shared" si="139"/>
        <v>53.835172741812976</v>
      </c>
      <c r="X302" s="7">
        <f t="shared" si="140"/>
        <v>0.57162923889907247</v>
      </c>
      <c r="Y302" s="7">
        <f t="shared" si="141"/>
        <v>0.42208709239403641</v>
      </c>
      <c r="Z302" s="7">
        <f t="shared" si="142"/>
        <v>0.72117138540410852</v>
      </c>
      <c r="AA302">
        <f t="shared" si="143"/>
        <v>430.6813819345038</v>
      </c>
      <c r="AB302">
        <f t="shared" si="144"/>
        <v>736.85389598533573</v>
      </c>
      <c r="AC302">
        <f t="shared" si="145"/>
        <v>4.2134739963339314</v>
      </c>
      <c r="AD302">
        <f t="shared" si="120"/>
        <v>82.81665870481001</v>
      </c>
      <c r="AE302">
        <f t="shared" si="146"/>
        <v>7.1833412951899902</v>
      </c>
      <c r="AF302">
        <f t="shared" si="147"/>
        <v>0.11909053904733335</v>
      </c>
      <c r="AG302">
        <f t="shared" si="148"/>
        <v>7.3024318342373231</v>
      </c>
      <c r="AH302">
        <f t="shared" si="121"/>
        <v>184.13110723785309</v>
      </c>
    </row>
    <row r="303" spans="4:34" x14ac:dyDescent="0.25">
      <c r="D303" s="1">
        <f t="shared" si="149"/>
        <v>43037</v>
      </c>
      <c r="E303" s="7">
        <f t="shared" si="122"/>
        <v>0.58333333333333337</v>
      </c>
      <c r="F303" s="2">
        <f t="shared" si="123"/>
        <v>2458056.375</v>
      </c>
      <c r="G303" s="3">
        <f t="shared" si="124"/>
        <v>0.17827173169062285</v>
      </c>
      <c r="I303">
        <f t="shared" si="125"/>
        <v>218.3860494255714</v>
      </c>
      <c r="J303">
        <f t="shared" si="126"/>
        <v>6775.1421395314082</v>
      </c>
      <c r="K303">
        <f t="shared" si="127"/>
        <v>1.6701135964586254E-2</v>
      </c>
      <c r="L303">
        <f t="shared" si="128"/>
        <v>-1.7477207861320281</v>
      </c>
      <c r="M303">
        <f t="shared" si="129"/>
        <v>216.63832863943938</v>
      </c>
      <c r="N303">
        <f t="shared" si="130"/>
        <v>6773.3944187452762</v>
      </c>
      <c r="O303">
        <f t="shared" si="131"/>
        <v>0.9931362775546434</v>
      </c>
      <c r="P303">
        <f t="shared" si="132"/>
        <v>216.62958136586406</v>
      </c>
      <c r="Q303">
        <f t="shared" si="133"/>
        <v>23.436972833444997</v>
      </c>
      <c r="R303">
        <f t="shared" si="134"/>
        <v>23.435004934785731</v>
      </c>
      <c r="S303">
        <f t="shared" si="135"/>
        <v>-145.70055056795127</v>
      </c>
      <c r="T303">
        <f t="shared" si="136"/>
        <v>-13.726562073348001</v>
      </c>
      <c r="U303">
        <f t="shared" si="137"/>
        <v>4.301834435876057E-2</v>
      </c>
      <c r="V303">
        <f t="shared" si="138"/>
        <v>16.358006047486676</v>
      </c>
      <c r="W303">
        <f t="shared" si="139"/>
        <v>52.681814344124064</v>
      </c>
      <c r="X303" s="7">
        <f t="shared" si="140"/>
        <v>0.57158471802257871</v>
      </c>
      <c r="Y303" s="7">
        <f t="shared" si="141"/>
        <v>0.42524634484445634</v>
      </c>
      <c r="Z303" s="7">
        <f t="shared" si="142"/>
        <v>0.71792309120070108</v>
      </c>
      <c r="AA303">
        <f t="shared" si="143"/>
        <v>421.45451475299251</v>
      </c>
      <c r="AB303">
        <f t="shared" si="144"/>
        <v>736.91800604748664</v>
      </c>
      <c r="AC303">
        <f t="shared" si="145"/>
        <v>4.2295015118716606</v>
      </c>
      <c r="AD303">
        <f t="shared" si="120"/>
        <v>83.147024468957241</v>
      </c>
      <c r="AE303">
        <f t="shared" si="146"/>
        <v>6.8529755310427589</v>
      </c>
      <c r="AF303">
        <f t="shared" si="147"/>
        <v>0.12403954121267262</v>
      </c>
      <c r="AG303">
        <f t="shared" si="148"/>
        <v>6.9770150722554316</v>
      </c>
      <c r="AH303">
        <f t="shared" si="121"/>
        <v>184.13810833589142</v>
      </c>
    </row>
    <row r="304" spans="4:34" x14ac:dyDescent="0.25">
      <c r="D304" s="1">
        <f t="shared" si="149"/>
        <v>43038</v>
      </c>
      <c r="E304" s="7">
        <f t="shared" si="122"/>
        <v>0.58333333333333337</v>
      </c>
      <c r="F304" s="2">
        <f t="shared" si="123"/>
        <v>2458057.375</v>
      </c>
      <c r="G304" s="3">
        <f t="shared" si="124"/>
        <v>0.17829911019849418</v>
      </c>
      <c r="I304">
        <f t="shared" si="125"/>
        <v>219.37169678869577</v>
      </c>
      <c r="J304">
        <f t="shared" si="126"/>
        <v>6776.1277398116326</v>
      </c>
      <c r="K304">
        <f t="shared" si="127"/>
        <v>1.6701134812439025E-2</v>
      </c>
      <c r="L304">
        <f t="shared" si="128"/>
        <v>-1.733922876761828</v>
      </c>
      <c r="M304">
        <f t="shared" si="129"/>
        <v>217.63777391193395</v>
      </c>
      <c r="N304">
        <f t="shared" si="130"/>
        <v>6774.3938169348712</v>
      </c>
      <c r="O304">
        <f t="shared" si="131"/>
        <v>0.99287357414742405</v>
      </c>
      <c r="P304">
        <f t="shared" si="132"/>
        <v>217.62902324368727</v>
      </c>
      <c r="Q304">
        <f t="shared" si="133"/>
        <v>23.436972477410034</v>
      </c>
      <c r="R304">
        <f t="shared" si="134"/>
        <v>23.435006092875305</v>
      </c>
      <c r="S304">
        <f t="shared" si="135"/>
        <v>-144.72747047944335</v>
      </c>
      <c r="T304">
        <f t="shared" si="136"/>
        <v>-14.053010950894841</v>
      </c>
      <c r="U304">
        <f t="shared" si="137"/>
        <v>4.3018348731346204E-2</v>
      </c>
      <c r="V304">
        <f t="shared" si="138"/>
        <v>16.408959588835739</v>
      </c>
      <c r="W304">
        <f t="shared" si="139"/>
        <v>51.520263254381163</v>
      </c>
      <c r="X304" s="7">
        <f t="shared" si="140"/>
        <v>0.57154933361886406</v>
      </c>
      <c r="Y304" s="7">
        <f t="shared" si="141"/>
        <v>0.428437491245583</v>
      </c>
      <c r="Z304" s="7">
        <f t="shared" si="142"/>
        <v>0.71466117599214507</v>
      </c>
      <c r="AA304">
        <f t="shared" si="143"/>
        <v>412.16210603504931</v>
      </c>
      <c r="AB304">
        <f t="shared" si="144"/>
        <v>736.96895958883567</v>
      </c>
      <c r="AC304">
        <f t="shared" si="145"/>
        <v>4.2422398972089184</v>
      </c>
      <c r="AD304">
        <f t="shared" si="120"/>
        <v>83.473685294809087</v>
      </c>
      <c r="AE304">
        <f t="shared" si="146"/>
        <v>6.5263147051909129</v>
      </c>
      <c r="AF304">
        <f t="shared" si="147"/>
        <v>0.1293052943087826</v>
      </c>
      <c r="AG304">
        <f t="shared" si="148"/>
        <v>6.6556199994996952</v>
      </c>
      <c r="AH304">
        <f t="shared" si="121"/>
        <v>184.14194096139474</v>
      </c>
    </row>
    <row r="305" spans="4:34" x14ac:dyDescent="0.25">
      <c r="D305" s="1">
        <f t="shared" si="149"/>
        <v>43039</v>
      </c>
      <c r="E305" s="7">
        <f t="shared" si="122"/>
        <v>0.58333333333333337</v>
      </c>
      <c r="F305" s="2">
        <f t="shared" si="123"/>
        <v>2458058.375</v>
      </c>
      <c r="G305" s="3">
        <f t="shared" si="124"/>
        <v>0.1783264887063655</v>
      </c>
      <c r="I305">
        <f t="shared" si="125"/>
        <v>220.35734415182014</v>
      </c>
      <c r="J305">
        <f t="shared" si="126"/>
        <v>6777.113340091857</v>
      </c>
      <c r="K305">
        <f t="shared" si="127"/>
        <v>1.6701133660291606E-2</v>
      </c>
      <c r="L305">
        <f t="shared" si="128"/>
        <v>-1.7195980183724475</v>
      </c>
      <c r="M305">
        <f t="shared" si="129"/>
        <v>218.63774613344771</v>
      </c>
      <c r="N305">
        <f t="shared" si="130"/>
        <v>6775.3937420734846</v>
      </c>
      <c r="O305">
        <f t="shared" si="131"/>
        <v>0.99261294121454846</v>
      </c>
      <c r="P305">
        <f t="shared" si="132"/>
        <v>218.62899207314402</v>
      </c>
      <c r="Q305">
        <f t="shared" si="133"/>
        <v>23.436972121375071</v>
      </c>
      <c r="R305">
        <f t="shared" si="134"/>
        <v>23.435007252644525</v>
      </c>
      <c r="S305">
        <f t="shared" si="135"/>
        <v>-143.75111237697519</v>
      </c>
      <c r="T305">
        <f t="shared" si="136"/>
        <v>-14.375725082080896</v>
      </c>
      <c r="U305">
        <f t="shared" si="137"/>
        <v>4.3018353110273896E-2</v>
      </c>
      <c r="V305">
        <f t="shared" si="138"/>
        <v>16.446578113111162</v>
      </c>
      <c r="W305">
        <f t="shared" si="139"/>
        <v>50.350061236982974</v>
      </c>
      <c r="X305" s="7">
        <f t="shared" si="140"/>
        <v>0.57152320964367287</v>
      </c>
      <c r="Y305" s="7">
        <f t="shared" si="141"/>
        <v>0.4316619284298312</v>
      </c>
      <c r="Z305" s="7">
        <f t="shared" si="142"/>
        <v>0.71138449085751443</v>
      </c>
      <c r="AA305">
        <f t="shared" si="143"/>
        <v>402.80048989586379</v>
      </c>
      <c r="AB305">
        <f t="shared" si="144"/>
        <v>737.00657811311112</v>
      </c>
      <c r="AC305">
        <f t="shared" si="145"/>
        <v>4.2516445282777795</v>
      </c>
      <c r="AD305">
        <f t="shared" si="120"/>
        <v>83.796527539739898</v>
      </c>
      <c r="AE305">
        <f t="shared" si="146"/>
        <v>6.2034724602601017</v>
      </c>
      <c r="AF305">
        <f t="shared" si="147"/>
        <v>0.1349106521574335</v>
      </c>
      <c r="AG305">
        <f t="shared" si="148"/>
        <v>6.3383831124175352</v>
      </c>
      <c r="AH305">
        <f t="shared" si="121"/>
        <v>184.14258466284952</v>
      </c>
    </row>
    <row r="306" spans="4:34" x14ac:dyDescent="0.25">
      <c r="D306" s="1">
        <f t="shared" si="149"/>
        <v>43040</v>
      </c>
      <c r="E306" s="7">
        <f t="shared" si="122"/>
        <v>0.58333333333333337</v>
      </c>
      <c r="F306" s="2">
        <f t="shared" si="123"/>
        <v>2458059.375</v>
      </c>
      <c r="G306" s="3">
        <f t="shared" si="124"/>
        <v>0.17835386721423682</v>
      </c>
      <c r="I306">
        <f t="shared" si="125"/>
        <v>221.34299151494542</v>
      </c>
      <c r="J306">
        <f t="shared" si="126"/>
        <v>6778.0989403720805</v>
      </c>
      <c r="K306">
        <f t="shared" si="127"/>
        <v>1.6701132508144E-2</v>
      </c>
      <c r="L306">
        <f t="shared" si="128"/>
        <v>-1.7047500500046069</v>
      </c>
      <c r="M306">
        <f t="shared" si="129"/>
        <v>219.63824146494082</v>
      </c>
      <c r="N306">
        <f t="shared" si="130"/>
        <v>6776.3941903220757</v>
      </c>
      <c r="O306">
        <f t="shared" si="131"/>
        <v>0.99235445924336063</v>
      </c>
      <c r="P306">
        <f t="shared" si="132"/>
        <v>219.62948401519739</v>
      </c>
      <c r="Q306">
        <f t="shared" si="133"/>
        <v>23.436971765340104</v>
      </c>
      <c r="R306">
        <f t="shared" si="134"/>
        <v>23.435008414092085</v>
      </c>
      <c r="S306">
        <f t="shared" si="135"/>
        <v>-142.77143594967038</v>
      </c>
      <c r="T306">
        <f t="shared" si="136"/>
        <v>-14.69459198155378</v>
      </c>
      <c r="U306">
        <f t="shared" si="137"/>
        <v>4.3018357495538735E-2</v>
      </c>
      <c r="V306">
        <f t="shared" si="138"/>
        <v>16.470696123551594</v>
      </c>
      <c r="W306">
        <f t="shared" si="139"/>
        <v>49.17071127239543</v>
      </c>
      <c r="X306" s="7">
        <f t="shared" si="140"/>
        <v>0.57150646102531144</v>
      </c>
      <c r="Y306" s="7">
        <f t="shared" si="141"/>
        <v>0.43492115193532416</v>
      </c>
      <c r="Z306" s="7">
        <f t="shared" si="142"/>
        <v>0.70809177011529878</v>
      </c>
      <c r="AA306">
        <f t="shared" si="143"/>
        <v>393.36569017916344</v>
      </c>
      <c r="AB306">
        <f t="shared" si="144"/>
        <v>737.03069612355159</v>
      </c>
      <c r="AC306">
        <f t="shared" si="145"/>
        <v>4.2576740308878982</v>
      </c>
      <c r="AD306">
        <f t="shared" si="120"/>
        <v>84.115437668533474</v>
      </c>
      <c r="AE306">
        <f t="shared" si="146"/>
        <v>5.8845623314665261</v>
      </c>
      <c r="AF306">
        <f t="shared" si="147"/>
        <v>0.14087992597710544</v>
      </c>
      <c r="AG306">
        <f t="shared" si="148"/>
        <v>6.0254422574436317</v>
      </c>
      <c r="AH306">
        <f t="shared" si="121"/>
        <v>184.14002204121408</v>
      </c>
    </row>
    <row r="307" spans="4:34" x14ac:dyDescent="0.25">
      <c r="D307" s="1">
        <f t="shared" si="149"/>
        <v>43041</v>
      </c>
      <c r="E307" s="7">
        <f t="shared" si="122"/>
        <v>0.58333333333333337</v>
      </c>
      <c r="F307" s="2">
        <f t="shared" si="123"/>
        <v>2458060.375</v>
      </c>
      <c r="G307" s="3">
        <f t="shared" si="124"/>
        <v>0.17838124572210814</v>
      </c>
      <c r="I307">
        <f t="shared" si="125"/>
        <v>222.32863887807071</v>
      </c>
      <c r="J307">
        <f t="shared" si="126"/>
        <v>6779.0845406523049</v>
      </c>
      <c r="K307">
        <f t="shared" si="127"/>
        <v>1.6701131355996199E-2</v>
      </c>
      <c r="L307">
        <f t="shared" si="128"/>
        <v>-1.6893829822378199</v>
      </c>
      <c r="M307">
        <f t="shared" si="129"/>
        <v>220.63925589583289</v>
      </c>
      <c r="N307">
        <f t="shared" si="130"/>
        <v>6777.3951576700674</v>
      </c>
      <c r="O307">
        <f t="shared" si="131"/>
        <v>0.99209820818141847</v>
      </c>
      <c r="P307">
        <f t="shared" si="132"/>
        <v>220.63049505926986</v>
      </c>
      <c r="Q307">
        <f t="shared" si="133"/>
        <v>23.436971409305141</v>
      </c>
      <c r="R307">
        <f t="shared" si="134"/>
        <v>23.435009577216704</v>
      </c>
      <c r="S307">
        <f t="shared" si="135"/>
        <v>-141.78840387753991</v>
      </c>
      <c r="T307">
        <f t="shared" si="136"/>
        <v>-15.009499047568406</v>
      </c>
      <c r="U307">
        <f t="shared" si="137"/>
        <v>4.3018361887135856E-2</v>
      </c>
      <c r="V307">
        <f t="shared" si="138"/>
        <v>16.481161626840716</v>
      </c>
      <c r="W307">
        <f t="shared" si="139"/>
        <v>47.981671682556254</v>
      </c>
      <c r="X307" s="7">
        <f t="shared" si="140"/>
        <v>0.57149919331469401</v>
      </c>
      <c r="Y307" s="7">
        <f t="shared" si="141"/>
        <v>0.43821677197425996</v>
      </c>
      <c r="Z307" s="7">
        <f t="shared" si="142"/>
        <v>0.70478161465512801</v>
      </c>
      <c r="AA307">
        <f t="shared" si="143"/>
        <v>383.85337346045003</v>
      </c>
      <c r="AB307">
        <f t="shared" si="144"/>
        <v>737.04116162684068</v>
      </c>
      <c r="AC307">
        <f t="shared" si="145"/>
        <v>4.260290406710169</v>
      </c>
      <c r="AD307">
        <f t="shared" si="120"/>
        <v>84.43030231133406</v>
      </c>
      <c r="AE307">
        <f t="shared" si="146"/>
        <v>5.5696976886659399</v>
      </c>
      <c r="AF307">
        <f t="shared" si="147"/>
        <v>0.14723932572085105</v>
      </c>
      <c r="AG307">
        <f t="shared" si="148"/>
        <v>5.716937014386791</v>
      </c>
      <c r="AH307">
        <f t="shared" si="121"/>
        <v>184.13423881275392</v>
      </c>
    </row>
    <row r="308" spans="4:34" x14ac:dyDescent="0.25">
      <c r="D308" s="1">
        <f t="shared" si="149"/>
        <v>43042</v>
      </c>
      <c r="E308" s="7">
        <f t="shared" si="122"/>
        <v>0.58333333333333337</v>
      </c>
      <c r="F308" s="2">
        <f t="shared" si="123"/>
        <v>2458061.375</v>
      </c>
      <c r="G308" s="3">
        <f t="shared" si="124"/>
        <v>0.17840862422997947</v>
      </c>
      <c r="I308">
        <f t="shared" si="125"/>
        <v>223.3142862411969</v>
      </c>
      <c r="J308">
        <f t="shared" si="126"/>
        <v>6780.0701409325284</v>
      </c>
      <c r="K308">
        <f t="shared" si="127"/>
        <v>1.6701130203848211E-2</v>
      </c>
      <c r="L308">
        <f t="shared" si="128"/>
        <v>-1.6735009965087595</v>
      </c>
      <c r="M308">
        <f t="shared" si="129"/>
        <v>221.64078524468815</v>
      </c>
      <c r="N308">
        <f t="shared" si="130"/>
        <v>6778.3966399360197</v>
      </c>
      <c r="O308">
        <f t="shared" si="131"/>
        <v>0.99184426740880394</v>
      </c>
      <c r="P308">
        <f t="shared" si="132"/>
        <v>221.63202102392856</v>
      </c>
      <c r="Q308">
        <f t="shared" si="133"/>
        <v>23.436971053270177</v>
      </c>
      <c r="R308">
        <f t="shared" si="134"/>
        <v>23.435010742017074</v>
      </c>
      <c r="S308">
        <f t="shared" si="135"/>
        <v>-140.8019819442101</v>
      </c>
      <c r="T308">
        <f t="shared" si="136"/>
        <v>-15.320333614524809</v>
      </c>
      <c r="U308">
        <f t="shared" si="137"/>
        <v>4.3018366285060353E-2</v>
      </c>
      <c r="V308">
        <f t="shared" si="138"/>
        <v>16.477836625887154</v>
      </c>
      <c r="W308">
        <f t="shared" si="139"/>
        <v>46.782349167439321</v>
      </c>
      <c r="X308" s="7">
        <f t="shared" si="140"/>
        <v>0.5715015023431339</v>
      </c>
      <c r="Y308" s="7">
        <f t="shared" si="141"/>
        <v>0.44155053243358022</v>
      </c>
      <c r="Z308" s="7">
        <f t="shared" si="142"/>
        <v>0.70145247225268759</v>
      </c>
      <c r="AA308">
        <f t="shared" si="143"/>
        <v>374.25879333951457</v>
      </c>
      <c r="AB308">
        <f t="shared" si="144"/>
        <v>737.03783662588705</v>
      </c>
      <c r="AC308">
        <f t="shared" si="145"/>
        <v>4.2594591564717632</v>
      </c>
      <c r="AD308">
        <f t="shared" si="120"/>
        <v>84.741008323904893</v>
      </c>
      <c r="AE308">
        <f t="shared" si="146"/>
        <v>5.258991676095107</v>
      </c>
      <c r="AF308">
        <f t="shared" si="147"/>
        <v>0.154018037619818</v>
      </c>
      <c r="AG308">
        <f t="shared" si="148"/>
        <v>5.4130097137149251</v>
      </c>
      <c r="AH308">
        <f t="shared" si="121"/>
        <v>184.12522386808888</v>
      </c>
    </row>
    <row r="309" spans="4:34" x14ac:dyDescent="0.25">
      <c r="D309" s="1">
        <f t="shared" si="149"/>
        <v>43043</v>
      </c>
      <c r="E309" s="7">
        <f t="shared" si="122"/>
        <v>0.58333333333333337</v>
      </c>
      <c r="F309" s="2">
        <f t="shared" si="123"/>
        <v>2458062.375</v>
      </c>
      <c r="G309" s="3">
        <f t="shared" si="124"/>
        <v>0.17843600273785079</v>
      </c>
      <c r="I309">
        <f t="shared" si="125"/>
        <v>224.29993360432309</v>
      </c>
      <c r="J309">
        <f t="shared" si="126"/>
        <v>6781.0557412127509</v>
      </c>
      <c r="K309">
        <f t="shared" si="127"/>
        <v>1.6701129051700032E-2</v>
      </c>
      <c r="L309">
        <f t="shared" si="128"/>
        <v>-1.6571084443588844</v>
      </c>
      <c r="M309">
        <f t="shared" si="129"/>
        <v>222.64282515996419</v>
      </c>
      <c r="N309">
        <f t="shared" si="130"/>
        <v>6779.3986327683924</v>
      </c>
      <c r="O309">
        <f t="shared" si="131"/>
        <v>0.99159271571047303</v>
      </c>
      <c r="P309">
        <f t="shared" si="132"/>
        <v>222.63405755763398</v>
      </c>
      <c r="Q309">
        <f t="shared" si="133"/>
        <v>23.436970697235214</v>
      </c>
      <c r="R309">
        <f t="shared" si="134"/>
        <v>23.435011908491898</v>
      </c>
      <c r="S309">
        <f t="shared" si="135"/>
        <v>-139.81213914948052</v>
      </c>
      <c r="T309">
        <f t="shared" si="136"/>
        <v>-15.626983008872093</v>
      </c>
      <c r="U309">
        <f t="shared" si="137"/>
        <v>4.3018370689307292E-2</v>
      </c>
      <c r="V309">
        <f t="shared" si="138"/>
        <v>16.460597599580776</v>
      </c>
      <c r="W309">
        <f t="shared" si="139"/>
        <v>45.572090504051879</v>
      </c>
      <c r="X309" s="7">
        <f t="shared" si="140"/>
        <v>0.57151347388918006</v>
      </c>
      <c r="Y309" s="7">
        <f t="shared" si="141"/>
        <v>0.44492433360014705</v>
      </c>
      <c r="Z309" s="7">
        <f t="shared" si="142"/>
        <v>0.69810261417821307</v>
      </c>
      <c r="AA309">
        <f t="shared" si="143"/>
        <v>364.57672403241503</v>
      </c>
      <c r="AB309">
        <f t="shared" si="144"/>
        <v>737.0205975995807</v>
      </c>
      <c r="AC309">
        <f t="shared" si="145"/>
        <v>4.2551493998951742</v>
      </c>
      <c r="AD309">
        <f t="shared" si="120"/>
        <v>85.047442850168181</v>
      </c>
      <c r="AE309">
        <f t="shared" si="146"/>
        <v>4.9525571498318186</v>
      </c>
      <c r="AF309">
        <f t="shared" si="147"/>
        <v>0.16078844849124291</v>
      </c>
      <c r="AG309">
        <f t="shared" si="148"/>
        <v>5.1133455983230611</v>
      </c>
      <c r="AH309">
        <f t="shared" si="121"/>
        <v>184.11296932714774</v>
      </c>
    </row>
    <row r="310" spans="4:34" x14ac:dyDescent="0.25">
      <c r="D310" s="1">
        <f t="shared" si="149"/>
        <v>43044</v>
      </c>
      <c r="E310" s="7">
        <f t="shared" si="122"/>
        <v>0.58333333333333337</v>
      </c>
      <c r="F310" s="2">
        <f t="shared" si="123"/>
        <v>2458063.375</v>
      </c>
      <c r="G310" s="3">
        <f t="shared" si="124"/>
        <v>0.17846338124572211</v>
      </c>
      <c r="I310">
        <f t="shared" si="125"/>
        <v>225.28558096745019</v>
      </c>
      <c r="J310">
        <f t="shared" si="126"/>
        <v>6782.0413414929744</v>
      </c>
      <c r="K310">
        <f t="shared" si="127"/>
        <v>1.6701127899551665E-2</v>
      </c>
      <c r="L310">
        <f t="shared" si="128"/>
        <v>-1.6402098466107982</v>
      </c>
      <c r="M310">
        <f t="shared" si="129"/>
        <v>223.6453711208394</v>
      </c>
      <c r="N310">
        <f t="shared" si="130"/>
        <v>6780.4011316463639</v>
      </c>
      <c r="O310">
        <f t="shared" si="131"/>
        <v>0.99134363124866265</v>
      </c>
      <c r="P310">
        <f t="shared" si="132"/>
        <v>223.63660013956738</v>
      </c>
      <c r="Q310">
        <f t="shared" si="133"/>
        <v>23.436970341200251</v>
      </c>
      <c r="R310">
        <f t="shared" si="134"/>
        <v>23.435013076639876</v>
      </c>
      <c r="S310">
        <f t="shared" si="135"/>
        <v>-138.81884782135708</v>
      </c>
      <c r="T310">
        <f t="shared" si="136"/>
        <v>-15.929334608419856</v>
      </c>
      <c r="U310">
        <f t="shared" si="137"/>
        <v>4.3018375099871796E-2</v>
      </c>
      <c r="V310">
        <f t="shared" si="138"/>
        <v>16.42933596765706</v>
      </c>
      <c r="W310">
        <f t="shared" si="139"/>
        <v>44.350172590073406</v>
      </c>
      <c r="X310" s="7">
        <f t="shared" si="140"/>
        <v>0.57153518335579367</v>
      </c>
      <c r="Y310" s="7">
        <f t="shared" si="141"/>
        <v>0.44834025949447864</v>
      </c>
      <c r="Z310" s="7">
        <f t="shared" si="142"/>
        <v>0.69473010721710871</v>
      </c>
      <c r="AA310">
        <f t="shared" si="143"/>
        <v>354.80138072058725</v>
      </c>
      <c r="AB310">
        <f t="shared" si="144"/>
        <v>736.98933596765698</v>
      </c>
      <c r="AC310">
        <f t="shared" si="145"/>
        <v>4.2473339919142461</v>
      </c>
      <c r="AD310">
        <f t="shared" si="120"/>
        <v>85.349493387006007</v>
      </c>
      <c r="AE310">
        <f t="shared" si="146"/>
        <v>4.6505066129939934</v>
      </c>
      <c r="AF310">
        <f t="shared" si="147"/>
        <v>0.16875987672625753</v>
      </c>
      <c r="AG310">
        <f t="shared" si="148"/>
        <v>4.8192664897202508</v>
      </c>
      <c r="AH310">
        <f t="shared" si="121"/>
        <v>184.09747058976455</v>
      </c>
    </row>
    <row r="311" spans="4:34" x14ac:dyDescent="0.25">
      <c r="D311" s="1">
        <f t="shared" si="149"/>
        <v>43045</v>
      </c>
      <c r="E311" s="7">
        <f t="shared" si="122"/>
        <v>0.58333333333333337</v>
      </c>
      <c r="F311" s="2">
        <f t="shared" si="123"/>
        <v>2458064.375</v>
      </c>
      <c r="G311" s="3">
        <f t="shared" si="124"/>
        <v>0.17849075975359344</v>
      </c>
      <c r="I311">
        <f t="shared" si="125"/>
        <v>226.2712283305782</v>
      </c>
      <c r="J311">
        <f t="shared" si="126"/>
        <v>6783.0269417731979</v>
      </c>
      <c r="K311">
        <f t="shared" si="127"/>
        <v>1.6701126747403105E-2</v>
      </c>
      <c r="L311">
        <f t="shared" si="128"/>
        <v>-1.6228098924731218</v>
      </c>
      <c r="M311">
        <f t="shared" si="129"/>
        <v>224.64841843810507</v>
      </c>
      <c r="N311">
        <f t="shared" si="130"/>
        <v>6781.4041318807249</v>
      </c>
      <c r="O311">
        <f t="shared" si="131"/>
        <v>0.99109709153536374</v>
      </c>
      <c r="P311">
        <f t="shared" si="132"/>
        <v>224.63964408052294</v>
      </c>
      <c r="Q311">
        <f t="shared" si="133"/>
        <v>23.436969985165288</v>
      </c>
      <c r="R311">
        <f t="shared" si="134"/>
        <v>23.435014246459705</v>
      </c>
      <c r="S311">
        <f t="shared" si="135"/>
        <v>-137.8220837272122</v>
      </c>
      <c r="T311">
        <f t="shared" si="136"/>
        <v>-16.227275905079402</v>
      </c>
      <c r="U311">
        <f t="shared" si="137"/>
        <v>4.3018379516748938E-2</v>
      </c>
      <c r="V311">
        <f t="shared" si="138"/>
        <v>16.38395853880656</v>
      </c>
      <c r="W311">
        <f t="shared" si="139"/>
        <v>43.115790422391491</v>
      </c>
      <c r="X311" s="7">
        <f t="shared" si="140"/>
        <v>0.57156669545916217</v>
      </c>
      <c r="Y311" s="7">
        <f t="shared" si="141"/>
        <v>0.45180061095251917</v>
      </c>
      <c r="Z311" s="7">
        <f t="shared" si="142"/>
        <v>0.69133277996580522</v>
      </c>
      <c r="AA311">
        <f t="shared" si="143"/>
        <v>344.92632337913193</v>
      </c>
      <c r="AB311">
        <f t="shared" si="144"/>
        <v>736.94395853880656</v>
      </c>
      <c r="AC311">
        <f t="shared" si="145"/>
        <v>4.2359896347016388</v>
      </c>
      <c r="AD311">
        <f t="shared" si="120"/>
        <v>85.647047851286246</v>
      </c>
      <c r="AE311">
        <f t="shared" si="146"/>
        <v>4.3529521487137544</v>
      </c>
      <c r="AF311">
        <f t="shared" si="147"/>
        <v>0.17746941944542724</v>
      </c>
      <c r="AG311">
        <f t="shared" si="148"/>
        <v>4.5304215681591815</v>
      </c>
      <c r="AH311">
        <f t="shared" si="121"/>
        <v>184.07872638165082</v>
      </c>
    </row>
    <row r="312" spans="4:34" x14ac:dyDescent="0.25">
      <c r="D312" s="1">
        <f t="shared" si="149"/>
        <v>43046</v>
      </c>
      <c r="E312" s="7">
        <f t="shared" si="122"/>
        <v>0.58333333333333337</v>
      </c>
      <c r="F312" s="2">
        <f t="shared" si="123"/>
        <v>2458065.375</v>
      </c>
      <c r="G312" s="3">
        <f t="shared" si="124"/>
        <v>0.17851813826146476</v>
      </c>
      <c r="I312">
        <f t="shared" si="125"/>
        <v>227.25687569370621</v>
      </c>
      <c r="J312">
        <f t="shared" si="126"/>
        <v>6784.0125420534196</v>
      </c>
      <c r="K312">
        <f t="shared" si="127"/>
        <v>1.6701125595254357E-2</v>
      </c>
      <c r="L312">
        <f t="shared" si="128"/>
        <v>-1.6049134385731392</v>
      </c>
      <c r="M312">
        <f t="shared" si="129"/>
        <v>225.65196225513307</v>
      </c>
      <c r="N312">
        <f t="shared" si="130"/>
        <v>6782.4076286148465</v>
      </c>
      <c r="O312">
        <f t="shared" si="131"/>
        <v>0.99085317340487344</v>
      </c>
      <c r="P312">
        <f t="shared" si="132"/>
        <v>225.64318452387542</v>
      </c>
      <c r="Q312">
        <f t="shared" si="133"/>
        <v>23.436969629130324</v>
      </c>
      <c r="R312">
        <f t="shared" si="134"/>
        <v>23.435015417950083</v>
      </c>
      <c r="S312">
        <f t="shared" si="135"/>
        <v>-136.82182618367364</v>
      </c>
      <c r="T312">
        <f t="shared" si="136"/>
        <v>-16.520694571054811</v>
      </c>
      <c r="U312">
        <f t="shared" si="137"/>
        <v>4.3018383939933784E-2</v>
      </c>
      <c r="V312">
        <f t="shared" si="138"/>
        <v>16.324387940180525</v>
      </c>
      <c r="W312">
        <f t="shared" si="139"/>
        <v>41.868042476781767</v>
      </c>
      <c r="X312" s="7">
        <f t="shared" si="140"/>
        <v>0.57160806393043029</v>
      </c>
      <c r="Y312" s="7">
        <f t="shared" si="141"/>
        <v>0.4553079459393698</v>
      </c>
      <c r="Z312" s="7">
        <f t="shared" si="142"/>
        <v>0.68790818192149072</v>
      </c>
      <c r="AA312">
        <f t="shared" si="143"/>
        <v>334.94433981425414</v>
      </c>
      <c r="AB312">
        <f t="shared" si="144"/>
        <v>736.88438794018043</v>
      </c>
      <c r="AC312">
        <f t="shared" si="145"/>
        <v>4.2210969850451079</v>
      </c>
      <c r="AD312">
        <f t="shared" si="120"/>
        <v>85.939994649081129</v>
      </c>
      <c r="AE312">
        <f t="shared" si="146"/>
        <v>4.0600053509188712</v>
      </c>
      <c r="AF312">
        <f t="shared" si="147"/>
        <v>0.18687395870397469</v>
      </c>
      <c r="AG312">
        <f t="shared" si="148"/>
        <v>4.2468793096228454</v>
      </c>
      <c r="AH312">
        <f t="shared" si="121"/>
        <v>184.05673879548939</v>
      </c>
    </row>
    <row r="313" spans="4:34" x14ac:dyDescent="0.25">
      <c r="D313" s="1">
        <f t="shared" si="149"/>
        <v>43047</v>
      </c>
      <c r="E313" s="7">
        <f t="shared" si="122"/>
        <v>0.58333333333333337</v>
      </c>
      <c r="F313" s="2">
        <f t="shared" si="123"/>
        <v>2458066.375</v>
      </c>
      <c r="G313" s="3">
        <f t="shared" si="124"/>
        <v>0.17854551676933608</v>
      </c>
      <c r="I313">
        <f t="shared" si="125"/>
        <v>228.24252305683422</v>
      </c>
      <c r="J313">
        <f t="shared" si="126"/>
        <v>6784.998142333643</v>
      </c>
      <c r="K313">
        <f t="shared" si="127"/>
        <v>1.6701124443105422E-2</v>
      </c>
      <c r="L313">
        <f t="shared" si="128"/>
        <v>-1.586525507917111</v>
      </c>
      <c r="M313">
        <f t="shared" si="129"/>
        <v>226.6559975489171</v>
      </c>
      <c r="N313">
        <f t="shared" si="130"/>
        <v>6783.411616825726</v>
      </c>
      <c r="O313">
        <f t="shared" si="131"/>
        <v>0.99061195298644189</v>
      </c>
      <c r="P313">
        <f t="shared" si="132"/>
        <v>226.6472164466214</v>
      </c>
      <c r="Q313">
        <f t="shared" si="133"/>
        <v>23.436969273095361</v>
      </c>
      <c r="R313">
        <f t="shared" si="134"/>
        <v>23.435016591109708</v>
      </c>
      <c r="S313">
        <f t="shared" si="135"/>
        <v>-135.81805816483515</v>
      </c>
      <c r="T313">
        <f t="shared" si="136"/>
        <v>-16.809478528488864</v>
      </c>
      <c r="U313">
        <f t="shared" si="137"/>
        <v>4.3018388369421456E-2</v>
      </c>
      <c r="V313">
        <f t="shared" si="138"/>
        <v>16.250563026467425</v>
      </c>
      <c r="W313">
        <f t="shared" si="139"/>
        <v>40.605912785857498</v>
      </c>
      <c r="X313" s="7">
        <f t="shared" si="140"/>
        <v>0.57165933123161983</v>
      </c>
      <c r="Y313" s="7">
        <f t="shared" si="141"/>
        <v>0.45886512904868232</v>
      </c>
      <c r="Z313" s="7">
        <f t="shared" si="142"/>
        <v>0.68445353341455728</v>
      </c>
      <c r="AA313">
        <f t="shared" si="143"/>
        <v>324.84730228685999</v>
      </c>
      <c r="AB313">
        <f t="shared" si="144"/>
        <v>736.81056302646732</v>
      </c>
      <c r="AC313">
        <f t="shared" si="145"/>
        <v>4.2026407566168302</v>
      </c>
      <c r="AD313">
        <f t="shared" si="120"/>
        <v>86.228222747036611</v>
      </c>
      <c r="AE313">
        <f t="shared" si="146"/>
        <v>3.7717772529633891</v>
      </c>
      <c r="AF313">
        <f t="shared" si="147"/>
        <v>0.19696414834599599</v>
      </c>
      <c r="AG313">
        <f t="shared" si="148"/>
        <v>3.9687414013093849</v>
      </c>
      <c r="AH313">
        <f t="shared" si="121"/>
        <v>184.03151332693517</v>
      </c>
    </row>
    <row r="314" spans="4:34" x14ac:dyDescent="0.25">
      <c r="D314" s="1">
        <f t="shared" si="149"/>
        <v>43048</v>
      </c>
      <c r="E314" s="7">
        <f t="shared" si="122"/>
        <v>0.58333333333333337</v>
      </c>
      <c r="F314" s="2">
        <f t="shared" si="123"/>
        <v>2458067.375</v>
      </c>
      <c r="G314" s="3">
        <f t="shared" si="124"/>
        <v>0.17857289527720741</v>
      </c>
      <c r="I314">
        <f t="shared" si="125"/>
        <v>229.22817041996313</v>
      </c>
      <c r="J314">
        <f t="shared" si="126"/>
        <v>6785.9837426138656</v>
      </c>
      <c r="K314">
        <f t="shared" si="127"/>
        <v>1.6701123290956292E-2</v>
      </c>
      <c r="L314">
        <f t="shared" si="128"/>
        <v>-1.5676512887780711</v>
      </c>
      <c r="M314">
        <f t="shared" si="129"/>
        <v>227.66051913118505</v>
      </c>
      <c r="N314">
        <f t="shared" si="130"/>
        <v>6784.4160913250871</v>
      </c>
      <c r="O314">
        <f t="shared" si="131"/>
        <v>0.99037350567703031</v>
      </c>
      <c r="P314">
        <f t="shared" si="132"/>
        <v>227.65173466049168</v>
      </c>
      <c r="Q314">
        <f t="shared" si="133"/>
        <v>23.436968917060398</v>
      </c>
      <c r="R314">
        <f t="shared" si="134"/>
        <v>23.435017765937268</v>
      </c>
      <c r="S314">
        <f t="shared" si="135"/>
        <v>-134.81076640835775</v>
      </c>
      <c r="T314">
        <f t="shared" si="136"/>
        <v>-17.09351602255656</v>
      </c>
      <c r="U314">
        <f t="shared" si="137"/>
        <v>4.3018392805206973E-2</v>
      </c>
      <c r="V314">
        <f t="shared" si="138"/>
        <v>16.162439266745452</v>
      </c>
      <c r="W314">
        <f t="shared" si="139"/>
        <v>39.328248778590066</v>
      </c>
      <c r="X314" s="7">
        <f t="shared" si="140"/>
        <v>0.57172052828698239</v>
      </c>
      <c r="Y314" s="7">
        <f t="shared" si="141"/>
        <v>0.46247539279089883</v>
      </c>
      <c r="Z314" s="7">
        <f t="shared" si="142"/>
        <v>0.68096566378306589</v>
      </c>
      <c r="AA314">
        <f t="shared" si="143"/>
        <v>314.62599022872053</v>
      </c>
      <c r="AB314">
        <f t="shared" si="144"/>
        <v>736.72243926674537</v>
      </c>
      <c r="AC314">
        <f t="shared" si="145"/>
        <v>4.1806098166863421</v>
      </c>
      <c r="AD314">
        <f t="shared" si="120"/>
        <v>86.511621745844238</v>
      </c>
      <c r="AE314">
        <f t="shared" si="146"/>
        <v>3.4883782541557622</v>
      </c>
      <c r="AF314">
        <f t="shared" si="147"/>
        <v>0.20775892492251632</v>
      </c>
      <c r="AG314">
        <f t="shared" si="148"/>
        <v>3.6961371790782787</v>
      </c>
      <c r="AH314">
        <f t="shared" si="121"/>
        <v>184.00305890530609</v>
      </c>
    </row>
    <row r="315" spans="4:34" x14ac:dyDescent="0.25">
      <c r="D315" s="1">
        <f t="shared" si="149"/>
        <v>43049</v>
      </c>
      <c r="E315" s="7">
        <f t="shared" si="122"/>
        <v>0.58333333333333337</v>
      </c>
      <c r="F315" s="2">
        <f t="shared" si="123"/>
        <v>2458068.375</v>
      </c>
      <c r="G315" s="3">
        <f t="shared" si="124"/>
        <v>0.1786002737850787</v>
      </c>
      <c r="I315">
        <f t="shared" si="125"/>
        <v>230.21381778309205</v>
      </c>
      <c r="J315">
        <f t="shared" si="126"/>
        <v>6786.9693428940855</v>
      </c>
      <c r="K315">
        <f t="shared" si="127"/>
        <v>1.6701122138806975E-2</v>
      </c>
      <c r="L315">
        <f t="shared" si="128"/>
        <v>-1.5482961335103589</v>
      </c>
      <c r="M315">
        <f t="shared" si="129"/>
        <v>228.66552164958171</v>
      </c>
      <c r="N315">
        <f t="shared" si="130"/>
        <v>6785.4210467605753</v>
      </c>
      <c r="O315">
        <f t="shared" si="131"/>
        <v>0.99013790611418406</v>
      </c>
      <c r="P315">
        <f t="shared" si="132"/>
        <v>228.65673381313385</v>
      </c>
      <c r="Q315">
        <f t="shared" si="133"/>
        <v>23.436968561025434</v>
      </c>
      <c r="R315">
        <f t="shared" si="134"/>
        <v>23.435018942431459</v>
      </c>
      <c r="S315">
        <f t="shared" si="135"/>
        <v>-133.7999415190088</v>
      </c>
      <c r="T315">
        <f t="shared" si="136"/>
        <v>-17.37269569798725</v>
      </c>
      <c r="U315">
        <f t="shared" si="137"/>
        <v>4.3018397247285414E-2</v>
      </c>
      <c r="V315">
        <f t="shared" si="138"/>
        <v>16.059989107352603</v>
      </c>
      <c r="W315">
        <f t="shared" si="139"/>
        <v>38.033733616730053</v>
      </c>
      <c r="X315" s="7">
        <f t="shared" si="140"/>
        <v>0.57179167423100519</v>
      </c>
      <c r="Y315" s="7">
        <f t="shared" si="141"/>
        <v>0.46614241418453278</v>
      </c>
      <c r="Z315" s="7">
        <f t="shared" si="142"/>
        <v>0.67744093427747754</v>
      </c>
      <c r="AA315">
        <f t="shared" si="143"/>
        <v>304.26986893384043</v>
      </c>
      <c r="AB315">
        <f t="shared" si="144"/>
        <v>736.61998910735258</v>
      </c>
      <c r="AC315">
        <f t="shared" si="145"/>
        <v>4.1549972768381451</v>
      </c>
      <c r="AD315">
        <f t="shared" si="120"/>
        <v>86.79008195576273</v>
      </c>
      <c r="AE315">
        <f t="shared" si="146"/>
        <v>3.2099180442372699</v>
      </c>
      <c r="AF315">
        <f t="shared" si="147"/>
        <v>0.21930018116070421</v>
      </c>
      <c r="AG315">
        <f t="shared" si="148"/>
        <v>3.4292182253979742</v>
      </c>
      <c r="AH315">
        <f t="shared" si="121"/>
        <v>183.97138791877518</v>
      </c>
    </row>
    <row r="316" spans="4:34" x14ac:dyDescent="0.25">
      <c r="D316" s="1">
        <f t="shared" si="149"/>
        <v>43050</v>
      </c>
      <c r="E316" s="7">
        <f t="shared" si="122"/>
        <v>0.58333333333333337</v>
      </c>
      <c r="F316" s="2">
        <f t="shared" si="123"/>
        <v>2458069.375</v>
      </c>
      <c r="G316" s="3">
        <f t="shared" si="124"/>
        <v>0.17862765229295002</v>
      </c>
      <c r="I316">
        <f t="shared" si="125"/>
        <v>231.19946514622188</v>
      </c>
      <c r="J316">
        <f t="shared" si="126"/>
        <v>6787.9549431743071</v>
      </c>
      <c r="K316">
        <f t="shared" si="127"/>
        <v>1.6701120986657467E-2</v>
      </c>
      <c r="L316">
        <f t="shared" si="128"/>
        <v>-1.5284655572911798</v>
      </c>
      <c r="M316">
        <f t="shared" si="129"/>
        <v>229.6709995889307</v>
      </c>
      <c r="N316">
        <f t="shared" si="130"/>
        <v>6786.4264776170157</v>
      </c>
      <c r="O316">
        <f t="shared" si="131"/>
        <v>0.98990522814904514</v>
      </c>
      <c r="P316">
        <f t="shared" si="132"/>
        <v>229.66220838937448</v>
      </c>
      <c r="Q316">
        <f t="shared" si="133"/>
        <v>23.436968204990471</v>
      </c>
      <c r="R316">
        <f t="shared" si="134"/>
        <v>23.43502012059097</v>
      </c>
      <c r="S316">
        <f t="shared" si="135"/>
        <v>-132.78557806915458</v>
      </c>
      <c r="T316">
        <f t="shared" si="136"/>
        <v>-17.646906678985239</v>
      </c>
      <c r="U316">
        <f t="shared" si="137"/>
        <v>4.3018401695651853E-2</v>
      </c>
      <c r="V316">
        <f t="shared" si="138"/>
        <v>15.943202309065827</v>
      </c>
      <c r="W316">
        <f t="shared" si="139"/>
        <v>36.720851296079267</v>
      </c>
      <c r="X316" s="7">
        <f t="shared" si="140"/>
        <v>0.57187277617425991</v>
      </c>
      <c r="Y316" s="7">
        <f t="shared" si="141"/>
        <v>0.46987041146292857</v>
      </c>
      <c r="Z316" s="7">
        <f t="shared" si="142"/>
        <v>0.6738751408855912</v>
      </c>
      <c r="AA316">
        <f t="shared" si="143"/>
        <v>293.76681036863414</v>
      </c>
      <c r="AB316">
        <f t="shared" si="144"/>
        <v>736.50320230906573</v>
      </c>
      <c r="AC316">
        <f t="shared" si="145"/>
        <v>4.1258005772664319</v>
      </c>
      <c r="AD316">
        <f t="shared" si="120"/>
        <v>87.063494474132185</v>
      </c>
      <c r="AE316">
        <f t="shared" si="146"/>
        <v>2.9365055258678154</v>
      </c>
      <c r="AF316">
        <f t="shared" si="147"/>
        <v>0.23164763254802176</v>
      </c>
      <c r="AG316">
        <f t="shared" si="148"/>
        <v>3.1681531584158371</v>
      </c>
      <c r="AH316">
        <f t="shared" si="121"/>
        <v>183.9365162339133</v>
      </c>
    </row>
    <row r="317" spans="4:34" x14ac:dyDescent="0.25">
      <c r="D317" s="1">
        <f t="shared" si="149"/>
        <v>43051</v>
      </c>
      <c r="E317" s="7">
        <f t="shared" si="122"/>
        <v>0.58333333333333337</v>
      </c>
      <c r="F317" s="2">
        <f t="shared" si="123"/>
        <v>2458070.375</v>
      </c>
      <c r="G317" s="3">
        <f t="shared" si="124"/>
        <v>0.17865503080082135</v>
      </c>
      <c r="I317">
        <f t="shared" si="125"/>
        <v>232.1851125093508</v>
      </c>
      <c r="J317">
        <f t="shared" si="126"/>
        <v>6788.9405434545297</v>
      </c>
      <c r="K317">
        <f t="shared" si="127"/>
        <v>1.6701119834507769E-2</v>
      </c>
      <c r="L317">
        <f t="shared" si="128"/>
        <v>-1.5081652367889538</v>
      </c>
      <c r="M317">
        <f t="shared" si="129"/>
        <v>230.67694727256185</v>
      </c>
      <c r="N317">
        <f t="shared" si="130"/>
        <v>6787.4323782177407</v>
      </c>
      <c r="O317">
        <f t="shared" si="131"/>
        <v>0.9896755448195117</v>
      </c>
      <c r="P317">
        <f t="shared" si="132"/>
        <v>230.66815271254626</v>
      </c>
      <c r="Q317">
        <f t="shared" si="133"/>
        <v>23.436967848955508</v>
      </c>
      <c r="R317">
        <f t="shared" si="134"/>
        <v>23.43502130041449</v>
      </c>
      <c r="S317">
        <f t="shared" si="135"/>
        <v>-131.76767469572724</v>
      </c>
      <c r="T317">
        <f t="shared" si="136"/>
        <v>-17.916038652497996</v>
      </c>
      <c r="U317">
        <f t="shared" si="137"/>
        <v>4.3018406150301336E-2</v>
      </c>
      <c r="V317">
        <f t="shared" si="138"/>
        <v>15.812086256933153</v>
      </c>
      <c r="W317">
        <f t="shared" si="139"/>
        <v>35.387842102841937</v>
      </c>
      <c r="X317" s="7">
        <f t="shared" si="140"/>
        <v>0.57196382898824094</v>
      </c>
      <c r="Y317" s="7">
        <f t="shared" si="141"/>
        <v>0.4736642675914578</v>
      </c>
      <c r="Z317" s="7">
        <f t="shared" si="142"/>
        <v>0.67026339038502414</v>
      </c>
      <c r="AA317">
        <f t="shared" si="143"/>
        <v>283.10273682273549</v>
      </c>
      <c r="AB317">
        <f t="shared" si="144"/>
        <v>736.37208625693313</v>
      </c>
      <c r="AC317">
        <f t="shared" si="145"/>
        <v>4.0930215642332826</v>
      </c>
      <c r="AD317">
        <f t="shared" si="120"/>
        <v>87.33175126481035</v>
      </c>
      <c r="AE317">
        <f t="shared" si="146"/>
        <v>2.6682487351896498</v>
      </c>
      <c r="AF317">
        <f t="shared" si="147"/>
        <v>0.24487390605604969</v>
      </c>
      <c r="AG317">
        <f t="shared" si="148"/>
        <v>2.9131226412456996</v>
      </c>
      <c r="AH317">
        <f t="shared" si="121"/>
        <v>183.89846320941979</v>
      </c>
    </row>
    <row r="318" spans="4:34" x14ac:dyDescent="0.25">
      <c r="D318" s="1">
        <f t="shared" si="149"/>
        <v>43052</v>
      </c>
      <c r="E318" s="7">
        <f t="shared" si="122"/>
        <v>0.58333333333333337</v>
      </c>
      <c r="F318" s="2">
        <f t="shared" si="123"/>
        <v>2458071.375</v>
      </c>
      <c r="G318" s="3">
        <f t="shared" si="124"/>
        <v>0.17868240930869267</v>
      </c>
      <c r="I318">
        <f t="shared" si="125"/>
        <v>233.17075987248154</v>
      </c>
      <c r="J318">
        <f t="shared" si="126"/>
        <v>6789.9261437347495</v>
      </c>
      <c r="K318">
        <f t="shared" si="127"/>
        <v>1.6701118682357879E-2</v>
      </c>
      <c r="L318">
        <f t="shared" si="128"/>
        <v>-1.4874010087582892</v>
      </c>
      <c r="M318">
        <f t="shared" si="129"/>
        <v>231.68335886372324</v>
      </c>
      <c r="N318">
        <f t="shared" si="130"/>
        <v>6788.4387427259917</v>
      </c>
      <c r="O318">
        <f t="shared" si="131"/>
        <v>0.98944892832356435</v>
      </c>
      <c r="P318">
        <f t="shared" si="132"/>
        <v>231.67456094590011</v>
      </c>
      <c r="Q318">
        <f t="shared" si="133"/>
        <v>23.436967492920544</v>
      </c>
      <c r="R318">
        <f t="shared" si="134"/>
        <v>23.43502248190071</v>
      </c>
      <c r="S318">
        <f t="shared" si="135"/>
        <v>-130.74623419313431</v>
      </c>
      <c r="T318">
        <f t="shared" si="136"/>
        <v>-18.179981954775659</v>
      </c>
      <c r="U318">
        <f t="shared" si="137"/>
        <v>4.3018410611228873E-2</v>
      </c>
      <c r="V318">
        <f t="shared" si="138"/>
        <v>15.666666241163965</v>
      </c>
      <c r="W318">
        <f t="shared" si="139"/>
        <v>34.032645013223636</v>
      </c>
      <c r="X318" s="7">
        <f t="shared" si="140"/>
        <v>0.57206481511030283</v>
      </c>
      <c r="Y318" s="7">
        <f t="shared" si="141"/>
        <v>0.47752969007357055</v>
      </c>
      <c r="Z318" s="7">
        <f t="shared" si="142"/>
        <v>0.66659994014703516</v>
      </c>
      <c r="AA318">
        <f t="shared" si="143"/>
        <v>272.26116010578909</v>
      </c>
      <c r="AB318">
        <f t="shared" si="144"/>
        <v>736.22666624116391</v>
      </c>
      <c r="AC318">
        <f t="shared" si="145"/>
        <v>4.0566665602909779</v>
      </c>
      <c r="AD318">
        <f t="shared" si="120"/>
        <v>87.59474523946362</v>
      </c>
      <c r="AE318">
        <f t="shared" si="146"/>
        <v>2.4052547605363799</v>
      </c>
      <c r="AF318">
        <f t="shared" si="147"/>
        <v>0.25905987827807087</v>
      </c>
      <c r="AG318">
        <f t="shared" si="148"/>
        <v>2.6643146388144507</v>
      </c>
      <c r="AH318">
        <f t="shared" si="121"/>
        <v>183.85725170393997</v>
      </c>
    </row>
    <row r="319" spans="4:34" x14ac:dyDescent="0.25">
      <c r="D319" s="1">
        <f t="shared" si="149"/>
        <v>43053</v>
      </c>
      <c r="E319" s="7">
        <f t="shared" si="122"/>
        <v>0.58333333333333337</v>
      </c>
      <c r="F319" s="2">
        <f t="shared" si="123"/>
        <v>2458072.375</v>
      </c>
      <c r="G319" s="3">
        <f t="shared" si="124"/>
        <v>0.17870978781656399</v>
      </c>
      <c r="I319">
        <f t="shared" si="125"/>
        <v>234.15640723561319</v>
      </c>
      <c r="J319">
        <f t="shared" si="126"/>
        <v>6790.9117440149712</v>
      </c>
      <c r="K319">
        <f t="shared" si="127"/>
        <v>1.6701117530207803E-2</v>
      </c>
      <c r="L319">
        <f t="shared" si="128"/>
        <v>-1.4661788685611079</v>
      </c>
      <c r="M319">
        <f t="shared" si="129"/>
        <v>232.69022836705207</v>
      </c>
      <c r="N319">
        <f t="shared" si="130"/>
        <v>6789.4455651464104</v>
      </c>
      <c r="O319">
        <f t="shared" si="131"/>
        <v>0.98922544999276296</v>
      </c>
      <c r="P319">
        <f t="shared" si="132"/>
        <v>232.68142709407613</v>
      </c>
      <c r="Q319">
        <f t="shared" si="133"/>
        <v>23.436967136885585</v>
      </c>
      <c r="R319">
        <f t="shared" si="134"/>
        <v>23.43502366504832</v>
      </c>
      <c r="S319">
        <f t="shared" si="135"/>
        <v>-129.72126360161099</v>
      </c>
      <c r="T319">
        <f t="shared" si="136"/>
        <v>-18.438627661136849</v>
      </c>
      <c r="U319">
        <f t="shared" si="137"/>
        <v>4.301841507842958E-2</v>
      </c>
      <c r="V319">
        <f t="shared" si="138"/>
        <v>15.506985707551914</v>
      </c>
      <c r="W319">
        <f t="shared" si="139"/>
        <v>32.652822110885339</v>
      </c>
      <c r="X319" s="7">
        <f t="shared" si="140"/>
        <v>0.57217570436975573</v>
      </c>
      <c r="Y319" s="7">
        <f t="shared" si="141"/>
        <v>0.4814734207284076</v>
      </c>
      <c r="Z319" s="7">
        <f t="shared" si="142"/>
        <v>0.66287798801110387</v>
      </c>
      <c r="AA319">
        <f t="shared" si="143"/>
        <v>261.22257688708271</v>
      </c>
      <c r="AB319">
        <f t="shared" si="144"/>
        <v>736.06698570755191</v>
      </c>
      <c r="AC319">
        <f t="shared" si="145"/>
        <v>4.0167464268879769</v>
      </c>
      <c r="AD319">
        <f t="shared" si="120"/>
        <v>87.852370340623906</v>
      </c>
      <c r="AE319">
        <f t="shared" si="146"/>
        <v>2.1476296593760935</v>
      </c>
      <c r="AF319">
        <f t="shared" si="147"/>
        <v>0.27429028829722996</v>
      </c>
      <c r="AG319">
        <f t="shared" si="148"/>
        <v>2.4219199476733233</v>
      </c>
      <c r="AH319">
        <f t="shared" si="121"/>
        <v>183.81290807786507</v>
      </c>
    </row>
    <row r="320" spans="4:34" x14ac:dyDescent="0.25">
      <c r="D320" s="1">
        <f t="shared" si="149"/>
        <v>43054</v>
      </c>
      <c r="E320" s="7">
        <f t="shared" si="122"/>
        <v>0.58333333333333337</v>
      </c>
      <c r="F320" s="2">
        <f t="shared" si="123"/>
        <v>2458073.375</v>
      </c>
      <c r="G320" s="3">
        <f t="shared" si="124"/>
        <v>0.17873716632443531</v>
      </c>
      <c r="I320">
        <f t="shared" si="125"/>
        <v>235.14205459874483</v>
      </c>
      <c r="J320">
        <f t="shared" si="126"/>
        <v>6791.897344295191</v>
      </c>
      <c r="K320">
        <f t="shared" si="127"/>
        <v>1.6701116378057535E-2</v>
      </c>
      <c r="L320">
        <f t="shared" si="128"/>
        <v>-1.4445049686151576</v>
      </c>
      <c r="M320">
        <f t="shared" si="129"/>
        <v>233.69754963012969</v>
      </c>
      <c r="N320">
        <f t="shared" si="130"/>
        <v>6790.4528393265755</v>
      </c>
      <c r="O320">
        <f t="shared" si="131"/>
        <v>0.98900518026594231</v>
      </c>
      <c r="P320">
        <f t="shared" si="132"/>
        <v>233.6887450046585</v>
      </c>
      <c r="Q320">
        <f t="shared" si="133"/>
        <v>23.436966780850621</v>
      </c>
      <c r="R320">
        <f t="shared" si="134"/>
        <v>23.435024849855992</v>
      </c>
      <c r="S320">
        <f t="shared" si="135"/>
        <v>-128.69277429044888</v>
      </c>
      <c r="T320">
        <f t="shared" si="136"/>
        <v>-18.691867678853889</v>
      </c>
      <c r="U320">
        <f t="shared" si="137"/>
        <v>4.3018419551898425E-2</v>
      </c>
      <c r="V320">
        <f t="shared" si="138"/>
        <v>15.33310647598595</v>
      </c>
      <c r="W320">
        <f t="shared" si="139"/>
        <v>31.24545775459416</v>
      </c>
      <c r="X320" s="7">
        <f t="shared" si="140"/>
        <v>0.57229645383612093</v>
      </c>
      <c r="Y320" s="7">
        <f t="shared" si="141"/>
        <v>0.48550351562891492</v>
      </c>
      <c r="Z320" s="7">
        <f t="shared" si="142"/>
        <v>0.65908939204332695</v>
      </c>
      <c r="AA320">
        <f t="shared" si="143"/>
        <v>249.96366203675328</v>
      </c>
      <c r="AB320">
        <f t="shared" si="144"/>
        <v>735.89310647598586</v>
      </c>
      <c r="AC320">
        <f t="shared" si="145"/>
        <v>3.973276618996465</v>
      </c>
      <c r="AD320">
        <f t="shared" si="120"/>
        <v>88.104521626429857</v>
      </c>
      <c r="AE320">
        <f t="shared" si="146"/>
        <v>1.8954783735701426</v>
      </c>
      <c r="AF320">
        <f t="shared" si="147"/>
        <v>0.29064964844943941</v>
      </c>
      <c r="AG320">
        <f t="shared" si="148"/>
        <v>2.1861280220195818</v>
      </c>
      <c r="AH320">
        <f t="shared" si="121"/>
        <v>183.76546218904835</v>
      </c>
    </row>
    <row r="321" spans="4:34" x14ac:dyDescent="0.25">
      <c r="D321" s="1">
        <f t="shared" si="149"/>
        <v>43055</v>
      </c>
      <c r="E321" s="7">
        <f t="shared" si="122"/>
        <v>0.58333333333333337</v>
      </c>
      <c r="F321" s="2">
        <f t="shared" si="123"/>
        <v>2458074.375</v>
      </c>
      <c r="G321" s="3">
        <f t="shared" si="124"/>
        <v>0.17876454483230664</v>
      </c>
      <c r="I321">
        <f t="shared" si="125"/>
        <v>236.12770196187648</v>
      </c>
      <c r="J321">
        <f t="shared" si="126"/>
        <v>6792.8829445754118</v>
      </c>
      <c r="K321">
        <f t="shared" si="127"/>
        <v>1.6701115225907077E-2</v>
      </c>
      <c r="L321">
        <f t="shared" si="128"/>
        <v>-1.4223856167683318</v>
      </c>
      <c r="M321">
        <f t="shared" si="129"/>
        <v>234.70531634510814</v>
      </c>
      <c r="N321">
        <f t="shared" si="130"/>
        <v>6791.4605589586436</v>
      </c>
      <c r="O321">
        <f t="shared" si="131"/>
        <v>0.98878818866310658</v>
      </c>
      <c r="P321">
        <f t="shared" si="132"/>
        <v>234.69650836980216</v>
      </c>
      <c r="Q321">
        <f t="shared" si="133"/>
        <v>23.436966424815662</v>
      </c>
      <c r="R321">
        <f t="shared" si="134"/>
        <v>23.435026036322427</v>
      </c>
      <c r="S321">
        <f t="shared" si="135"/>
        <v>-127.66078203556383</v>
      </c>
      <c r="T321">
        <f t="shared" si="136"/>
        <v>-18.939594843042666</v>
      </c>
      <c r="U321">
        <f t="shared" si="137"/>
        <v>4.3018424031630489E-2</v>
      </c>
      <c r="V321">
        <f t="shared" si="138"/>
        <v>15.145108925678443</v>
      </c>
      <c r="W321">
        <f t="shared" si="139"/>
        <v>29.807021504307585</v>
      </c>
      <c r="X321" s="7">
        <f t="shared" si="140"/>
        <v>0.57242700769050114</v>
      </c>
      <c r="Y321" s="7">
        <f t="shared" si="141"/>
        <v>0.48962972573409119</v>
      </c>
      <c r="Z321" s="7">
        <f t="shared" si="142"/>
        <v>0.65522428964691115</v>
      </c>
      <c r="AA321">
        <f t="shared" si="143"/>
        <v>238.45617203446068</v>
      </c>
      <c r="AB321">
        <f t="shared" si="144"/>
        <v>735.70510892567836</v>
      </c>
      <c r="AC321">
        <f t="shared" si="145"/>
        <v>3.92627723141959</v>
      </c>
      <c r="AD321">
        <f t="shared" si="120"/>
        <v>88.351095356951191</v>
      </c>
      <c r="AE321">
        <f t="shared" si="146"/>
        <v>1.6489046430488088</v>
      </c>
      <c r="AF321">
        <f t="shared" si="147"/>
        <v>0.30821847380549361</v>
      </c>
      <c r="AG321">
        <f t="shared" si="148"/>
        <v>1.9571231168543024</v>
      </c>
      <c r="AH321">
        <f t="shared" si="121"/>
        <v>183.71494738239306</v>
      </c>
    </row>
    <row r="322" spans="4:34" x14ac:dyDescent="0.25">
      <c r="D322" s="1">
        <f t="shared" si="149"/>
        <v>43056</v>
      </c>
      <c r="E322" s="7">
        <f t="shared" si="122"/>
        <v>0.58333333333333337</v>
      </c>
      <c r="F322" s="2">
        <f t="shared" si="123"/>
        <v>2458075.375</v>
      </c>
      <c r="G322" s="3">
        <f t="shared" si="124"/>
        <v>0.17879192334017796</v>
      </c>
      <c r="I322">
        <f t="shared" si="125"/>
        <v>237.11334932500904</v>
      </c>
      <c r="J322">
        <f t="shared" si="126"/>
        <v>6793.8685448556325</v>
      </c>
      <c r="K322">
        <f t="shared" si="127"/>
        <v>1.6701114073756428E-2</v>
      </c>
      <c r="L322">
        <f t="shared" si="128"/>
        <v>-1.399827274600548</v>
      </c>
      <c r="M322">
        <f t="shared" si="129"/>
        <v>235.7135220504085</v>
      </c>
      <c r="N322">
        <f t="shared" si="130"/>
        <v>6792.4687175810323</v>
      </c>
      <c r="O322">
        <f t="shared" si="131"/>
        <v>0.98857454375955234</v>
      </c>
      <c r="P322">
        <f t="shared" si="132"/>
        <v>235.704710727931</v>
      </c>
      <c r="Q322">
        <f t="shared" si="133"/>
        <v>23.436966068780698</v>
      </c>
      <c r="R322">
        <f t="shared" si="134"/>
        <v>23.435027224446294</v>
      </c>
      <c r="S322">
        <f t="shared" si="135"/>
        <v>-126.6253070908442</v>
      </c>
      <c r="T322">
        <f t="shared" si="136"/>
        <v>-19.181703015428791</v>
      </c>
      <c r="U322">
        <f t="shared" si="137"/>
        <v>4.301842851762077E-2</v>
      </c>
      <c r="V322">
        <f t="shared" si="138"/>
        <v>14.943092145842108</v>
      </c>
      <c r="W322">
        <f t="shared" si="139"/>
        <v>28.333177706529408</v>
      </c>
      <c r="X322" s="7">
        <f t="shared" si="140"/>
        <v>0.57256729712094312</v>
      </c>
      <c r="Y322" s="7">
        <f t="shared" si="141"/>
        <v>0.49386402571391697</v>
      </c>
      <c r="Z322" s="7">
        <f t="shared" si="142"/>
        <v>0.65127056852796916</v>
      </c>
      <c r="AA322">
        <f t="shared" si="143"/>
        <v>226.66542165223527</v>
      </c>
      <c r="AB322">
        <f t="shared" si="144"/>
        <v>735.50309214584206</v>
      </c>
      <c r="AC322">
        <f t="shared" si="145"/>
        <v>3.8757730364605152</v>
      </c>
      <c r="AD322">
        <f t="shared" ref="AD322:AD366" si="150">DEGREES(ACOS(SIN(RADIANS($B$2))*SIN(RADIANS(T322))+COS(RADIANS($B$2))*COS(RADIANS(T322))*COS(RADIANS(AC322))))</f>
        <v>88.591989081990249</v>
      </c>
      <c r="AE322">
        <f t="shared" si="146"/>
        <v>1.4080109180097509</v>
      </c>
      <c r="AF322">
        <f t="shared" si="147"/>
        <v>0.32706984868496014</v>
      </c>
      <c r="AG322">
        <f t="shared" si="148"/>
        <v>1.735080766694711</v>
      </c>
      <c r="AH322">
        <f t="shared" ref="AH322:AH366" si="151"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>183.66140047329162</v>
      </c>
    </row>
    <row r="323" spans="4:34" x14ac:dyDescent="0.25">
      <c r="D323" s="1">
        <f t="shared" si="149"/>
        <v>43057</v>
      </c>
      <c r="E323" s="7">
        <f t="shared" ref="E323:E367" si="152">$B$5</f>
        <v>0.58333333333333337</v>
      </c>
      <c r="F323" s="2">
        <f t="shared" ref="F323:F367" si="153">D323+2415018.5+E323-$B$4/24</f>
        <v>2458076.375</v>
      </c>
      <c r="G323" s="3">
        <f t="shared" ref="G323:G366" si="154">(F323-2451545)/36525</f>
        <v>0.17881930184804928</v>
      </c>
      <c r="I323">
        <f t="shared" ref="I323:I366" si="155">MOD(280.46646+G323*(36000.76983 + G323*0.0003032),360)</f>
        <v>238.09899668814251</v>
      </c>
      <c r="J323">
        <f t="shared" ref="J323:J366" si="156">357.52911+G323*(35999.05029 - 0.0001537*G323)</f>
        <v>6794.8541451358524</v>
      </c>
      <c r="K323">
        <f t="shared" ref="K323:K367" si="157">0.016708634-G323*(0.000042037+0.0000001267*G323)</f>
        <v>1.6701112921605591E-2</v>
      </c>
      <c r="L323">
        <f t="shared" ref="L323:L366" si="158">SIN(RADIANS(J323))*(1.914602-G323*(0.004817+0.000014*G323))+SIN(RADIANS(2*J323))*(0.019993-0.000101*G323)+SIN(RADIANS(3*J323))*0.000289</f>
        <v>-1.3768365556520892</v>
      </c>
      <c r="M323">
        <f t="shared" ref="M323:M366" si="159">I323+L323</f>
        <v>236.72216013249042</v>
      </c>
      <c r="N323">
        <f t="shared" ref="N323:N366" si="160">J323+L323</f>
        <v>6793.4773085801999</v>
      </c>
      <c r="O323">
        <f t="shared" ref="O323:O366" si="161">(1.000001018*(1-K323*K323))/(1+K323*COS(RADIANS(N323)))</f>
        <v>0.98836431316021767</v>
      </c>
      <c r="P323">
        <f t="shared" ref="P323:P366" si="162">M323-0.00569-0.00478*SIN(RADIANS(125.04-1934.136*G323))</f>
        <v>236.71334546550759</v>
      </c>
      <c r="Q323">
        <f t="shared" ref="Q323:Q366" si="163">23+(26+((21.448-G323*(46.815+G323*(0.00059-G323*0.001813))))/60)/60</f>
        <v>23.436965712745735</v>
      </c>
      <c r="R323">
        <f t="shared" ref="R323:R366" si="164">Q323+0.00256*COS(RADIANS(125.04-1934.136*G323))</f>
        <v>23.435028414226277</v>
      </c>
      <c r="S323">
        <f t="shared" ref="S323:S367" si="165">DEGREES(ATAN2(COS(RADIANS(P323)),COS(RADIANS(R323))*SIN(RADIANS(P323))))</f>
        <v>-125.58637425271574</v>
      </c>
      <c r="T323">
        <f t="shared" ref="T323:T366" si="166">DEGREES(ASIN(SIN(RADIANS(R323))*SIN(RADIANS(P323))))</f>
        <v>-19.418087185843603</v>
      </c>
      <c r="U323">
        <f t="shared" ref="U323:U366" si="167">TAN(RADIANS(R323/2))*TAN(RADIANS(R323/2))</f>
        <v>4.3018433009864278E-2</v>
      </c>
      <c r="V323">
        <f t="shared" ref="V323:V366" si="168">4*DEGREES(U323*SIN(2*RADIANS(I323))-2*K323*SIN(RADIANS(J323))+4*K323*U323*SIN(RADIANS(J323))*COS(2*RADIANS(I323))-0.5*U323*U323*SIN(4*RADIANS(I323))-1.25*K323*K323*SIN(2*RADIANS(J323)))</f>
        <v>14.727174050631968</v>
      </c>
      <c r="W323">
        <f t="shared" ref="W323:W367" si="169">DEGREES(ACOS(COS(RADIANS(90.833))/(COS(RADIANS($B$2))*COS(RADIANS(T323)))-TAN(RADIANS($B$2))*TAN(RADIANS(T323))))</f>
        <v>26.81851426229084</v>
      </c>
      <c r="X323" s="7">
        <f t="shared" ref="X323:X367" si="170">(720-4*$B$3-V323+$B$4*60)/1440</f>
        <v>0.57271724024261672</v>
      </c>
      <c r="Y323" s="7">
        <f t="shared" ref="Y323:Y367" si="171">(X323*1440-W323*4)/1440</f>
        <v>0.49822136729180877</v>
      </c>
      <c r="Z323" s="7">
        <f t="shared" ref="Z323:Z367" si="172">(X323*1440+W323*4)/1440</f>
        <v>0.64721311319342456</v>
      </c>
      <c r="AA323">
        <f t="shared" ref="AA323:AA366" si="173">8*W323</f>
        <v>214.54811409832672</v>
      </c>
      <c r="AB323">
        <f t="shared" ref="AB323:AB367" si="174">MOD(E323*1440+V323+4*$B$3-60*$B$4,1440)</f>
        <v>735.28717405063196</v>
      </c>
      <c r="AC323">
        <f t="shared" ref="AC323:AC366" si="175">IF(AB323/4&lt;0,AB323/4+180,AB323/4-180)</f>
        <v>3.8217935126579903</v>
      </c>
      <c r="AD323">
        <f t="shared" si="150"/>
        <v>88.82710173024509</v>
      </c>
      <c r="AE323">
        <f t="shared" ref="AE323:AE366" si="176">90-AD323</f>
        <v>1.17289826975491</v>
      </c>
      <c r="AF323">
        <f t="shared" ref="AF323:AF366" si="177">IF(AE323&gt;85,0,IF(AE323&gt;5,58.1/TAN(RADIANS(AE323))-0.07/POWER(TAN(RADIANS(AE323)),3)+0.000086/POWER(TAN(RADIANS(AE323)),5),IF(AE323&gt;-0.575,1735+AE323*(-518.2+AE323*(103.4+AE323*(-12.79+AE323*0.711))),-20.772/TAN(RADIANS(AE323)))))/3600</f>
        <v>0.34726634584447391</v>
      </c>
      <c r="AG323">
        <f t="shared" ref="AG323:AG366" si="178">AE323+AF323</f>
        <v>1.5201646155993838</v>
      </c>
      <c r="AH323">
        <f t="shared" si="151"/>
        <v>183.60486172491693</v>
      </c>
    </row>
    <row r="324" spans="4:34" x14ac:dyDescent="0.25">
      <c r="D324" s="1">
        <f t="shared" ref="D324:D367" si="179">D323+1</f>
        <v>43058</v>
      </c>
      <c r="E324" s="7">
        <f t="shared" si="152"/>
        <v>0.58333333333333337</v>
      </c>
      <c r="F324" s="2">
        <f t="shared" si="153"/>
        <v>2458077.375</v>
      </c>
      <c r="G324" s="3">
        <f t="shared" si="154"/>
        <v>0.17884668035592061</v>
      </c>
      <c r="I324">
        <f t="shared" si="155"/>
        <v>239.08464405127597</v>
      </c>
      <c r="J324">
        <f t="shared" si="156"/>
        <v>6795.8397454160722</v>
      </c>
      <c r="K324">
        <f t="shared" si="157"/>
        <v>1.6701111769454564E-2</v>
      </c>
      <c r="L324">
        <f t="shared" si="158"/>
        <v>-1.3534202235793908</v>
      </c>
      <c r="M324">
        <f t="shared" si="159"/>
        <v>237.7312238276966</v>
      </c>
      <c r="N324">
        <f t="shared" si="160"/>
        <v>6794.4863251924926</v>
      </c>
      <c r="O324">
        <f t="shared" si="161"/>
        <v>0.98815756347428341</v>
      </c>
      <c r="P324">
        <f t="shared" si="162"/>
        <v>237.72240581887746</v>
      </c>
      <c r="Q324">
        <f t="shared" si="163"/>
        <v>23.436965356710775</v>
      </c>
      <c r="R324">
        <f t="shared" si="164"/>
        <v>23.435029605661065</v>
      </c>
      <c r="S324">
        <f t="shared" si="165"/>
        <v>-124.54401291735672</v>
      </c>
      <c r="T324">
        <f t="shared" si="166"/>
        <v>-19.648643576285814</v>
      </c>
      <c r="U324">
        <f t="shared" si="167"/>
        <v>4.3018437508356093E-2</v>
      </c>
      <c r="V324">
        <f t="shared" si="168"/>
        <v>14.497491457278834</v>
      </c>
      <c r="W324">
        <f t="shared" si="169"/>
        <v>25.256144726361605</v>
      </c>
      <c r="X324" s="7">
        <f t="shared" si="170"/>
        <v>0.57287674204355643</v>
      </c>
      <c r="Y324" s="7">
        <f t="shared" si="171"/>
        <v>0.50272078447032975</v>
      </c>
      <c r="Z324" s="7">
        <f t="shared" si="172"/>
        <v>0.64303269961678311</v>
      </c>
      <c r="AA324">
        <f t="shared" si="173"/>
        <v>202.04915781089284</v>
      </c>
      <c r="AB324">
        <f t="shared" si="174"/>
        <v>735.05749145727873</v>
      </c>
      <c r="AC324">
        <f t="shared" si="175"/>
        <v>3.7643728643196823</v>
      </c>
      <c r="AD324">
        <f t="shared" si="150"/>
        <v>89.056333699710009</v>
      </c>
      <c r="AE324">
        <f t="shared" si="176"/>
        <v>0.94366630028999055</v>
      </c>
      <c r="AF324">
        <f t="shared" si="177"/>
        <v>0.3688573111724604</v>
      </c>
      <c r="AG324">
        <f t="shared" si="178"/>
        <v>1.312523611462451</v>
      </c>
      <c r="AH324">
        <f t="shared" si="151"/>
        <v>183.54537481939624</v>
      </c>
    </row>
    <row r="325" spans="4:34" x14ac:dyDescent="0.25">
      <c r="D325" s="1">
        <f t="shared" si="179"/>
        <v>43059</v>
      </c>
      <c r="E325" s="7">
        <f t="shared" si="152"/>
        <v>0.58333333333333337</v>
      </c>
      <c r="F325" s="2">
        <f t="shared" si="153"/>
        <v>2458078.375</v>
      </c>
      <c r="G325" s="3">
        <f t="shared" si="154"/>
        <v>0.17887405886379193</v>
      </c>
      <c r="I325">
        <f t="shared" si="155"/>
        <v>240.07029141440944</v>
      </c>
      <c r="J325">
        <f t="shared" si="156"/>
        <v>6796.8253456962921</v>
      </c>
      <c r="K325">
        <f t="shared" si="157"/>
        <v>1.6701110617303346E-2</v>
      </c>
      <c r="L325">
        <f t="shared" si="158"/>
        <v>-1.3295851902384803</v>
      </c>
      <c r="M325">
        <f t="shared" si="159"/>
        <v>238.74070622417096</v>
      </c>
      <c r="N325">
        <f t="shared" si="160"/>
        <v>6795.4957605060536</v>
      </c>
      <c r="O325">
        <f t="shared" si="161"/>
        <v>0.98795436029004191</v>
      </c>
      <c r="P325">
        <f t="shared" si="162"/>
        <v>238.73188487618739</v>
      </c>
      <c r="Q325">
        <f t="shared" si="163"/>
        <v>23.436965000675816</v>
      </c>
      <c r="R325">
        <f t="shared" si="164"/>
        <v>23.435030798749324</v>
      </c>
      <c r="S325">
        <f t="shared" si="165"/>
        <v>-123.49825712999983</v>
      </c>
      <c r="T325">
        <f t="shared" si="166"/>
        <v>-19.873269747365519</v>
      </c>
      <c r="U325">
        <f t="shared" si="167"/>
        <v>4.301844201309115E-2</v>
      </c>
      <c r="V325">
        <f t="shared" si="168"/>
        <v>14.25420012644472</v>
      </c>
      <c r="W325">
        <f t="shared" si="169"/>
        <v>23.637103735611472</v>
      </c>
      <c r="X325" s="7">
        <f t="shared" si="170"/>
        <v>0.57304569435663566</v>
      </c>
      <c r="Y325" s="7">
        <f t="shared" si="171"/>
        <v>0.50738707286882601</v>
      </c>
      <c r="Z325" s="7">
        <f t="shared" si="172"/>
        <v>0.63870431584444531</v>
      </c>
      <c r="AA325">
        <f t="shared" si="173"/>
        <v>189.09682988489178</v>
      </c>
      <c r="AB325">
        <f t="shared" si="174"/>
        <v>734.81420012644469</v>
      </c>
      <c r="AC325">
        <f t="shared" si="175"/>
        <v>3.7035500316111722</v>
      </c>
      <c r="AD325">
        <f t="shared" si="150"/>
        <v>89.279586949178551</v>
      </c>
      <c r="AE325">
        <f t="shared" si="176"/>
        <v>0.72041305082144902</v>
      </c>
      <c r="AF325">
        <f t="shared" si="177"/>
        <v>0.39187652378982107</v>
      </c>
      <c r="AG325">
        <f t="shared" si="178"/>
        <v>1.1122895746112702</v>
      </c>
      <c r="AH325">
        <f t="shared" si="151"/>
        <v>183.48298682292909</v>
      </c>
    </row>
    <row r="326" spans="4:34" x14ac:dyDescent="0.25">
      <c r="D326" s="1">
        <f t="shared" si="179"/>
        <v>43060</v>
      </c>
      <c r="E326" s="7">
        <f t="shared" si="152"/>
        <v>0.58333333333333337</v>
      </c>
      <c r="F326" s="2">
        <f t="shared" si="153"/>
        <v>2458079.375</v>
      </c>
      <c r="G326" s="3">
        <f t="shared" si="154"/>
        <v>0.17890143737166325</v>
      </c>
      <c r="I326">
        <f t="shared" si="155"/>
        <v>241.05593877754382</v>
      </c>
      <c r="J326">
        <f t="shared" si="156"/>
        <v>6797.810945976511</v>
      </c>
      <c r="K326">
        <f t="shared" si="157"/>
        <v>1.670110946515194E-2</v>
      </c>
      <c r="L326">
        <f t="shared" si="158"/>
        <v>-1.3053385136960929</v>
      </c>
      <c r="M326">
        <f t="shared" si="159"/>
        <v>239.75060026384773</v>
      </c>
      <c r="N326">
        <f t="shared" si="160"/>
        <v>6796.5056074628146</v>
      </c>
      <c r="O326">
        <f t="shared" si="161"/>
        <v>0.98775476815003638</v>
      </c>
      <c r="P326">
        <f t="shared" si="162"/>
        <v>239.74177557937446</v>
      </c>
      <c r="Q326">
        <f t="shared" si="163"/>
        <v>23.436964644640852</v>
      </c>
      <c r="R326">
        <f t="shared" si="164"/>
        <v>23.435031993489734</v>
      </c>
      <c r="S326">
        <f t="shared" si="165"/>
        <v>-122.44914562576965</v>
      </c>
      <c r="T326">
        <f t="shared" si="166"/>
        <v>-20.091864706927758</v>
      </c>
      <c r="U326">
        <f t="shared" si="167"/>
        <v>4.3018446524064481E-2</v>
      </c>
      <c r="V326">
        <f t="shared" si="168"/>
        <v>13.997474763943895</v>
      </c>
      <c r="W326">
        <f t="shared" si="169"/>
        <v>21.949388507002659</v>
      </c>
      <c r="X326" s="7">
        <f t="shared" si="170"/>
        <v>0.57322397585837226</v>
      </c>
      <c r="Y326" s="7">
        <f t="shared" si="171"/>
        <v>0.51225345222780938</v>
      </c>
      <c r="Z326" s="7">
        <f t="shared" si="172"/>
        <v>0.63419449948893525</v>
      </c>
      <c r="AA326">
        <f t="shared" si="173"/>
        <v>175.59510805602127</v>
      </c>
      <c r="AB326">
        <f t="shared" si="174"/>
        <v>734.55747476394379</v>
      </c>
      <c r="AC326">
        <f t="shared" si="175"/>
        <v>3.6393686909859468</v>
      </c>
      <c r="AD326">
        <f t="shared" si="150"/>
        <v>89.496765090702951</v>
      </c>
      <c r="AE326">
        <f t="shared" si="176"/>
        <v>0.50323490929704917</v>
      </c>
      <c r="AF326">
        <f t="shared" si="177"/>
        <v>0.41634023842269252</v>
      </c>
      <c r="AG326">
        <f t="shared" si="178"/>
        <v>0.91957514771974169</v>
      </c>
      <c r="AH326">
        <f t="shared" si="151"/>
        <v>183.41774814490421</v>
      </c>
    </row>
    <row r="327" spans="4:34" x14ac:dyDescent="0.25">
      <c r="D327" s="1">
        <f t="shared" si="179"/>
        <v>43061</v>
      </c>
      <c r="E327" s="7">
        <f t="shared" si="152"/>
        <v>0.58333333333333337</v>
      </c>
      <c r="F327" s="2">
        <f t="shared" si="153"/>
        <v>2458080.375</v>
      </c>
      <c r="G327" s="3">
        <f t="shared" si="154"/>
        <v>0.17892881587953458</v>
      </c>
      <c r="I327">
        <f t="shared" si="155"/>
        <v>242.04158614067819</v>
      </c>
      <c r="J327">
        <f t="shared" si="156"/>
        <v>6798.7965462567308</v>
      </c>
      <c r="K327">
        <f t="shared" si="157"/>
        <v>1.6701108313000344E-2</v>
      </c>
      <c r="L327">
        <f t="shared" si="158"/>
        <v>-1.2806873961692171</v>
      </c>
      <c r="M327">
        <f t="shared" si="159"/>
        <v>240.76089874450898</v>
      </c>
      <c r="N327">
        <f t="shared" si="160"/>
        <v>6797.5158588605618</v>
      </c>
      <c r="O327">
        <f t="shared" si="161"/>
        <v>0.98755885052649706</v>
      </c>
      <c r="P327">
        <f t="shared" si="162"/>
        <v>240.75207072622359</v>
      </c>
      <c r="Q327">
        <f t="shared" si="163"/>
        <v>23.436964288605893</v>
      </c>
      <c r="R327">
        <f t="shared" si="164"/>
        <v>23.435033189880976</v>
      </c>
      <c r="S327">
        <f t="shared" si="165"/>
        <v>-121.39672186151101</v>
      </c>
      <c r="T327">
        <f t="shared" si="166"/>
        <v>-20.304329020634693</v>
      </c>
      <c r="U327">
        <f t="shared" si="167"/>
        <v>4.3018451041271097E-2</v>
      </c>
      <c r="V327">
        <f t="shared" si="168"/>
        <v>13.727508983092465</v>
      </c>
      <c r="W327">
        <f t="shared" si="169"/>
        <v>20.176356989163356</v>
      </c>
      <c r="X327" s="7">
        <f t="shared" si="170"/>
        <v>0.5734114520950746</v>
      </c>
      <c r="Y327" s="7">
        <f t="shared" si="171"/>
        <v>0.51736601601406518</v>
      </c>
      <c r="Z327" s="7">
        <f t="shared" si="172"/>
        <v>0.62945688817608392</v>
      </c>
      <c r="AA327">
        <f t="shared" si="173"/>
        <v>161.41085591330685</v>
      </c>
      <c r="AB327">
        <f t="shared" si="174"/>
        <v>734.28750898309238</v>
      </c>
      <c r="AC327">
        <f t="shared" si="175"/>
        <v>3.571877245773095</v>
      </c>
      <c r="AD327">
        <f t="shared" si="150"/>
        <v>89.707773482854165</v>
      </c>
      <c r="AE327">
        <f t="shared" si="176"/>
        <v>0.29222651714583492</v>
      </c>
      <c r="AF327">
        <f t="shared" si="177"/>
        <v>0.4422456138018846</v>
      </c>
      <c r="AG327">
        <f t="shared" si="178"/>
        <v>0.73447213094771957</v>
      </c>
      <c r="AH327">
        <f t="shared" si="151"/>
        <v>183.3497124911315</v>
      </c>
    </row>
    <row r="328" spans="4:34" x14ac:dyDescent="0.25">
      <c r="D328" s="1">
        <f t="shared" si="179"/>
        <v>43062</v>
      </c>
      <c r="E328" s="7">
        <f t="shared" si="152"/>
        <v>0.58333333333333337</v>
      </c>
      <c r="F328" s="2">
        <f t="shared" si="153"/>
        <v>2458081.375</v>
      </c>
      <c r="G328" s="3">
        <f t="shared" si="154"/>
        <v>0.1789561943874059</v>
      </c>
      <c r="I328">
        <f t="shared" si="155"/>
        <v>243.02723350381348</v>
      </c>
      <c r="J328">
        <f t="shared" si="156"/>
        <v>6799.7821465369498</v>
      </c>
      <c r="K328">
        <f t="shared" si="157"/>
        <v>1.6701107160848556E-2</v>
      </c>
      <c r="L328">
        <f t="shared" si="158"/>
        <v>-1.2556391818936925</v>
      </c>
      <c r="M328">
        <f t="shared" si="159"/>
        <v>241.77159432191979</v>
      </c>
      <c r="N328">
        <f t="shared" si="160"/>
        <v>6798.5265073550563</v>
      </c>
      <c r="O328">
        <f t="shared" si="161"/>
        <v>0.98736666979708476</v>
      </c>
      <c r="P328">
        <f t="shared" si="162"/>
        <v>241.76276297250268</v>
      </c>
      <c r="Q328">
        <f t="shared" si="163"/>
        <v>23.436963932570933</v>
      </c>
      <c r="R328">
        <f t="shared" si="164"/>
        <v>23.435034387921718</v>
      </c>
      <c r="S328">
        <f t="shared" si="165"/>
        <v>-120.34103403806775</v>
      </c>
      <c r="T328">
        <f t="shared" si="166"/>
        <v>-20.510564924269516</v>
      </c>
      <c r="U328">
        <f t="shared" si="167"/>
        <v>4.301845556470598E-2</v>
      </c>
      <c r="V328">
        <f t="shared" si="168"/>
        <v>13.444515227069404</v>
      </c>
      <c r="W328">
        <f t="shared" si="169"/>
        <v>18.293865018888614</v>
      </c>
      <c r="X328" s="7">
        <f t="shared" si="170"/>
        <v>0.57360797553675746</v>
      </c>
      <c r="Y328" s="7">
        <f t="shared" si="171"/>
        <v>0.52279168381762231</v>
      </c>
      <c r="Z328" s="7">
        <f t="shared" si="172"/>
        <v>0.62442426725589251</v>
      </c>
      <c r="AA328">
        <f t="shared" si="173"/>
        <v>146.35092015110891</v>
      </c>
      <c r="AB328">
        <f t="shared" si="174"/>
        <v>734.00451522706931</v>
      </c>
      <c r="AC328">
        <f t="shared" si="175"/>
        <v>3.5011288067673263</v>
      </c>
      <c r="AD328">
        <f t="shared" si="150"/>
        <v>89.912519324618785</v>
      </c>
      <c r="AE328">
        <f t="shared" si="176"/>
        <v>8.7480675381215178E-2</v>
      </c>
      <c r="AF328">
        <f t="shared" si="177"/>
        <v>0.4695695276785456</v>
      </c>
      <c r="AG328">
        <f t="shared" si="178"/>
        <v>0.55705020305976083</v>
      </c>
      <c r="AH328">
        <f t="shared" si="151"/>
        <v>183.27893681129814</v>
      </c>
    </row>
    <row r="329" spans="4:34" x14ac:dyDescent="0.25">
      <c r="D329" s="1">
        <f t="shared" si="179"/>
        <v>43063</v>
      </c>
      <c r="E329" s="7">
        <f t="shared" si="152"/>
        <v>0.58333333333333337</v>
      </c>
      <c r="F329" s="2">
        <f t="shared" si="153"/>
        <v>2458082.375</v>
      </c>
      <c r="G329" s="3">
        <f t="shared" si="154"/>
        <v>0.17898357289527722</v>
      </c>
      <c r="I329">
        <f t="shared" si="155"/>
        <v>244.01288086694876</v>
      </c>
      <c r="J329">
        <f t="shared" si="156"/>
        <v>6800.7677468171678</v>
      </c>
      <c r="K329">
        <f t="shared" si="157"/>
        <v>1.6701106008696578E-2</v>
      </c>
      <c r="L329">
        <f t="shared" si="158"/>
        <v>-1.2302013549217201</v>
      </c>
      <c r="M329">
        <f t="shared" si="159"/>
        <v>242.78267951202704</v>
      </c>
      <c r="N329">
        <f t="shared" si="160"/>
        <v>6799.5375454622463</v>
      </c>
      <c r="O329">
        <f t="shared" si="161"/>
        <v>0.98717828722095069</v>
      </c>
      <c r="P329">
        <f t="shared" si="162"/>
        <v>242.77384483416151</v>
      </c>
      <c r="Q329">
        <f t="shared" si="163"/>
        <v>23.43696357653597</v>
      </c>
      <c r="R329">
        <f t="shared" si="164"/>
        <v>23.435035587610631</v>
      </c>
      <c r="S329">
        <f t="shared" si="165"/>
        <v>-119.28213511251441</v>
      </c>
      <c r="T329">
        <f t="shared" si="166"/>
        <v>-20.710476437501896</v>
      </c>
      <c r="U329">
        <f t="shared" si="167"/>
        <v>4.3018460094364122E-2</v>
      </c>
      <c r="V329">
        <f t="shared" si="168"/>
        <v>13.148724650797178</v>
      </c>
      <c r="W329">
        <f t="shared" si="169"/>
        <v>16.26467507567839</v>
      </c>
      <c r="X329" s="7">
        <f t="shared" si="170"/>
        <v>0.57381338565916862</v>
      </c>
      <c r="Y329" s="7">
        <f t="shared" si="171"/>
        <v>0.52863373267117308</v>
      </c>
      <c r="Z329" s="7">
        <f t="shared" si="172"/>
        <v>0.61899303864716415</v>
      </c>
      <c r="AA329">
        <f t="shared" si="173"/>
        <v>130.11740060542712</v>
      </c>
      <c r="AB329">
        <f t="shared" si="174"/>
        <v>733.70872465079708</v>
      </c>
      <c r="AC329">
        <f t="shared" si="175"/>
        <v>3.4271811626992701</v>
      </c>
      <c r="AD329">
        <f t="shared" si="150"/>
        <v>90.110911749752987</v>
      </c>
      <c r="AE329">
        <f t="shared" si="176"/>
        <v>-0.11091174975298657</v>
      </c>
      <c r="AF329">
        <f t="shared" si="177"/>
        <v>0.4982677758514526</v>
      </c>
      <c r="AG329">
        <f t="shared" si="178"/>
        <v>0.38735602609846603</v>
      </c>
      <c r="AH329">
        <f t="shared" si="151"/>
        <v>183.20548124078681</v>
      </c>
    </row>
    <row r="330" spans="4:34" x14ac:dyDescent="0.25">
      <c r="D330" s="1">
        <f t="shared" si="179"/>
        <v>43064</v>
      </c>
      <c r="E330" s="7">
        <f t="shared" si="152"/>
        <v>0.58333333333333337</v>
      </c>
      <c r="F330" s="2">
        <f t="shared" si="153"/>
        <v>2458083.375</v>
      </c>
      <c r="G330" s="3">
        <f t="shared" si="154"/>
        <v>0.17901095140314852</v>
      </c>
      <c r="I330">
        <f t="shared" si="155"/>
        <v>244.99852823008405</v>
      </c>
      <c r="J330">
        <f t="shared" si="156"/>
        <v>6801.7533470973858</v>
      </c>
      <c r="K330">
        <f t="shared" si="157"/>
        <v>1.670110485654441E-2</v>
      </c>
      <c r="L330">
        <f t="shared" si="158"/>
        <v>-1.2043815368496977</v>
      </c>
      <c r="M330">
        <f t="shared" si="159"/>
        <v>243.79414669323435</v>
      </c>
      <c r="N330">
        <f t="shared" si="160"/>
        <v>6800.5489655605361</v>
      </c>
      <c r="O330">
        <f t="shared" si="161"/>
        <v>0.98699376291513607</v>
      </c>
      <c r="P330">
        <f t="shared" si="162"/>
        <v>243.7853086896065</v>
      </c>
      <c r="Q330">
        <f t="shared" si="163"/>
        <v>23.43696322050101</v>
      </c>
      <c r="R330">
        <f t="shared" si="164"/>
        <v>23.435036788946391</v>
      </c>
      <c r="S330">
        <f t="shared" si="165"/>
        <v>-118.22008279983989</v>
      </c>
      <c r="T330">
        <f t="shared" si="166"/>
        <v>-20.903969478842697</v>
      </c>
      <c r="U330">
        <f t="shared" si="167"/>
        <v>4.3018464630240491E-2</v>
      </c>
      <c r="V330">
        <f t="shared" si="168"/>
        <v>12.840386961980712</v>
      </c>
      <c r="W330">
        <f t="shared" si="169"/>
        <v>14.02609896140804</v>
      </c>
      <c r="X330" s="7">
        <f t="shared" si="170"/>
        <v>0.57402750905417999</v>
      </c>
      <c r="Y330" s="7">
        <f t="shared" si="171"/>
        <v>0.53506612305026868</v>
      </c>
      <c r="Z330" s="7">
        <f t="shared" si="172"/>
        <v>0.61298889505809118</v>
      </c>
      <c r="AA330">
        <f t="shared" si="173"/>
        <v>112.20879169126432</v>
      </c>
      <c r="AB330">
        <f t="shared" si="174"/>
        <v>733.40038696198064</v>
      </c>
      <c r="AC330">
        <f t="shared" si="175"/>
        <v>3.3500967404951609</v>
      </c>
      <c r="AD330">
        <f t="shared" si="150"/>
        <v>90.302861921409189</v>
      </c>
      <c r="AE330">
        <f t="shared" si="176"/>
        <v>-0.30286192140918899</v>
      </c>
      <c r="AF330">
        <f t="shared" si="177"/>
        <v>0.52827464940744673</v>
      </c>
      <c r="AG330">
        <f t="shared" si="178"/>
        <v>0.22541272799825773</v>
      </c>
      <c r="AH330">
        <f t="shared" si="151"/>
        <v>183.1294090370169</v>
      </c>
    </row>
    <row r="331" spans="4:34" x14ac:dyDescent="0.25">
      <c r="D331" s="1">
        <f t="shared" si="179"/>
        <v>43065</v>
      </c>
      <c r="E331" s="7">
        <f t="shared" si="152"/>
        <v>0.58333333333333337</v>
      </c>
      <c r="F331" s="2">
        <f t="shared" si="153"/>
        <v>2458084.375</v>
      </c>
      <c r="G331" s="3">
        <f t="shared" si="154"/>
        <v>0.17903832991101984</v>
      </c>
      <c r="I331">
        <f t="shared" si="155"/>
        <v>245.98417559322115</v>
      </c>
      <c r="J331">
        <f t="shared" si="156"/>
        <v>6802.7389473776038</v>
      </c>
      <c r="K331">
        <f t="shared" si="157"/>
        <v>1.6701103704392053E-2</v>
      </c>
      <c r="L331">
        <f t="shared" si="158"/>
        <v>-1.1781874844766129</v>
      </c>
      <c r="M331">
        <f t="shared" si="159"/>
        <v>244.80598810874454</v>
      </c>
      <c r="N331">
        <f t="shared" si="160"/>
        <v>6801.5607598931274</v>
      </c>
      <c r="O331">
        <f t="shared" si="161"/>
        <v>0.98681315583132045</v>
      </c>
      <c r="P331">
        <f t="shared" si="162"/>
        <v>244.79714678204334</v>
      </c>
      <c r="Q331">
        <f t="shared" si="163"/>
        <v>23.43696286446605</v>
      </c>
      <c r="R331">
        <f t="shared" si="164"/>
        <v>23.435037991927668</v>
      </c>
      <c r="S331">
        <f t="shared" si="165"/>
        <v>-117.15493956363055</v>
      </c>
      <c r="T331">
        <f t="shared" si="166"/>
        <v>-21.090951981494516</v>
      </c>
      <c r="U331">
        <f t="shared" si="167"/>
        <v>4.3018469172330105E-2</v>
      </c>
      <c r="V331">
        <f t="shared" si="168"/>
        <v>12.519770221073397</v>
      </c>
      <c r="W331">
        <f t="shared" si="169"/>
        <v>11.457066377787443</v>
      </c>
      <c r="X331" s="7">
        <f t="shared" si="170"/>
        <v>0.57425015956869896</v>
      </c>
      <c r="Y331" s="7">
        <f t="shared" si="171"/>
        <v>0.542424975185956</v>
      </c>
      <c r="Z331" s="7">
        <f t="shared" si="172"/>
        <v>0.6060753439514418</v>
      </c>
      <c r="AA331">
        <f t="shared" si="173"/>
        <v>91.656531022299546</v>
      </c>
      <c r="AB331">
        <f t="shared" si="174"/>
        <v>733.07977022107332</v>
      </c>
      <c r="AC331">
        <f t="shared" si="175"/>
        <v>3.2699425552683294</v>
      </c>
      <c r="AD331">
        <f t="shared" si="150"/>
        <v>90.488283126836095</v>
      </c>
      <c r="AE331">
        <f t="shared" si="176"/>
        <v>-0.48828312683609454</v>
      </c>
      <c r="AF331">
        <f t="shared" si="177"/>
        <v>0.55950288120843039</v>
      </c>
      <c r="AG331">
        <f t="shared" si="178"/>
        <v>7.1219754372335853E-2</v>
      </c>
      <c r="AH331">
        <f t="shared" si="151"/>
        <v>183.05078651047393</v>
      </c>
    </row>
    <row r="332" spans="4:34" x14ac:dyDescent="0.25">
      <c r="D332" s="1">
        <f t="shared" si="179"/>
        <v>43066</v>
      </c>
      <c r="E332" s="7">
        <f t="shared" si="152"/>
        <v>0.58333333333333337</v>
      </c>
      <c r="F332" s="2">
        <f t="shared" si="153"/>
        <v>2458085.375</v>
      </c>
      <c r="G332" s="3">
        <f t="shared" si="154"/>
        <v>0.17906570841889116</v>
      </c>
      <c r="I332">
        <f t="shared" si="155"/>
        <v>246.96982295635826</v>
      </c>
      <c r="J332">
        <f t="shared" si="156"/>
        <v>6803.7245476578209</v>
      </c>
      <c r="K332">
        <f t="shared" si="157"/>
        <v>1.6701102552239507E-2</v>
      </c>
      <c r="L332">
        <f t="shared" si="158"/>
        <v>-1.1516270873937831</v>
      </c>
      <c r="M332">
        <f t="shared" si="159"/>
        <v>245.81819586896447</v>
      </c>
      <c r="N332">
        <f t="shared" si="160"/>
        <v>6802.5729205704274</v>
      </c>
      <c r="O332">
        <f t="shared" si="161"/>
        <v>0.98663652373293087</v>
      </c>
      <c r="P332">
        <f t="shared" si="162"/>
        <v>245.80935122188168</v>
      </c>
      <c r="Q332">
        <f t="shared" si="163"/>
        <v>23.43696250843109</v>
      </c>
      <c r="R332">
        <f t="shared" si="164"/>
        <v>23.435039196553131</v>
      </c>
      <c r="S332">
        <f t="shared" si="165"/>
        <v>-116.08677259533303</v>
      </c>
      <c r="T332">
        <f t="shared" si="166"/>
        <v>-21.271334009788742</v>
      </c>
      <c r="U332">
        <f t="shared" si="167"/>
        <v>4.3018473720627906E-2</v>
      </c>
      <c r="V332">
        <f t="shared" si="168"/>
        <v>12.18716060007419</v>
      </c>
      <c r="W332">
        <f t="shared" si="169"/>
        <v>8.2560109430012396</v>
      </c>
      <c r="X332" s="7">
        <f t="shared" si="170"/>
        <v>0.57448113847217086</v>
      </c>
      <c r="Y332" s="7">
        <f t="shared" si="171"/>
        <v>0.55154777474161187</v>
      </c>
      <c r="Z332" s="7">
        <f t="shared" si="172"/>
        <v>0.59741450220272985</v>
      </c>
      <c r="AA332">
        <f t="shared" si="173"/>
        <v>66.048087544009917</v>
      </c>
      <c r="AB332">
        <f t="shared" si="174"/>
        <v>732.74716060007415</v>
      </c>
      <c r="AC332">
        <f t="shared" si="175"/>
        <v>3.1867901500185383</v>
      </c>
      <c r="AD332">
        <f t="shared" si="150"/>
        <v>90.667090871943373</v>
      </c>
      <c r="AE332">
        <f t="shared" si="176"/>
        <v>-0.66709087194337258</v>
      </c>
      <c r="AF332">
        <f t="shared" si="177"/>
        <v>0.49555723700250465</v>
      </c>
      <c r="AG332">
        <f t="shared" si="178"/>
        <v>-0.17153363494086793</v>
      </c>
      <c r="AH332">
        <f t="shared" si="151"/>
        <v>182.96968295062129</v>
      </c>
    </row>
    <row r="333" spans="4:34" x14ac:dyDescent="0.25">
      <c r="D333" s="1">
        <f t="shared" si="179"/>
        <v>43067</v>
      </c>
      <c r="E333" s="7">
        <f t="shared" si="152"/>
        <v>0.58333333333333337</v>
      </c>
      <c r="F333" s="2">
        <f t="shared" si="153"/>
        <v>2458086.375</v>
      </c>
      <c r="G333" s="3">
        <f t="shared" si="154"/>
        <v>0.17909308692676248</v>
      </c>
      <c r="I333">
        <f t="shared" si="155"/>
        <v>247.95547031949536</v>
      </c>
      <c r="J333">
        <f t="shared" si="156"/>
        <v>6804.7101479380399</v>
      </c>
      <c r="K333">
        <f t="shared" si="157"/>
        <v>1.6701101400086769E-2</v>
      </c>
      <c r="L333">
        <f t="shared" si="158"/>
        <v>-1.1247083655066428</v>
      </c>
      <c r="M333">
        <f t="shared" si="159"/>
        <v>246.83076195398871</v>
      </c>
      <c r="N333">
        <f t="shared" si="160"/>
        <v>6803.5854395725337</v>
      </c>
      <c r="O333">
        <f t="shared" si="161"/>
        <v>0.98646392317263154</v>
      </c>
      <c r="P333">
        <f t="shared" si="162"/>
        <v>246.82191398921898</v>
      </c>
      <c r="Q333">
        <f t="shared" si="163"/>
        <v>23.436962152396131</v>
      </c>
      <c r="R333">
        <f t="shared" si="164"/>
        <v>23.435040402821439</v>
      </c>
      <c r="S333">
        <f t="shared" si="165"/>
        <v>-115.01565378168996</v>
      </c>
      <c r="T333">
        <f t="shared" si="166"/>
        <v>-21.445027875888812</v>
      </c>
      <c r="U333">
        <f t="shared" si="167"/>
        <v>4.301847827512887E-2</v>
      </c>
      <c r="V333">
        <f t="shared" si="168"/>
        <v>11.842862100189908</v>
      </c>
      <c r="W333">
        <f t="shared" si="169"/>
        <v>2.7288393358939249</v>
      </c>
      <c r="X333" s="7">
        <f t="shared" si="170"/>
        <v>0.57472023465264599</v>
      </c>
      <c r="Y333" s="7">
        <f t="shared" si="171"/>
        <v>0.56714012538627401</v>
      </c>
      <c r="Z333" s="7">
        <f t="shared" si="172"/>
        <v>0.58230034391901797</v>
      </c>
      <c r="AA333">
        <f t="shared" si="173"/>
        <v>21.830714687151399</v>
      </c>
      <c r="AB333">
        <f t="shared" si="174"/>
        <v>732.40286210018985</v>
      </c>
      <c r="AC333">
        <f t="shared" si="175"/>
        <v>3.1007155250474625</v>
      </c>
      <c r="AD333">
        <f t="shared" si="150"/>
        <v>90.839202975516699</v>
      </c>
      <c r="AE333">
        <f t="shared" si="176"/>
        <v>-0.83920297551669876</v>
      </c>
      <c r="AF333">
        <f t="shared" si="177"/>
        <v>0.39391305332618926</v>
      </c>
      <c r="AG333">
        <f t="shared" si="178"/>
        <v>-0.4452899221905095</v>
      </c>
      <c r="AH333">
        <f t="shared" si="151"/>
        <v>182.88617054689402</v>
      </c>
    </row>
    <row r="334" spans="4:34" x14ac:dyDescent="0.25">
      <c r="D334" s="1">
        <f t="shared" si="179"/>
        <v>43068</v>
      </c>
      <c r="E334" s="7">
        <f t="shared" si="152"/>
        <v>0.58333333333333337</v>
      </c>
      <c r="F334" s="2">
        <f t="shared" si="153"/>
        <v>2458087.375</v>
      </c>
      <c r="G334" s="3">
        <f t="shared" si="154"/>
        <v>0.17912046543463381</v>
      </c>
      <c r="I334">
        <f t="shared" si="155"/>
        <v>248.94111768263338</v>
      </c>
      <c r="J334">
        <f t="shared" si="156"/>
        <v>6805.6957482182579</v>
      </c>
      <c r="K334">
        <f t="shared" si="157"/>
        <v>1.6701100247933844E-2</v>
      </c>
      <c r="L334">
        <f t="shared" si="158"/>
        <v>-1.0974394664898619</v>
      </c>
      <c r="M334">
        <f t="shared" si="159"/>
        <v>247.8436782161435</v>
      </c>
      <c r="N334">
        <f t="shared" si="160"/>
        <v>6804.5983087517679</v>
      </c>
      <c r="O334">
        <f t="shared" si="161"/>
        <v>0.98629540947020489</v>
      </c>
      <c r="P334">
        <f t="shared" si="162"/>
        <v>247.8348269363843</v>
      </c>
      <c r="Q334">
        <f t="shared" si="163"/>
        <v>23.436961796361171</v>
      </c>
      <c r="R334">
        <f t="shared" si="164"/>
        <v>23.435041610731265</v>
      </c>
      <c r="S334">
        <f t="shared" si="165"/>
        <v>-113.94165966002213</v>
      </c>
      <c r="T334">
        <f t="shared" si="166"/>
        <v>-21.611948256418348</v>
      </c>
      <c r="U334">
        <f t="shared" si="167"/>
        <v>4.3018482835827959E-2</v>
      </c>
      <c r="V334">
        <f t="shared" si="168"/>
        <v>11.487196228542382</v>
      </c>
      <c r="W334" t="e">
        <f t="shared" si="169"/>
        <v>#NUM!</v>
      </c>
      <c r="X334" s="7">
        <f t="shared" si="170"/>
        <v>0.57496722484129004</v>
      </c>
      <c r="Y334" s="7" t="e">
        <f t="shared" si="171"/>
        <v>#NUM!</v>
      </c>
      <c r="Z334" s="7" t="e">
        <f t="shared" si="172"/>
        <v>#NUM!</v>
      </c>
      <c r="AA334" t="e">
        <f t="shared" si="173"/>
        <v>#NUM!</v>
      </c>
      <c r="AB334">
        <f t="shared" si="174"/>
        <v>732.04719622854236</v>
      </c>
      <c r="AC334">
        <f t="shared" si="175"/>
        <v>3.0117990571355904</v>
      </c>
      <c r="AD334">
        <f t="shared" si="150"/>
        <v>91.004539662852579</v>
      </c>
      <c r="AE334">
        <f t="shared" si="176"/>
        <v>-1.0045396628525793</v>
      </c>
      <c r="AF334">
        <f t="shared" si="177"/>
        <v>0.32906891121370618</v>
      </c>
      <c r="AG334">
        <f t="shared" si="178"/>
        <v>-0.67547075163887316</v>
      </c>
      <c r="AH334">
        <f t="shared" si="151"/>
        <v>182.80032430498557</v>
      </c>
    </row>
    <row r="335" spans="4:34" x14ac:dyDescent="0.25">
      <c r="D335" s="1">
        <f t="shared" si="179"/>
        <v>43069</v>
      </c>
      <c r="E335" s="7">
        <f t="shared" si="152"/>
        <v>0.58333333333333337</v>
      </c>
      <c r="F335" s="2">
        <f t="shared" si="153"/>
        <v>2458088.375</v>
      </c>
      <c r="G335" s="3">
        <f t="shared" si="154"/>
        <v>0.17914784394250513</v>
      </c>
      <c r="I335">
        <f t="shared" si="155"/>
        <v>249.9267650457723</v>
      </c>
      <c r="J335">
        <f t="shared" si="156"/>
        <v>6806.6813484984741</v>
      </c>
      <c r="K335">
        <f t="shared" si="157"/>
        <v>1.6701099095780724E-2</v>
      </c>
      <c r="L335">
        <f t="shared" si="158"/>
        <v>-1.0698286631759852</v>
      </c>
      <c r="M335">
        <f t="shared" si="159"/>
        <v>248.8569363825963</v>
      </c>
      <c r="N335">
        <f t="shared" si="160"/>
        <v>6805.6115198352982</v>
      </c>
      <c r="O335">
        <f t="shared" si="161"/>
        <v>0.98613103669083624</v>
      </c>
      <c r="P335">
        <f t="shared" si="162"/>
        <v>248.84808179054792</v>
      </c>
      <c r="Q335">
        <f t="shared" si="163"/>
        <v>23.436961440326211</v>
      </c>
      <c r="R335">
        <f t="shared" si="164"/>
        <v>23.435042820281272</v>
      </c>
      <c r="S335">
        <f t="shared" si="165"/>
        <v>-112.86487136105305</v>
      </c>
      <c r="T335">
        <f t="shared" si="166"/>
        <v>-21.772012308664625</v>
      </c>
      <c r="U335">
        <f t="shared" si="167"/>
        <v>4.3018487402720129E-2</v>
      </c>
      <c r="V335">
        <f t="shared" si="168"/>
        <v>11.120501634227741</v>
      </c>
      <c r="W335" t="e">
        <f t="shared" si="169"/>
        <v>#NUM!</v>
      </c>
      <c r="X335" s="7">
        <f t="shared" si="170"/>
        <v>0.57522187386511958</v>
      </c>
      <c r="Y335" s="7" t="e">
        <f t="shared" si="171"/>
        <v>#NUM!</v>
      </c>
      <c r="Z335" s="7" t="e">
        <f t="shared" si="172"/>
        <v>#NUM!</v>
      </c>
      <c r="AA335" t="e">
        <f t="shared" si="173"/>
        <v>#NUM!</v>
      </c>
      <c r="AB335">
        <f t="shared" si="174"/>
        <v>731.68050163422765</v>
      </c>
      <c r="AC335">
        <f t="shared" si="175"/>
        <v>2.9201254085569133</v>
      </c>
      <c r="AD335">
        <f t="shared" si="150"/>
        <v>91.163023658578382</v>
      </c>
      <c r="AE335">
        <f t="shared" si="176"/>
        <v>-1.163023658578382</v>
      </c>
      <c r="AF335">
        <f t="shared" si="177"/>
        <v>0.284217125375123</v>
      </c>
      <c r="AG335">
        <f t="shared" si="178"/>
        <v>-0.87880653320325897</v>
      </c>
      <c r="AH335">
        <f t="shared" si="151"/>
        <v>182.71222195865491</v>
      </c>
    </row>
    <row r="336" spans="4:34" x14ac:dyDescent="0.25">
      <c r="D336" s="1">
        <f t="shared" si="179"/>
        <v>43070</v>
      </c>
      <c r="E336" s="7">
        <f t="shared" si="152"/>
        <v>0.58333333333333337</v>
      </c>
      <c r="F336" s="2">
        <f t="shared" si="153"/>
        <v>2458089.375</v>
      </c>
      <c r="G336" s="3">
        <f t="shared" si="154"/>
        <v>0.17917522245037645</v>
      </c>
      <c r="I336">
        <f t="shared" si="155"/>
        <v>250.91241240891122</v>
      </c>
      <c r="J336">
        <f t="shared" si="156"/>
        <v>6807.6669487786912</v>
      </c>
      <c r="K336">
        <f t="shared" si="157"/>
        <v>1.6701097943627417E-2</v>
      </c>
      <c r="L336">
        <f t="shared" si="158"/>
        <v>-1.0418843508790727</v>
      </c>
      <c r="M336">
        <f t="shared" si="159"/>
        <v>249.87052805803216</v>
      </c>
      <c r="N336">
        <f t="shared" si="160"/>
        <v>6806.6250644278125</v>
      </c>
      <c r="O336">
        <f t="shared" si="161"/>
        <v>0.98597085762381831</v>
      </c>
      <c r="P336">
        <f t="shared" si="162"/>
        <v>249.86167015639774</v>
      </c>
      <c r="Q336">
        <f t="shared" si="163"/>
        <v>23.436961084291251</v>
      </c>
      <c r="R336">
        <f t="shared" si="164"/>
        <v>23.43504403147012</v>
      </c>
      <c r="S336">
        <f t="shared" si="165"/>
        <v>-111.78537453902797</v>
      </c>
      <c r="T336">
        <f t="shared" si="166"/>
        <v>-21.925139785995302</v>
      </c>
      <c r="U336">
        <f t="shared" si="167"/>
        <v>4.3018491975800321E-2</v>
      </c>
      <c r="V336">
        <f t="shared" si="168"/>
        <v>10.743133704177508</v>
      </c>
      <c r="W336" t="e">
        <f t="shared" si="169"/>
        <v>#NUM!</v>
      </c>
      <c r="X336" s="7">
        <f t="shared" si="170"/>
        <v>0.57548393492765448</v>
      </c>
      <c r="Y336" s="7" t="e">
        <f t="shared" si="171"/>
        <v>#NUM!</v>
      </c>
      <c r="Z336" s="7" t="e">
        <f t="shared" si="172"/>
        <v>#NUM!</v>
      </c>
      <c r="AA336" t="e">
        <f t="shared" si="173"/>
        <v>#NUM!</v>
      </c>
      <c r="AB336">
        <f t="shared" si="174"/>
        <v>731.30313370417741</v>
      </c>
      <c r="AC336">
        <f t="shared" si="175"/>
        <v>2.8257834260443531</v>
      </c>
      <c r="AD336">
        <f t="shared" si="150"/>
        <v>91.314580278414127</v>
      </c>
      <c r="AE336">
        <f t="shared" si="176"/>
        <v>-1.3145802784141267</v>
      </c>
      <c r="AF336">
        <f t="shared" si="177"/>
        <v>0.25144043368305957</v>
      </c>
      <c r="AG336">
        <f t="shared" si="178"/>
        <v>-1.0631398447310672</v>
      </c>
      <c r="AH336">
        <f t="shared" si="151"/>
        <v>182.62194387727806</v>
      </c>
    </row>
    <row r="337" spans="4:34" x14ac:dyDescent="0.25">
      <c r="D337" s="1">
        <f t="shared" si="179"/>
        <v>43071</v>
      </c>
      <c r="E337" s="7">
        <f t="shared" si="152"/>
        <v>0.58333333333333337</v>
      </c>
      <c r="F337" s="2">
        <f t="shared" si="153"/>
        <v>2458090.375</v>
      </c>
      <c r="G337" s="3">
        <f t="shared" si="154"/>
        <v>0.17920260095824778</v>
      </c>
      <c r="I337">
        <f t="shared" si="155"/>
        <v>251.89805977205015</v>
      </c>
      <c r="J337">
        <f t="shared" si="156"/>
        <v>6808.6525490589074</v>
      </c>
      <c r="K337">
        <f t="shared" si="157"/>
        <v>1.6701096791473923E-2</v>
      </c>
      <c r="L337">
        <f t="shared" si="158"/>
        <v>-1.0136150446545082</v>
      </c>
      <c r="M337">
        <f t="shared" si="159"/>
        <v>250.88444472739565</v>
      </c>
      <c r="N337">
        <f t="shared" si="160"/>
        <v>6807.6389340142532</v>
      </c>
      <c r="O337">
        <f t="shared" si="161"/>
        <v>0.98581492376168944</v>
      </c>
      <c r="P337">
        <f t="shared" si="162"/>
        <v>250.87558351888109</v>
      </c>
      <c r="Q337">
        <f t="shared" si="163"/>
        <v>23.436960728256292</v>
      </c>
      <c r="R337">
        <f t="shared" si="164"/>
        <v>23.435045244296475</v>
      </c>
      <c r="S337">
        <f t="shared" si="165"/>
        <v>-110.70325928893776</v>
      </c>
      <c r="T337">
        <f t="shared" si="166"/>
        <v>-22.071253152116377</v>
      </c>
      <c r="U337">
        <f t="shared" si="167"/>
        <v>4.3018496555063519E-2</v>
      </c>
      <c r="V337">
        <f t="shared" si="168"/>
        <v>10.355464119406514</v>
      </c>
      <c r="W337" t="e">
        <f t="shared" si="169"/>
        <v>#NUM!</v>
      </c>
      <c r="X337" s="7">
        <f t="shared" si="170"/>
        <v>0.57575314991707893</v>
      </c>
      <c r="Y337" s="7" t="e">
        <f t="shared" si="171"/>
        <v>#NUM!</v>
      </c>
      <c r="Z337" s="7" t="e">
        <f t="shared" si="172"/>
        <v>#NUM!</v>
      </c>
      <c r="AA337" t="e">
        <f t="shared" si="173"/>
        <v>#NUM!</v>
      </c>
      <c r="AB337">
        <f t="shared" si="174"/>
        <v>730.91546411940647</v>
      </c>
      <c r="AC337">
        <f t="shared" si="175"/>
        <v>2.7288660298516163</v>
      </c>
      <c r="AD337">
        <f t="shared" si="150"/>
        <v>91.459137519625131</v>
      </c>
      <c r="AE337">
        <f t="shared" si="176"/>
        <v>-1.4591375196251306</v>
      </c>
      <c r="AF337">
        <f t="shared" si="177"/>
        <v>0.22652092085697334</v>
      </c>
      <c r="AG337">
        <f t="shared" si="178"/>
        <v>-1.2326165987681572</v>
      </c>
      <c r="AH337">
        <f t="shared" si="151"/>
        <v>182.52957296938823</v>
      </c>
    </row>
    <row r="338" spans="4:34" x14ac:dyDescent="0.25">
      <c r="D338" s="1">
        <f t="shared" si="179"/>
        <v>43072</v>
      </c>
      <c r="E338" s="7">
        <f t="shared" si="152"/>
        <v>0.58333333333333337</v>
      </c>
      <c r="F338" s="2">
        <f t="shared" si="153"/>
        <v>2458091.375</v>
      </c>
      <c r="G338" s="3">
        <f t="shared" si="154"/>
        <v>0.1792299794661191</v>
      </c>
      <c r="I338">
        <f t="shared" si="155"/>
        <v>252.88370713518907</v>
      </c>
      <c r="J338">
        <f t="shared" si="156"/>
        <v>6809.6381493391245</v>
      </c>
      <c r="K338">
        <f t="shared" si="157"/>
        <v>1.6701095639320235E-2</v>
      </c>
      <c r="L338">
        <f t="shared" si="158"/>
        <v>-0.9850293764953878</v>
      </c>
      <c r="M338">
        <f t="shared" si="159"/>
        <v>251.89867775869368</v>
      </c>
      <c r="N338">
        <f t="shared" si="160"/>
        <v>6808.6531199626288</v>
      </c>
      <c r="O338">
        <f t="shared" si="161"/>
        <v>0.98566328527981462</v>
      </c>
      <c r="P338">
        <f t="shared" si="162"/>
        <v>251.8898132460078</v>
      </c>
      <c r="Q338">
        <f t="shared" si="163"/>
        <v>23.436960372221332</v>
      </c>
      <c r="R338">
        <f t="shared" si="164"/>
        <v>23.43504645875899</v>
      </c>
      <c r="S338">
        <f t="shared" si="165"/>
        <v>-109.61862005072147</v>
      </c>
      <c r="T338">
        <f t="shared" si="166"/>
        <v>-22.210277693790317</v>
      </c>
      <c r="U338">
        <f t="shared" si="167"/>
        <v>4.3018501140504609E-2</v>
      </c>
      <c r="V338">
        <f t="shared" si="168"/>
        <v>9.957880372365322</v>
      </c>
      <c r="W338" t="e">
        <f t="shared" si="169"/>
        <v>#NUM!</v>
      </c>
      <c r="X338" s="7">
        <f t="shared" si="170"/>
        <v>0.57602924974141301</v>
      </c>
      <c r="Y338" s="7" t="e">
        <f t="shared" si="171"/>
        <v>#NUM!</v>
      </c>
      <c r="Z338" s="7" t="e">
        <f t="shared" si="172"/>
        <v>#NUM!</v>
      </c>
      <c r="AA338" t="e">
        <f t="shared" si="173"/>
        <v>#NUM!</v>
      </c>
      <c r="AB338">
        <f t="shared" si="174"/>
        <v>730.51788037236531</v>
      </c>
      <c r="AC338">
        <f t="shared" si="175"/>
        <v>2.629470093091328</v>
      </c>
      <c r="AD338">
        <f t="shared" si="150"/>
        <v>91.59662614990765</v>
      </c>
      <c r="AE338">
        <f t="shared" si="176"/>
        <v>-1.5966261499076495</v>
      </c>
      <c r="AF338">
        <f t="shared" si="177"/>
        <v>0.20700592311809171</v>
      </c>
      <c r="AG338">
        <f t="shared" si="178"/>
        <v>-1.3896202267895579</v>
      </c>
      <c r="AH338">
        <f t="shared" si="151"/>
        <v>182.43519458243819</v>
      </c>
    </row>
    <row r="339" spans="4:34" x14ac:dyDescent="0.25">
      <c r="D339" s="1">
        <f t="shared" si="179"/>
        <v>43073</v>
      </c>
      <c r="E339" s="7">
        <f t="shared" si="152"/>
        <v>0.58333333333333337</v>
      </c>
      <c r="F339" s="2">
        <f t="shared" si="153"/>
        <v>2458092.375</v>
      </c>
      <c r="G339" s="3">
        <f t="shared" si="154"/>
        <v>0.17925735797399042</v>
      </c>
      <c r="I339">
        <f t="shared" si="155"/>
        <v>253.86935449832981</v>
      </c>
      <c r="J339">
        <f t="shared" si="156"/>
        <v>6810.6237496193417</v>
      </c>
      <c r="K339">
        <f t="shared" si="157"/>
        <v>1.6701094487166359E-2</v>
      </c>
      <c r="L339">
        <f t="shared" si="158"/>
        <v>-0.9561360924674166</v>
      </c>
      <c r="M339">
        <f t="shared" si="159"/>
        <v>252.91321840586241</v>
      </c>
      <c r="N339">
        <f t="shared" si="160"/>
        <v>6809.6676135268744</v>
      </c>
      <c r="O339">
        <f t="shared" si="161"/>
        <v>0.9855159910164295</v>
      </c>
      <c r="P339">
        <f t="shared" si="162"/>
        <v>252.90435059171679</v>
      </c>
      <c r="Q339">
        <f t="shared" si="163"/>
        <v>23.436960016186372</v>
      </c>
      <c r="R339">
        <f t="shared" si="164"/>
        <v>23.435047674856328</v>
      </c>
      <c r="S339">
        <f t="shared" si="165"/>
        <v>-108.53155550037917</v>
      </c>
      <c r="T339">
        <f t="shared" si="166"/>
        <v>-22.342141631628859</v>
      </c>
      <c r="U339">
        <f t="shared" si="167"/>
        <v>4.301850573211858E-2</v>
      </c>
      <c r="V339">
        <f t="shared" si="168"/>
        <v>9.5507852462522731</v>
      </c>
      <c r="W339" t="e">
        <f t="shared" si="169"/>
        <v>#NUM!</v>
      </c>
      <c r="X339" s="7">
        <f t="shared" si="170"/>
        <v>0.57631195469010266</v>
      </c>
      <c r="Y339" s="7" t="e">
        <f t="shared" si="171"/>
        <v>#NUM!</v>
      </c>
      <c r="Z339" s="7" t="e">
        <f t="shared" si="172"/>
        <v>#NUM!</v>
      </c>
      <c r="AA339" t="e">
        <f t="shared" si="173"/>
        <v>#NUM!</v>
      </c>
      <c r="AB339">
        <f t="shared" si="174"/>
        <v>730.11078524625225</v>
      </c>
      <c r="AC339">
        <f t="shared" si="175"/>
        <v>2.5276963115630622</v>
      </c>
      <c r="AD339">
        <f t="shared" si="150"/>
        <v>91.726979794446436</v>
      </c>
      <c r="AE339">
        <f t="shared" si="176"/>
        <v>-1.7269797944464358</v>
      </c>
      <c r="AF339">
        <f t="shared" si="177"/>
        <v>0.19137254883300212</v>
      </c>
      <c r="AG339">
        <f t="shared" si="178"/>
        <v>-1.5356072456134338</v>
      </c>
      <c r="AH339">
        <f t="shared" si="151"/>
        <v>182.33889639903464</v>
      </c>
    </row>
    <row r="340" spans="4:34" x14ac:dyDescent="0.25">
      <c r="D340" s="1">
        <f t="shared" si="179"/>
        <v>43074</v>
      </c>
      <c r="E340" s="7">
        <f t="shared" si="152"/>
        <v>0.58333333333333337</v>
      </c>
      <c r="F340" s="2">
        <f t="shared" si="153"/>
        <v>2458093.375</v>
      </c>
      <c r="G340" s="3">
        <f t="shared" si="154"/>
        <v>0.17928473648186175</v>
      </c>
      <c r="I340">
        <f t="shared" si="155"/>
        <v>254.85500186147056</v>
      </c>
      <c r="J340">
        <f t="shared" si="156"/>
        <v>6811.6093498995569</v>
      </c>
      <c r="K340">
        <f t="shared" si="157"/>
        <v>1.6701093335012292E-2</v>
      </c>
      <c r="L340">
        <f t="shared" si="158"/>
        <v>-0.9269440497829432</v>
      </c>
      <c r="M340">
        <f t="shared" si="159"/>
        <v>253.92805781168761</v>
      </c>
      <c r="N340">
        <f t="shared" si="160"/>
        <v>6810.6824058497741</v>
      </c>
      <c r="O340">
        <f t="shared" si="161"/>
        <v>0.98537308845315197</v>
      </c>
      <c r="P340">
        <f t="shared" si="162"/>
        <v>253.91918669879669</v>
      </c>
      <c r="Q340">
        <f t="shared" si="163"/>
        <v>23.436959660151416</v>
      </c>
      <c r="R340">
        <f t="shared" si="164"/>
        <v>23.435048892587151</v>
      </c>
      <c r="S340">
        <f t="shared" si="165"/>
        <v>-107.44216842800294</v>
      </c>
      <c r="T340">
        <f t="shared" si="166"/>
        <v>-22.46677622856885</v>
      </c>
      <c r="U340">
        <f t="shared" si="167"/>
        <v>4.3018510329900346E-2</v>
      </c>
      <c r="V340">
        <f t="shared" si="168"/>
        <v>9.1345962572697292</v>
      </c>
      <c r="W340" t="e">
        <f t="shared" si="169"/>
        <v>#NUM!</v>
      </c>
      <c r="X340" s="7">
        <f t="shared" si="170"/>
        <v>0.57660097482134043</v>
      </c>
      <c r="Y340" s="7" t="e">
        <f t="shared" si="171"/>
        <v>#NUM!</v>
      </c>
      <c r="Z340" s="7" t="e">
        <f t="shared" si="172"/>
        <v>#NUM!</v>
      </c>
      <c r="AA340" t="e">
        <f t="shared" si="173"/>
        <v>#NUM!</v>
      </c>
      <c r="AB340">
        <f t="shared" si="174"/>
        <v>729.69459625726972</v>
      </c>
      <c r="AC340">
        <f t="shared" si="175"/>
        <v>2.4236490643174307</v>
      </c>
      <c r="AD340">
        <f t="shared" si="150"/>
        <v>91.850135020877161</v>
      </c>
      <c r="AE340">
        <f t="shared" si="176"/>
        <v>-1.8501350208771612</v>
      </c>
      <c r="AF340">
        <f t="shared" si="177"/>
        <v>0.17862573872369836</v>
      </c>
      <c r="AG340">
        <f t="shared" si="178"/>
        <v>-1.6715092821534627</v>
      </c>
      <c r="AH340">
        <f t="shared" si="151"/>
        <v>182.24076832988573</v>
      </c>
    </row>
    <row r="341" spans="4:34" x14ac:dyDescent="0.25">
      <c r="D341" s="1">
        <f t="shared" si="179"/>
        <v>43075</v>
      </c>
      <c r="E341" s="7">
        <f t="shared" si="152"/>
        <v>0.58333333333333337</v>
      </c>
      <c r="F341" s="2">
        <f t="shared" si="153"/>
        <v>2458094.375</v>
      </c>
      <c r="G341" s="3">
        <f t="shared" si="154"/>
        <v>0.17931211498973307</v>
      </c>
      <c r="I341">
        <f t="shared" si="155"/>
        <v>255.8406492246113</v>
      </c>
      <c r="J341">
        <f t="shared" si="156"/>
        <v>6812.5949501797732</v>
      </c>
      <c r="K341">
        <f t="shared" si="157"/>
        <v>1.6701092182858035E-2</v>
      </c>
      <c r="L341">
        <f t="shared" si="158"/>
        <v>-0.89746221381551716</v>
      </c>
      <c r="M341">
        <f t="shared" si="159"/>
        <v>254.94318701079578</v>
      </c>
      <c r="N341">
        <f t="shared" si="160"/>
        <v>6811.6974879659574</v>
      </c>
      <c r="O341">
        <f t="shared" si="161"/>
        <v>0.98523462369597981</v>
      </c>
      <c r="P341">
        <f t="shared" si="162"/>
        <v>254.93431260187677</v>
      </c>
      <c r="Q341">
        <f t="shared" si="163"/>
        <v>23.436959304116456</v>
      </c>
      <c r="R341">
        <f t="shared" si="164"/>
        <v>23.435050111950105</v>
      </c>
      <c r="S341">
        <f t="shared" si="165"/>
        <v>-106.35056560278018</v>
      </c>
      <c r="T341">
        <f t="shared" si="166"/>
        <v>-22.584115895641233</v>
      </c>
      <c r="U341">
        <f t="shared" si="167"/>
        <v>4.3018514933844801E-2</v>
      </c>
      <c r="V341">
        <f t="shared" si="168"/>
        <v>8.7097450609321481</v>
      </c>
      <c r="W341" t="e">
        <f t="shared" si="169"/>
        <v>#NUM!</v>
      </c>
      <c r="X341" s="7">
        <f t="shared" si="170"/>
        <v>0.57689601037435267</v>
      </c>
      <c r="Y341" s="7" t="e">
        <f t="shared" si="171"/>
        <v>#NUM!</v>
      </c>
      <c r="Z341" s="7" t="e">
        <f t="shared" si="172"/>
        <v>#NUM!</v>
      </c>
      <c r="AA341" t="e">
        <f t="shared" si="173"/>
        <v>#NUM!</v>
      </c>
      <c r="AB341">
        <f t="shared" si="174"/>
        <v>729.26974506093211</v>
      </c>
      <c r="AC341">
        <f t="shared" si="175"/>
        <v>2.3174362652330274</v>
      </c>
      <c r="AD341">
        <f t="shared" si="150"/>
        <v>91.966031421888275</v>
      </c>
      <c r="AE341">
        <f t="shared" si="176"/>
        <v>-1.9660314218882746</v>
      </c>
      <c r="AF341">
        <f t="shared" si="177"/>
        <v>0.16808830331571295</v>
      </c>
      <c r="AG341">
        <f t="shared" si="178"/>
        <v>-1.7979431185725616</v>
      </c>
      <c r="AH341">
        <f t="shared" si="151"/>
        <v>182.14090240370123</v>
      </c>
    </row>
    <row r="342" spans="4:34" x14ac:dyDescent="0.25">
      <c r="D342" s="1">
        <f t="shared" si="179"/>
        <v>43076</v>
      </c>
      <c r="E342" s="7">
        <f t="shared" si="152"/>
        <v>0.58333333333333337</v>
      </c>
      <c r="F342" s="2">
        <f t="shared" si="153"/>
        <v>2458095.375</v>
      </c>
      <c r="G342" s="3">
        <f t="shared" si="154"/>
        <v>0.17933949349760439</v>
      </c>
      <c r="I342">
        <f t="shared" si="155"/>
        <v>256.82629658775295</v>
      </c>
      <c r="J342">
        <f t="shared" si="156"/>
        <v>6813.5805504599894</v>
      </c>
      <c r="K342">
        <f t="shared" si="157"/>
        <v>1.670109103070359E-2</v>
      </c>
      <c r="L342">
        <f t="shared" si="158"/>
        <v>-0.86769965505660529</v>
      </c>
      <c r="M342">
        <f t="shared" si="159"/>
        <v>255.95859693269634</v>
      </c>
      <c r="N342">
        <f t="shared" si="160"/>
        <v>6812.7128508049327</v>
      </c>
      <c r="O342">
        <f t="shared" si="161"/>
        <v>0.98510064145678677</v>
      </c>
      <c r="P342">
        <f t="shared" si="162"/>
        <v>255.9497192304693</v>
      </c>
      <c r="Q342">
        <f t="shared" si="163"/>
        <v>23.436958948081497</v>
      </c>
      <c r="R342">
        <f t="shared" si="164"/>
        <v>23.43505133294385</v>
      </c>
      <c r="S342">
        <f t="shared" si="165"/>
        <v>-105.2568576251295</v>
      </c>
      <c r="T342">
        <f t="shared" si="166"/>
        <v>-22.694098294639037</v>
      </c>
      <c r="U342">
        <f t="shared" si="167"/>
        <v>4.3018519543946906E-2</v>
      </c>
      <c r="V342">
        <f t="shared" si="168"/>
        <v>8.2766768236700674</v>
      </c>
      <c r="W342" t="e">
        <f t="shared" si="169"/>
        <v>#NUM!</v>
      </c>
      <c r="X342" s="7">
        <f t="shared" si="170"/>
        <v>0.57719675220578481</v>
      </c>
      <c r="Y342" s="7" t="e">
        <f t="shared" si="171"/>
        <v>#NUM!</v>
      </c>
      <c r="Z342" s="7" t="e">
        <f t="shared" si="172"/>
        <v>#NUM!</v>
      </c>
      <c r="AA342" t="e">
        <f t="shared" si="173"/>
        <v>#NUM!</v>
      </c>
      <c r="AB342">
        <f t="shared" si="174"/>
        <v>728.83667682367002</v>
      </c>
      <c r="AC342">
        <f t="shared" si="175"/>
        <v>2.2091692059175045</v>
      </c>
      <c r="AD342">
        <f t="shared" si="150"/>
        <v>92.074611695191109</v>
      </c>
      <c r="AE342">
        <f t="shared" si="176"/>
        <v>-2.0746116951911091</v>
      </c>
      <c r="AF342">
        <f t="shared" si="177"/>
        <v>0.1592838585872898</v>
      </c>
      <c r="AG342">
        <f t="shared" si="178"/>
        <v>-1.9153278366038193</v>
      </c>
      <c r="AH342">
        <f t="shared" si="151"/>
        <v>182.03939265428983</v>
      </c>
    </row>
    <row r="343" spans="4:34" x14ac:dyDescent="0.25">
      <c r="D343" s="1">
        <f t="shared" si="179"/>
        <v>43077</v>
      </c>
      <c r="E343" s="7">
        <f t="shared" si="152"/>
        <v>0.58333333333333337</v>
      </c>
      <c r="F343" s="2">
        <f t="shared" si="153"/>
        <v>2458096.375</v>
      </c>
      <c r="G343" s="3">
        <f t="shared" si="154"/>
        <v>0.17936687200547571</v>
      </c>
      <c r="I343">
        <f t="shared" si="155"/>
        <v>257.81194395089551</v>
      </c>
      <c r="J343">
        <f t="shared" si="156"/>
        <v>6814.5661507402037</v>
      </c>
      <c r="K343">
        <f t="shared" si="157"/>
        <v>1.6701089878548951E-2</v>
      </c>
      <c r="L343">
        <f t="shared" si="158"/>
        <v>-0.83766554601555232</v>
      </c>
      <c r="M343">
        <f t="shared" si="159"/>
        <v>256.97427840487995</v>
      </c>
      <c r="N343">
        <f t="shared" si="160"/>
        <v>6813.7284851941886</v>
      </c>
      <c r="O343">
        <f t="shared" si="161"/>
        <v>0.98497118503532566</v>
      </c>
      <c r="P343">
        <f t="shared" si="162"/>
        <v>256.96539741206772</v>
      </c>
      <c r="Q343">
        <f t="shared" si="163"/>
        <v>23.43695859204654</v>
      </c>
      <c r="R343">
        <f t="shared" si="164"/>
        <v>23.435052555567037</v>
      </c>
      <c r="S343">
        <f t="shared" si="165"/>
        <v>-104.16115876617884</v>
      </c>
      <c r="T343">
        <f t="shared" si="166"/>
        <v>-22.796664437296233</v>
      </c>
      <c r="U343">
        <f t="shared" si="167"/>
        <v>4.3018524160201542E-2</v>
      </c>
      <c r="V343">
        <f t="shared" si="168"/>
        <v>7.8358495610857757</v>
      </c>
      <c r="W343" t="e">
        <f t="shared" si="169"/>
        <v>#NUM!</v>
      </c>
      <c r="X343" s="7">
        <f t="shared" si="170"/>
        <v>0.57750288224924606</v>
      </c>
      <c r="Y343" s="7" t="e">
        <f t="shared" si="171"/>
        <v>#NUM!</v>
      </c>
      <c r="Z343" s="7" t="e">
        <f t="shared" si="172"/>
        <v>#NUM!</v>
      </c>
      <c r="AA343" t="e">
        <f t="shared" si="173"/>
        <v>#NUM!</v>
      </c>
      <c r="AB343">
        <f t="shared" si="174"/>
        <v>728.3958495610857</v>
      </c>
      <c r="AC343">
        <f t="shared" si="175"/>
        <v>2.0989623902714243</v>
      </c>
      <c r="AD343">
        <f t="shared" si="150"/>
        <v>92.175821720591372</v>
      </c>
      <c r="AE343">
        <f t="shared" si="176"/>
        <v>-2.1758217205913724</v>
      </c>
      <c r="AF343">
        <f t="shared" si="177"/>
        <v>0.15186800894015415</v>
      </c>
      <c r="AG343">
        <f t="shared" si="178"/>
        <v>-2.0239537116512181</v>
      </c>
      <c r="AH343">
        <f t="shared" si="151"/>
        <v>181.93633500508852</v>
      </c>
    </row>
    <row r="344" spans="4:34" x14ac:dyDescent="0.25">
      <c r="D344" s="1">
        <f t="shared" si="179"/>
        <v>43078</v>
      </c>
      <c r="E344" s="7">
        <f t="shared" si="152"/>
        <v>0.58333333333333337</v>
      </c>
      <c r="F344" s="2">
        <f t="shared" si="153"/>
        <v>2458097.375</v>
      </c>
      <c r="G344" s="3">
        <f t="shared" si="154"/>
        <v>0.17939425051334701</v>
      </c>
      <c r="I344">
        <f t="shared" si="155"/>
        <v>258.79759131403716</v>
      </c>
      <c r="J344">
        <f t="shared" si="156"/>
        <v>6815.5517510204181</v>
      </c>
      <c r="K344">
        <f t="shared" si="157"/>
        <v>1.6701088726394125E-2</v>
      </c>
      <c r="L344">
        <f t="shared" si="158"/>
        <v>-0.80736915806398457</v>
      </c>
      <c r="M344">
        <f t="shared" si="159"/>
        <v>257.99022215597319</v>
      </c>
      <c r="N344">
        <f t="shared" si="160"/>
        <v>6814.7443818623542</v>
      </c>
      <c r="O344">
        <f t="shared" si="161"/>
        <v>0.9848462963017518</v>
      </c>
      <c r="P344">
        <f t="shared" si="162"/>
        <v>257.98133787530151</v>
      </c>
      <c r="Q344">
        <f t="shared" si="163"/>
        <v>23.436958236011581</v>
      </c>
      <c r="R344">
        <f t="shared" si="164"/>
        <v>23.435053779818318</v>
      </c>
      <c r="S344">
        <f t="shared" si="165"/>
        <v>-103.06358679487526</v>
      </c>
      <c r="T344">
        <f t="shared" si="166"/>
        <v>-22.891758780594195</v>
      </c>
      <c r="U344">
        <f t="shared" si="167"/>
        <v>4.3018528782603656E-2</v>
      </c>
      <c r="V344">
        <f t="shared" si="168"/>
        <v>7.3877334443347396</v>
      </c>
      <c r="W344" t="e">
        <f t="shared" si="169"/>
        <v>#NUM!</v>
      </c>
      <c r="X344" s="7">
        <f t="shared" si="170"/>
        <v>0.57781407399698981</v>
      </c>
      <c r="Y344" s="7" t="e">
        <f t="shared" si="171"/>
        <v>#NUM!</v>
      </c>
      <c r="Z344" s="7" t="e">
        <f t="shared" si="172"/>
        <v>#NUM!</v>
      </c>
      <c r="AA344" t="e">
        <f t="shared" si="173"/>
        <v>#NUM!</v>
      </c>
      <c r="AB344">
        <f t="shared" si="174"/>
        <v>727.94773344433463</v>
      </c>
      <c r="AC344">
        <f t="shared" si="175"/>
        <v>1.9869333610836577</v>
      </c>
      <c r="AD344">
        <f t="shared" si="150"/>
        <v>92.26961063389686</v>
      </c>
      <c r="AE344">
        <f t="shared" si="176"/>
        <v>-2.2696106338968605</v>
      </c>
      <c r="AF344">
        <f t="shared" si="177"/>
        <v>0.14558607938260035</v>
      </c>
      <c r="AG344">
        <f t="shared" si="178"/>
        <v>-2.1240245545142602</v>
      </c>
      <c r="AH344">
        <f t="shared" si="151"/>
        <v>181.83182715135371</v>
      </c>
    </row>
    <row r="345" spans="4:34" x14ac:dyDescent="0.25">
      <c r="D345" s="1">
        <f t="shared" si="179"/>
        <v>43079</v>
      </c>
      <c r="E345" s="7">
        <f t="shared" si="152"/>
        <v>0.58333333333333337</v>
      </c>
      <c r="F345" s="2">
        <f t="shared" si="153"/>
        <v>2458098.375</v>
      </c>
      <c r="G345" s="3">
        <f t="shared" si="154"/>
        <v>0.17942162902121833</v>
      </c>
      <c r="I345">
        <f t="shared" si="155"/>
        <v>259.78323867717972</v>
      </c>
      <c r="J345">
        <f t="shared" si="156"/>
        <v>6816.5373513006343</v>
      </c>
      <c r="K345">
        <f t="shared" si="157"/>
        <v>1.6701087574239111E-2</v>
      </c>
      <c r="L345">
        <f t="shared" si="158"/>
        <v>-0.77681985822661992</v>
      </c>
      <c r="M345">
        <f t="shared" si="159"/>
        <v>259.00641881895308</v>
      </c>
      <c r="N345">
        <f t="shared" si="160"/>
        <v>6815.7605314424081</v>
      </c>
      <c r="O345">
        <f t="shared" si="161"/>
        <v>0.98472601567968199</v>
      </c>
      <c r="P345">
        <f t="shared" si="162"/>
        <v>258.99753125315038</v>
      </c>
      <c r="Q345">
        <f t="shared" si="163"/>
        <v>23.436957879976621</v>
      </c>
      <c r="R345">
        <f t="shared" si="164"/>
        <v>23.435055005696341</v>
      </c>
      <c r="S345">
        <f t="shared" si="165"/>
        <v>-101.96426279308621</v>
      </c>
      <c r="T345">
        <f t="shared" si="166"/>
        <v>-22.979329317819992</v>
      </c>
      <c r="U345">
        <f t="shared" si="167"/>
        <v>4.3018533411148113E-2</v>
      </c>
      <c r="V345">
        <f t="shared" si="168"/>
        <v>6.9328100762201172</v>
      </c>
      <c r="W345" t="e">
        <f t="shared" si="169"/>
        <v>#NUM!</v>
      </c>
      <c r="X345" s="7">
        <f t="shared" si="170"/>
        <v>0.57812999300262491</v>
      </c>
      <c r="Y345" s="7" t="e">
        <f t="shared" si="171"/>
        <v>#NUM!</v>
      </c>
      <c r="Z345" s="7" t="e">
        <f t="shared" si="172"/>
        <v>#NUM!</v>
      </c>
      <c r="AA345" t="e">
        <f t="shared" si="173"/>
        <v>#NUM!</v>
      </c>
      <c r="AB345">
        <f t="shared" si="174"/>
        <v>727.49281007622005</v>
      </c>
      <c r="AC345">
        <f t="shared" si="175"/>
        <v>1.8732025190550132</v>
      </c>
      <c r="AD345">
        <f t="shared" si="150"/>
        <v>92.355930897400569</v>
      </c>
      <c r="AE345">
        <f t="shared" si="176"/>
        <v>-2.3559308974005688</v>
      </c>
      <c r="AF345">
        <f t="shared" si="177"/>
        <v>0.14024617963247524</v>
      </c>
      <c r="AG345">
        <f t="shared" si="178"/>
        <v>-2.2156847177680934</v>
      </c>
      <c r="AH345">
        <f t="shared" si="151"/>
        <v>181.725968440239</v>
      </c>
    </row>
    <row r="346" spans="4:34" x14ac:dyDescent="0.25">
      <c r="D346" s="1">
        <f t="shared" si="179"/>
        <v>43080</v>
      </c>
      <c r="E346" s="7">
        <f t="shared" si="152"/>
        <v>0.58333333333333337</v>
      </c>
      <c r="F346" s="2">
        <f t="shared" si="153"/>
        <v>2458099.375</v>
      </c>
      <c r="G346" s="3">
        <f t="shared" si="154"/>
        <v>0.17944900752908965</v>
      </c>
      <c r="I346">
        <f t="shared" si="155"/>
        <v>260.7688860403232</v>
      </c>
      <c r="J346">
        <f t="shared" si="156"/>
        <v>6817.5229515808478</v>
      </c>
      <c r="K346">
        <f t="shared" si="157"/>
        <v>1.6701086422083903E-2</v>
      </c>
      <c r="L346">
        <f t="shared" si="158"/>
        <v>-0.74602710592011179</v>
      </c>
      <c r="M346">
        <f t="shared" si="159"/>
        <v>260.02285893440308</v>
      </c>
      <c r="N346">
        <f t="shared" si="160"/>
        <v>6816.7769244749279</v>
      </c>
      <c r="O346">
        <f t="shared" si="161"/>
        <v>0.98461038212979524</v>
      </c>
      <c r="P346">
        <f t="shared" si="162"/>
        <v>260.01396808620063</v>
      </c>
      <c r="Q346">
        <f t="shared" si="163"/>
        <v>23.436957523941665</v>
      </c>
      <c r="R346">
        <f t="shared" si="164"/>
        <v>23.435056233199763</v>
      </c>
      <c r="S346">
        <f t="shared" si="165"/>
        <v>-100.86331095914974</v>
      </c>
      <c r="T346">
        <f t="shared" si="166"/>
        <v>-23.059327665009853</v>
      </c>
      <c r="U346">
        <f t="shared" si="167"/>
        <v>4.3018538045829856E-2</v>
      </c>
      <c r="V346">
        <f t="shared" si="168"/>
        <v>6.4715717387005771</v>
      </c>
      <c r="W346" t="e">
        <f t="shared" si="169"/>
        <v>#NUM!</v>
      </c>
      <c r="X346" s="7">
        <f t="shared" si="170"/>
        <v>0.57845029740368026</v>
      </c>
      <c r="Y346" s="7" t="e">
        <f t="shared" si="171"/>
        <v>#NUM!</v>
      </c>
      <c r="Z346" s="7" t="e">
        <f t="shared" si="172"/>
        <v>#NUM!</v>
      </c>
      <c r="AA346" t="e">
        <f t="shared" si="173"/>
        <v>#NUM!</v>
      </c>
      <c r="AB346">
        <f t="shared" si="174"/>
        <v>727.03157173870056</v>
      </c>
      <c r="AC346">
        <f t="shared" si="175"/>
        <v>1.7578929346751409</v>
      </c>
      <c r="AD346">
        <f t="shared" si="150"/>
        <v>92.434738366682993</v>
      </c>
      <c r="AE346">
        <f t="shared" si="176"/>
        <v>-2.4347383666829927</v>
      </c>
      <c r="AF346">
        <f t="shared" si="177"/>
        <v>0.13570149299656675</v>
      </c>
      <c r="AG346">
        <f t="shared" si="178"/>
        <v>-2.299036873686426</v>
      </c>
      <c r="AH346">
        <f t="shared" si="151"/>
        <v>181.61885974897243</v>
      </c>
    </row>
    <row r="347" spans="4:34" x14ac:dyDescent="0.25">
      <c r="D347" s="1">
        <f t="shared" si="179"/>
        <v>43081</v>
      </c>
      <c r="E347" s="7">
        <f t="shared" si="152"/>
        <v>0.58333333333333337</v>
      </c>
      <c r="F347" s="2">
        <f t="shared" si="153"/>
        <v>2458100.375</v>
      </c>
      <c r="G347" s="3">
        <f t="shared" si="154"/>
        <v>0.17947638603696098</v>
      </c>
      <c r="I347">
        <f t="shared" si="155"/>
        <v>261.75453340346758</v>
      </c>
      <c r="J347">
        <f t="shared" si="156"/>
        <v>6818.5085518610631</v>
      </c>
      <c r="K347">
        <f t="shared" si="157"/>
        <v>1.6701085269928508E-2</v>
      </c>
      <c r="L347">
        <f t="shared" si="158"/>
        <v>-0.7150004496403326</v>
      </c>
      <c r="M347">
        <f t="shared" si="159"/>
        <v>261.03953295382723</v>
      </c>
      <c r="N347">
        <f t="shared" si="160"/>
        <v>6817.7935514114224</v>
      </c>
      <c r="O347">
        <f t="shared" si="161"/>
        <v>0.98449943313398713</v>
      </c>
      <c r="P347">
        <f t="shared" si="162"/>
        <v>261.03063882595922</v>
      </c>
      <c r="Q347">
        <f t="shared" si="163"/>
        <v>23.436957167906705</v>
      </c>
      <c r="R347">
        <f t="shared" si="164"/>
        <v>23.435057462327219</v>
      </c>
      <c r="S347">
        <f t="shared" si="165"/>
        <v>-99.760858400369386</v>
      </c>
      <c r="T347">
        <f t="shared" si="166"/>
        <v>-23.131709142426462</v>
      </c>
      <c r="U347">
        <f t="shared" si="167"/>
        <v>4.3018542686643728E-2</v>
      </c>
      <c r="V347">
        <f t="shared" si="168"/>
        <v>6.0045206135950222</v>
      </c>
      <c r="W347" t="e">
        <f t="shared" si="169"/>
        <v>#NUM!</v>
      </c>
      <c r="X347" s="7">
        <f t="shared" si="170"/>
        <v>0.57877463846278121</v>
      </c>
      <c r="Y347" s="7" t="e">
        <f t="shared" si="171"/>
        <v>#NUM!</v>
      </c>
      <c r="Z347" s="7" t="e">
        <f t="shared" si="172"/>
        <v>#NUM!</v>
      </c>
      <c r="AA347" t="e">
        <f t="shared" si="173"/>
        <v>#NUM!</v>
      </c>
      <c r="AB347">
        <f t="shared" si="174"/>
        <v>726.56452061359494</v>
      </c>
      <c r="AC347">
        <f t="shared" si="175"/>
        <v>1.6411301533987341</v>
      </c>
      <c r="AD347">
        <f t="shared" si="150"/>
        <v>92.505992353487912</v>
      </c>
      <c r="AE347">
        <f t="shared" si="176"/>
        <v>-2.5059923534879118</v>
      </c>
      <c r="AF347">
        <f t="shared" si="177"/>
        <v>0.13183831560500209</v>
      </c>
      <c r="AG347">
        <f t="shared" si="178"/>
        <v>-2.3741540378829096</v>
      </c>
      <c r="AH347">
        <f t="shared" si="151"/>
        <v>181.51060336135038</v>
      </c>
    </row>
    <row r="348" spans="4:34" x14ac:dyDescent="0.25">
      <c r="D348" s="1">
        <f t="shared" si="179"/>
        <v>43082</v>
      </c>
      <c r="E348" s="7">
        <f t="shared" si="152"/>
        <v>0.58333333333333337</v>
      </c>
      <c r="F348" s="2">
        <f t="shared" si="153"/>
        <v>2458101.375</v>
      </c>
      <c r="G348" s="3">
        <f t="shared" si="154"/>
        <v>0.1795037645448323</v>
      </c>
      <c r="I348">
        <f t="shared" si="155"/>
        <v>262.74018076661014</v>
      </c>
      <c r="J348">
        <f t="shared" si="156"/>
        <v>6819.4941521412775</v>
      </c>
      <c r="K348">
        <f t="shared" si="157"/>
        <v>1.6701084117772921E-2</v>
      </c>
      <c r="L348">
        <f t="shared" si="158"/>
        <v>-0.68374952360163355</v>
      </c>
      <c r="M348">
        <f t="shared" si="159"/>
        <v>262.05643124300849</v>
      </c>
      <c r="N348">
        <f t="shared" si="160"/>
        <v>6818.8104026176761</v>
      </c>
      <c r="O348">
        <f t="shared" si="161"/>
        <v>0.98439320468009406</v>
      </c>
      <c r="P348">
        <f t="shared" si="162"/>
        <v>262.04753383821173</v>
      </c>
      <c r="Q348">
        <f t="shared" si="163"/>
        <v>23.436956811871749</v>
      </c>
      <c r="R348">
        <f t="shared" si="164"/>
        <v>23.435058693077366</v>
      </c>
      <c r="S348">
        <f t="shared" si="165"/>
        <v>-98.657034915051582</v>
      </c>
      <c r="T348">
        <f t="shared" si="166"/>
        <v>-23.196432850732005</v>
      </c>
      <c r="U348">
        <f t="shared" si="167"/>
        <v>4.3018547333584678E-2</v>
      </c>
      <c r="V348">
        <f t="shared" si="168"/>
        <v>5.5321679783856981</v>
      </c>
      <c r="W348" t="e">
        <f t="shared" si="169"/>
        <v>#NUM!</v>
      </c>
      <c r="X348" s="7">
        <f t="shared" si="170"/>
        <v>0.57910266112612119</v>
      </c>
      <c r="Y348" s="7" t="e">
        <f t="shared" si="171"/>
        <v>#NUM!</v>
      </c>
      <c r="Z348" s="7" t="e">
        <f t="shared" si="172"/>
        <v>#NUM!</v>
      </c>
      <c r="AA348" t="e">
        <f t="shared" si="173"/>
        <v>#NUM!</v>
      </c>
      <c r="AB348">
        <f t="shared" si="174"/>
        <v>726.09216797838565</v>
      </c>
      <c r="AC348">
        <f t="shared" si="175"/>
        <v>1.5230419945964115</v>
      </c>
      <c r="AD348">
        <f t="shared" si="150"/>
        <v>92.569655684433513</v>
      </c>
      <c r="AE348">
        <f t="shared" si="176"/>
        <v>-2.5696556844335134</v>
      </c>
      <c r="AF348">
        <f t="shared" si="177"/>
        <v>0.12856779329893089</v>
      </c>
      <c r="AG348">
        <f t="shared" si="178"/>
        <v>-2.4410878911345826</v>
      </c>
      <c r="AH348">
        <f t="shared" si="151"/>
        <v>181.40130284273681</v>
      </c>
    </row>
    <row r="349" spans="4:34" x14ac:dyDescent="0.25">
      <c r="D349" s="1">
        <f t="shared" si="179"/>
        <v>43083</v>
      </c>
      <c r="E349" s="7">
        <f t="shared" si="152"/>
        <v>0.58333333333333337</v>
      </c>
      <c r="F349" s="2">
        <f t="shared" si="153"/>
        <v>2458102.375</v>
      </c>
      <c r="G349" s="3">
        <f t="shared" si="154"/>
        <v>0.17953114305270362</v>
      </c>
      <c r="I349">
        <f t="shared" si="155"/>
        <v>263.72582812975543</v>
      </c>
      <c r="J349">
        <f t="shared" si="156"/>
        <v>6820.479752421491</v>
      </c>
      <c r="K349">
        <f t="shared" si="157"/>
        <v>1.6701082965617144E-2</v>
      </c>
      <c r="L349">
        <f t="shared" si="158"/>
        <v>-0.65228404432782272</v>
      </c>
      <c r="M349">
        <f t="shared" si="159"/>
        <v>263.07354408542761</v>
      </c>
      <c r="N349">
        <f t="shared" si="160"/>
        <v>6819.8274683771633</v>
      </c>
      <c r="O349">
        <f t="shared" si="161"/>
        <v>0.98429173124719049</v>
      </c>
      <c r="P349">
        <f t="shared" si="162"/>
        <v>263.0646434064418</v>
      </c>
      <c r="Q349">
        <f t="shared" si="163"/>
        <v>23.436956455836793</v>
      </c>
      <c r="R349">
        <f t="shared" si="164"/>
        <v>23.435059925448844</v>
      </c>
      <c r="S349">
        <f t="shared" si="165"/>
        <v>-97.551972764720247</v>
      </c>
      <c r="T349">
        <f t="shared" si="166"/>
        <v>-23.253461741538533</v>
      </c>
      <c r="U349">
        <f t="shared" si="167"/>
        <v>4.301855198664755E-2</v>
      </c>
      <c r="V349">
        <f t="shared" si="168"/>
        <v>5.0550333790826985</v>
      </c>
      <c r="W349" t="e">
        <f t="shared" si="169"/>
        <v>#NUM!</v>
      </c>
      <c r="X349" s="7">
        <f t="shared" si="170"/>
        <v>0.57943400459785921</v>
      </c>
      <c r="Y349" s="7" t="e">
        <f t="shared" si="171"/>
        <v>#NUM!</v>
      </c>
      <c r="Z349" s="7" t="e">
        <f t="shared" si="172"/>
        <v>#NUM!</v>
      </c>
      <c r="AA349" t="e">
        <f t="shared" si="173"/>
        <v>#NUM!</v>
      </c>
      <c r="AB349">
        <f t="shared" si="174"/>
        <v>725.61503337908266</v>
      </c>
      <c r="AC349">
        <f t="shared" si="175"/>
        <v>1.4037583447706652</v>
      </c>
      <c r="AD349">
        <f t="shared" si="150"/>
        <v>92.625694755334095</v>
      </c>
      <c r="AE349">
        <f t="shared" si="176"/>
        <v>-2.625694755334095</v>
      </c>
      <c r="AF349">
        <f t="shared" si="177"/>
        <v>0.12582010316101264</v>
      </c>
      <c r="AG349">
        <f t="shared" si="178"/>
        <v>-2.4998746521730824</v>
      </c>
      <c r="AH349">
        <f t="shared" si="151"/>
        <v>181.29106291376621</v>
      </c>
    </row>
    <row r="350" spans="4:34" x14ac:dyDescent="0.25">
      <c r="D350" s="1">
        <f t="shared" si="179"/>
        <v>43084</v>
      </c>
      <c r="E350" s="7">
        <f t="shared" si="152"/>
        <v>0.58333333333333337</v>
      </c>
      <c r="F350" s="2">
        <f t="shared" si="153"/>
        <v>2458103.375</v>
      </c>
      <c r="G350" s="3">
        <f t="shared" si="154"/>
        <v>0.17955852156057495</v>
      </c>
      <c r="I350">
        <f t="shared" si="155"/>
        <v>264.71147549290072</v>
      </c>
      <c r="J350">
        <f t="shared" si="156"/>
        <v>6821.4653527017053</v>
      </c>
      <c r="K350">
        <f t="shared" si="157"/>
        <v>1.670108181346118E-2</v>
      </c>
      <c r="L350">
        <f t="shared" si="158"/>
        <v>-0.62061380719807113</v>
      </c>
      <c r="M350">
        <f t="shared" si="159"/>
        <v>264.09086168570263</v>
      </c>
      <c r="N350">
        <f t="shared" si="160"/>
        <v>6820.8447388945069</v>
      </c>
      <c r="O350">
        <f t="shared" si="161"/>
        <v>0.98419504579147155</v>
      </c>
      <c r="P350">
        <f t="shared" si="162"/>
        <v>264.08195773527029</v>
      </c>
      <c r="Q350">
        <f t="shared" si="163"/>
        <v>23.436956099801833</v>
      </c>
      <c r="R350">
        <f t="shared" si="164"/>
        <v>23.435061159440291</v>
      </c>
      <c r="S350">
        <f t="shared" si="165"/>
        <v>-96.445806437272765</v>
      </c>
      <c r="T350">
        <f t="shared" si="166"/>
        <v>-23.302762682033848</v>
      </c>
      <c r="U350">
        <f t="shared" si="167"/>
        <v>4.3018556645827211E-2</v>
      </c>
      <c r="V350">
        <f t="shared" si="168"/>
        <v>4.5736437822274576</v>
      </c>
      <c r="W350" t="e">
        <f t="shared" si="169"/>
        <v>#NUM!</v>
      </c>
      <c r="X350" s="7">
        <f t="shared" si="170"/>
        <v>0.57976830292900872</v>
      </c>
      <c r="Y350" s="7" t="e">
        <f t="shared" si="171"/>
        <v>#NUM!</v>
      </c>
      <c r="Z350" s="7" t="e">
        <f t="shared" si="172"/>
        <v>#NUM!</v>
      </c>
      <c r="AA350" t="e">
        <f t="shared" si="173"/>
        <v>#NUM!</v>
      </c>
      <c r="AB350">
        <f t="shared" si="174"/>
        <v>725.13364378222741</v>
      </c>
      <c r="AC350">
        <f t="shared" si="175"/>
        <v>1.2834109455568523</v>
      </c>
      <c r="AD350">
        <f t="shared" si="150"/>
        <v>92.674079580917663</v>
      </c>
      <c r="AE350">
        <f t="shared" si="176"/>
        <v>-2.6740795809176632</v>
      </c>
      <c r="AF350">
        <f t="shared" si="177"/>
        <v>0.12354029287751594</v>
      </c>
      <c r="AG350">
        <f t="shared" si="178"/>
        <v>-2.5505392880401474</v>
      </c>
      <c r="AH350">
        <f t="shared" si="151"/>
        <v>181.17998932292474</v>
      </c>
    </row>
    <row r="351" spans="4:34" x14ac:dyDescent="0.25">
      <c r="D351" s="1">
        <f t="shared" si="179"/>
        <v>43085</v>
      </c>
      <c r="E351" s="7">
        <f t="shared" si="152"/>
        <v>0.58333333333333337</v>
      </c>
      <c r="F351" s="2">
        <f t="shared" si="153"/>
        <v>2458104.375</v>
      </c>
      <c r="G351" s="3">
        <f t="shared" si="154"/>
        <v>0.17958590006844627</v>
      </c>
      <c r="I351">
        <f t="shared" si="155"/>
        <v>265.69712285604692</v>
      </c>
      <c r="J351">
        <f t="shared" si="156"/>
        <v>6822.4509529819188</v>
      </c>
      <c r="K351">
        <f t="shared" si="157"/>
        <v>1.6701080661305021E-2</v>
      </c>
      <c r="L351">
        <f t="shared" si="158"/>
        <v>-0.58874868294867144</v>
      </c>
      <c r="M351">
        <f t="shared" si="159"/>
        <v>265.10837417309824</v>
      </c>
      <c r="N351">
        <f t="shared" si="160"/>
        <v>6821.86220429897</v>
      </c>
      <c r="O351">
        <f t="shared" si="161"/>
        <v>0.9841031797327342</v>
      </c>
      <c r="P351">
        <f t="shared" si="162"/>
        <v>265.09946695396462</v>
      </c>
      <c r="Q351">
        <f t="shared" si="163"/>
        <v>23.436955743766877</v>
      </c>
      <c r="R351">
        <f t="shared" si="164"/>
        <v>23.435062395050362</v>
      </c>
      <c r="S351">
        <f t="shared" si="165"/>
        <v>-95.338672401804388</v>
      </c>
      <c r="T351">
        <f t="shared" si="166"/>
        <v>-23.344306513409173</v>
      </c>
      <c r="U351">
        <f t="shared" si="167"/>
        <v>4.3018561311118579E-2</v>
      </c>
      <c r="V351">
        <f t="shared" si="168"/>
        <v>4.0885327081466736</v>
      </c>
      <c r="W351" t="e">
        <f t="shared" si="169"/>
        <v>#NUM!</v>
      </c>
      <c r="X351" s="7">
        <f t="shared" si="170"/>
        <v>0.58010518561934266</v>
      </c>
      <c r="Y351" s="7" t="e">
        <f t="shared" si="171"/>
        <v>#NUM!</v>
      </c>
      <c r="Z351" s="7" t="e">
        <f t="shared" si="172"/>
        <v>#NUM!</v>
      </c>
      <c r="AA351" t="e">
        <f t="shared" si="173"/>
        <v>#NUM!</v>
      </c>
      <c r="AB351">
        <f t="shared" si="174"/>
        <v>724.6485327081466</v>
      </c>
      <c r="AC351">
        <f t="shared" si="175"/>
        <v>1.162133177036651</v>
      </c>
      <c r="AD351">
        <f t="shared" si="150"/>
        <v>92.714783839745067</v>
      </c>
      <c r="AE351">
        <f t="shared" si="176"/>
        <v>-2.714783839745067</v>
      </c>
      <c r="AF351">
        <f t="shared" si="177"/>
        <v>0.12168527171703658</v>
      </c>
      <c r="AG351">
        <f t="shared" si="178"/>
        <v>-2.5930985680280303</v>
      </c>
      <c r="AH351">
        <f t="shared" si="151"/>
        <v>181.06818871820045</v>
      </c>
    </row>
    <row r="352" spans="4:34" x14ac:dyDescent="0.25">
      <c r="D352" s="1">
        <f t="shared" si="179"/>
        <v>43086</v>
      </c>
      <c r="E352" s="7">
        <f t="shared" si="152"/>
        <v>0.58333333333333337</v>
      </c>
      <c r="F352" s="2">
        <f t="shared" si="153"/>
        <v>2458105.375</v>
      </c>
      <c r="G352" s="3">
        <f t="shared" si="154"/>
        <v>0.17961327857631759</v>
      </c>
      <c r="I352">
        <f t="shared" si="155"/>
        <v>266.68277021919312</v>
      </c>
      <c r="J352">
        <f t="shared" si="156"/>
        <v>6823.4365532621314</v>
      </c>
      <c r="K352">
        <f t="shared" si="157"/>
        <v>1.6701079509148675E-2</v>
      </c>
      <c r="L352">
        <f t="shared" si="158"/>
        <v>-0.5566986141328234</v>
      </c>
      <c r="M352">
        <f t="shared" si="159"/>
        <v>266.1260716050603</v>
      </c>
      <c r="N352">
        <f t="shared" si="160"/>
        <v>6822.8798546479984</v>
      </c>
      <c r="O352">
        <f t="shared" si="161"/>
        <v>0.98401616294146221</v>
      </c>
      <c r="P352">
        <f t="shared" si="162"/>
        <v>266.1171611199735</v>
      </c>
      <c r="Q352">
        <f t="shared" si="163"/>
        <v>23.436955387731921</v>
      </c>
      <c r="R352">
        <f t="shared" si="164"/>
        <v>23.435063632277686</v>
      </c>
      <c r="S352">
        <f t="shared" si="165"/>
        <v>-94.230708855988226</v>
      </c>
      <c r="T352">
        <f t="shared" si="166"/>
        <v>-23.378068102833431</v>
      </c>
      <c r="U352">
        <f t="shared" si="167"/>
        <v>4.301856598251648E-2</v>
      </c>
      <c r="V352">
        <f t="shared" si="168"/>
        <v>3.60023934767064</v>
      </c>
      <c r="W352" t="e">
        <f t="shared" si="169"/>
        <v>#NUM!</v>
      </c>
      <c r="X352" s="7">
        <f t="shared" si="170"/>
        <v>0.58044427823078437</v>
      </c>
      <c r="Y352" s="7" t="e">
        <f t="shared" si="171"/>
        <v>#NUM!</v>
      </c>
      <c r="Z352" s="7" t="e">
        <f t="shared" si="172"/>
        <v>#NUM!</v>
      </c>
      <c r="AA352" t="e">
        <f t="shared" si="173"/>
        <v>#NUM!</v>
      </c>
      <c r="AB352">
        <f t="shared" si="174"/>
        <v>724.16023934767054</v>
      </c>
      <c r="AC352">
        <f t="shared" si="175"/>
        <v>1.040059836917635</v>
      </c>
      <c r="AD352">
        <f t="shared" si="150"/>
        <v>92.747784914147331</v>
      </c>
      <c r="AE352">
        <f t="shared" si="176"/>
        <v>-2.7477849141473314</v>
      </c>
      <c r="AF352">
        <f t="shared" si="177"/>
        <v>0.1202216207835734</v>
      </c>
      <c r="AG352">
        <f t="shared" si="178"/>
        <v>-2.627563293363758</v>
      </c>
      <c r="AH352">
        <f t="shared" si="151"/>
        <v>180.95576851792771</v>
      </c>
    </row>
    <row r="353" spans="4:34" x14ac:dyDescent="0.25">
      <c r="D353" s="1">
        <f t="shared" si="179"/>
        <v>43087</v>
      </c>
      <c r="E353" s="7">
        <f t="shared" si="152"/>
        <v>0.58333333333333337</v>
      </c>
      <c r="F353" s="2">
        <f t="shared" si="153"/>
        <v>2458106.375</v>
      </c>
      <c r="G353" s="3">
        <f t="shared" si="154"/>
        <v>0.17964065708418891</v>
      </c>
      <c r="I353">
        <f t="shared" si="155"/>
        <v>267.66841758233932</v>
      </c>
      <c r="J353">
        <f t="shared" si="156"/>
        <v>6824.4221535423458</v>
      </c>
      <c r="K353">
        <f t="shared" si="157"/>
        <v>1.6701078356992142E-2</v>
      </c>
      <c r="L353">
        <f t="shared" si="158"/>
        <v>-0.52447361153990768</v>
      </c>
      <c r="M353">
        <f t="shared" si="159"/>
        <v>267.1439439707994</v>
      </c>
      <c r="N353">
        <f t="shared" si="160"/>
        <v>6823.8976799308057</v>
      </c>
      <c r="O353">
        <f t="shared" si="161"/>
        <v>0.9839340237265245</v>
      </c>
      <c r="P353">
        <f t="shared" si="162"/>
        <v>267.1350302225103</v>
      </c>
      <c r="Q353">
        <f t="shared" si="163"/>
        <v>23.436955031696964</v>
      </c>
      <c r="R353">
        <f t="shared" si="164"/>
        <v>23.435064871120904</v>
      </c>
      <c r="S353">
        <f t="shared" si="165"/>
        <v>-93.122055466877981</v>
      </c>
      <c r="T353">
        <f t="shared" si="166"/>
        <v>-23.404026388749593</v>
      </c>
      <c r="U353">
        <f t="shared" si="167"/>
        <v>4.301857066001577E-2</v>
      </c>
      <c r="V353">
        <f t="shared" si="168"/>
        <v>3.1093076645623619</v>
      </c>
      <c r="W353" t="e">
        <f t="shared" si="169"/>
        <v>#NUM!</v>
      </c>
      <c r="X353" s="7">
        <f t="shared" si="170"/>
        <v>0.58078520301072067</v>
      </c>
      <c r="Y353" s="7" t="e">
        <f t="shared" si="171"/>
        <v>#NUM!</v>
      </c>
      <c r="Z353" s="7" t="e">
        <f t="shared" si="172"/>
        <v>#NUM!</v>
      </c>
      <c r="AA353" t="e">
        <f t="shared" si="173"/>
        <v>#NUM!</v>
      </c>
      <c r="AB353">
        <f t="shared" si="174"/>
        <v>723.66930766456233</v>
      </c>
      <c r="AC353">
        <f t="shared" si="175"/>
        <v>0.91732691614058126</v>
      </c>
      <c r="AD353">
        <f t="shared" si="150"/>
        <v>92.773063925020196</v>
      </c>
      <c r="AE353">
        <f t="shared" si="176"/>
        <v>-2.7730639250201961</v>
      </c>
      <c r="AF353">
        <f t="shared" si="177"/>
        <v>0.11912400094318562</v>
      </c>
      <c r="AG353">
        <f t="shared" si="178"/>
        <v>-2.6539399240770103</v>
      </c>
      <c r="AH353">
        <f t="shared" si="151"/>
        <v>180.84283678102921</v>
      </c>
    </row>
    <row r="354" spans="4:34" x14ac:dyDescent="0.25">
      <c r="D354" s="1">
        <f t="shared" si="179"/>
        <v>43088</v>
      </c>
      <c r="E354" s="7">
        <f t="shared" si="152"/>
        <v>0.58333333333333337</v>
      </c>
      <c r="F354" s="2">
        <f t="shared" si="153"/>
        <v>2458107.375</v>
      </c>
      <c r="G354" s="3">
        <f t="shared" si="154"/>
        <v>0.17966803559206024</v>
      </c>
      <c r="I354">
        <f t="shared" si="155"/>
        <v>268.65406494548643</v>
      </c>
      <c r="J354">
        <f t="shared" si="156"/>
        <v>6825.4077538225574</v>
      </c>
      <c r="K354">
        <f t="shared" si="157"/>
        <v>1.6701077204835414E-2</v>
      </c>
      <c r="L354">
        <f t="shared" si="158"/>
        <v>-0.49208375057717901</v>
      </c>
      <c r="M354">
        <f t="shared" si="159"/>
        <v>268.16198119490923</v>
      </c>
      <c r="N354">
        <f t="shared" si="160"/>
        <v>6824.9156700719805</v>
      </c>
      <c r="O354">
        <f t="shared" si="161"/>
        <v>0.98385678882349725</v>
      </c>
      <c r="P354">
        <f t="shared" si="162"/>
        <v>268.15306418617149</v>
      </c>
      <c r="Q354">
        <f t="shared" si="163"/>
        <v>23.436954675662008</v>
      </c>
      <c r="R354">
        <f t="shared" si="164"/>
        <v>23.43506611157866</v>
      </c>
      <c r="S354">
        <f t="shared" si="165"/>
        <v>-92.012853106085487</v>
      </c>
      <c r="T354">
        <f t="shared" si="166"/>
        <v>-23.422164419294575</v>
      </c>
      <c r="U354">
        <f t="shared" si="167"/>
        <v>4.3018575343611365E-2</v>
      </c>
      <c r="V354">
        <f t="shared" si="168"/>
        <v>2.6162854859726492</v>
      </c>
      <c r="W354" t="e">
        <f t="shared" si="169"/>
        <v>#NUM!</v>
      </c>
      <c r="X354" s="7">
        <f t="shared" si="170"/>
        <v>0.58112757952363014</v>
      </c>
      <c r="Y354" s="7" t="e">
        <f t="shared" si="171"/>
        <v>#NUM!</v>
      </c>
      <c r="Z354" s="7" t="e">
        <f t="shared" si="172"/>
        <v>#NUM!</v>
      </c>
      <c r="AA354" t="e">
        <f t="shared" si="173"/>
        <v>#NUM!</v>
      </c>
      <c r="AB354">
        <f t="shared" si="174"/>
        <v>723.17628548597258</v>
      </c>
      <c r="AC354">
        <f t="shared" si="175"/>
        <v>0.79407137149314622</v>
      </c>
      <c r="AD354">
        <f t="shared" si="150"/>
        <v>92.790605761332117</v>
      </c>
      <c r="AE354">
        <f t="shared" si="176"/>
        <v>-2.7906057613321167</v>
      </c>
      <c r="AF354">
        <f t="shared" si="177"/>
        <v>0.11837400932175773</v>
      </c>
      <c r="AG354">
        <f t="shared" si="178"/>
        <v>-2.6722317520103589</v>
      </c>
      <c r="AH354">
        <f t="shared" si="151"/>
        <v>180.72950207675601</v>
      </c>
    </row>
    <row r="355" spans="4:34" x14ac:dyDescent="0.25">
      <c r="D355" s="1">
        <f t="shared" si="179"/>
        <v>43089</v>
      </c>
      <c r="E355" s="7">
        <f t="shared" si="152"/>
        <v>0.58333333333333337</v>
      </c>
      <c r="F355" s="2">
        <f t="shared" si="153"/>
        <v>2458108.375</v>
      </c>
      <c r="G355" s="3">
        <f t="shared" si="154"/>
        <v>0.17969541409993156</v>
      </c>
      <c r="I355">
        <f t="shared" si="155"/>
        <v>269.63971230863444</v>
      </c>
      <c r="J355">
        <f t="shared" si="156"/>
        <v>6826.3933541027709</v>
      </c>
      <c r="K355">
        <f t="shared" si="157"/>
        <v>1.6701076052678499E-2</v>
      </c>
      <c r="L355">
        <f t="shared" si="158"/>
        <v>-0.4595391676138994</v>
      </c>
      <c r="M355">
        <f t="shared" si="159"/>
        <v>269.18017314102053</v>
      </c>
      <c r="N355">
        <f t="shared" si="160"/>
        <v>6825.933814935157</v>
      </c>
      <c r="O355">
        <f t="shared" si="161"/>
        <v>0.9837844833836149</v>
      </c>
      <c r="P355">
        <f t="shared" si="162"/>
        <v>269.17125287459055</v>
      </c>
      <c r="Q355">
        <f t="shared" si="163"/>
        <v>23.436954319627052</v>
      </c>
      <c r="R355">
        <f t="shared" si="164"/>
        <v>23.435067353649583</v>
      </c>
      <c r="S355">
        <f t="shared" si="165"/>
        <v>-90.903243580312378</v>
      </c>
      <c r="T355">
        <f t="shared" si="166"/>
        <v>-23.432469383674697</v>
      </c>
      <c r="U355">
        <f t="shared" si="167"/>
        <v>4.3018580033298073E-2</v>
      </c>
      <c r="V355">
        <f t="shared" si="168"/>
        <v>2.1217235832605481</v>
      </c>
      <c r="W355" t="e">
        <f t="shared" si="169"/>
        <v>#NUM!</v>
      </c>
      <c r="X355" s="7">
        <f t="shared" si="170"/>
        <v>0.58147102528940242</v>
      </c>
      <c r="Y355" s="7" t="e">
        <f t="shared" si="171"/>
        <v>#NUM!</v>
      </c>
      <c r="Z355" s="7" t="e">
        <f t="shared" si="172"/>
        <v>#NUM!</v>
      </c>
      <c r="AA355" t="e">
        <f t="shared" si="173"/>
        <v>#NUM!</v>
      </c>
      <c r="AB355">
        <f t="shared" si="174"/>
        <v>722.68172358326046</v>
      </c>
      <c r="AC355">
        <f t="shared" si="175"/>
        <v>0.67043089581511595</v>
      </c>
      <c r="AD355">
        <f t="shared" si="150"/>
        <v>92.800399104223573</v>
      </c>
      <c r="AE355">
        <f t="shared" si="176"/>
        <v>-2.8003991042235725</v>
      </c>
      <c r="AF355">
        <f t="shared" si="177"/>
        <v>0.11795938417948595</v>
      </c>
      <c r="AG355">
        <f t="shared" si="178"/>
        <v>-2.6824397200440866</v>
      </c>
      <c r="AH355">
        <f t="shared" si="151"/>
        <v>180.61587335409729</v>
      </c>
    </row>
    <row r="356" spans="4:34" x14ac:dyDescent="0.25">
      <c r="D356" s="1">
        <f t="shared" si="179"/>
        <v>43090</v>
      </c>
      <c r="E356" s="7">
        <f t="shared" si="152"/>
        <v>0.58333333333333337</v>
      </c>
      <c r="F356" s="2">
        <f t="shared" si="153"/>
        <v>2458109.375</v>
      </c>
      <c r="G356" s="3">
        <f t="shared" si="154"/>
        <v>0.17972279260780288</v>
      </c>
      <c r="I356">
        <f t="shared" si="155"/>
        <v>270.62535967178246</v>
      </c>
      <c r="J356">
        <f t="shared" si="156"/>
        <v>6827.3789543829835</v>
      </c>
      <c r="K356">
        <f t="shared" si="157"/>
        <v>1.6701074900521393E-2</v>
      </c>
      <c r="L356">
        <f t="shared" si="158"/>
        <v>-0.4268500562922804</v>
      </c>
      <c r="M356">
        <f t="shared" si="159"/>
        <v>270.1985096154902</v>
      </c>
      <c r="N356">
        <f t="shared" si="160"/>
        <v>6826.9521043266914</v>
      </c>
      <c r="O356">
        <f t="shared" si="161"/>
        <v>0.98371713096336355</v>
      </c>
      <c r="P356">
        <f t="shared" si="162"/>
        <v>270.18958609412721</v>
      </c>
      <c r="Q356">
        <f t="shared" si="163"/>
        <v>23.436953963592096</v>
      </c>
      <c r="R356">
        <f t="shared" si="164"/>
        <v>23.435068597332307</v>
      </c>
      <c r="S356">
        <f t="shared" si="165"/>
        <v>-89.793369358247062</v>
      </c>
      <c r="T356">
        <f t="shared" si="166"/>
        <v>-23.434932636359928</v>
      </c>
      <c r="U356">
        <f t="shared" si="167"/>
        <v>4.3018584729070719E-2</v>
      </c>
      <c r="V356">
        <f t="shared" si="168"/>
        <v>1.6261747455705022</v>
      </c>
      <c r="W356" t="e">
        <f t="shared" si="169"/>
        <v>#NUM!</v>
      </c>
      <c r="X356" s="7">
        <f t="shared" si="170"/>
        <v>0.58181515642668713</v>
      </c>
      <c r="Y356" s="7" t="e">
        <f t="shared" si="171"/>
        <v>#NUM!</v>
      </c>
      <c r="Z356" s="7" t="e">
        <f t="shared" si="172"/>
        <v>#NUM!</v>
      </c>
      <c r="AA356" t="e">
        <f t="shared" si="173"/>
        <v>#NUM!</v>
      </c>
      <c r="AB356">
        <f t="shared" si="174"/>
        <v>722.1861747455705</v>
      </c>
      <c r="AC356">
        <f t="shared" si="175"/>
        <v>0.54654368639262429</v>
      </c>
      <c r="AD356">
        <f t="shared" si="150"/>
        <v>92.802436445597948</v>
      </c>
      <c r="AE356">
        <f t="shared" si="176"/>
        <v>-2.802436445597948</v>
      </c>
      <c r="AF356">
        <f t="shared" si="177"/>
        <v>0.11787349219177451</v>
      </c>
      <c r="AG356">
        <f t="shared" si="178"/>
        <v>-2.6845629534061737</v>
      </c>
      <c r="AH356">
        <f t="shared" si="151"/>
        <v>180.5020598109862</v>
      </c>
    </row>
    <row r="357" spans="4:34" x14ac:dyDescent="0.25">
      <c r="D357" s="1">
        <f t="shared" si="179"/>
        <v>43091</v>
      </c>
      <c r="E357" s="7">
        <f t="shared" si="152"/>
        <v>0.58333333333333337</v>
      </c>
      <c r="F357" s="2">
        <f t="shared" si="153"/>
        <v>2458110.375</v>
      </c>
      <c r="G357" s="3">
        <f t="shared" si="154"/>
        <v>0.17975017111567421</v>
      </c>
      <c r="I357">
        <f t="shared" si="155"/>
        <v>271.61100703493048</v>
      </c>
      <c r="J357">
        <f t="shared" si="156"/>
        <v>6828.3645546631951</v>
      </c>
      <c r="K357">
        <f t="shared" si="157"/>
        <v>1.6701073748364097E-2</v>
      </c>
      <c r="L357">
        <f t="shared" si="158"/>
        <v>-0.39402666380524293</v>
      </c>
      <c r="M357">
        <f t="shared" si="159"/>
        <v>271.21698037112526</v>
      </c>
      <c r="N357">
        <f t="shared" si="160"/>
        <v>6827.9705279993896</v>
      </c>
      <c r="O357">
        <f t="shared" si="161"/>
        <v>0.98365475351471443</v>
      </c>
      <c r="P357">
        <f t="shared" si="162"/>
        <v>271.20805359759129</v>
      </c>
      <c r="Q357">
        <f t="shared" si="163"/>
        <v>23.43695360755714</v>
      </c>
      <c r="R357">
        <f t="shared" si="164"/>
        <v>23.435069842625474</v>
      </c>
      <c r="S357">
        <f t="shared" si="165"/>
        <v>-88.683373294867408</v>
      </c>
      <c r="T357">
        <f t="shared" si="166"/>
        <v>-23.429549713991868</v>
      </c>
      <c r="U357">
        <f t="shared" si="167"/>
        <v>4.3018589430924195E-2</v>
      </c>
      <c r="V357">
        <f t="shared" si="168"/>
        <v>1.1301928485633954</v>
      </c>
      <c r="W357" t="e">
        <f t="shared" si="169"/>
        <v>#NUM!</v>
      </c>
      <c r="X357" s="7">
        <f t="shared" si="170"/>
        <v>0.58215958829960879</v>
      </c>
      <c r="Y357" s="7" t="e">
        <f t="shared" si="171"/>
        <v>#NUM!</v>
      </c>
      <c r="Z357" s="7" t="e">
        <f t="shared" si="172"/>
        <v>#NUM!</v>
      </c>
      <c r="AA357" t="e">
        <f t="shared" si="173"/>
        <v>#NUM!</v>
      </c>
      <c r="AB357">
        <f t="shared" si="174"/>
        <v>721.69019284856336</v>
      </c>
      <c r="AC357">
        <f t="shared" si="175"/>
        <v>0.42254821214083904</v>
      </c>
      <c r="AD357">
        <f t="shared" si="150"/>
        <v>92.796714101125701</v>
      </c>
      <c r="AE357">
        <f t="shared" si="176"/>
        <v>-2.7967141011257013</v>
      </c>
      <c r="AF357">
        <f t="shared" si="177"/>
        <v>0.11811505732437444</v>
      </c>
      <c r="AG357">
        <f t="shared" si="178"/>
        <v>-2.6785990438013267</v>
      </c>
      <c r="AH357">
        <f t="shared" si="151"/>
        <v>180.38817076341843</v>
      </c>
    </row>
    <row r="358" spans="4:34" x14ac:dyDescent="0.25">
      <c r="D358" s="1">
        <f t="shared" si="179"/>
        <v>43092</v>
      </c>
      <c r="E358" s="7">
        <f t="shared" si="152"/>
        <v>0.58333333333333337</v>
      </c>
      <c r="F358" s="2">
        <f t="shared" si="153"/>
        <v>2458111.375</v>
      </c>
      <c r="G358" s="3">
        <f t="shared" si="154"/>
        <v>0.17977754962354553</v>
      </c>
      <c r="I358">
        <f t="shared" si="155"/>
        <v>272.5966543980785</v>
      </c>
      <c r="J358">
        <f t="shared" si="156"/>
        <v>6829.3501549434077</v>
      </c>
      <c r="K358">
        <f t="shared" si="157"/>
        <v>1.6701072596206613E-2</v>
      </c>
      <c r="L358">
        <f t="shared" si="158"/>
        <v>-0.36107928714385318</v>
      </c>
      <c r="M358">
        <f t="shared" si="159"/>
        <v>272.23557511093463</v>
      </c>
      <c r="N358">
        <f t="shared" si="160"/>
        <v>6828.9890756562636</v>
      </c>
      <c r="O358">
        <f t="shared" si="161"/>
        <v>0.98359737137601411</v>
      </c>
      <c r="P358">
        <f t="shared" si="162"/>
        <v>272.22664508799448</v>
      </c>
      <c r="Q358">
        <f t="shared" si="163"/>
        <v>23.436953251522183</v>
      </c>
      <c r="R358">
        <f t="shared" si="164"/>
        <v>23.435071089527707</v>
      </c>
      <c r="S358">
        <f t="shared" si="165"/>
        <v>-87.573398354213808</v>
      </c>
      <c r="T358">
        <f t="shared" si="166"/>
        <v>-23.416320344933659</v>
      </c>
      <c r="U358">
        <f t="shared" si="167"/>
        <v>4.3018594138853311E-2</v>
      </c>
      <c r="V358">
        <f t="shared" si="168"/>
        <v>0.63433192072940681</v>
      </c>
      <c r="W358" t="e">
        <f t="shared" si="169"/>
        <v>#NUM!</v>
      </c>
      <c r="X358" s="7">
        <f t="shared" si="170"/>
        <v>0.58250393616616014</v>
      </c>
      <c r="Y358" s="7" t="e">
        <f t="shared" si="171"/>
        <v>#NUM!</v>
      </c>
      <c r="Z358" s="7" t="e">
        <f t="shared" si="172"/>
        <v>#NUM!</v>
      </c>
      <c r="AA358" t="e">
        <f t="shared" si="173"/>
        <v>#NUM!</v>
      </c>
      <c r="AB358">
        <f t="shared" si="174"/>
        <v>721.19433192072938</v>
      </c>
      <c r="AC358">
        <f t="shared" si="175"/>
        <v>0.29858298018234564</v>
      </c>
      <c r="AD358">
        <f t="shared" si="150"/>
        <v>92.783232217608059</v>
      </c>
      <c r="AE358">
        <f t="shared" si="176"/>
        <v>-2.7832322176080595</v>
      </c>
      <c r="AF358">
        <f t="shared" si="177"/>
        <v>0.11868811031305528</v>
      </c>
      <c r="AG358">
        <f t="shared" si="178"/>
        <v>-2.6645441072950042</v>
      </c>
      <c r="AH358">
        <f t="shared" si="151"/>
        <v>180.27431551463104</v>
      </c>
    </row>
    <row r="359" spans="4:34" x14ac:dyDescent="0.25">
      <c r="D359" s="1">
        <f t="shared" si="179"/>
        <v>43093</v>
      </c>
      <c r="E359" s="7">
        <f t="shared" si="152"/>
        <v>0.58333333333333337</v>
      </c>
      <c r="F359" s="2">
        <f t="shared" si="153"/>
        <v>2458112.375</v>
      </c>
      <c r="G359" s="3">
        <f t="shared" si="154"/>
        <v>0.17980492813141682</v>
      </c>
      <c r="I359">
        <f t="shared" si="155"/>
        <v>273.58230176122652</v>
      </c>
      <c r="J359">
        <f t="shared" si="156"/>
        <v>6830.3357552236184</v>
      </c>
      <c r="K359">
        <f t="shared" si="157"/>
        <v>1.6701071444048938E-2</v>
      </c>
      <c r="L359">
        <f t="shared" si="158"/>
        <v>-0.32801826931702954</v>
      </c>
      <c r="M359">
        <f t="shared" si="159"/>
        <v>273.25428349190946</v>
      </c>
      <c r="N359">
        <f t="shared" si="160"/>
        <v>6830.0077369543014</v>
      </c>
      <c r="O359">
        <f t="shared" si="161"/>
        <v>0.98354500326353356</v>
      </c>
      <c r="P359">
        <f t="shared" si="162"/>
        <v>273.24535022233061</v>
      </c>
      <c r="Q359">
        <f t="shared" si="163"/>
        <v>23.436952895487227</v>
      </c>
      <c r="R359">
        <f t="shared" si="164"/>
        <v>23.435072338037646</v>
      </c>
      <c r="S359">
        <f t="shared" si="165"/>
        <v>-86.463587331699927</v>
      </c>
      <c r="T359">
        <f t="shared" si="166"/>
        <v>-23.395248451423655</v>
      </c>
      <c r="U359">
        <f t="shared" si="167"/>
        <v>4.3018598852852925E-2</v>
      </c>
      <c r="V359">
        <f t="shared" si="168"/>
        <v>0.13914520971286873</v>
      </c>
      <c r="W359" t="e">
        <f t="shared" si="169"/>
        <v>#NUM!</v>
      </c>
      <c r="X359" s="7">
        <f t="shared" si="170"/>
        <v>0.58284781582658829</v>
      </c>
      <c r="Y359" s="7" t="e">
        <f t="shared" si="171"/>
        <v>#NUM!</v>
      </c>
      <c r="Z359" s="7" t="e">
        <f t="shared" si="172"/>
        <v>#NUM!</v>
      </c>
      <c r="AA359" t="e">
        <f t="shared" si="173"/>
        <v>#NUM!</v>
      </c>
      <c r="AB359">
        <f t="shared" si="174"/>
        <v>720.69914520971281</v>
      </c>
      <c r="AC359">
        <f t="shared" si="175"/>
        <v>0.17478630242820259</v>
      </c>
      <c r="AD359">
        <f t="shared" si="150"/>
        <v>92.761994774670029</v>
      </c>
      <c r="AE359">
        <f t="shared" si="176"/>
        <v>-2.7619947746700291</v>
      </c>
      <c r="AF359">
        <f t="shared" si="177"/>
        <v>0.11960215492704646</v>
      </c>
      <c r="AG359">
        <f t="shared" si="178"/>
        <v>-2.6423926197429828</v>
      </c>
      <c r="AH359">
        <f t="shared" si="151"/>
        <v>180.16060322443525</v>
      </c>
    </row>
    <row r="360" spans="4:34" x14ac:dyDescent="0.25">
      <c r="D360" s="1">
        <f t="shared" si="179"/>
        <v>43094</v>
      </c>
      <c r="E360" s="7">
        <f t="shared" si="152"/>
        <v>0.58333333333333337</v>
      </c>
      <c r="F360" s="2">
        <f t="shared" si="153"/>
        <v>2458113.375</v>
      </c>
      <c r="G360" s="3">
        <f t="shared" si="154"/>
        <v>0.17983230663928815</v>
      </c>
      <c r="I360">
        <f t="shared" si="155"/>
        <v>274.56794912437636</v>
      </c>
      <c r="J360">
        <f t="shared" si="156"/>
        <v>6831.3213555038292</v>
      </c>
      <c r="K360">
        <f t="shared" si="157"/>
        <v>1.6701070291891072E-2</v>
      </c>
      <c r="L360">
        <f t="shared" si="158"/>
        <v>-0.29485399554417779</v>
      </c>
      <c r="M360">
        <f t="shared" si="159"/>
        <v>274.27309512883215</v>
      </c>
      <c r="N360">
        <f t="shared" si="160"/>
        <v>6831.026501508285</v>
      </c>
      <c r="O360">
        <f t="shared" si="161"/>
        <v>0.98349766626367918</v>
      </c>
      <c r="P360">
        <f t="shared" si="162"/>
        <v>274.26415861538499</v>
      </c>
      <c r="Q360">
        <f t="shared" si="163"/>
        <v>23.436952539452271</v>
      </c>
      <c r="R360">
        <f t="shared" si="164"/>
        <v>23.435073588153912</v>
      </c>
      <c r="S360">
        <f t="shared" si="165"/>
        <v>-85.354082577033921</v>
      </c>
      <c r="T360">
        <f t="shared" si="166"/>
        <v>-23.366342144328392</v>
      </c>
      <c r="U360">
        <f t="shared" si="167"/>
        <v>4.3018603572917827E-2</v>
      </c>
      <c r="V360">
        <f t="shared" si="168"/>
        <v>-0.35481574892993589</v>
      </c>
      <c r="W360" t="e">
        <f t="shared" si="169"/>
        <v>#NUM!</v>
      </c>
      <c r="X360" s="7">
        <f t="shared" si="170"/>
        <v>0.58319084427009027</v>
      </c>
      <c r="Y360" s="7" t="e">
        <f t="shared" si="171"/>
        <v>#NUM!</v>
      </c>
      <c r="Z360" s="7" t="e">
        <f t="shared" si="172"/>
        <v>#NUM!</v>
      </c>
      <c r="AA360" t="e">
        <f t="shared" si="173"/>
        <v>#NUM!</v>
      </c>
      <c r="AB360">
        <f t="shared" si="174"/>
        <v>720.20518425107002</v>
      </c>
      <c r="AC360">
        <f t="shared" si="175"/>
        <v>5.1296062767505646E-2</v>
      </c>
      <c r="AD360">
        <f t="shared" si="150"/>
        <v>92.733009580776397</v>
      </c>
      <c r="AE360">
        <f t="shared" si="176"/>
        <v>-2.7330095807763968</v>
      </c>
      <c r="AF360">
        <f t="shared" si="177"/>
        <v>0.12087256389166821</v>
      </c>
      <c r="AG360">
        <f t="shared" si="178"/>
        <v>-2.6121370168847284</v>
      </c>
      <c r="AH360">
        <f t="shared" si="151"/>
        <v>180.0471427787983</v>
      </c>
    </row>
    <row r="361" spans="4:34" x14ac:dyDescent="0.25">
      <c r="D361" s="1">
        <f t="shared" si="179"/>
        <v>43095</v>
      </c>
      <c r="E361" s="7">
        <f t="shared" si="152"/>
        <v>0.58333333333333337</v>
      </c>
      <c r="F361" s="2">
        <f t="shared" si="153"/>
        <v>2458114.375</v>
      </c>
      <c r="G361" s="3">
        <f t="shared" si="154"/>
        <v>0.17985968514715947</v>
      </c>
      <c r="I361">
        <f t="shared" si="155"/>
        <v>275.5535964875271</v>
      </c>
      <c r="J361">
        <f t="shared" si="156"/>
        <v>6832.3069557840408</v>
      </c>
      <c r="K361">
        <f t="shared" si="157"/>
        <v>1.6701069139733016E-2</v>
      </c>
      <c r="L361">
        <f t="shared" si="158"/>
        <v>-0.26159688942448389</v>
      </c>
      <c r="M361">
        <f t="shared" si="159"/>
        <v>275.29199959810262</v>
      </c>
      <c r="N361">
        <f t="shared" si="160"/>
        <v>6832.0453588946166</v>
      </c>
      <c r="O361">
        <f t="shared" si="161"/>
        <v>0.9834553758258785</v>
      </c>
      <c r="P361">
        <f t="shared" si="162"/>
        <v>275.28305984356024</v>
      </c>
      <c r="Q361">
        <f t="shared" si="163"/>
        <v>23.436952183417315</v>
      </c>
      <c r="R361">
        <f t="shared" si="164"/>
        <v>23.435074839875135</v>
      </c>
      <c r="S361">
        <f t="shared" si="165"/>
        <v>-84.245025718830675</v>
      </c>
      <c r="T361">
        <f t="shared" si="166"/>
        <v>-23.329613710524661</v>
      </c>
      <c r="U361">
        <f t="shared" si="167"/>
        <v>4.3018608299042839E-2</v>
      </c>
      <c r="V361">
        <f t="shared" si="168"/>
        <v>-0.84700205811266327</v>
      </c>
      <c r="W361" t="e">
        <f t="shared" si="169"/>
        <v>#NUM!</v>
      </c>
      <c r="X361" s="7">
        <f t="shared" si="170"/>
        <v>0.58353264031813379</v>
      </c>
      <c r="Y361" s="7" t="e">
        <f t="shared" si="171"/>
        <v>#NUM!</v>
      </c>
      <c r="Z361" s="7" t="e">
        <f t="shared" si="172"/>
        <v>#NUM!</v>
      </c>
      <c r="AA361" t="e">
        <f t="shared" si="173"/>
        <v>#NUM!</v>
      </c>
      <c r="AB361">
        <f t="shared" si="174"/>
        <v>719.71299794188724</v>
      </c>
      <c r="AC361">
        <f t="shared" si="175"/>
        <v>-7.1750514528190479E-2</v>
      </c>
      <c r="AD361">
        <f t="shared" si="150"/>
        <v>92.696288263589608</v>
      </c>
      <c r="AE361">
        <f t="shared" si="176"/>
        <v>-2.6962882635896079</v>
      </c>
      <c r="AF361">
        <f t="shared" si="177"/>
        <v>0.12252123566240168</v>
      </c>
      <c r="AG361">
        <f t="shared" si="178"/>
        <v>-2.5737670279272065</v>
      </c>
      <c r="AH361">
        <f t="shared" si="151"/>
        <v>179.9340426599731</v>
      </c>
    </row>
    <row r="362" spans="4:34" x14ac:dyDescent="0.25">
      <c r="D362" s="1">
        <f t="shared" si="179"/>
        <v>43096</v>
      </c>
      <c r="E362" s="7">
        <f t="shared" si="152"/>
        <v>0.58333333333333337</v>
      </c>
      <c r="F362" s="2">
        <f t="shared" si="153"/>
        <v>2458115.375</v>
      </c>
      <c r="G362" s="3">
        <f t="shared" si="154"/>
        <v>0.17988706365503079</v>
      </c>
      <c r="I362">
        <f t="shared" si="155"/>
        <v>276.53924385067785</v>
      </c>
      <c r="J362">
        <f t="shared" si="156"/>
        <v>6833.2925560642525</v>
      </c>
      <c r="K362">
        <f t="shared" si="157"/>
        <v>1.6701067987574768E-2</v>
      </c>
      <c r="L362">
        <f t="shared" si="158"/>
        <v>-0.2282574090840111</v>
      </c>
      <c r="M362">
        <f t="shared" si="159"/>
        <v>276.31098644159385</v>
      </c>
      <c r="N362">
        <f t="shared" si="160"/>
        <v>6833.0642986551684</v>
      </c>
      <c r="O362">
        <f t="shared" si="161"/>
        <v>0.98341814575613717</v>
      </c>
      <c r="P362">
        <f t="shared" si="162"/>
        <v>276.30204344873209</v>
      </c>
      <c r="Q362">
        <f t="shared" si="163"/>
        <v>23.436951827382359</v>
      </c>
      <c r="R362">
        <f t="shared" si="164"/>
        <v>23.435076093199946</v>
      </c>
      <c r="S362">
        <f t="shared" si="165"/>
        <v>-83.136557391955861</v>
      </c>
      <c r="T362">
        <f t="shared" si="166"/>
        <v>-23.285079592973396</v>
      </c>
      <c r="U362">
        <f t="shared" si="167"/>
        <v>4.3018613031222806E-2</v>
      </c>
      <c r="V362">
        <f t="shared" si="168"/>
        <v>-1.3368683783521655</v>
      </c>
      <c r="W362" t="e">
        <f t="shared" si="169"/>
        <v>#NUM!</v>
      </c>
      <c r="X362" s="7">
        <f t="shared" si="170"/>
        <v>0.58387282526274464</v>
      </c>
      <c r="Y362" s="7" t="e">
        <f t="shared" si="171"/>
        <v>#NUM!</v>
      </c>
      <c r="Z362" s="7" t="e">
        <f t="shared" si="172"/>
        <v>#NUM!</v>
      </c>
      <c r="AA362" t="e">
        <f t="shared" si="173"/>
        <v>#NUM!</v>
      </c>
      <c r="AB362">
        <f t="shared" si="174"/>
        <v>719.22313162164778</v>
      </c>
      <c r="AC362">
        <f t="shared" si="175"/>
        <v>-0.19421709458805481</v>
      </c>
      <c r="AD362">
        <f t="shared" si="150"/>
        <v>92.651846254710946</v>
      </c>
      <c r="AE362">
        <f t="shared" si="176"/>
        <v>-2.6518462547109465</v>
      </c>
      <c r="AF362">
        <f t="shared" si="177"/>
        <v>0.12457756557755956</v>
      </c>
      <c r="AG362">
        <f t="shared" si="178"/>
        <v>-2.5272686891333871</v>
      </c>
      <c r="AH362">
        <f t="shared" si="151"/>
        <v>179.82141081700217</v>
      </c>
    </row>
    <row r="363" spans="4:34" x14ac:dyDescent="0.25">
      <c r="D363" s="1">
        <f t="shared" si="179"/>
        <v>43097</v>
      </c>
      <c r="E363" s="7">
        <f t="shared" si="152"/>
        <v>0.58333333333333337</v>
      </c>
      <c r="F363" s="2">
        <f t="shared" si="153"/>
        <v>2458116.375</v>
      </c>
      <c r="G363" s="3">
        <f t="shared" si="154"/>
        <v>0.17991444216290212</v>
      </c>
      <c r="I363">
        <f t="shared" si="155"/>
        <v>277.5248912138286</v>
      </c>
      <c r="J363">
        <f t="shared" si="156"/>
        <v>6834.2781563444623</v>
      </c>
      <c r="K363">
        <f t="shared" si="157"/>
        <v>1.6701066835416334E-2</v>
      </c>
      <c r="L363">
        <f t="shared" si="158"/>
        <v>-0.19484604330301561</v>
      </c>
      <c r="M363">
        <f t="shared" si="159"/>
        <v>277.33004517052558</v>
      </c>
      <c r="N363">
        <f t="shared" si="160"/>
        <v>6834.0833103011591</v>
      </c>
      <c r="O363">
        <f t="shared" si="161"/>
        <v>0.98338598821127998</v>
      </c>
      <c r="P363">
        <f t="shared" si="162"/>
        <v>277.32109894212311</v>
      </c>
      <c r="Q363">
        <f t="shared" si="163"/>
        <v>23.436951471347406</v>
      </c>
      <c r="R363">
        <f t="shared" si="164"/>
        <v>23.435077348126971</v>
      </c>
      <c r="S363">
        <f t="shared" si="165"/>
        <v>-82.028816968650958</v>
      </c>
      <c r="T363">
        <f t="shared" si="166"/>
        <v>-23.2327603635819</v>
      </c>
      <c r="U363">
        <f t="shared" si="167"/>
        <v>4.3018617769452525E-2</v>
      </c>
      <c r="V363">
        <f t="shared" si="168"/>
        <v>-1.8238738372787693</v>
      </c>
      <c r="W363" t="e">
        <f t="shared" si="169"/>
        <v>#NUM!</v>
      </c>
      <c r="X363" s="7">
        <f t="shared" si="170"/>
        <v>0.58421102349811038</v>
      </c>
      <c r="Y363" s="7" t="e">
        <f t="shared" si="171"/>
        <v>#NUM!</v>
      </c>
      <c r="Z363" s="7" t="e">
        <f t="shared" si="172"/>
        <v>#NUM!</v>
      </c>
      <c r="AA363" t="e">
        <f t="shared" si="173"/>
        <v>#NUM!</v>
      </c>
      <c r="AB363">
        <f t="shared" si="174"/>
        <v>718.73612616272112</v>
      </c>
      <c r="AC363">
        <f t="shared" si="175"/>
        <v>-0.31596845931971984</v>
      </c>
      <c r="AD363">
        <f t="shared" si="150"/>
        <v>92.599702768871524</v>
      </c>
      <c r="AE363">
        <f t="shared" si="176"/>
        <v>-2.5997027688715235</v>
      </c>
      <c r="AF363">
        <f t="shared" si="177"/>
        <v>0.127079814441733</v>
      </c>
      <c r="AG363">
        <f t="shared" si="178"/>
        <v>-2.4726229544297906</v>
      </c>
      <c r="AH363">
        <f t="shared" si="151"/>
        <v>179.70935453685956</v>
      </c>
    </row>
    <row r="364" spans="4:34" x14ac:dyDescent="0.25">
      <c r="D364" s="1">
        <f t="shared" si="179"/>
        <v>43098</v>
      </c>
      <c r="E364" s="7">
        <f t="shared" si="152"/>
        <v>0.58333333333333337</v>
      </c>
      <c r="F364" s="2">
        <f t="shared" si="153"/>
        <v>2458117.375</v>
      </c>
      <c r="G364" s="3">
        <f t="shared" si="154"/>
        <v>0.17994182067077344</v>
      </c>
      <c r="I364">
        <f t="shared" si="155"/>
        <v>278.51053857698116</v>
      </c>
      <c r="J364">
        <f t="shared" si="156"/>
        <v>6835.263756624674</v>
      </c>
      <c r="K364">
        <f t="shared" si="157"/>
        <v>1.6701065683257708E-2</v>
      </c>
      <c r="L364">
        <f t="shared" si="158"/>
        <v>-0.16137330762550947</v>
      </c>
      <c r="M364">
        <f t="shared" si="159"/>
        <v>278.34916526935564</v>
      </c>
      <c r="N364">
        <f t="shared" si="160"/>
        <v>6835.1023833170484</v>
      </c>
      <c r="O364">
        <f t="shared" si="161"/>
        <v>0.98335891369387307</v>
      </c>
      <c r="P364">
        <f t="shared" si="162"/>
        <v>278.34021580819382</v>
      </c>
      <c r="Q364">
        <f t="shared" si="163"/>
        <v>23.43695111531245</v>
      </c>
      <c r="R364">
        <f t="shared" si="164"/>
        <v>23.435078604654827</v>
      </c>
      <c r="S364">
        <f t="shared" si="165"/>
        <v>-80.921942294446438</v>
      </c>
      <c r="T364">
        <f t="shared" si="166"/>
        <v>-23.172680688982762</v>
      </c>
      <c r="U364">
        <f t="shared" si="167"/>
        <v>4.3018622513726797E-2</v>
      </c>
      <c r="V364">
        <f t="shared" si="168"/>
        <v>-2.307482927191594</v>
      </c>
      <c r="W364" t="e">
        <f t="shared" si="169"/>
        <v>#NUM!</v>
      </c>
      <c r="X364" s="7">
        <f t="shared" si="170"/>
        <v>0.58454686314388304</v>
      </c>
      <c r="Y364" s="7" t="e">
        <f t="shared" si="171"/>
        <v>#NUM!</v>
      </c>
      <c r="Z364" s="7" t="e">
        <f t="shared" si="172"/>
        <v>#NUM!</v>
      </c>
      <c r="AA364" t="e">
        <f t="shared" si="173"/>
        <v>#NUM!</v>
      </c>
      <c r="AB364">
        <f t="shared" si="174"/>
        <v>718.25251707280836</v>
      </c>
      <c r="AC364">
        <f t="shared" si="175"/>
        <v>-0.43687073179791014</v>
      </c>
      <c r="AD364">
        <f t="shared" si="150"/>
        <v>92.53988077766175</v>
      </c>
      <c r="AE364">
        <f t="shared" si="176"/>
        <v>-2.5398807776617502</v>
      </c>
      <c r="AF364">
        <f t="shared" si="177"/>
        <v>0.13007699893706506</v>
      </c>
      <c r="AG364">
        <f t="shared" si="178"/>
        <v>-2.4098037787246853</v>
      </c>
      <c r="AH364">
        <f t="shared" si="151"/>
        <v>179.59798031656999</v>
      </c>
    </row>
    <row r="365" spans="4:34" x14ac:dyDescent="0.25">
      <c r="D365" s="1">
        <f t="shared" si="179"/>
        <v>43099</v>
      </c>
      <c r="E365" s="7">
        <f t="shared" si="152"/>
        <v>0.58333333333333337</v>
      </c>
      <c r="F365" s="2">
        <f t="shared" si="153"/>
        <v>2458118.375</v>
      </c>
      <c r="G365" s="3">
        <f t="shared" si="154"/>
        <v>0.17996919917864476</v>
      </c>
      <c r="I365">
        <f t="shared" si="155"/>
        <v>279.49618594013282</v>
      </c>
      <c r="J365">
        <f t="shared" si="156"/>
        <v>6836.2493569048847</v>
      </c>
      <c r="K365">
        <f t="shared" si="157"/>
        <v>1.6701064531098896E-2</v>
      </c>
      <c r="L365">
        <f t="shared" si="158"/>
        <v>-0.12784974045416522</v>
      </c>
      <c r="M365">
        <f t="shared" si="159"/>
        <v>279.36833619967865</v>
      </c>
      <c r="N365">
        <f t="shared" si="160"/>
        <v>6836.121507164431</v>
      </c>
      <c r="O365">
        <f t="shared" si="161"/>
        <v>0.98333693104783571</v>
      </c>
      <c r="P365">
        <f t="shared" si="162"/>
        <v>279.35938350854167</v>
      </c>
      <c r="Q365">
        <f t="shared" si="163"/>
        <v>23.436950759277494</v>
      </c>
      <c r="R365">
        <f t="shared" si="164"/>
        <v>23.435079862782136</v>
      </c>
      <c r="S365">
        <f t="shared" si="165"/>
        <v>-79.816069429848298</v>
      </c>
      <c r="T365">
        <f t="shared" si="166"/>
        <v>-23.104869289389882</v>
      </c>
      <c r="U365">
        <f t="shared" si="167"/>
        <v>4.3018627264040397E-2</v>
      </c>
      <c r="V365">
        <f t="shared" si="168"/>
        <v>-2.7871663883641009</v>
      </c>
      <c r="W365" t="e">
        <f t="shared" si="169"/>
        <v>#NUM!</v>
      </c>
      <c r="X365" s="7">
        <f t="shared" si="170"/>
        <v>0.58487997665858615</v>
      </c>
      <c r="Y365" s="7" t="e">
        <f t="shared" si="171"/>
        <v>#NUM!</v>
      </c>
      <c r="Z365" s="7" t="e">
        <f t="shared" si="172"/>
        <v>#NUM!</v>
      </c>
      <c r="AA365" t="e">
        <f t="shared" si="173"/>
        <v>#NUM!</v>
      </c>
      <c r="AB365">
        <f t="shared" si="174"/>
        <v>717.77283361163586</v>
      </c>
      <c r="AC365">
        <f t="shared" si="175"/>
        <v>-0.55679159709103487</v>
      </c>
      <c r="AD365">
        <f t="shared" si="150"/>
        <v>92.472406977911376</v>
      </c>
      <c r="AE365">
        <f t="shared" si="176"/>
        <v>-2.4724069779113762</v>
      </c>
      <c r="AF365">
        <f t="shared" si="177"/>
        <v>0.1336314886133172</v>
      </c>
      <c r="AG365">
        <f t="shared" si="178"/>
        <v>-2.338775489298059</v>
      </c>
      <c r="AH365">
        <f t="shared" si="151"/>
        <v>179.48739373606077</v>
      </c>
    </row>
    <row r="366" spans="4:34" x14ac:dyDescent="0.25">
      <c r="D366" s="1">
        <f t="shared" si="179"/>
        <v>43100</v>
      </c>
      <c r="E366" s="7">
        <f t="shared" si="152"/>
        <v>0.58333333333333337</v>
      </c>
      <c r="F366" s="2">
        <f t="shared" si="153"/>
        <v>2458119.375</v>
      </c>
      <c r="G366" s="3">
        <f t="shared" si="154"/>
        <v>0.17999657768651608</v>
      </c>
      <c r="I366">
        <f t="shared" si="155"/>
        <v>280.48183330328538</v>
      </c>
      <c r="J366">
        <f t="shared" si="156"/>
        <v>6837.2349571850937</v>
      </c>
      <c r="K366">
        <f t="shared" si="157"/>
        <v>1.6701063378939889E-2</v>
      </c>
      <c r="L366">
        <f t="shared" si="158"/>
        <v>-9.4285899131216155E-2</v>
      </c>
      <c r="M366">
        <f t="shared" si="159"/>
        <v>280.38754740415419</v>
      </c>
      <c r="N366">
        <f t="shared" si="160"/>
        <v>6837.1406712859625</v>
      </c>
      <c r="O366">
        <f t="shared" si="161"/>
        <v>0.98332004745474266</v>
      </c>
      <c r="P366">
        <f t="shared" si="162"/>
        <v>280.37859148582896</v>
      </c>
      <c r="Q366">
        <f t="shared" si="163"/>
        <v>23.436950403242541</v>
      </c>
      <c r="R366">
        <f t="shared" si="164"/>
        <v>23.43508112250753</v>
      </c>
      <c r="S366">
        <f t="shared" si="165"/>
        <v>-78.711332398706446</v>
      </c>
      <c r="T366">
        <f t="shared" si="166"/>
        <v>-23.029358890719905</v>
      </c>
      <c r="U366">
        <f t="shared" si="167"/>
        <v>4.3018632020388199E-2</v>
      </c>
      <c r="V366">
        <f t="shared" si="168"/>
        <v>-3.2624020758792565</v>
      </c>
      <c r="W366" t="e">
        <f t="shared" si="169"/>
        <v>#NUM!</v>
      </c>
      <c r="X366" s="7">
        <f t="shared" si="170"/>
        <v>0.58521000144158286</v>
      </c>
      <c r="Y366" s="7" t="e">
        <f t="shared" si="171"/>
        <v>#NUM!</v>
      </c>
      <c r="Z366" s="7" t="e">
        <f t="shared" si="172"/>
        <v>#NUM!</v>
      </c>
      <c r="AA366" t="e">
        <f t="shared" si="173"/>
        <v>#NUM!</v>
      </c>
      <c r="AB366">
        <f t="shared" si="174"/>
        <v>717.29759792412074</v>
      </c>
      <c r="AC366">
        <f t="shared" si="175"/>
        <v>-0.67560051896981577</v>
      </c>
      <c r="AD366">
        <f t="shared" si="150"/>
        <v>92.397311754851259</v>
      </c>
      <c r="AE366">
        <f t="shared" si="176"/>
        <v>-2.397311754851259</v>
      </c>
      <c r="AF366">
        <f t="shared" si="177"/>
        <v>0.13782258521749058</v>
      </c>
      <c r="AG366">
        <f t="shared" si="178"/>
        <v>-2.2594891696337687</v>
      </c>
      <c r="AH366">
        <f t="shared" si="151"/>
        <v>179.37769933207414</v>
      </c>
    </row>
    <row r="367" spans="4:34" x14ac:dyDescent="0.25">
      <c r="D367" s="1">
        <f t="shared" si="179"/>
        <v>43101</v>
      </c>
      <c r="E367" s="7">
        <f t="shared" si="152"/>
        <v>0.58333333333333337</v>
      </c>
      <c r="F367" s="2">
        <f t="shared" si="153"/>
        <v>2458120.375</v>
      </c>
      <c r="G367" s="3">
        <f>(F367-2451545)/36525</f>
        <v>0.18002395619438741</v>
      </c>
      <c r="I367">
        <f>MOD(280.46646+G367*(36000.76983 + G367*0.0003032),360)</f>
        <v>281.46748066643886</v>
      </c>
      <c r="J367">
        <f>357.52911+G367*(35999.05029 - 0.0001537*G367)</f>
        <v>6838.2205574653044</v>
      </c>
      <c r="K367">
        <f t="shared" si="157"/>
        <v>1.6701062226780694E-2</v>
      </c>
      <c r="L367">
        <f>SIN(RADIANS(J367))*(1.914602-G367*(0.004817+0.000014*G367))+SIN(RADIANS(2*J367))*(0.019993-0.000101*G367)+SIN(RADIANS(3*J367))*0.000289</f>
        <v>-6.0692356008917314E-2</v>
      </c>
      <c r="M367">
        <f>I367+L367</f>
        <v>281.40678831042993</v>
      </c>
      <c r="N367">
        <f>J367+L367</f>
        <v>6838.1598651092954</v>
      </c>
      <c r="O367">
        <f>(1.000001018*(1-K367*K367))/(1+K367*COS(RADIANS(N367)))</f>
        <v>0.98330826843082009</v>
      </c>
      <c r="P367">
        <f>M367-0.00569-0.00478*SIN(RADIANS(125.04-1934.136*G367))</f>
        <v>281.39782916770611</v>
      </c>
      <c r="Q367">
        <f>23+(26+((21.448-G367*(46.815+G367*(0.00059-G367*0.001813))))/60)/60</f>
        <v>23.436950047207585</v>
      </c>
      <c r="R367">
        <f>Q367+0.00256*COS(RADIANS(125.04-1934.136*G367))</f>
        <v>23.43508238382962</v>
      </c>
      <c r="S367">
        <f t="shared" si="165"/>
        <v>-77.607862944185541</v>
      </c>
      <c r="T367">
        <f>DEGREES(ASIN(SIN(RADIANS(R367))*SIN(RADIANS(P367))))</f>
        <v>-22.946186170198789</v>
      </c>
      <c r="U367">
        <f>TAN(RADIANS(R367/2))*TAN(RADIANS(R367/2))</f>
        <v>4.3018636782764921E-2</v>
      </c>
      <c r="V367">
        <f>4*DEGREES(U367*SIN(2*RADIANS(I367))-2*K367*SIN(RADIANS(J367))+4*K367*U367*SIN(RADIANS(J367))*COS(2*RADIANS(I367))-0.5*U367*U367*SIN(4*RADIANS(I367))-1.25*K367*K367*SIN(2*RADIANS(J367)))</f>
        <v>-3.7326758078032336</v>
      </c>
      <c r="W367" t="e">
        <f t="shared" si="169"/>
        <v>#NUM!</v>
      </c>
      <c r="X367" s="7">
        <f t="shared" si="170"/>
        <v>0.58553658042208556</v>
      </c>
      <c r="Y367" s="7" t="e">
        <f t="shared" si="171"/>
        <v>#NUM!</v>
      </c>
      <c r="Z367" s="7" t="e">
        <f t="shared" si="172"/>
        <v>#NUM!</v>
      </c>
      <c r="AA367" t="e">
        <f>8*W367</f>
        <v>#NUM!</v>
      </c>
      <c r="AB367">
        <f t="shared" si="174"/>
        <v>716.82732419219667</v>
      </c>
      <c r="AC367">
        <f>IF(AB367/4&lt;0,AB367/4+180,AB367/4-180)</f>
        <v>-0.79316895195083248</v>
      </c>
      <c r="AD367">
        <f>DEGREES(ACOS(SIN(RADIANS($B$2))*SIN(RADIANS(T367))+COS(RADIANS($B$2))*COS(RADIANS(T367))*COS(RADIANS(AC367))))</f>
        <v>92.31462914021121</v>
      </c>
      <c r="AE367">
        <f>90-AD367</f>
        <v>-2.3146291402112098</v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>0.14275150129886091</v>
      </c>
      <c r="AG367">
        <f>AE367+AF367</f>
        <v>-2.1718776389123491</v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>179.26900047334254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June Skeeter</cp:lastModifiedBy>
  <dcterms:created xsi:type="dcterms:W3CDTF">2010-02-16T14:55:33Z</dcterms:created>
  <dcterms:modified xsi:type="dcterms:W3CDTF">2021-04-24T04:17:38Z</dcterms:modified>
</cp:coreProperties>
</file>