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Documents\GamesDesign\UnityXmlRW\FMP\Assets\Resources\Sheets\"/>
    </mc:Choice>
  </mc:AlternateContent>
  <xr:revisionPtr revIDLastSave="0" documentId="13_ncr:1_{1D2B5220-119D-4C55-A49B-CEB4D23D9283}" xr6:coauthVersionLast="47" xr6:coauthVersionMax="47" xr10:uidLastSave="{00000000-0000-0000-0000-000000000000}"/>
  <bookViews>
    <workbookView xWindow="-90" yWindow="0" windowWidth="8910" windowHeight="13770" xr2:uid="{00000000-000D-0000-FFFF-FFFF00000000}"/>
  </bookViews>
  <sheets>
    <sheet name="对话" sheetId="1" r:id="rId1"/>
    <sheet name="config" sheetId="3" r:id="rId2"/>
  </sheets>
  <externalReferences>
    <externalReference r:id="rId3"/>
    <externalReference r:id="rId4"/>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1" l="1"/>
  <c r="I3" i="1"/>
  <c r="I4" i="1"/>
  <c r="I5" i="1"/>
  <c r="I6" i="1"/>
  <c r="I7" i="1"/>
  <c r="I8" i="1"/>
  <c r="I9" i="1"/>
  <c r="I10" i="1"/>
  <c r="I11" i="1"/>
  <c r="I12" i="1"/>
  <c r="I13" i="1"/>
  <c r="I14" i="1"/>
  <c r="C2" i="1"/>
  <c r="G2" i="1"/>
  <c r="C14" i="1"/>
  <c r="G14" i="1"/>
  <c r="C8" i="1"/>
  <c r="C3" i="1"/>
  <c r="C4" i="1"/>
  <c r="C5" i="1"/>
  <c r="C6" i="1"/>
  <c r="C7" i="1"/>
  <c r="C9" i="1"/>
  <c r="C10" i="1"/>
  <c r="C11" i="1"/>
  <c r="C12" i="1"/>
  <c r="C13" i="1"/>
  <c r="G7" i="1"/>
  <c r="G6" i="1"/>
  <c r="G5" i="1"/>
  <c r="G4" i="1"/>
  <c r="G3" i="1"/>
  <c r="A4" i="1"/>
  <c r="A5" i="1" l="1"/>
  <c r="A6" i="1" l="1"/>
  <c r="A7" i="1" s="1"/>
  <c r="A8" i="1" s="1"/>
  <c r="A9" i="1" s="1"/>
  <c r="A10" i="1" s="1"/>
  <c r="A11" i="1" s="1"/>
  <c r="A12" i="1" s="1"/>
  <c r="A13" i="1" s="1"/>
  <c r="A14" i="1" s="1"/>
  <c r="G12" i="1"/>
  <c r="G10" i="1"/>
  <c r="G8" i="1"/>
  <c r="G9" i="1"/>
  <c r="G11" i="1"/>
  <c r="G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zhuang zhong</author>
  </authors>
  <commentList>
    <comment ref="E1" authorId="0" shapeId="0" xr:uid="{297EFBD0-5C8A-4BF6-9145-ED6AC1A37F2C}">
      <text>
        <r>
          <rPr>
            <b/>
            <sz val="9"/>
            <color indexed="81"/>
            <rFont val="宋体"/>
            <family val="3"/>
            <charset val="134"/>
          </rPr>
          <t>zhuang zhong:</t>
        </r>
        <r>
          <rPr>
            <sz val="9"/>
            <color indexed="81"/>
            <rFont val="宋体"/>
            <family val="3"/>
            <charset val="134"/>
          </rPr>
          <t xml:space="preserve">
0或空置为正常对话
1为玩家选项
-1为结束对话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673D05-D18C-4959-983B-62A8691F154E}" name="characterRule" type="4" refreshedVersion="0" background="1">
    <webPr xml="1" sourceData="1" url="C:\UserDocuments\GamesDesign\UnityXmlRW\FMP\Assets\Resources\Sheets\mappings\characterRule.xml" htmlTables="1" htmlFormat="all"/>
  </connection>
  <connection id="2" xr16:uid="{9925DCC0-566C-449F-81A4-3FCF3A99520F}" name="characterRule1" type="4" refreshedVersion="0" background="1">
    <webPr xml="1" sourceData="1" url="C:\UserDocuments\GamesDesign\UnityXmlRW\FMP\Assets\Resources\Sheets\mappings\characterRule.xml" htmlTables="1" htmlFormat="all"/>
  </connection>
  <connection id="3" xr16:uid="{59161B7E-0DE3-4DB5-982C-736957E14418}" name="characterRule2" type="4" refreshedVersion="0" background="1">
    <webPr xml="1" sourceData="1" url="C:\UserDocuments\GamesDesign\UnityXmlRW\FMP\Assets\Resources\Sheets\mappings\characterRule.xml" htmlTables="1" htmlFormat="all"/>
  </connection>
  <connection id="4" xr16:uid="{40BD7548-25DD-42E3-956F-76023A28A0E5}" name="dialogueRule" type="4" refreshedVersion="0" background="1">
    <webPr xml="1" sourceData="1" url="C:\UserDocuments\GamesDesign\UnityXmlRW\FMP\Assets\Resources\Sheets\mappings\dialogueRule.xml" htmlTables="1" htmlFormat="all"/>
  </connection>
  <connection id="5" xr16:uid="{8C7D827E-3438-498D-84A2-C3E1E270557A}" name="dialogueRule1" type="4" refreshedVersion="0" background="1">
    <webPr xml="1" sourceData="1" url="C:\UserDocuments\GamesDesign\UnityXmlRW\FMP\Assets\Resources\Sheets\mappings\dialogueRule.xml" htmlTables="1" htmlFormat="all"/>
  </connection>
  <connection id="6" xr16:uid="{A827CC8C-7102-4DAA-B7D6-E7E3EC199A80}" name="dialogueRule2" type="4" refreshedVersion="0" background="1">
    <webPr xml="1" sourceData="1" url="C:\UserDocuments\GamesDesign\UnityXmlRW\FMP\Assets\Resources\Sheets\mappings\dialogueRule.xml" htmlTables="1" htmlFormat="all"/>
  </connection>
  <connection id="7" xr16:uid="{39088F94-B65E-4B95-A8C8-E02057DABF17}" name="dialogueRule3" type="4" refreshedVersion="0" background="1">
    <webPr xml="1" sourceData="1" url="C:\UserDocuments\GamesDesign\UnityXmlRW\FMP\Assets\Resources\Sheets\mappings\dialogueRule.xml" htmlTables="1" htmlFormat="all"/>
  </connection>
  <connection id="8" xr16:uid="{AB4B7BDA-C165-47EE-A7B8-BEB43BD3D5C3}" name="dialogueRule4" type="4" refreshedVersion="0" background="1">
    <webPr xml="1" sourceData="1" url="C:\UserDocuments\GamesDesign\UnityXmlRW\FMP\Assets\Resources\Sheets\mappings\dialogueRule.xml" htmlTables="1" htmlFormat="all"/>
  </connection>
</connections>
</file>

<file path=xl/sharedStrings.xml><?xml version="1.0" encoding="utf-8"?>
<sst xmlns="http://schemas.openxmlformats.org/spreadsheetml/2006/main" count="29" uniqueCount="29">
  <si>
    <t>发言者id</t>
    <phoneticPr fontId="1" type="noConversion"/>
  </si>
  <si>
    <t>发言者姓名</t>
    <phoneticPr fontId="1" type="noConversion"/>
  </si>
  <si>
    <t>对话内容</t>
    <phoneticPr fontId="1" type="noConversion"/>
  </si>
  <si>
    <t>映射名称</t>
    <phoneticPr fontId="1" type="noConversion"/>
  </si>
  <si>
    <t>映射路径</t>
    <phoneticPr fontId="1" type="noConversion"/>
  </si>
  <si>
    <t>dialogues</t>
    <phoneticPr fontId="1" type="noConversion"/>
  </si>
  <si>
    <t>C:\UserDocuments\GamesDesign\UnityXmlRW\FMP\Assets\Resources\Xmls\Dialogues\testingDialogue.xml</t>
    <phoneticPr fontId="1" type="noConversion"/>
  </si>
  <si>
    <t>对话id</t>
    <phoneticPr fontId="1" type="noConversion"/>
  </si>
  <si>
    <t>你是一个一个一个正在编程的学生啊啊啊啊</t>
  </si>
  <si>
    <t>24岁，事学生</t>
    <phoneticPr fontId="1" type="noConversion"/>
  </si>
  <si>
    <t>压力马斯内</t>
    <phoneticPr fontId="1" type="noConversion"/>
  </si>
  <si>
    <t>哼，哼，哼，哼啊啊啊啊啊啊啊啊啊啊啊啊啊啊啊啊啊啊啊啊啊啊啊啊啊啊啊啊啊啊啊啊啊啊啊</t>
    <phoneticPr fontId="1" type="noConversion"/>
  </si>
  <si>
    <t>类型</t>
    <phoneticPr fontId="1" type="noConversion"/>
  </si>
  <si>
    <t>吃完了有奖励，吃不完有惩罚</t>
    <phoneticPr fontId="1" type="noConversion"/>
  </si>
  <si>
    <t>吃完</t>
    <phoneticPr fontId="1" type="noConversion"/>
  </si>
  <si>
    <t>剩下</t>
    <phoneticPr fontId="1" type="noConversion"/>
  </si>
  <si>
    <t>非常得新鲜非常得美味</t>
    <phoneticPr fontId="1" type="noConversion"/>
  </si>
  <si>
    <t>这这不能</t>
    <phoneticPr fontId="1" type="noConversion"/>
  </si>
  <si>
    <t>跳转预览</t>
    <phoneticPr fontId="1" type="noConversion"/>
  </si>
  <si>
    <t>不吃</t>
    <phoneticPr fontId="1" type="noConversion"/>
  </si>
  <si>
    <t>三回啊三回</t>
    <phoneticPr fontId="1" type="noConversion"/>
  </si>
  <si>
    <t>结束</t>
    <phoneticPr fontId="1" type="noConversion"/>
  </si>
  <si>
    <t>跳转对话id</t>
    <phoneticPr fontId="1" type="noConversion"/>
  </si>
  <si>
    <t>野兽先辈的会员制餐厅，就是你的所在之处了</t>
    <phoneticPr fontId="1" type="noConversion"/>
  </si>
  <si>
    <t>函数</t>
    <phoneticPr fontId="1" type="noConversion"/>
  </si>
  <si>
    <t>函数预览</t>
    <phoneticPr fontId="1" type="noConversion"/>
  </si>
  <si>
    <t>参数</t>
    <phoneticPr fontId="1" type="noConversion"/>
  </si>
  <si>
    <t>114,514</t>
    <phoneticPr fontId="1" type="noConversion"/>
  </si>
  <si>
    <t>1919810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</si>
</sst>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sz val="11"/>
      <color theme="1"/>
      <name val="等线"/>
      <family val="2"/>
      <scheme val="minor"/>
    </font>
    <font>
      <sz val="11"/>
      <color rgb="FF9C5700"/>
      <name val="等线"/>
      <family val="2"/>
      <charset val="134"/>
      <scheme val="minor"/>
    </font>
    <font>
      <sz val="9"/>
      <color indexed="81"/>
      <name val="宋体"/>
      <family val="3"/>
      <charset val="134"/>
    </font>
    <font>
      <b/>
      <sz val="9"/>
      <color indexed="81"/>
      <name val="宋体"/>
      <family val="3"/>
      <charset val="134"/>
    </font>
  </fonts>
  <fills count="3">
    <fill>
      <patternFill patternType="none"/>
    </fill>
    <fill>
      <patternFill patternType="gray125"/>
    </fill>
    <fill>
      <patternFill patternType="solid">
        <fgColor rgb="FFFFFFCC"/>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style="thin">
        <color rgb="FFB2B2B2"/>
      </top>
      <bottom/>
      <diagonal/>
    </border>
  </borders>
  <cellStyleXfs count="2">
    <xf numFmtId="0" fontId="0" fillId="0" borderId="0"/>
    <xf numFmtId="0" fontId="2" fillId="2" borderId="1" applyNumberFormat="0" applyFont="0" applyAlignment="0" applyProtection="0">
      <alignment vertical="center"/>
    </xf>
  </cellStyleXfs>
  <cellXfs count="8">
    <xf numFmtId="0" fontId="0" fillId="0" borderId="0" xfId="0"/>
    <xf numFmtId="49" fontId="0" fillId="0" borderId="0" xfId="0" applyNumberFormat="1"/>
    <xf numFmtId="0" fontId="3" fillId="2" borderId="1" xfId="1" applyFont="1" applyAlignment="1"/>
    <xf numFmtId="0" fontId="0" fillId="2" borderId="1" xfId="1" applyFont="1" applyAlignment="1"/>
    <xf numFmtId="0" fontId="0" fillId="2" borderId="2" xfId="1" applyFont="1" applyBorder="1" applyAlignment="1"/>
    <xf numFmtId="0" fontId="3" fillId="2" borderId="1" xfId="1" applyNumberFormat="1" applyFont="1" applyAlignment="1"/>
    <xf numFmtId="0" fontId="0" fillId="2" borderId="1" xfId="1" applyNumberFormat="1" applyFont="1" applyAlignment="1"/>
    <xf numFmtId="0" fontId="0" fillId="0" borderId="0" xfId="0" applyNumberFormat="1"/>
  </cellXfs>
  <cellStyles count="2">
    <cellStyle name="常规" xfId="0" builtinId="0"/>
    <cellStyle name="注释" xfId="1" builtinId="1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3">
    <xsd:schema xmlns:xsd="http://www.w3.org/2001/XMLSchema" xmlns="">
      <xsd:element nillable="true" name="dialogues">
        <xsd:complexType>
          <xsd:sequence minOccurs="0">
            <xsd:element minOccurs="0" maxOccurs="unbounded" nillable="true" name="line" form="unqualified">
              <xsd:complexType>
                <xsd:attribute name="id" form="unqualified" type="xsd:string"/>
                <xsd:attribute name="speakerId" form="unqualified" type="xsd:string"/>
                <xsd:attribute name="content" form="unqualified" type="xsd:string"/>
                <xsd:attribute name="type" form="unqualified" type="xsd:string"/>
                <xsd:attribute name="jumpTo" form="unqualified" type="xsd:string"/>
                <xsd:attribute name="function" form="unqualified" type="xsd:string"/>
                <xsd:attribute name="params" form="unqualified" type="xsd:string"/>
              </xsd:complexType>
            </xsd:element>
          </xsd:sequence>
        </xsd:complexType>
      </xsd:element>
    </xsd:schema>
  </Schema>
  <Map ID="8" Name="dialogues" RootElement="dialogues" SchemaID="Schema3" ShowImportExportValidationErrors="false" AutoFit="true" Append="false" PreserveSortAFLayout="true" PreserveFormat="true">
    <DataBinding FileBinding="true" ConnectionID="8" DataBindingLoadMode="1"/>
  </Map>
</MapInfo>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xmlMaps" Target="xmlMaps.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Documents\GamesDesign\UnityXmlRW\FMP\Assets\Resources\Sheets\&#35282;&#33394;&#34920;.xlsx" TargetMode="External"/><Relationship Id="rId1" Type="http://schemas.openxmlformats.org/officeDocument/2006/relationships/externalLinkPath" Target="&#35282;&#33394;&#3492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Documents\GamesDesign\UnityXmlRW\FMP\Assets\Resources\Sheets\&#20989;&#25968;&#23545;&#29031;&#34920;.xlsx" TargetMode="External"/><Relationship Id="rId1" Type="http://schemas.openxmlformats.org/officeDocument/2006/relationships/externalLinkPath" Target="&#20989;&#25968;&#23545;&#29031;&#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人物"/>
      <sheetName val="config"/>
    </sheet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config"/>
    </sheetNames>
    <sheetDataSet>
      <sheetData sheetId="0"/>
      <sheetData sheetId="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773295B-CF27-4FDB-8A68-CE83E2CC24A7}" name="表7" displayName="表7" ref="A1:J14" tableType="xml" totalsRowShown="0" connectionId="8">
  <autoFilter ref="A1:J14" xr:uid="{C773295B-CF27-4FDB-8A68-CE83E2CC24A7}"/>
  <tableColumns count="10">
    <tableColumn id="4" xr3:uid="{5FEE14DA-3A69-4CEB-A079-C45A5BFE6686}" uniqueName="id" name="对话id">
      <xmlColumnPr mapId="8" xpath="/dialogues/line/@id" xmlDataType="string"/>
    </tableColumn>
    <tableColumn id="1" xr3:uid="{843A38CB-CE5B-4CC5-A6FD-13B60729B4E3}" uniqueName="speakerId" name="发言者id">
      <xmlColumnPr mapId="8" xpath="/dialogues/line/@speakerId" xmlDataType="string"/>
    </tableColumn>
    <tableColumn id="2" xr3:uid="{D295F9C4-3D43-48DA-A33C-6842A4E42E72}" uniqueName="2" name="发言者姓名" dataDxfId="3" dataCellStyle="注释">
      <calculatedColumnFormula>VLOOKUP(表7[[#This Row],[发言者id]], [1]!表4[[id]:[姓名]], 2, FALSE)</calculatedColumnFormula>
    </tableColumn>
    <tableColumn id="3" xr3:uid="{C388B9B5-0613-49F0-9A1C-27EF43E742AB}" uniqueName="content" name="对话内容">
      <xmlColumnPr mapId="8" xpath="/dialogues/line/@content" xmlDataType="string"/>
    </tableColumn>
    <tableColumn id="5" xr3:uid="{52C3600D-FEA5-4BC9-A76F-3825DBE65247}" uniqueName="type" name="类型">
      <xmlColumnPr mapId="8" xpath="/dialogues/line/@type" xmlDataType="string"/>
    </tableColumn>
    <tableColumn id="6" xr3:uid="{8DDBE609-7525-4B2E-92EF-EB3AD37B4190}" uniqueName="jumpTo" name="跳转对话id">
      <xmlColumnPr mapId="8" xpath="/dialogues/line/@jumpTo" xmlDataType="string"/>
    </tableColumn>
    <tableColumn id="7" xr3:uid="{CFD9DADD-51E1-4FAC-AD42-7793771F39AC}" uniqueName="7" name="跳转预览" dataDxfId="2" dataCellStyle="注释">
      <calculatedColumnFormula>IF(NOT(ISBLANK(F2)), VLOOKUP(F2,表7[[对话id]:[对话内容]],4,FALSE),   )</calculatedColumnFormula>
    </tableColumn>
    <tableColumn id="8" xr3:uid="{D9144C52-1783-4DCC-9206-A3111C5EDCF6}" uniqueName="function" name="函数" dataDxfId="0">
      <xmlColumnPr mapId="8" xpath="/dialogues/line/@function" xmlDataType="string"/>
    </tableColumn>
    <tableColumn id="9" xr3:uid="{A548F895-8691-4814-A093-76A1DFFFF162}" uniqueName="9" name="函数预览" dataDxfId="1" dataCellStyle="注释">
      <calculatedColumnFormula>IF(NOT(ISBLANK(表7[[#This Row],[函数]])), VLOOKUP(表7[[#This Row],[函数]],[2]!表1[[id]:[函数名]],2,FALSE), )</calculatedColumnFormula>
    </tableColumn>
    <tableColumn id="10" xr3:uid="{DEB61C5D-5628-4CD9-A27D-DC8AB9B5EAA6}" uniqueName="params" name="参数">
      <xmlColumnPr mapId="8" xpath="/dialogues/line/@params"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3BCE67B-E46E-44A5-A899-1A565093050C}" name="表8" displayName="表8" ref="A1:B2" totalsRowShown="0">
  <autoFilter ref="A1:B2" xr:uid="{13BCE67B-E46E-44A5-A899-1A565093050C}"/>
  <tableColumns count="2">
    <tableColumn id="1" xr3:uid="{A75996AA-29AE-4B5F-8F16-A9D9B1679FC5}" name="映射名称"/>
    <tableColumn id="2" xr3:uid="{2A4EE56C-AB38-4E4E-8533-C8E24710FCAA}" name="映射路径"/>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
  <sheetViews>
    <sheetView tabSelected="1" workbookViewId="0">
      <selection activeCell="E28" sqref="E28"/>
    </sheetView>
  </sheetViews>
  <sheetFormatPr defaultRowHeight="14" x14ac:dyDescent="0.3"/>
  <cols>
    <col min="1" max="1" width="8.5" bestFit="1" customWidth="1"/>
    <col min="2" max="2" width="9.6640625" customWidth="1"/>
    <col min="3" max="3" width="12.5" bestFit="1" customWidth="1"/>
    <col min="4" max="4" width="80.6640625" customWidth="1"/>
    <col min="5" max="5" width="6.9140625" customWidth="1"/>
    <col min="6" max="6" width="11.6640625" customWidth="1"/>
    <col min="7" max="7" width="37.25" customWidth="1"/>
    <col min="8" max="8" width="6.9140625" bestFit="1" customWidth="1"/>
    <col min="9" max="9" width="11.33203125" customWidth="1"/>
    <col min="10" max="10" width="8.1640625" bestFit="1" customWidth="1"/>
    <col min="11" max="11" width="7.9140625" bestFit="1" customWidth="1"/>
  </cols>
  <sheetData>
    <row r="1" spans="1:10" x14ac:dyDescent="0.3">
      <c r="A1" t="s">
        <v>7</v>
      </c>
      <c r="B1" t="s">
        <v>0</v>
      </c>
      <c r="C1" s="2" t="s">
        <v>1</v>
      </c>
      <c r="D1" t="s">
        <v>2</v>
      </c>
      <c r="E1" t="s">
        <v>12</v>
      </c>
      <c r="F1" t="s">
        <v>22</v>
      </c>
      <c r="G1" s="2" t="s">
        <v>18</v>
      </c>
      <c r="H1" t="s">
        <v>24</v>
      </c>
      <c r="I1" s="2" t="s">
        <v>25</v>
      </c>
      <c r="J1" t="s">
        <v>26</v>
      </c>
    </row>
    <row r="2" spans="1:10" x14ac:dyDescent="0.3">
      <c r="A2" s="1">
        <v>0</v>
      </c>
      <c r="B2" s="1">
        <v>4</v>
      </c>
      <c r="C2" s="3" t="str">
        <f>VLOOKUP(表7[[#This Row],[发言者id]], [1]!表4[[id]:[姓名]], 2, FALSE)</f>
        <v>旁白</v>
      </c>
      <c r="D2" s="1" t="s">
        <v>23</v>
      </c>
      <c r="E2" s="1"/>
      <c r="F2" s="1"/>
      <c r="G2" s="5">
        <f>IF(NOT(ISBLANK(F2)), VLOOKUP(F2,表7[[对话id]:[对话内容]],4,FALSE),   )</f>
        <v>0</v>
      </c>
      <c r="H2" s="7"/>
      <c r="I2" s="3">
        <f>IF(NOT(ISBLANK(表7[[#This Row],[函数]])), VLOOKUP(表7[[#This Row],[函数]],[2]!表1[[id]:[函数名]],2,FALSE), )</f>
        <v>0</v>
      </c>
      <c r="J2" s="1"/>
    </row>
    <row r="3" spans="1:10" x14ac:dyDescent="0.3">
      <c r="A3" s="1">
        <v>1</v>
      </c>
      <c r="B3" s="1">
        <v>1</v>
      </c>
      <c r="C3" s="4" t="str">
        <f>VLOOKUP(表7[[#This Row],[发言者id]], [1]!表4[[id]:[姓名]], 2, FALSE)</f>
        <v>田所浩二</v>
      </c>
      <c r="D3" s="1" t="s">
        <v>10</v>
      </c>
      <c r="E3" s="1"/>
      <c r="F3" s="1"/>
      <c r="G3" s="6">
        <f>IF(NOT(ISBLANK(F3)), VLOOKUP(F3,表7[[对话id]:[对话内容]],4,FALSE),   )</f>
        <v>0</v>
      </c>
      <c r="H3" s="7"/>
      <c r="I3" s="3">
        <f>IF(NOT(ISBLANK(表7[[#This Row],[函数]])), VLOOKUP(表7[[#This Row],[函数]],[2]!表1[[id]:[函数名]],2,FALSE), )</f>
        <v>0</v>
      </c>
      <c r="J3" s="1"/>
    </row>
    <row r="4" spans="1:10" x14ac:dyDescent="0.3">
      <c r="A4" s="1">
        <f>A3+1</f>
        <v>2</v>
      </c>
      <c r="B4" s="1">
        <v>1</v>
      </c>
      <c r="C4" s="3" t="str">
        <f>VLOOKUP(表7[[#This Row],[发言者id]], [1]!表4[[id]:[姓名]], 2, FALSE)</f>
        <v>田所浩二</v>
      </c>
      <c r="D4" s="1" t="s">
        <v>9</v>
      </c>
      <c r="E4" s="1"/>
      <c r="F4" s="1"/>
      <c r="G4" s="6">
        <f>IF(NOT(ISBLANK(F4)), VLOOKUP(F4,表7[[对话id]:[对话内容]],4,FALSE),   )</f>
        <v>0</v>
      </c>
      <c r="H4" s="7"/>
      <c r="I4" s="3">
        <f>IF(NOT(ISBLANK(表7[[#This Row],[函数]])), VLOOKUP(表7[[#This Row],[函数]],[2]!表1[[id]:[函数名]],2,FALSE), )</f>
        <v>0</v>
      </c>
      <c r="J4" s="1"/>
    </row>
    <row r="5" spans="1:10" x14ac:dyDescent="0.3">
      <c r="A5" s="1">
        <f t="shared" ref="A5:A14" si="0">A4+1</f>
        <v>3</v>
      </c>
      <c r="B5" s="1">
        <v>2</v>
      </c>
      <c r="C5" s="3" t="str">
        <f>VLOOKUP(表7[[#This Row],[发言者id]], [1]!表4[[id]:[姓名]], 2, FALSE)</f>
        <v>记者</v>
      </c>
      <c r="D5" s="1" t="s">
        <v>8</v>
      </c>
      <c r="E5" s="1"/>
      <c r="F5" s="1"/>
      <c r="G5" s="6">
        <f>IF(NOT(ISBLANK(F5)), VLOOKUP(F5,表7[[对话id]:[对话内容]],4,FALSE),   )</f>
        <v>0</v>
      </c>
      <c r="H5" s="7"/>
      <c r="I5" s="3">
        <f>IF(NOT(ISBLANK(表7[[#This Row],[函数]])), VLOOKUP(表7[[#This Row],[函数]],[2]!表1[[id]:[函数名]],2,FALSE), )</f>
        <v>0</v>
      </c>
      <c r="J5" s="1"/>
    </row>
    <row r="6" spans="1:10" x14ac:dyDescent="0.3">
      <c r="A6" s="1">
        <f t="shared" si="0"/>
        <v>4</v>
      </c>
      <c r="B6" s="1">
        <v>1</v>
      </c>
      <c r="C6" s="3" t="str">
        <f>VLOOKUP(表7[[#This Row],[发言者id]], [1]!表4[[id]:[姓名]], 2, FALSE)</f>
        <v>田所浩二</v>
      </c>
      <c r="D6" s="1" t="s">
        <v>11</v>
      </c>
      <c r="E6" s="1"/>
      <c r="F6" s="1"/>
      <c r="G6" s="6">
        <f>IF(NOT(ISBLANK(F6)), VLOOKUP(F6,表7[[对话id]:[对话内容]],4,FALSE),   )</f>
        <v>0</v>
      </c>
      <c r="H6" s="7"/>
      <c r="I6" s="3">
        <f>IF(NOT(ISBLANK(表7[[#This Row],[函数]])), VLOOKUP(表7[[#This Row],[函数]],[2]!表1[[id]:[函数名]],2,FALSE), )</f>
        <v>0</v>
      </c>
      <c r="J6" s="1"/>
    </row>
    <row r="7" spans="1:10" x14ac:dyDescent="0.3">
      <c r="A7" s="1">
        <f t="shared" si="0"/>
        <v>5</v>
      </c>
      <c r="B7" s="1">
        <v>2</v>
      </c>
      <c r="C7" s="4" t="str">
        <f>VLOOKUP(表7[[#This Row],[发言者id]], [1]!表4[[id]:[姓名]], 2, FALSE)</f>
        <v>记者</v>
      </c>
      <c r="D7" s="1" t="s">
        <v>13</v>
      </c>
      <c r="E7" s="1"/>
      <c r="F7" s="1"/>
      <c r="G7" s="6">
        <f>IF(NOT(ISBLANK(F7)), VLOOKUP(F7,表7[[对话id]:[对话内容]],4,FALSE),   )</f>
        <v>0</v>
      </c>
      <c r="H7" s="7"/>
      <c r="I7" s="3">
        <f>IF(NOT(ISBLANK(表7[[#This Row],[函数]])), VLOOKUP(表7[[#This Row],[函数]],[2]!表1[[id]:[函数名]],2,FALSE), )</f>
        <v>0</v>
      </c>
      <c r="J7" s="1"/>
    </row>
    <row r="8" spans="1:10" x14ac:dyDescent="0.3">
      <c r="A8" s="1">
        <f t="shared" si="0"/>
        <v>6</v>
      </c>
      <c r="B8" s="1"/>
      <c r="C8" s="4" t="e">
        <f>VLOOKUP(表7[[#This Row],[发言者id]], [1]!表4[[id]:[姓名]], 2, FALSE)</f>
        <v>#N/A</v>
      </c>
      <c r="D8" s="1" t="s">
        <v>14</v>
      </c>
      <c r="E8" s="1">
        <v>1</v>
      </c>
      <c r="F8" s="1">
        <v>9</v>
      </c>
      <c r="G8" s="6" t="str">
        <f>IF(NOT(ISBLANK(F8)), VLOOKUP(F8,表7[[对话id]:[对话内容]],4,FALSE),   )</f>
        <v>非常得新鲜非常得美味</v>
      </c>
      <c r="H8" s="7"/>
      <c r="I8" s="3">
        <f>IF(NOT(ISBLANK(表7[[#This Row],[函数]])), VLOOKUP(表7[[#This Row],[函数]],[2]!表1[[id]:[函数名]],2,FALSE), )</f>
        <v>0</v>
      </c>
      <c r="J8" s="1"/>
    </row>
    <row r="9" spans="1:10" x14ac:dyDescent="0.3">
      <c r="A9" s="1">
        <f t="shared" si="0"/>
        <v>7</v>
      </c>
      <c r="B9" s="1"/>
      <c r="C9" s="4" t="e">
        <f>VLOOKUP(表7[[#This Row],[发言者id]], [1]!表4[[id]:[姓名]], 2, FALSE)</f>
        <v>#N/A</v>
      </c>
      <c r="D9" s="1" t="s">
        <v>15</v>
      </c>
      <c r="E9" s="1">
        <v>1</v>
      </c>
      <c r="F9" s="1">
        <v>10</v>
      </c>
      <c r="G9" s="6" t="str">
        <f>IF(NOT(ISBLANK(F9)), VLOOKUP(F9,表7[[对话id]:[对话内容]],4,FALSE),   )</f>
        <v>这这不能</v>
      </c>
      <c r="H9" s="7"/>
      <c r="I9" s="3">
        <f>IF(NOT(ISBLANK(表7[[#This Row],[函数]])), VLOOKUP(表7[[#This Row],[函数]],[2]!表1[[id]:[函数名]],2,FALSE), )</f>
        <v>0</v>
      </c>
      <c r="J9" s="1"/>
    </row>
    <row r="10" spans="1:10" x14ac:dyDescent="0.3">
      <c r="A10" s="1">
        <f t="shared" si="0"/>
        <v>8</v>
      </c>
      <c r="B10" s="1"/>
      <c r="C10" s="3" t="e">
        <f>VLOOKUP(表7[[#This Row],[发言者id]], [1]!表4[[id]:[姓名]], 2, FALSE)</f>
        <v>#N/A</v>
      </c>
      <c r="D10" s="1" t="s">
        <v>19</v>
      </c>
      <c r="E10" s="1">
        <v>1</v>
      </c>
      <c r="F10" s="1">
        <v>11</v>
      </c>
      <c r="G10" s="6" t="str">
        <f>IF(NOT(ISBLANK(F10)), VLOOKUP(F10,表7[[对话id]:[对话内容]],4,FALSE),   )</f>
        <v>三回啊三回</v>
      </c>
      <c r="H10" s="7"/>
      <c r="I10" s="3">
        <f>IF(NOT(ISBLANK(表7[[#This Row],[函数]])), VLOOKUP(表7[[#This Row],[函数]],[2]!表1[[id]:[函数名]],2,FALSE), )</f>
        <v>0</v>
      </c>
      <c r="J10" s="1"/>
    </row>
    <row r="11" spans="1:10" x14ac:dyDescent="0.3">
      <c r="A11" s="1">
        <f t="shared" si="0"/>
        <v>9</v>
      </c>
      <c r="B11" s="1">
        <v>2</v>
      </c>
      <c r="C11" s="4" t="str">
        <f>VLOOKUP(表7[[#This Row],[发言者id]], [1]!表4[[id]:[姓名]], 2, FALSE)</f>
        <v>记者</v>
      </c>
      <c r="D11" s="1" t="s">
        <v>16</v>
      </c>
      <c r="E11" s="1"/>
      <c r="F11" s="1">
        <v>12</v>
      </c>
      <c r="G11" s="6" t="str">
        <f>IF(NOT(ISBLANK(F11)), VLOOKUP(F11,表7[[对话id]:[对话内容]],4,FALSE),   )</f>
        <v>结束</v>
      </c>
      <c r="H11" s="7">
        <v>1</v>
      </c>
      <c r="I11" s="3" t="str">
        <f>IF(NOT(ISBLANK(表7[[#This Row],[函数]])), VLOOKUP(表7[[#This Row],[函数]],[2]!表1[[id]:[函数名]],2,FALSE), )</f>
        <v>Escape</v>
      </c>
      <c r="J11" s="1" t="s">
        <v>28</v>
      </c>
    </row>
    <row r="12" spans="1:10" x14ac:dyDescent="0.3">
      <c r="A12" s="1">
        <f t="shared" si="0"/>
        <v>10</v>
      </c>
      <c r="B12" s="1">
        <v>3</v>
      </c>
      <c r="C12" s="4" t="str">
        <f>VLOOKUP(表7[[#This Row],[发言者id]], [1]!表4[[id]:[姓名]], 2, FALSE)</f>
        <v>你</v>
      </c>
      <c r="D12" s="1" t="s">
        <v>17</v>
      </c>
      <c r="E12" s="1"/>
      <c r="F12" s="1">
        <v>12</v>
      </c>
      <c r="G12" s="6" t="str">
        <f>IF(NOT(ISBLANK(F12)), VLOOKUP(F12,表7[[对话id]:[对话内容]],4,FALSE),   )</f>
        <v>结束</v>
      </c>
      <c r="H12" s="7">
        <v>0</v>
      </c>
      <c r="I12" s="3" t="str">
        <f>IF(NOT(ISBLANK(表7[[#This Row],[函数]])), VLOOKUP(表7[[#This Row],[函数]],[2]!表1[[id]:[函数名]],2,FALSE), )</f>
        <v>Jue</v>
      </c>
      <c r="J12" s="1" t="s">
        <v>27</v>
      </c>
    </row>
    <row r="13" spans="1:10" x14ac:dyDescent="0.3">
      <c r="A13" s="1">
        <f t="shared" si="0"/>
        <v>11</v>
      </c>
      <c r="B13" s="1">
        <v>1</v>
      </c>
      <c r="C13" s="3" t="str">
        <f>VLOOKUP(表7[[#This Row],[发言者id]], [1]!表4[[id]:[姓名]], 2, FALSE)</f>
        <v>田所浩二</v>
      </c>
      <c r="D13" s="1" t="s">
        <v>20</v>
      </c>
      <c r="E13" s="1"/>
      <c r="F13" s="1">
        <v>10</v>
      </c>
      <c r="G13" s="6" t="str">
        <f>IF(NOT(ISBLANK(F13)), VLOOKUP(F13,表7[[对话id]:[对话内容]],4,FALSE),   )</f>
        <v>这这不能</v>
      </c>
      <c r="H13" s="7"/>
      <c r="I13" s="3">
        <f>IF(NOT(ISBLANK(表7[[#This Row],[函数]])), VLOOKUP(表7[[#This Row],[函数]],[2]!表1[[id]:[函数名]],2,FALSE), )</f>
        <v>0</v>
      </c>
      <c r="J13" s="1"/>
    </row>
    <row r="14" spans="1:10" x14ac:dyDescent="0.3">
      <c r="A14" s="1">
        <f t="shared" si="0"/>
        <v>12</v>
      </c>
      <c r="B14" s="1">
        <v>4</v>
      </c>
      <c r="C14" s="6" t="str">
        <f>VLOOKUP(表7[[#This Row],[发言者id]], [1]!表4[[id]:[姓名]], 2, FALSE)</f>
        <v>旁白</v>
      </c>
      <c r="D14" s="1" t="s">
        <v>21</v>
      </c>
      <c r="E14" s="1">
        <v>-1</v>
      </c>
      <c r="F14" s="1"/>
      <c r="G14" s="6">
        <f>IF(NOT(ISBLANK(F14)), VLOOKUP(F14,表7[[对话id]:[对话内容]],4,FALSE),   )</f>
        <v>0</v>
      </c>
      <c r="H14" s="7">
        <v>2</v>
      </c>
      <c r="I14" s="3" t="str">
        <f>IF(NOT(ISBLANK(表7[[#This Row],[函数]])), VLOOKUP(表7[[#This Row],[函数]],[2]!表1[[id]:[函数名]],2,FALSE), )</f>
        <v>End</v>
      </c>
      <c r="J14" s="1"/>
    </row>
  </sheetData>
  <phoneticPr fontId="1" type="noConversion"/>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5D263-880A-4794-8D54-8E19E2DB3300}">
  <dimension ref="A1:B2"/>
  <sheetViews>
    <sheetView workbookViewId="0">
      <selection activeCell="B18" sqref="B18"/>
    </sheetView>
  </sheetViews>
  <sheetFormatPr defaultRowHeight="14" x14ac:dyDescent="0.3"/>
  <cols>
    <col min="2" max="2" width="95.83203125" bestFit="1" customWidth="1"/>
  </cols>
  <sheetData>
    <row r="1" spans="1:2" x14ac:dyDescent="0.3">
      <c r="A1" t="s">
        <v>3</v>
      </c>
      <c r="B1" t="s">
        <v>4</v>
      </c>
    </row>
    <row r="2" spans="1:2" x14ac:dyDescent="0.3">
      <c r="A2" t="s">
        <v>5</v>
      </c>
      <c r="B2" t="s">
        <v>6</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对话</vt:lpstr>
      <vt:lpstr>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zhuang zhong</dc:creator>
  <cp:lastModifiedBy>zhuang zhong</cp:lastModifiedBy>
  <dcterms:created xsi:type="dcterms:W3CDTF">2015-06-05T18:17:20Z</dcterms:created>
  <dcterms:modified xsi:type="dcterms:W3CDTF">2023-09-01T05:53:23Z</dcterms:modified>
</cp:coreProperties>
</file>