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A70D0ABE-ECDC-47E0-AAC6-E30C40E8271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A8" i="1" l="1"/>
  <c r="C8" i="1"/>
  <c r="G8" i="1"/>
  <c r="I8" i="1"/>
  <c r="A7" i="1"/>
  <c r="C7" i="1"/>
  <c r="G7" i="1"/>
  <c r="I7" i="1"/>
  <c r="A6" i="1"/>
  <c r="C6" i="1"/>
  <c r="G6" i="1"/>
  <c r="I6" i="1"/>
  <c r="A5" i="1"/>
  <c r="C5" i="1"/>
  <c r="G5" i="1"/>
  <c r="I5" i="1"/>
  <c r="A4" i="1"/>
  <c r="C4" i="1"/>
  <c r="G4" i="1"/>
  <c r="I4" i="1"/>
  <c r="A3" i="1"/>
  <c r="C3" i="1"/>
  <c r="G3" i="1"/>
  <c r="I3" i="1"/>
  <c r="I2" i="1"/>
  <c r="C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<sst xmlns="http://schemas.openxmlformats.org/spreadsheetml/2006/main" count="27" uniqueCount="24">
  <si>
    <t>对话id</t>
  </si>
  <si>
    <t>发言者姓名</t>
  </si>
  <si>
    <t>对话内容</t>
  </si>
  <si>
    <t>类型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</si>
  <si>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</si>
  <si>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</si>
  <si>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</si>
  <si>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</si>
  <si>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</si>
  <si>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</si>
  <si>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</si>
  <si>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function</t>
    <phoneticPr fontId="5" type="noConversion"/>
  </si>
  <si>
    <t>发言人id</t>
    <phoneticPr fontId="5" type="noConversion"/>
  </si>
  <si>
    <t>按钮测试</t>
    <phoneticPr fontId="5" type="noConversion"/>
  </si>
  <si>
    <t>1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</si>
  <si>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</si>
  <si>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</si>
  <si>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</si>
  <si>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2</t>
    <phoneticPr fontId="5" type="noConversion"/>
  </si>
  <si>
    <t>停</t>
    <phoneticPr fontId="5" type="noConversion"/>
  </si>
  <si>
    <t>C:\UserDocuments\GamesDesign\UnityXmlRW\FMP\Assets\Resources\Xmls\Dialogues\buttonsTest.xml</t>
    <phoneticPr fontId="5" type="noConversion"/>
  </si>
  <si>
    <t>停2</t>
    <phoneticPr fontId="5" type="noConversion"/>
  </si>
  <si>
    <t>-1</t>
    <phoneticPr fontId="5" type="noConversion"/>
  </si>
  <si>
    <t>stop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</si>
</sst>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  <xf numFmtId="0" fontId="0" fillId="2" borderId="1" xfId="1" applyNumberFormat="1" applyFont="1" applyAlignment="1"/>
    <xf numFmtId="0" fontId="0" fillId="2" borderId="2" xfId="1" applyNumberFormat="1" applyFont="1" applyBorder="1" applyAlignment="1"/>
    <xf numFmtId="0" fontId="6" fillId="0" borderId="0" xfId="0" applyFont="1"/>
    <xf numFmtId="49" fontId="6" fillId="0" borderId="0" xfId="0" applyNumberFormat="1" applyFont="1"/>
  </cellXfs>
  <cellStyles count="2">
    <cellStyle name="Normal" xfId="0" builtinId="0"/>
    <cellStyle name="Note" xfId="1" builtinId="1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8" tableType="xml" totalsRowShown="0" connectionId="1">
  <autoFilter ref="A1:J8" xr:uid="{00000000-0009-0000-0100-000007000000}"/>
  <tableColumns count="10">
    <tableColumn id="4" xr3:uid="{00000000-0010-0000-0000-000004000000}" uniqueName="id" name="对话id">
      <calculatedColumnFormula>A1+1</calculatedColumnFormula>
      <xmlColumnPr mapId="8" xpath="/dialogues/line/@id" xmlDataType="string"/>
    </tableColumn>
    <tableColumn id="1" xr3:uid="{00000000-0010-0000-0000-000001000000}" uniqueName="speakerId" name="发言人id" dataDxfId="5">
      <xmlColumnPr mapId="8" xpath="/dialogues/line/@speakerId" xmlDataType="string"/>
    </tableColumn>
    <tableColumn id="2" xr3:uid="{00000000-0010-0000-0000-000002000000}" uniqueName="3" name="发言者姓名" dataDxfId="4" dataCellStyle="Note">
      <calculatedColumnFormula>VLOOKUP(dialogue[[#This Row],[发言人id]],[1]characters!$A:$B,2,FALSE)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>
      <xmlColumnPr mapId="8" xpath="/dialogues/line/@type" xmlDataType="string"/>
    </tableColumn>
    <tableColumn id="6" xr3:uid="{00000000-0010-0000-0000-000006000000}" uniqueName="jumpTo" name="跳转对话id" dataDxfId="3">
      <xmlColumnPr mapId="8" xpath="/dialogues/line/@jumpTo" xmlDataType="string"/>
    </tableColumn>
    <tableColumn id="7" xr3:uid="{00000000-0010-0000-0000-000007000000}" uniqueName="7" name="跳转预览" dataDxfId="2" dataCellStyle="Note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1">
      <xmlColumnPr mapId="8" xpath="/dialogues/line/@function" xmlDataType="string"/>
    </tableColumn>
    <tableColumn id="9" xr3:uid="{00000000-0010-0000-0000-000009000000}" uniqueName="9" name="函数预览" dataDxfId="0" dataCellStyle="Note">
      <calculatedColumnFormula>IF(NOT(ISBLANK(dialogue[[#This Row],[function]])),VLOOKUP(dialogue[[#This Row],[function]],[2]functions!$A:$B,2,FALSE),"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8" sqref="A7:F8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style="3" customWidth="1"/>
    <col min="4" max="4" width="83.1640625" bestFit="1" customWidth="1"/>
    <col min="5" max="5" width="6.9140625" customWidth="1"/>
    <col min="6" max="6" width="11.6640625" customWidth="1"/>
    <col min="7" max="7" width="19.33203125" style="3" customWidth="1"/>
    <col min="8" max="8" width="10.1640625" customWidth="1"/>
    <col min="9" max="9" width="11.33203125" style="3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12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11</v>
      </c>
      <c r="I1" s="1" t="s">
        <v>6</v>
      </c>
      <c r="J1" t="s">
        <v>7</v>
      </c>
    </row>
    <row r="2" spans="1:10" x14ac:dyDescent="0.3">
      <c r="A2" s="2">
        <v>0</v>
      </c>
      <c r="B2">
        <v>4</v>
      </c>
      <c r="C2" s="3" t="str">
        <f>VLOOKUP(dialogue[[#This Row],[发言人id]],[1]characters!$A:$B,2,FALSE)</f>
        <v>旁白</v>
      </c>
      <c r="D2" s="2" t="s">
        <v>13</v>
      </c>
      <c r="E2" s="2"/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Row],[function]],[2]functions!$A:$B,2,FALSE)," ")</f>
        <v xml:space="preserve"> </v>
      </c>
      <c r="J2" s="2"/>
    </row>
    <row r="3" spans="1:10" x14ac:dyDescent="0.3">
      <c r="A3" s="2">
        <f t="shared" ref="A3:A8" si="0">A2+1</f>
        <v>1</v>
      </c>
      <c r="B3">
        <v>3</v>
      </c>
      <c r="C3" s="6" t="str">
        <f>VLOOKUP(dialogue[[#This Row],[发言人id]],[1]characters!$A:$B,2,FALSE)</f>
        <v>你</v>
      </c>
      <c r="D3" s="2" t="s">
        <v>15</v>
      </c>
      <c r="E3" s="2" t="s">
        <v>14</v>
      </c>
      <c r="F3">
        <v>4</v>
      </c>
      <c r="G3" s="6" t="str">
        <f>IF(NOT(ISBLANK(F3)),VLOOKUP(F3,dialogue[[对话id]:[对话内容]],4,FALSE)," ")</f>
        <v>停</v>
      </c>
      <c r="I3" s="6" t="str">
        <f>IF(NOT(ISBLANK(dialogue[[#This Row],[function]])),VLOOKUP(dialogue[[#This Row],[function]],[2]functions!$A:$B,2,FALSE)," ")</f>
        <v xml:space="preserve"> </v>
      </c>
      <c r="J3" s="2"/>
    </row>
    <row r="4" spans="1:10" x14ac:dyDescent="0.3">
      <c r="A4" s="2">
        <f t="shared" si="0"/>
        <v>2</v>
      </c>
      <c r="B4">
        <v>3</v>
      </c>
      <c r="C4" s="6" t="str">
        <f>VLOOKUP(dialogue[[#This Row],[发言人id]],[1]characters!$A:$B,2,FALSE)</f>
        <v>你</v>
      </c>
      <c r="D4" s="2" t="s">
        <v>16</v>
      </c>
      <c r="E4" s="2" t="s">
        <v>14</v>
      </c>
      <c r="F4">
        <v>4</v>
      </c>
      <c r="G4" s="6" t="str">
        <f>IF(NOT(ISBLANK(F4)),VLOOKUP(F4,dialogue[[对话id]:[对话内容]],4,FALSE)," ")</f>
        <v>停</v>
      </c>
      <c r="I4" s="6" t="str">
        <f>IF(NOT(ISBLANK(dialogue[[#This Row],[function]])),VLOOKUP(dialogue[[#This Row],[function]],[2]functions!$A:$B,2,FALSE)," ")</f>
        <v xml:space="preserve"> </v>
      </c>
      <c r="J4" s="2"/>
    </row>
    <row r="5" spans="1:10" x14ac:dyDescent="0.3">
      <c r="A5" s="2">
        <f t="shared" si="0"/>
        <v>3</v>
      </c>
      <c r="C5" s="6" t="e">
        <f>VLOOKUP(dialogue[[#This Row],[发言人id]],[1]characters!$A:$B,2,FALSE)</f>
        <v>#N/A</v>
      </c>
      <c r="D5" s="2" t="s">
        <v>17</v>
      </c>
      <c r="E5" s="2" t="s">
        <v>14</v>
      </c>
      <c r="F5">
        <v>4</v>
      </c>
      <c r="G5" s="6" t="str">
        <f>IF(NOT(ISBLANK(F5)),VLOOKUP(F5,dialogue[[对话id]:[对话内容]],4,FALSE)," ")</f>
        <v>停</v>
      </c>
      <c r="I5" s="6" t="str">
        <f>IF(NOT(ISBLANK(dialogue[[#This Row],[function]])),VLOOKUP(dialogue[[#This Row],[function]],[2]functions!$A:$B,2,FALSE)," ")</f>
        <v xml:space="preserve"> </v>
      </c>
      <c r="J5" s="2"/>
    </row>
    <row r="6" spans="1:10" x14ac:dyDescent="0.3">
      <c r="A6" s="2">
        <f t="shared" si="0"/>
        <v>4</v>
      </c>
      <c r="C6" s="6" t="e">
        <f>VLOOKUP(dialogue[[#This Row],[发言人id]],[1]characters!$A:$B,2,FALSE)</f>
        <v>#N/A</v>
      </c>
      <c r="D6" s="2" t="s">
        <v>19</v>
      </c>
      <c r="E6" s="2" t="s">
        <v>18</v>
      </c>
      <c r="F6">
        <v>5</v>
      </c>
      <c r="G6" s="6" t="str">
        <f>IF(NOT(ISBLANK(F6)),VLOOKUP(F6,dialogue[[对话id]:[对话内容]],4,FALSE)," ")</f>
        <v>停2</v>
      </c>
      <c r="I6" s="6" t="str">
        <f>IF(NOT(ISBLANK(dialogue[[#This Row],[function]])),VLOOKUP(dialogue[[#This Row],[function]],[2]functions!$A:$B,2,FALSE)," ")</f>
        <v xml:space="preserve"> </v>
      </c>
      <c r="J6" s="2"/>
    </row>
    <row r="7" spans="1:10" x14ac:dyDescent="0.3">
      <c r="A7" s="2">
        <f t="shared" si="0"/>
        <v>5</v>
      </c>
      <c r="C7" s="6" t="e">
        <f>VLOOKUP(dialogue[[#This Row],[发言人id]],[1]characters!$A:$B,2,FALSE)</f>
        <v>#N/A</v>
      </c>
      <c r="D7" s="8" t="s">
        <v>21</v>
      </c>
      <c r="E7" s="8" t="s">
        <v>14</v>
      </c>
      <c r="F7">
        <v>6</v>
      </c>
      <c r="G7" s="6" t="str">
        <f>IF(NOT(ISBLANK(F7)),VLOOKUP(F7,dialogue[[对话id]:[对话内容]],4,FALSE)," ")</f>
        <v>stop</v>
      </c>
      <c r="I7" s="6" t="str">
        <f>IF(NOT(ISBLANK(dialogue[[#This Row],[function]])),VLOOKUP(dialogue[[#This Row],[function]],[2]functions!$A:$B,2,FALSE)," ")</f>
        <v xml:space="preserve"> </v>
      </c>
      <c r="J7" s="2"/>
    </row>
    <row r="8" spans="1:10" x14ac:dyDescent="0.3">
      <c r="A8" s="2">
        <f t="shared" si="0"/>
        <v>6</v>
      </c>
      <c r="C8" s="6" t="e">
        <f>VLOOKUP(dialogue[[#This Row],[发言人id]],[1]characters!$A:$B,2,FALSE)</f>
        <v>#N/A</v>
      </c>
      <c r="D8" s="8" t="s">
        <v>23</v>
      </c>
      <c r="E8" s="8" t="s">
        <v>22</v>
      </c>
      <c r="G8" s="6" t="str">
        <f>IF(NOT(ISBLANK(F8)),VLOOKUP(F8,dialogue[[对话id]:[对话内容]],4,FALSE)," ")</f>
        <v xml:space="preserve"> </v>
      </c>
      <c r="I8" s="6" t="str">
        <f>IF(NOT(ISBLANK(dialogue[[#This Row],[function]])),VLOOKUP(dialogue[[#This Row],[function]],[2]functions!$A:$B,2,FALSE)," ")</f>
        <v xml:space="preserve"> </v>
      </c>
      <c r="J8" s="2"/>
    </row>
    <row r="9" spans="1:10" x14ac:dyDescent="0.3">
      <c r="A9" s="2"/>
      <c r="D9" s="2"/>
      <c r="E9" s="2"/>
      <c r="G9" s="5"/>
      <c r="J9" s="2"/>
    </row>
    <row r="10" spans="1:10" x14ac:dyDescent="0.3">
      <c r="A10" s="2"/>
      <c r="D10" s="2"/>
      <c r="E10" s="2"/>
      <c r="G10" s="5"/>
      <c r="J10" s="2"/>
    </row>
    <row r="11" spans="1:10" x14ac:dyDescent="0.3">
      <c r="A11" s="2"/>
      <c r="D11" s="2"/>
      <c r="E11" s="2"/>
      <c r="G11" s="5"/>
      <c r="J11" s="2"/>
    </row>
    <row r="12" spans="1:10" x14ac:dyDescent="0.3">
      <c r="A12" s="2"/>
      <c r="D12" s="2"/>
      <c r="E12" s="2"/>
      <c r="G12" s="5"/>
      <c r="J12" s="2"/>
    </row>
    <row r="13" spans="1:10" x14ac:dyDescent="0.3">
      <c r="A13" s="2"/>
      <c r="D13" s="2"/>
      <c r="E13" s="2"/>
      <c r="G13" s="5"/>
      <c r="J13" s="2"/>
    </row>
    <row r="14" spans="1:10" x14ac:dyDescent="0.3">
      <c r="A14" s="2"/>
      <c r="D14" s="2"/>
      <c r="E14" s="2"/>
      <c r="G14" s="5"/>
      <c r="J14" s="2"/>
    </row>
    <row r="15" spans="1:10" x14ac:dyDescent="0.3">
      <c r="A15" s="2"/>
      <c r="D15" s="2"/>
      <c r="E15" s="2"/>
      <c r="G15" s="5"/>
      <c r="J15" s="2"/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s="7" t="s">
        <v>20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2023-09-04T02:06:51Z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