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updateLinks="always"/>
  <mc:AlternateContent xmlns:mc="http://schemas.openxmlformats.org/markup-compatibility/2006">
    <mc:Choice Requires="x15">
      <x15ac:absPath xmlns:x15ac="http://schemas.microsoft.com/office/spreadsheetml/2010/11/ac" url="C:\UserDocuments\GamesDesign\UnityXmlRW\Sheets\"/>
    </mc:Choice>
  </mc:AlternateContent>
  <xr:revisionPtr revIDLastSave="0" documentId="13_ncr:1_{65EDE63B-164D-4530-AE4E-6CF4914452C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对话" sheetId="1" r:id="rId1"/>
    <sheet name="config" sheetId="3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I2" i="1"/>
  <c r="I3" i="1"/>
  <c r="I4" i="1"/>
  <c r="I5" i="1"/>
  <c r="I6" i="1"/>
  <c r="I7" i="1"/>
  <c r="I8" i="1"/>
  <c r="I9" i="1"/>
  <c r="I10" i="1"/>
  <c r="I11" i="1"/>
  <c r="I12" i="1"/>
  <c r="C2" i="1"/>
  <c r="C3" i="1"/>
  <c r="C4" i="1"/>
  <c r="C5" i="1"/>
  <c r="C6" i="1"/>
  <c r="C7" i="1"/>
  <c r="C8" i="1"/>
  <c r="C9" i="1"/>
  <c r="C10" i="1"/>
  <c r="C11" i="1"/>
  <c r="C12" i="1"/>
  <c r="A3" i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zhuang zhong</author>
  </authors>
  <commentList>
    <comment ref="E1" authorId="0" shapeId="0" xr:uid="{297EFBD0-5C8A-4BF6-9145-ED6AC1A37F2C}">
      <text>
        <r>
          <rPr>
            <b/>
            <sz val="9"/>
            <color indexed="81"/>
            <rFont val="宋体"/>
            <family val="3"/>
            <charset val="134"/>
          </rPr>
          <t>zhuang zhong:</t>
        </r>
        <r>
          <rPr>
            <sz val="9"/>
            <color indexed="81"/>
            <rFont val="宋体"/>
            <family val="3"/>
            <charset val="134"/>
          </rPr>
          <t xml:space="preserve">
0或空置为正常对话
1为玩家选项
-1为结束对话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673D05-D18C-4959-983B-62A8691F154E}" name="characterRule" type="4" refreshedVersion="0" background="1">
    <webPr xml="1" sourceData="1" url="C:\UserDocuments\GamesDesign\UnityXmlRW\FMP\Assets\Resources\Sheets\mappings\characterRule.xml" htmlTables="1" htmlFormat="all"/>
  </connection>
  <connection id="2" xr16:uid="{9925DCC0-566C-449F-81A4-3FCF3A99520F}" name="characterRule1" type="4" refreshedVersion="0" background="1">
    <webPr xml="1" sourceData="1" url="C:\UserDocuments\GamesDesign\UnityXmlRW\FMP\Assets\Resources\Sheets\mappings\characterRule.xml" htmlTables="1" htmlFormat="all"/>
  </connection>
  <connection id="3" xr16:uid="{59161B7E-0DE3-4DB5-982C-736957E14418}" name="characterRule2" type="4" refreshedVersion="0" background="1">
    <webPr xml="1" sourceData="1" url="C:\UserDocuments\GamesDesign\UnityXmlRW\FMP\Assets\Resources\Sheets\mappings\characterRule.xml" htmlTables="1" htmlFormat="all"/>
  </connection>
  <connection id="4" xr16:uid="{40BD7548-25DD-42E3-956F-76023A28A0E5}" name="dialogueRule" type="4" refreshedVersion="0" background="1">
    <webPr xml="1" sourceData="1" url="C:\UserDocuments\GamesDesign\UnityXmlRW\FMP\Assets\Resources\Sheets\mappings\dialogueRule.xml" htmlTables="1" htmlFormat="all"/>
  </connection>
  <connection id="5" xr16:uid="{8C7D827E-3438-498D-84A2-C3E1E270557A}" name="dialogueRule1" type="4" refreshedVersion="0" background="1">
    <webPr xml="1" sourceData="1" url="C:\UserDocuments\GamesDesign\UnityXmlRW\FMP\Assets\Resources\Sheets\mappings\dialogueRule.xml" htmlTables="1" htmlFormat="all"/>
  </connection>
  <connection id="6" xr16:uid="{A827CC8C-7102-4DAA-B7D6-E7E3EC199A80}" name="dialogueRule2" type="4" refreshedVersion="0" background="1">
    <webPr xml="1" sourceData="1" url="C:\UserDocuments\GamesDesign\UnityXmlRW\FMP\Assets\Resources\Sheets\mappings\dialogueRule.xml" htmlTables="1" htmlFormat="all"/>
  </connection>
  <connection id="7" xr16:uid="{39088F94-B65E-4B95-A8C8-E02057DABF17}" name="dialogueRule3" type="4" refreshedVersion="0" background="1">
    <webPr xml="1" sourceData="1" url="C:\UserDocuments\GamesDesign\UnityXmlRW\FMP\Assets\Resources\Sheets\mappings\dialogueRule.xml" htmlTables="1" htmlFormat="all"/>
  </connection>
  <connection id="8" xr16:uid="{AB4B7BDA-C165-47EE-A7B8-BEB43BD3D5C3}" name="dialogueRule4" type="4" refreshedVersion="0" background="1">
    <webPr xml="1" sourceData="1" url="C:\UserDocuments\GamesDesign\UnityXmlRW\FMP\Assets\Resources\Sheets\mappings\dialogueRule.xml" htmlTables="1" htmlFormat="all"/>
  </connection>
</connections>
</file>

<file path=xl/sharedStrings.xml><?xml version="1.0" encoding="utf-8"?>
<sst xmlns="http://schemas.openxmlformats.org/spreadsheetml/2006/main" count="27" uniqueCount="27">
  <si>
    <t>发言者id</t>
    <phoneticPr fontId="1" type="noConversion"/>
  </si>
  <si>
    <t>发言者姓名</t>
    <phoneticPr fontId="1" type="noConversion"/>
  </si>
  <si>
    <t>对话内容</t>
    <phoneticPr fontId="1" type="noConversion"/>
  </si>
  <si>
    <t>映射名称</t>
    <phoneticPr fontId="1" type="noConversion"/>
  </si>
  <si>
    <t>映射路径</t>
    <phoneticPr fontId="1" type="noConversion"/>
  </si>
  <si>
    <t>dialogues</t>
    <phoneticPr fontId="1" type="noConversion"/>
  </si>
  <si>
    <t>对话id</t>
    <phoneticPr fontId="1" type="noConversion"/>
  </si>
  <si>
    <t>类型</t>
    <phoneticPr fontId="1" type="noConversion"/>
  </si>
  <si>
    <t>跳转预览</t>
    <phoneticPr fontId="1" type="noConversion"/>
  </si>
  <si>
    <t>结束</t>
    <phoneticPr fontId="1" type="noConversion"/>
  </si>
  <si>
    <t>跳转对话id</t>
    <phoneticPr fontId="1" type="noConversion"/>
  </si>
  <si>
    <t>函数</t>
    <phoneticPr fontId="1" type="noConversion"/>
  </si>
  <si>
    <t>函数预览</t>
    <phoneticPr fontId="1" type="noConversion"/>
  </si>
  <si>
    <t>参数</t>
    <phoneticPr fontId="1" type="noConversion"/>
  </si>
  <si>
    <t>王爷您吉祥</t>
    <phoneticPr fontId="1" type="noConversion"/>
  </si>
  <si>
    <t>奴才参见王爷</t>
    <phoneticPr fontId="1" type="noConversion"/>
  </si>
  <si>
    <t>免礼金身</t>
    <phoneticPr fontId="1" type="noConversion"/>
  </si>
  <si>
    <t>多日不见，王爷想小人了吗</t>
    <phoneticPr fontId="1" type="noConversion"/>
  </si>
  <si>
    <t>想啊，很想啊</t>
    <phoneticPr fontId="1" type="noConversion"/>
  </si>
  <si>
    <t>您毛都白了</t>
    <phoneticPr fontId="1" type="noConversion"/>
  </si>
  <si>
    <t>极霸毛</t>
  </si>
  <si>
    <t>白毛</t>
  </si>
  <si>
    <t>戳啦，极霸毛嘛</t>
    <phoneticPr fontId="1" type="noConversion"/>
  </si>
  <si>
    <t>戳啦，白毛嘛</t>
    <phoneticPr fontId="1" type="noConversion"/>
  </si>
  <si>
    <t>C:\UserDocuments\GamesDesign\UnityXmlRW\FMP\Assets\Resources\Xmls\Dialogues\testingDialogue2.xml</t>
    <phoneticPr fontId="1" type="noConversion"/>
  </si>
  <si>
    <t>你的毛白了</t>
    <phoneticPr fontId="1" type="noConversion"/>
  </si>
  <si>
    <t>你全身的毛都白了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</si>
</sst>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2">
    <xf numFmtId="0" fontId="0" fillId="0" borderId="0"/>
    <xf numFmtId="0" fontId="2" fillId="2" borderId="1" applyNumberFormat="0" applyFont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/>
    <xf numFmtId="0" fontId="3" fillId="2" borderId="1" xfId="1" applyFont="1" applyAlignment="1"/>
    <xf numFmtId="0" fontId="0" fillId="2" borderId="1" xfId="1" applyFont="1" applyAlignment="1"/>
    <xf numFmtId="0" fontId="0" fillId="2" borderId="2" xfId="1" applyFont="1" applyBorder="1" applyAlignment="1"/>
    <xf numFmtId="0" fontId="3" fillId="2" borderId="1" xfId="1" applyNumberFormat="1" applyFont="1" applyAlignment="1"/>
    <xf numFmtId="0" fontId="0" fillId="2" borderId="1" xfId="1" applyNumberFormat="1" applyFont="1" applyAlignment="1"/>
  </cellXfs>
  <cellStyles count="2">
    <cellStyle name="Normal" xfId="0" builtinId="0"/>
    <cellStyle name="Note" xfId="1" builtinId="1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dialogues">
        <xsd:complexType>
          <xsd:sequence minOccurs="0">
            <xsd:element minOccurs="0" maxOccurs="unbounded" nillable="true" name="line" form="unqualified">
              <xsd:complexType>
                <xsd:attribute name="id" form="unqualified" type="xsd:string"/>
                <xsd:attribute name="speakerId" form="unqualified" type="xsd:string"/>
                <xsd:attribute name="content" form="unqualified" type="xsd:string"/>
                <xsd:attribute name="type" form="unqualified" type="xsd:string"/>
                <xsd:attribute name="jumpTo" form="unqualified" type="xsd:string"/>
                <xsd:attribute name="function" form="unqualified" type="xsd:string"/>
                <xsd:attribute name="params" form="unqualified" type="xsd:string"/>
              </xsd:complexType>
            </xsd:element>
          </xsd:sequence>
        </xsd:complexType>
      </xsd:element>
    </xsd:schema>
  </Schema>
  <Map ID="8" Name="dialogues" RootElement="dialogues" SchemaID="Schema3" ShowImportExportValidationErrors="false" AutoFit="true" Append="false" PreserveSortAFLayout="true" PreserveFormat="true">
    <DataBinding FileBinding="true" ConnectionID="8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Documents\GamesDesign\UnityXmlRW\Sheets\&#35282;&#33394;&#34920;.xlsx" TargetMode="External"/><Relationship Id="rId1" Type="http://schemas.openxmlformats.org/officeDocument/2006/relationships/externalLinkPath" Target="&#35282;&#3339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Documents\GamesDesign\UnityXmlRW\Sheets\&#20989;&#25968;&#23545;&#29031;&#34920;.xlsx" TargetMode="External"/><Relationship Id="rId1" Type="http://schemas.openxmlformats.org/officeDocument/2006/relationships/externalLinkPath" Target="&#20989;&#25968;&#23545;&#2903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acters"/>
      <sheetName val="config"/>
    </sheetNames>
    <sheetDataSet>
      <sheetData sheetId="0">
        <row r="1">
          <cell r="A1" t="str">
            <v>id</v>
          </cell>
          <cell r="B1" t="str">
            <v>名称</v>
          </cell>
        </row>
        <row r="2">
          <cell r="A2">
            <v>1</v>
          </cell>
          <cell r="B2" t="str">
            <v>田所浩二</v>
          </cell>
        </row>
        <row r="3">
          <cell r="A3">
            <v>2</v>
          </cell>
          <cell r="B3" t="str">
            <v>记者</v>
          </cell>
        </row>
        <row r="4">
          <cell r="A4">
            <v>3</v>
          </cell>
          <cell r="B4" t="str">
            <v>你</v>
          </cell>
        </row>
        <row r="5">
          <cell r="A5">
            <v>4</v>
          </cell>
          <cell r="B5" t="str">
            <v>旁白</v>
          </cell>
        </row>
        <row r="6">
          <cell r="A6">
            <v>5</v>
          </cell>
          <cell r="B6" t="str">
            <v>王爷</v>
          </cell>
        </row>
        <row r="7">
          <cell r="A7">
            <v>6</v>
          </cell>
          <cell r="B7" t="str">
            <v>奴才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nctions"/>
      <sheetName val="config"/>
    </sheetNames>
    <sheetDataSet>
      <sheetData sheetId="0">
        <row r="1">
          <cell r="A1" t="str">
            <v>id</v>
          </cell>
          <cell r="B1" t="str">
            <v>函数名</v>
          </cell>
        </row>
        <row r="2">
          <cell r="A2">
            <v>0</v>
          </cell>
          <cell r="B2" t="str">
            <v>Jue</v>
          </cell>
        </row>
        <row r="3">
          <cell r="A3">
            <v>1</v>
          </cell>
          <cell r="B3" t="str">
            <v>Escape</v>
          </cell>
        </row>
        <row r="4">
          <cell r="A4">
            <v>2</v>
          </cell>
          <cell r="B4" t="str">
            <v>End</v>
          </cell>
        </row>
        <row r="5">
          <cell r="A5">
            <v>3</v>
          </cell>
          <cell r="B5" t="str">
            <v>Log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73295B-CF27-4FDB-8A68-CE83E2CC24A7}" name="表7" displayName="表7" ref="A1:J12" tableType="xml" totalsRowShown="0" connectionId="8">
  <autoFilter ref="A1:J12" xr:uid="{C773295B-CF27-4FDB-8A68-CE83E2CC24A7}"/>
  <tableColumns count="10">
    <tableColumn id="4" xr3:uid="{5FEE14DA-3A69-4CEB-A079-C45A5BFE6686}" uniqueName="id" name="对话id">
      <xmlColumnPr mapId="8" xpath="/dialogues/line/@id" xmlDataType="string"/>
    </tableColumn>
    <tableColumn id="1" xr3:uid="{843A38CB-CE5B-4CC5-A6FD-13B60729B4E3}" uniqueName="speakerId" name="发言者id">
      <xmlColumnPr mapId="8" xpath="/dialogues/line/@speakerId" xmlDataType="string"/>
    </tableColumn>
    <tableColumn id="2" xr3:uid="{D295F9C4-3D43-48DA-A33C-6842A4E42E72}" uniqueName="2" name="发言者姓名" dataDxfId="3">
      <calculatedColumnFormula>VLOOKUP(表7[[#This Row],[发言者id]], [1]characters!$A:$B, 2, FALSE)</calculatedColumnFormula>
    </tableColumn>
    <tableColumn id="3" xr3:uid="{C388B9B5-0613-49F0-9A1C-27EF43E742AB}" uniqueName="content" name="对话内容">
      <xmlColumnPr mapId="8" xpath="/dialogues/line/@content" xmlDataType="string"/>
    </tableColumn>
    <tableColumn id="5" xr3:uid="{52C3600D-FEA5-4BC9-A76F-3825DBE65247}" uniqueName="type" name="类型">
      <xmlColumnPr mapId="8" xpath="/dialogues/line/@type" xmlDataType="string"/>
    </tableColumn>
    <tableColumn id="6" xr3:uid="{8DDBE609-7525-4B2E-92EF-EB3AD37B4190}" uniqueName="jumpTo" name="跳转对话id">
      <xmlColumnPr mapId="8" xpath="/dialogues/line/@jumpTo" xmlDataType="string"/>
    </tableColumn>
    <tableColumn id="7" xr3:uid="{CFD9DADD-51E1-4FAC-AD42-7793771F39AC}" uniqueName="7" name="跳转预览" dataDxfId="2">
      <calculatedColumnFormula>IF(NOT(ISBLANK(F2)), VLOOKUP(F2,表7[[对话id]:[对话内容]],4,FALSE),   " ")</calculatedColumnFormula>
    </tableColumn>
    <tableColumn id="8" xr3:uid="{D9144C52-1783-4DCC-9206-A3111C5EDCF6}" uniqueName="function" name="函数" dataDxfId="1">
      <xmlColumnPr mapId="8" xpath="/dialogues/line/@function" xmlDataType="string"/>
    </tableColumn>
    <tableColumn id="9" xr3:uid="{A548F895-8691-4814-A093-76A1DFFFF162}" uniqueName="9" name="函数预览" dataDxfId="0">
      <calculatedColumnFormula>IF(NOT(ISBLANK(表7[[#This Row],[函数]])), VLOOKUP(表7[[#This Row],[函数]],[2]functions!$A:$B,2,FALSE), " ")</calculatedColumnFormula>
    </tableColumn>
    <tableColumn id="10" xr3:uid="{DEB61C5D-5628-4CD9-A27D-DC8AB9B5EAA6}" uniqueName="params" name="参数">
      <xmlColumnPr mapId="8" xpath="/dialogues/line/@param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3BCE67B-E46E-44A5-A899-1A565093050C}" name="表8" displayName="表8" ref="A1:B2" totalsRowShown="0">
  <autoFilter ref="A1:B2" xr:uid="{13BCE67B-E46E-44A5-A899-1A565093050C}"/>
  <tableColumns count="2">
    <tableColumn id="1" xr3:uid="{A75996AA-29AE-4B5F-8F16-A9D9B1679FC5}" name="映射名称"/>
    <tableColumn id="2" xr3:uid="{2A4EE56C-AB38-4E4E-8533-C8E24710FCAA}" name="映射路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C2" sqref="C2"/>
    </sheetView>
  </sheetViews>
  <sheetFormatPr defaultRowHeight="14" x14ac:dyDescent="0.3"/>
  <cols>
    <col min="1" max="1" width="8.5" bestFit="1" customWidth="1"/>
    <col min="2" max="2" width="9.6640625" customWidth="1"/>
    <col min="3" max="3" width="12.5" bestFit="1" customWidth="1"/>
    <col min="4" max="4" width="80.6640625" customWidth="1"/>
    <col min="5" max="5" width="6.9140625" customWidth="1"/>
    <col min="6" max="6" width="11.6640625" customWidth="1"/>
    <col min="7" max="7" width="37.25" customWidth="1"/>
    <col min="8" max="8" width="6.9140625" bestFit="1" customWidth="1"/>
    <col min="9" max="9" width="11.33203125" customWidth="1"/>
    <col min="10" max="10" width="15.75" customWidth="1"/>
    <col min="11" max="11" width="7.9140625" bestFit="1" customWidth="1"/>
  </cols>
  <sheetData>
    <row r="1" spans="1:10" x14ac:dyDescent="0.3">
      <c r="A1" t="s">
        <v>6</v>
      </c>
      <c r="B1" t="s">
        <v>0</v>
      </c>
      <c r="C1" s="2" t="s">
        <v>1</v>
      </c>
      <c r="D1" t="s">
        <v>2</v>
      </c>
      <c r="E1" t="s">
        <v>7</v>
      </c>
      <c r="F1" t="s">
        <v>10</v>
      </c>
      <c r="G1" s="2" t="s">
        <v>8</v>
      </c>
      <c r="H1" t="s">
        <v>11</v>
      </c>
      <c r="I1" s="2" t="s">
        <v>12</v>
      </c>
      <c r="J1" t="s">
        <v>13</v>
      </c>
    </row>
    <row r="2" spans="1:10" x14ac:dyDescent="0.3">
      <c r="A2">
        <v>0</v>
      </c>
      <c r="B2">
        <v>6</v>
      </c>
      <c r="C2" s="3" t="str">
        <f>VLOOKUP(表7[[#This Row],[发言者id]], [1]characters!$A:$B, 2, FALSE)</f>
        <v>奴才</v>
      </c>
      <c r="D2" t="s">
        <v>14</v>
      </c>
      <c r="G2" s="5" t="str">
        <f>IF(NOT(ISBLANK(F2)), VLOOKUP(F2,表7[[对话id]:[对话内容]],4,FALSE),   " ")</f>
        <v xml:space="preserve"> </v>
      </c>
      <c r="I2" s="3" t="str">
        <f>IF(NOT(ISBLANK(表7[[#This Row],[函数]])), VLOOKUP(表7[[#This Row],[函数]],[2]functions!$A:$B,2,FALSE), " ")</f>
        <v xml:space="preserve"> </v>
      </c>
      <c r="J2" s="1"/>
    </row>
    <row r="3" spans="1:10" x14ac:dyDescent="0.3">
      <c r="A3">
        <f>A2+1</f>
        <v>1</v>
      </c>
      <c r="B3">
        <v>6</v>
      </c>
      <c r="C3" s="4" t="str">
        <f>VLOOKUP(表7[[#This Row],[发言者id]], [1]characters!$A:$B, 2, FALSE)</f>
        <v>奴才</v>
      </c>
      <c r="D3" t="s">
        <v>15</v>
      </c>
      <c r="G3" s="6" t="str">
        <f>IF(NOT(ISBLANK(F3)), VLOOKUP(F3,表7[[对话id]:[对话内容]],4,FALSE),   " ")</f>
        <v xml:space="preserve"> </v>
      </c>
      <c r="I3" s="3" t="str">
        <f>IF(NOT(ISBLANK(表7[[#This Row],[函数]])), VLOOKUP(表7[[#This Row],[函数]],[2]functions!$A:$B,2,FALSE), " ")</f>
        <v xml:space="preserve"> </v>
      </c>
      <c r="J3" s="1"/>
    </row>
    <row r="4" spans="1:10" x14ac:dyDescent="0.3">
      <c r="A4">
        <f t="shared" ref="A4:A12" si="0">A3+1</f>
        <v>2</v>
      </c>
      <c r="B4">
        <v>5</v>
      </c>
      <c r="C4" s="3" t="str">
        <f>VLOOKUP(表7[[#This Row],[发言者id]], [1]characters!$A:$B, 2, FALSE)</f>
        <v>王爷</v>
      </c>
      <c r="D4" t="s">
        <v>16</v>
      </c>
      <c r="G4" s="6" t="str">
        <f>IF(NOT(ISBLANK(F4)), VLOOKUP(F4,表7[[对话id]:[对话内容]],4,FALSE),   " ")</f>
        <v xml:space="preserve"> </v>
      </c>
      <c r="I4" s="3" t="str">
        <f>IF(NOT(ISBLANK(表7[[#This Row],[函数]])), VLOOKUP(表7[[#This Row],[函数]],[2]functions!$A:$B,2,FALSE), " ")</f>
        <v xml:space="preserve"> </v>
      </c>
      <c r="J4" s="1"/>
    </row>
    <row r="5" spans="1:10" x14ac:dyDescent="0.3">
      <c r="A5">
        <f t="shared" si="0"/>
        <v>3</v>
      </c>
      <c r="B5">
        <v>6</v>
      </c>
      <c r="C5" s="3" t="str">
        <f>VLOOKUP(表7[[#This Row],[发言者id]], [1]characters!$A:$B, 2, FALSE)</f>
        <v>奴才</v>
      </c>
      <c r="D5" t="s">
        <v>17</v>
      </c>
      <c r="G5" s="6" t="str">
        <f>IF(NOT(ISBLANK(F5)), VLOOKUP(F5,表7[[对话id]:[对话内容]],4,FALSE),   " ")</f>
        <v xml:space="preserve"> </v>
      </c>
      <c r="I5" s="3" t="str">
        <f>IF(NOT(ISBLANK(表7[[#This Row],[函数]])), VLOOKUP(表7[[#This Row],[函数]],[2]functions!$A:$B,2,FALSE), " ")</f>
        <v xml:space="preserve"> </v>
      </c>
      <c r="J5" s="1"/>
    </row>
    <row r="6" spans="1:10" x14ac:dyDescent="0.3">
      <c r="A6">
        <f t="shared" si="0"/>
        <v>4</v>
      </c>
      <c r="B6">
        <v>5</v>
      </c>
      <c r="C6" s="3" t="str">
        <f>VLOOKUP(表7[[#This Row],[发言者id]], [1]characters!$A:$B, 2, FALSE)</f>
        <v>王爷</v>
      </c>
      <c r="D6" t="s">
        <v>18</v>
      </c>
      <c r="G6" s="6" t="str">
        <f>IF(NOT(ISBLANK(F6)), VLOOKUP(F6,表7[[对话id]:[对话内容]],4,FALSE),   " ")</f>
        <v xml:space="preserve"> </v>
      </c>
      <c r="I6" s="3" t="str">
        <f>IF(NOT(ISBLANK(表7[[#This Row],[函数]])), VLOOKUP(表7[[#This Row],[函数]],[2]functions!$A:$B,2,FALSE), " ")</f>
        <v xml:space="preserve"> </v>
      </c>
      <c r="J6" s="1"/>
    </row>
    <row r="7" spans="1:10" x14ac:dyDescent="0.3">
      <c r="A7">
        <f t="shared" si="0"/>
        <v>5</v>
      </c>
      <c r="B7">
        <v>6</v>
      </c>
      <c r="C7" s="4" t="str">
        <f>VLOOKUP(表7[[#This Row],[发言者id]], [1]characters!$A:$B, 2, FALSE)</f>
        <v>奴才</v>
      </c>
      <c r="D7" t="s">
        <v>19</v>
      </c>
      <c r="G7" s="6" t="str">
        <f>IF(NOT(ISBLANK(F7)), VLOOKUP(F7,表7[[对话id]:[对话内容]],4,FALSE),   " ")</f>
        <v xml:space="preserve"> </v>
      </c>
      <c r="I7" s="3" t="str">
        <f>IF(NOT(ISBLANK(表7[[#This Row],[函数]])), VLOOKUP(表7[[#This Row],[函数]],[2]functions!$A:$B,2,FALSE), " ")</f>
        <v xml:space="preserve"> </v>
      </c>
      <c r="J7" s="1"/>
    </row>
    <row r="8" spans="1:10" x14ac:dyDescent="0.3">
      <c r="A8">
        <f t="shared" si="0"/>
        <v>6</v>
      </c>
      <c r="C8" s="4" t="e">
        <f>VLOOKUP(表7[[#This Row],[发言者id]], [1]characters!$A:$B, 2, FALSE)</f>
        <v>#N/A</v>
      </c>
      <c r="D8" t="s">
        <v>20</v>
      </c>
      <c r="E8">
        <v>1</v>
      </c>
      <c r="F8">
        <v>8</v>
      </c>
      <c r="G8" s="6" t="str">
        <f>IF(NOT(ISBLANK(F8)), VLOOKUP(F8,表7[[对话id]:[对话内容]],4,FALSE),   " ")</f>
        <v>戳啦，极霸毛嘛</v>
      </c>
      <c r="I8" s="3" t="str">
        <f>IF(NOT(ISBLANK(表7[[#This Row],[函数]])), VLOOKUP(表7[[#This Row],[函数]],[2]functions!$A:$B,2,FALSE), " ")</f>
        <v xml:space="preserve"> </v>
      </c>
      <c r="J8" s="1"/>
    </row>
    <row r="9" spans="1:10" x14ac:dyDescent="0.3">
      <c r="A9">
        <f t="shared" si="0"/>
        <v>7</v>
      </c>
      <c r="C9" s="4" t="e">
        <f>VLOOKUP(表7[[#This Row],[发言者id]], [1]characters!$A:$B, 2, FALSE)</f>
        <v>#N/A</v>
      </c>
      <c r="D9" t="s">
        <v>21</v>
      </c>
      <c r="E9">
        <v>1</v>
      </c>
      <c r="F9">
        <v>9</v>
      </c>
      <c r="G9" s="6" t="str">
        <f>IF(NOT(ISBLANK(F9)), VLOOKUP(F9,表7[[对话id]:[对话内容]],4,FALSE),   " ")</f>
        <v>戳啦，白毛嘛</v>
      </c>
      <c r="I9" s="3" t="str">
        <f>IF(NOT(ISBLANK(表7[[#This Row],[函数]])), VLOOKUP(表7[[#This Row],[函数]],[2]functions!$A:$B,2,FALSE), " ")</f>
        <v xml:space="preserve"> </v>
      </c>
      <c r="J9" s="1"/>
    </row>
    <row r="10" spans="1:10" x14ac:dyDescent="0.3">
      <c r="A10">
        <f t="shared" si="0"/>
        <v>8</v>
      </c>
      <c r="B10">
        <v>5</v>
      </c>
      <c r="C10" s="3" t="str">
        <f>VLOOKUP(表7[[#This Row],[发言者id]], [1]characters!$A:$B, 2, FALSE)</f>
        <v>王爷</v>
      </c>
      <c r="D10" t="s">
        <v>22</v>
      </c>
      <c r="F10">
        <v>10</v>
      </c>
      <c r="G10" s="6" t="str">
        <f>IF(NOT(ISBLANK(F10)), VLOOKUP(F10,表7[[对话id]:[对话内容]],4,FALSE),   " ")</f>
        <v>结束</v>
      </c>
      <c r="H10">
        <v>3</v>
      </c>
      <c r="I10" s="3" t="str">
        <f>IF(NOT(ISBLANK(表7[[#This Row],[函数]])), VLOOKUP(表7[[#This Row],[函数]],[2]functions!$A:$B,2,FALSE), " ")</f>
        <v>Log</v>
      </c>
      <c r="J10" s="1" t="s">
        <v>25</v>
      </c>
    </row>
    <row r="11" spans="1:10" x14ac:dyDescent="0.3">
      <c r="A11">
        <f t="shared" si="0"/>
        <v>9</v>
      </c>
      <c r="B11">
        <v>5</v>
      </c>
      <c r="C11" s="4" t="str">
        <f>VLOOKUP(表7[[#This Row],[发言者id]], [1]characters!$A:$B, 2, FALSE)</f>
        <v>王爷</v>
      </c>
      <c r="D11" t="s">
        <v>23</v>
      </c>
      <c r="F11">
        <v>10</v>
      </c>
      <c r="G11" s="6" t="str">
        <f>IF(NOT(ISBLANK(F11)), VLOOKUP(F11,表7[[对话id]:[对话内容]],4,FALSE),   " ")</f>
        <v>结束</v>
      </c>
      <c r="H11">
        <v>3</v>
      </c>
      <c r="I11" s="3" t="str">
        <f>IF(NOT(ISBLANK(表7[[#This Row],[函数]])), VLOOKUP(表7[[#This Row],[函数]],[2]functions!$A:$B,2,FALSE), " ")</f>
        <v>Log</v>
      </c>
      <c r="J11" s="1" t="s">
        <v>26</v>
      </c>
    </row>
    <row r="12" spans="1:10" x14ac:dyDescent="0.3">
      <c r="A12">
        <f t="shared" si="0"/>
        <v>10</v>
      </c>
      <c r="C12" s="4" t="e">
        <f>VLOOKUP(表7[[#This Row],[发言者id]], [1]characters!$A:$B, 2, FALSE)</f>
        <v>#N/A</v>
      </c>
      <c r="D12" t="s">
        <v>9</v>
      </c>
      <c r="E12">
        <v>-1</v>
      </c>
      <c r="G12" s="6" t="str">
        <f>IF(NOT(ISBLANK(F12)), VLOOKUP(F12,表7[[对话id]:[对话内容]],4,FALSE),   " ")</f>
        <v xml:space="preserve"> </v>
      </c>
      <c r="H12">
        <v>2</v>
      </c>
      <c r="I12" s="3" t="str">
        <f>IF(NOT(ISBLANK(表7[[#This Row],[函数]])), VLOOKUP(表7[[#This Row],[函数]],[2]functions!$A:$B,2,FALSE), " ")</f>
        <v>End</v>
      </c>
      <c r="J12" s="1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D263-880A-4794-8D54-8E19E2DB3300}">
  <dimension ref="A1:B2"/>
  <sheetViews>
    <sheetView workbookViewId="0">
      <selection activeCell="B3" sqref="B3"/>
    </sheetView>
  </sheetViews>
  <sheetFormatPr defaultRowHeight="14" x14ac:dyDescent="0.3"/>
  <cols>
    <col min="2" max="2" width="95.8320312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t="s">
        <v>5</v>
      </c>
      <c r="B2" t="s">
        <v>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对话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 zhong</dc:creator>
  <cp:lastModifiedBy>zhuang zhong</cp:lastModifiedBy>
  <dcterms:created xsi:type="dcterms:W3CDTF">2015-06-05T18:17:20Z</dcterms:created>
  <dcterms:modified xsi:type="dcterms:W3CDTF">2023-09-01T09:55:52Z</dcterms:modified>
</cp:coreProperties>
</file>