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D38F536E-576B-4E73-AAC0-02BAE3925FD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  <externalReference r:id="rId4"/>
  </externalReferences>
  <calcPr calcId="181029"/>
</workbook>
</file>

<file path=xl/calcChain.xml><?xml version="1.0" encoding="utf-8"?>
<calcChain xmlns="http://schemas.openxmlformats.org/spreadsheetml/2006/main">
  <c r="I2" i="1" l="1"/>
  <c r="G2" i="1"/>
  <c r="C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F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2为不连续选项
3为空，会直接跳过但是会执行函数
-1为结束对话
</t>
        </r>
      </text>
    </comment>
    <comment ref="L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F2EDC3-17BA-45DB-A9D0-8F990F83BE30}" name="dialogueRule" type="4" refreshedVersion="0" background="1">
    <webPr xml="1" sourceData="1" url="C:\UserDocuments\GamesDesign\UnityXmlRW\Sheets\mappings\dialogueRule.xml" htmlTables="1" htmlFormat="all"/>
  </connection>
</connections>
</file>

<file path=xl/sharedStrings.xml><?xml version="1.0" encoding="utf-8"?>
<sst xmlns="http://schemas.openxmlformats.org/spreadsheetml/2006/main" count="16" uniqueCount="16">
  <si>
    <t>对话id</t>
  </si>
  <si>
    <t>发言者姓名</t>
  </si>
  <si>
    <t>对话内容</t>
  </si>
  <si>
    <t>类型</t>
  </si>
  <si>
    <t>跳转预览</t>
  </si>
  <si>
    <t>函数预览</t>
  </si>
  <si>
    <t>参数</t>
  </si>
  <si>
    <t>映射名称</t>
  </si>
  <si>
    <t>映射路径</t>
  </si>
  <si>
    <t>dialogues</t>
  </si>
  <si>
    <t>发言人id</t>
    <phoneticPr fontId="4" type="noConversion"/>
  </si>
  <si>
    <t>差分</t>
    <phoneticPr fontId="4" type="noConversion"/>
  </si>
  <si>
    <t>跳转id</t>
    <phoneticPr fontId="4" type="noConversion"/>
  </si>
  <si>
    <t>C:\UserDocuments\GamesDesign\UnityXmlRW\FMP\Assets\Resources\Xmls\Dialogues\testingDialogue.xml</t>
    <phoneticPr fontId="4" type="noConversion"/>
  </si>
  <si>
    <t>函数id</t>
    <phoneticPr fontId="4" type="noConversion"/>
  </si>
  <si>
    <t>类型预览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</si>
</sst>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0" fontId="5" fillId="2" borderId="1" xfId="1" applyFont="1" applyAlignment="1"/>
    <xf numFmtId="49" fontId="6" fillId="0" borderId="0" xfId="0" applyNumberFormat="1" applyFont="1"/>
    <xf numFmtId="0" fontId="5" fillId="2" borderId="1" xfId="1" applyNumberFormat="1" applyFont="1" applyAlignment="1"/>
    <xf numFmtId="0" fontId="5" fillId="2" borderId="2" xfId="1" applyNumberFormat="1" applyFont="1" applyBorder="1" applyAlignment="1"/>
    <xf numFmtId="176" fontId="0" fillId="0" borderId="0" xfId="0" applyNumberFormat="1"/>
    <xf numFmtId="177" fontId="0" fillId="0" borderId="0" xfId="0" applyNumberFormat="1"/>
    <xf numFmtId="177" fontId="6" fillId="0" borderId="0" xfId="0" applyNumberFormat="1" applyFont="1"/>
    <xf numFmtId="0" fontId="6" fillId="0" borderId="0" xfId="0" applyFont="1"/>
  </cellXfs>
  <cellStyles count="2">
    <cellStyle name="Normal" xfId="0" builtinId="0"/>
    <cellStyle name="Note" xfId="1" builtinId="10"/>
  </cellStyles>
  <dxfs count="8"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font>
        <color rgb="FF9C5700"/>
        <family val="2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numFmt numFmtId="0" formatCode="General"/>
    </dxf>
    <dxf>
      <numFmt numFmtId="177" formatCode="0_);[Red]\(0\)"/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varient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</xsd:complexType>
            </xsd:element>
          </xsd:sequence>
        </xsd:complexType>
      </xsd:element>
    </xsd:schema>
  </Schema>
  <Map ID="9" Name="dialogues" RootElement="dialogu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0989;&#25968;&#23545;&#29031;&#34920;.xlsx" TargetMode="External"/><Relationship Id="rId1" Type="http://schemas.openxmlformats.org/officeDocument/2006/relationships/externalLinkPath" Target="&#20989;&#25968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nctions"/>
      <sheetName val="config"/>
    </sheetNames>
    <sheetDataSet>
      <sheetData sheetId="0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L2" tableType="xml" totalsRowShown="0" connectionId="1">
  <autoFilter ref="A1:L2" xr:uid="{00000000-0009-0000-0100-000007000000}"/>
  <tableColumns count="12">
    <tableColumn id="4" xr3:uid="{00000000-0010-0000-0000-000004000000}" uniqueName="id" name="对话id" dataDxfId="7">
      <calculatedColumnFormula>A1+1</calculatedColumnFormula>
      <xmlColumnPr mapId="9" xpath="/dialogues/line/@id" xmlDataType="string"/>
    </tableColumn>
    <tableColumn id="1" xr3:uid="{00000000-0010-0000-0000-000001000000}" uniqueName="speakerId" name="发言人id" dataDxfId="6">
      <xmlColumnPr mapId="9" xpath="/dialogues/line/@speakerId" xmlDataType="string"/>
    </tableColumn>
    <tableColumn id="2" xr3:uid="{00000000-0010-0000-0000-000002000000}" uniqueName="3" name="发言者姓名" dataDxfId="5" dataCellStyle="Note">
      <calculatedColumnFormula>IF(NOT(ISBLANK(dialogue[[#This Row],[发言人id]])), VLOOKUP(dialogue[[#This Row],[发言人id]],[1]characters!$A:$B,2,FALSE), "nameless")</calculatedColumnFormula>
    </tableColumn>
    <tableColumn id="11" xr3:uid="{BE60AF09-640A-4F58-923F-2AE7AE5CDB68}" uniqueName="varient" name="差分" dataCellStyle="Normal">
      <xmlColumnPr mapId="9" xpath="/dialogues/line/@varient" xmlDataType="string"/>
    </tableColumn>
    <tableColumn id="3" xr3:uid="{00000000-0010-0000-0000-000003000000}" uniqueName="content" name="对话内容">
      <xmlColumnPr mapId="9" xpath="/dialogues/line/@content" xmlDataType="string"/>
    </tableColumn>
    <tableColumn id="5" xr3:uid="{00000000-0010-0000-0000-000005000000}" uniqueName="type" name="类型" dataDxfId="4">
      <xmlColumnPr mapId="9" xpath="/dialogues/line/@type" xmlDataType="string"/>
    </tableColumn>
    <tableColumn id="6" xr3:uid="{00000000-0010-0000-0000-000006000000}" uniqueName="jumpTo" name="类型预览" dataDxfId="3" dataCellStyle="Note">
      <calculatedColumnFormula>IF(dialogue[[#This Row],[类型]] &lt;&gt; -1, CHOOSE(dialogue[[#This Row],[类型]]+1, "对话", "连续选项", "不连续选项", "空"), "结束")</calculatedColumnFormula>
    </tableColumn>
    <tableColumn id="13" xr3:uid="{9177ACC0-59F0-4E78-A372-665538B3B3C6}" uniqueName="jumpTo" name="跳转id" dataCellStyle="Normal">
      <xmlColumnPr mapId="9" xpath="/dialogues/line/@jumpTo" xmlDataType="string"/>
    </tableColumn>
    <tableColumn id="7" xr3:uid="{00000000-0010-0000-0000-000007000000}" uniqueName="7" name="跳转预览" dataDxfId="2" dataCellStyle="Note">
      <calculatedColumnFormula>IF(NOT(ISBLANK(dialogue[[#This Row],[跳转id]])),VLOOKUP(H2,dialogue[[对话id]:[对话内容]],5,FALSE)," ")</calculatedColumnFormula>
    </tableColumn>
    <tableColumn id="8" xr3:uid="{00000000-0010-0000-0000-000008000000}" uniqueName="function" name="函数id" dataDxfId="1">
      <xmlColumnPr mapId="9" xpath="/dialogues/line/@function" xmlDataType="string"/>
    </tableColumn>
    <tableColumn id="9" xr3:uid="{00000000-0010-0000-0000-000009000000}" uniqueName="9" name="函数预览" dataDxfId="0" dataCellStyle="Note">
      <calculatedColumnFormula>IF(NOT(ISBLANK(dialogue[[#This Row],[函数id]])),VLOOKUP(dialogue[[#This Row],[函数id]],[2]functions!$A:$B,2,FALSE)," ")</calculatedColumnFormula>
    </tableColumn>
    <tableColumn id="10" xr3:uid="{00000000-0010-0000-0000-00000A000000}" uniqueName="params" name="参数">
      <xmlColumnPr mapId="9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7" sqref="J7"/>
    </sheetView>
  </sheetViews>
  <sheetFormatPr defaultColWidth="9" defaultRowHeight="14" x14ac:dyDescent="0.3"/>
  <cols>
    <col min="1" max="1" width="8.5" style="7" customWidth="1"/>
    <col min="2" max="2" width="9.6640625" style="6" customWidth="1"/>
    <col min="3" max="3" width="12.5" style="2" customWidth="1"/>
    <col min="4" max="4" width="6.25" customWidth="1"/>
    <col min="5" max="5" width="45.58203125" customWidth="1"/>
    <col min="6" max="6" width="7" style="7" customWidth="1"/>
    <col min="7" max="7" width="11.25" style="2" customWidth="1"/>
    <col min="8" max="8" width="10.1640625" customWidth="1"/>
    <col min="9" max="9" width="6.6640625" style="2" customWidth="1"/>
    <col min="10" max="10" width="10.08203125" style="7" customWidth="1"/>
    <col min="11" max="11" width="7.9140625" style="4" customWidth="1"/>
    <col min="12" max="12" width="6.9140625" bestFit="1" customWidth="1"/>
  </cols>
  <sheetData>
    <row r="1" spans="1:12" x14ac:dyDescent="0.3">
      <c r="A1" s="7" t="s">
        <v>0</v>
      </c>
      <c r="B1" s="6" t="s">
        <v>10</v>
      </c>
      <c r="C1" s="2" t="s">
        <v>1</v>
      </c>
      <c r="D1" t="s">
        <v>11</v>
      </c>
      <c r="E1" t="s">
        <v>2</v>
      </c>
      <c r="F1" s="7" t="s">
        <v>3</v>
      </c>
      <c r="G1" s="2" t="s">
        <v>15</v>
      </c>
      <c r="H1" s="7" t="s">
        <v>12</v>
      </c>
      <c r="I1" s="2" t="s">
        <v>4</v>
      </c>
      <c r="J1" s="7" t="s">
        <v>14</v>
      </c>
      <c r="K1" s="4" t="s">
        <v>5</v>
      </c>
      <c r="L1" t="s">
        <v>6</v>
      </c>
    </row>
    <row r="2" spans="1:12" x14ac:dyDescent="0.3">
      <c r="A2" s="7">
        <v>0</v>
      </c>
      <c r="B2" s="7"/>
      <c r="C2" s="2" t="str">
        <f>IF(NOT(ISBLANK(dialogue[[#This Row],[发言人id]])), VLOOKUP(dialogue[[#This Row],[发言人id]],[1]characters!$A:$B,2,FALSE), "nameless")</f>
        <v>nameless</v>
      </c>
      <c r="E2" s="3"/>
      <c r="F2" s="8"/>
      <c r="G2" s="2" t="str">
        <f>IF(dialogue[[#This Row],[类型]] &lt;&gt; -1, CHOOSE(dialogue[[#This Row],[类型]]+1, "对话", "连续选项", "不连续选项", "空"), "结束")</f>
        <v>对话</v>
      </c>
      <c r="I2" s="2" t="str">
        <f>IF(NOT(ISBLANK(dialogue[[#This Row],[跳转id]])),VLOOKUP(H2,dialogue[[对话id]:[对话内容]],5,FALSE)," ")</f>
        <v xml:space="preserve"> </v>
      </c>
      <c r="K2" s="4" t="str">
        <f>IF(NOT(ISBLANK(dialogue[[#This Row],[函数id]])),VLOOKUP(dialogue[[#This Row],[函数id]],[2]functions!$A:$B,2,FALSE)," ")</f>
        <v xml:space="preserve"> </v>
      </c>
      <c r="L2" s="1"/>
    </row>
    <row r="3" spans="1:12" x14ac:dyDescent="0.3">
      <c r="B3" s="7"/>
      <c r="C3" s="4"/>
      <c r="E3" s="3"/>
      <c r="F3" s="8"/>
      <c r="G3" s="4"/>
    </row>
    <row r="4" spans="1:12" x14ac:dyDescent="0.3">
      <c r="B4" s="7"/>
      <c r="C4" s="4"/>
      <c r="E4" s="3"/>
      <c r="G4" s="4"/>
    </row>
    <row r="5" spans="1:12" x14ac:dyDescent="0.3">
      <c r="B5" s="7"/>
      <c r="C5" s="4"/>
      <c r="E5" s="1"/>
      <c r="G5" s="4"/>
    </row>
    <row r="6" spans="1:12" x14ac:dyDescent="0.3">
      <c r="B6" s="7"/>
      <c r="C6" s="4"/>
      <c r="E6" s="1"/>
      <c r="G6" s="4"/>
    </row>
    <row r="7" spans="1:12" x14ac:dyDescent="0.3">
      <c r="B7" s="7"/>
      <c r="C7" s="4"/>
      <c r="E7" s="1"/>
      <c r="G7" s="4"/>
    </row>
    <row r="8" spans="1:12" x14ac:dyDescent="0.3">
      <c r="B8" s="7"/>
      <c r="C8" s="4"/>
      <c r="E8" s="1"/>
      <c r="G8" s="4"/>
    </row>
    <row r="9" spans="1:12" x14ac:dyDescent="0.3">
      <c r="B9" s="7"/>
      <c r="C9" s="5"/>
      <c r="E9" s="1"/>
      <c r="G9" s="5"/>
      <c r="K9" s="5"/>
    </row>
    <row r="10" spans="1:12" x14ac:dyDescent="0.3">
      <c r="B10" s="7"/>
      <c r="C10" s="4"/>
      <c r="E10" s="1"/>
      <c r="G10" s="4"/>
      <c r="I10" s="4"/>
    </row>
    <row r="11" spans="1:12" x14ac:dyDescent="0.3">
      <c r="B11" s="7"/>
      <c r="C11" s="4"/>
      <c r="E11" s="1"/>
      <c r="G11" s="4"/>
      <c r="I11" s="4"/>
    </row>
    <row r="12" spans="1:12" x14ac:dyDescent="0.3">
      <c r="B12" s="7"/>
      <c r="C12" s="4"/>
      <c r="E12" s="1"/>
      <c r="G12" s="4"/>
      <c r="I12" s="4"/>
    </row>
    <row r="13" spans="1:12" x14ac:dyDescent="0.3">
      <c r="B13" s="7"/>
      <c r="C13" s="4"/>
      <c r="E13" s="1"/>
      <c r="G13" s="4"/>
      <c r="I13" s="4"/>
    </row>
    <row r="14" spans="1:12" x14ac:dyDescent="0.3">
      <c r="B14" s="7"/>
      <c r="C14" s="4"/>
      <c r="E14" s="1"/>
      <c r="G14" s="4"/>
      <c r="I14" s="4"/>
    </row>
    <row r="15" spans="1:12" x14ac:dyDescent="0.3">
      <c r="B15" s="7"/>
      <c r="C15" s="4"/>
      <c r="E15" s="1"/>
      <c r="G15" s="4"/>
      <c r="I15" s="4"/>
    </row>
    <row r="16" spans="1:12" x14ac:dyDescent="0.3">
      <c r="B16" s="7"/>
      <c r="C16" s="4"/>
      <c r="E16" s="1"/>
      <c r="G16" s="4"/>
      <c r="I16" s="4"/>
    </row>
    <row r="17" spans="2:11" x14ac:dyDescent="0.3">
      <c r="B17" s="7"/>
      <c r="C17" s="4"/>
      <c r="G17" s="4"/>
      <c r="I17" s="4"/>
    </row>
    <row r="18" spans="2:11" x14ac:dyDescent="0.3">
      <c r="B18" s="7"/>
      <c r="C18" s="4"/>
      <c r="G18" s="4"/>
      <c r="I18" s="4"/>
    </row>
    <row r="19" spans="2:11" x14ac:dyDescent="0.3">
      <c r="B19" s="7"/>
      <c r="C19" s="4"/>
      <c r="G19" s="4"/>
      <c r="I19" s="4"/>
    </row>
    <row r="20" spans="2:11" x14ac:dyDescent="0.3">
      <c r="B20" s="7"/>
      <c r="C20" s="4"/>
      <c r="G20" s="4"/>
      <c r="I20" s="4"/>
    </row>
    <row r="21" spans="2:11" x14ac:dyDescent="0.3">
      <c r="B21" s="7"/>
      <c r="C21" s="4"/>
      <c r="G21" s="4"/>
      <c r="I21" s="4"/>
    </row>
    <row r="22" spans="2:11" x14ac:dyDescent="0.3">
      <c r="B22" s="7"/>
      <c r="C22" s="4"/>
      <c r="G22" s="4"/>
      <c r="I22" s="4"/>
    </row>
    <row r="23" spans="2:11" x14ac:dyDescent="0.3">
      <c r="B23" s="7"/>
      <c r="C23" s="5"/>
      <c r="G23" s="5"/>
      <c r="I23" s="5"/>
      <c r="K23" s="5"/>
    </row>
    <row r="24" spans="2:11" x14ac:dyDescent="0.3">
      <c r="B24" s="7"/>
      <c r="C24" s="5"/>
      <c r="G24" s="5"/>
      <c r="I24" s="5"/>
      <c r="K24" s="5"/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s="9" t="s">
        <v>13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2015-06-05T18:17:00Z</dcterms:created>
  <dcterms:modified xsi:type="dcterms:W3CDTF">2023-09-04T08:44:56Z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