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always"/>
  <mc:AlternateContent xmlns:mc="http://schemas.openxmlformats.org/markup-compatibility/2006">
    <mc:Choice Requires="x15">
      <x15ac:absPath xmlns:x15ac="http://schemas.microsoft.com/office/spreadsheetml/2010/11/ac" url="C:\UserDocuments\GamesDesign\UnityXmlRW\Sheets\"/>
    </mc:Choice>
  </mc:AlternateContent>
  <xr:revisionPtr revIDLastSave="0" documentId="13_ncr:1_{0BF6C8A8-1AF7-405C-B34F-D248E09463E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对话" sheetId="1" r:id="rId1"/>
    <sheet name="config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G24" i="1"/>
  <c r="G27" i="1"/>
  <c r="F35" i="1"/>
  <c r="G35" i="1" s="1"/>
  <c r="F32" i="1"/>
  <c r="G32" i="1" s="1"/>
  <c r="F30" i="1"/>
  <c r="F29" i="1"/>
  <c r="G29" i="1" s="1"/>
  <c r="F28" i="1"/>
  <c r="F19" i="1"/>
  <c r="G19" i="1" s="1"/>
  <c r="F15" i="1"/>
  <c r="G15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3" i="1"/>
  <c r="G39" i="1"/>
  <c r="G37" i="1"/>
  <c r="G38" i="1"/>
  <c r="G36" i="1"/>
  <c r="G25" i="1"/>
  <c r="G26" i="1"/>
  <c r="G28" i="1"/>
  <c r="G30" i="1"/>
  <c r="G31" i="1"/>
  <c r="G33" i="1"/>
  <c r="G34" i="1"/>
  <c r="G18" i="1"/>
  <c r="G20" i="1"/>
  <c r="G21" i="1"/>
  <c r="G22" i="1"/>
  <c r="G23" i="1"/>
  <c r="G4" i="1"/>
  <c r="G5" i="1"/>
  <c r="G6" i="1"/>
  <c r="G7" i="1"/>
  <c r="G14" i="1"/>
  <c r="G16" i="1"/>
  <c r="G17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zhuang zhong</author>
  </authors>
  <commentList>
    <comment ref="E1" authorId="0" shapeId="0" xr:uid="{00000000-0006-0000-0000-000001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0或空置为正常对话
1为玩家选项
-1为结束对话
</t>
        </r>
      </text>
    </comment>
    <comment ref="J1" authorId="0" shapeId="0" xr:uid="{00000000-0006-0000-0000-000002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函数的参数
用逗号分割，不带空格，别用中文逗号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ialogueRule" type="4" refreshedVersion="2" background="1" saveData="1">
    <webPr xml="1" sourceData="1" parsePre="1" consecutive="1" xl2000="1" url="C:\UserDocuments\GamesDesign\UnityXmlRW\FMP\Assets\Resources\Sheets\mappings\dialogueRule.xml" htmlTables="1" htmlFormat="all"/>
  </connection>
</connections>
</file>

<file path=xl/sharedStrings.xml><?xml version="1.0" encoding="utf-8"?>
<sst xmlns="http://schemas.openxmlformats.org/spreadsheetml/2006/main" count="61" uniqueCount="51">
  <si>
    <t>对话id</t>
  </si>
  <si>
    <t>发言者姓名</t>
  </si>
  <si>
    <t>对话内容</t>
  </si>
  <si>
    <t>跳转对话id</t>
  </si>
  <si>
    <t>跳转预览</t>
  </si>
  <si>
    <t>函数预览</t>
  </si>
  <si>
    <t>参数</t>
  </si>
  <si>
    <t>映射名称</t>
  </si>
  <si>
    <t>映射路径</t>
  </si>
  <si>
    <t>dialogues</t>
  </si>
  <si>
    <t>function</t>
    <phoneticPr fontId="5" type="noConversion"/>
  </si>
  <si>
    <t>发言人id</t>
    <phoneticPr fontId="5" type="noConversion"/>
  </si>
  <si>
    <t>C:\UserDocuments\GamesDesign\UnityXmlRW\FMP\Assets\Resources\Xmls\Dialogues\recruitmentAd.xml</t>
    <phoneticPr fontId="5" type="noConversion"/>
  </si>
  <si>
    <t>1</t>
    <phoneticPr fontId="5" type="noConversion"/>
  </si>
  <si>
    <t>你好</t>
    <phoneticPr fontId="5" type="noConversion"/>
  </si>
  <si>
    <t>你是？</t>
    <phoneticPr fontId="5" type="noConversion"/>
  </si>
  <si>
    <t>我是田所浩二</t>
    <phoneticPr fontId="5" type="noConversion"/>
  </si>
  <si>
    <t>你也可以叫我野兽先辈</t>
    <phoneticPr fontId="5" type="noConversion"/>
  </si>
  <si>
    <t>我来这里是为了帮这位狗策划测试他刚写的对话系统</t>
    <phoneticPr fontId="5" type="noConversion"/>
  </si>
  <si>
    <t>你今年多大了？</t>
    <phoneticPr fontId="5" type="noConversion"/>
  </si>
  <si>
    <t>你的职业是？</t>
    <phoneticPr fontId="5" type="noConversion"/>
  </si>
  <si>
    <t>24岁</t>
    <phoneticPr fontId="5" type="noConversion"/>
  </si>
  <si>
    <t>是学生</t>
    <phoneticPr fontId="5" type="noConversion"/>
  </si>
  <si>
    <t>你还有什么想问的？</t>
    <phoneticPr fontId="5" type="noConversion"/>
  </si>
  <si>
    <t>没什么想问的了</t>
    <phoneticPr fontId="5" type="noConversion"/>
  </si>
  <si>
    <t>你怎么知道狗策划和他三个策划队友在招人？</t>
    <phoneticPr fontId="5" type="noConversion"/>
  </si>
  <si>
    <t>？</t>
    <phoneticPr fontId="5" type="noConversion"/>
  </si>
  <si>
    <t>谁问你了？</t>
    <phoneticPr fontId="5" type="noConversion"/>
  </si>
  <si>
    <t>你怎么知道狗策划已经找了一个画概念的，现在缺3D美术？</t>
    <phoneticPr fontId="5" type="noConversion"/>
  </si>
  <si>
    <t>你真是无所不知</t>
    <phoneticPr fontId="5" type="noConversion"/>
  </si>
  <si>
    <t>……</t>
    <phoneticPr fontId="5" type="noConversion"/>
  </si>
  <si>
    <t>类型</t>
    <phoneticPr fontId="5" type="noConversion"/>
  </si>
  <si>
    <t>你这狗策划靠谱吗</t>
    <phoneticPr fontId="5" type="noConversion"/>
  </si>
  <si>
    <t>当然。我们策划人均海猫水平（指头发长度）</t>
    <phoneticPr fontId="5" type="noConversion"/>
  </si>
  <si>
    <t>能文能武，个个身怀绝技</t>
    <phoneticPr fontId="5" type="noConversion"/>
  </si>
  <si>
    <t>你只需要会使用任意3D建模和贴图软件完成标准PBR工作流程即可</t>
    <phoneticPr fontId="5" type="noConversion"/>
  </si>
  <si>
    <t>当然，动画k帧也是要会的</t>
    <phoneticPr fontId="5" type="noConversion"/>
  </si>
  <si>
    <t>关于这个，你还有什么要问的？</t>
    <phoneticPr fontId="5" type="noConversion"/>
  </si>
  <si>
    <t>狗策划不会压榨我吧？</t>
    <phoneticPr fontId="5" type="noConversion"/>
  </si>
  <si>
    <t>狗策划不会瞎指指点点吧？</t>
    <phoneticPr fontId="5" type="noConversion"/>
  </si>
  <si>
    <t>狗策划本人也会建模贴图动画渲染一条龙</t>
    <phoneticPr fontId="5" type="noConversion"/>
  </si>
  <si>
    <t>对3D工作流程十分甚至九分得了解</t>
    <phoneticPr fontId="5" type="noConversion"/>
  </si>
  <si>
    <t>你不用担心</t>
    <phoneticPr fontId="5" type="noConversion"/>
  </si>
  <si>
    <t>不会，反正你把数位板和键盘干出火星子了都不给策划算学分</t>
    <phoneticPr fontId="5" type="noConversion"/>
  </si>
  <si>
    <t>既然没什么想问的了，那本次测试也就到此结束了</t>
    <phoneticPr fontId="5" type="noConversion"/>
  </si>
  <si>
    <t>-1</t>
    <phoneticPr fontId="5" type="noConversion"/>
  </si>
  <si>
    <t>Sodayo</t>
    <phoneticPr fontId="5" type="noConversion"/>
  </si>
  <si>
    <t>就这?</t>
    <phoneticPr fontId="5" type="noConversion"/>
  </si>
  <si>
    <t>你可以问我一个问题，让狗策划测试一下对话分支</t>
    <phoneticPr fontId="5" type="noConversion"/>
  </si>
  <si>
    <t>他们何必为难你呢？</t>
    <phoneticPr fontId="5" type="noConversion"/>
  </si>
  <si>
    <t>如果你很懂风格化的话，自由发挥也可以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</si>
</sst>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">
    <xf numFmtId="0" fontId="0" fillId="0" borderId="0"/>
    <xf numFmtId="0" fontId="2" fillId="2" borderId="1" applyNumberFormat="0" applyFont="0" applyAlignment="0" applyProtection="0">
      <alignment vertical="center"/>
    </xf>
  </cellStyleXfs>
  <cellXfs count="9">
    <xf numFmtId="0" fontId="0" fillId="0" borderId="0" xfId="0"/>
    <xf numFmtId="0" fontId="1" fillId="2" borderId="1" xfId="1" applyFont="1" applyAlignment="1"/>
    <xf numFmtId="49" fontId="0" fillId="0" borderId="0" xfId="0" applyNumberFormat="1"/>
    <xf numFmtId="0" fontId="0" fillId="2" borderId="1" xfId="1" applyFont="1" applyAlignment="1"/>
    <xf numFmtId="0" fontId="1" fillId="2" borderId="1" xfId="1" applyNumberFormat="1" applyFont="1" applyAlignment="1"/>
    <xf numFmtId="49" fontId="6" fillId="0" borderId="0" xfId="0" applyNumberFormat="1" applyFont="1"/>
    <xf numFmtId="0" fontId="0" fillId="2" borderId="1" xfId="1" applyNumberFormat="1" applyFont="1" applyAlignment="1"/>
    <xf numFmtId="0" fontId="6" fillId="0" borderId="0" xfId="0" applyFont="1"/>
    <xf numFmtId="0" fontId="0" fillId="2" borderId="2" xfId="1" applyNumberFormat="1" applyFont="1" applyBorder="1" applyAlignment="1"/>
  </cellXfs>
  <cellStyles count="2">
    <cellStyle name="常规" xfId="0" builtinId="0"/>
    <cellStyle name="注释" xfId="1" builtinId="1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="" xmlns:xsd="http://www.w3.org/2001/XMLSchema">
      <xsd:element name="dialogues" nillable="true">
        <xsd:complexType>
          <xsd:sequence minOccurs="0">
            <xsd:element form="unqualified" maxOccurs="unbounded" minOccurs="0" name="line" nillable="true">
              <xsd:complexType>
                <xsd:attribute form="unqualified" name="id" type="xsd:string"/>
                <xsd:attribute form="unqualified" name="speakerId" type="xsd:string"/>
                <xsd:attribute form="unqualified" name="content" type="xsd:string"/>
                <xsd:attribute form="unqualified" name="type" type="xsd:string"/>
                <xsd:attribute form="unqualified" name="jumpTo" type="xsd:string"/>
                <xsd:attribute form="unqualified" name="function" type="xsd:string"/>
                <xsd:attribute form="unqualified" name="params" type="xsd:string"/>
              </xsd:complexType>
            </xsd:element>
          </xsd:sequence>
        </xsd:complexType>
      </xsd:element>
    </xsd:schema>
  </Schema>
  <Map ID="8" Name="dialogues" RootElement="dialogues" SchemaID="Schema3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23545;&#29031;&#34920;\&#32508;&#21512;&#23545;&#29031;&#34920;.xlsx" TargetMode="External"/><Relationship Id="rId1" Type="http://schemas.openxmlformats.org/officeDocument/2006/relationships/externalLinkPath" Target="&#23545;&#29031;&#34920;/&#32508;&#21512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acters"/>
      <sheetName val="annotations"/>
      <sheetName val="functions"/>
      <sheetName val="config"/>
    </sheetNames>
    <sheetDataSet>
      <sheetData sheetId="0"/>
      <sheetData sheetId="1" refreshError="1"/>
      <sheetData sheetId="2">
        <row r="1">
          <cell r="A1" t="str">
            <v>id</v>
          </cell>
          <cell r="B1" t="str">
            <v>函数名</v>
          </cell>
        </row>
        <row r="2">
          <cell r="A2">
            <v>0</v>
          </cell>
          <cell r="B2" t="str">
            <v>Jue</v>
          </cell>
        </row>
        <row r="3">
          <cell r="A3">
            <v>1</v>
          </cell>
          <cell r="B3" t="str">
            <v>Escape</v>
          </cell>
        </row>
        <row r="4">
          <cell r="A4">
            <v>2</v>
          </cell>
          <cell r="B4" t="str">
            <v>End</v>
          </cell>
        </row>
        <row r="5">
          <cell r="A5">
            <v>3</v>
          </cell>
          <cell r="B5" t="str">
            <v>Log</v>
          </cell>
        </row>
        <row r="6">
          <cell r="A6">
            <v>4</v>
          </cell>
          <cell r="B6" t="str">
            <v>Ii</v>
          </cell>
        </row>
        <row r="7">
          <cell r="A7">
            <v>5</v>
          </cell>
          <cell r="B7" t="str">
            <v>Interpolate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dialogue" displayName="dialogue" ref="A1:J39" tableType="xml" totalsRowShown="0" connectionId="1">
  <autoFilter ref="A1:J39" xr:uid="{00000000-0009-0000-0100-000007000000}"/>
  <tableColumns count="10">
    <tableColumn id="4" xr3:uid="{00000000-0010-0000-0000-000004000000}" uniqueName="id" name="对话id">
      <xmlColumnPr mapId="8" xpath="/dialogues/line/@id" xmlDataType="string"/>
    </tableColumn>
    <tableColumn id="1" xr3:uid="{00000000-0010-0000-0000-000001000000}" uniqueName="speakerId" name="发言人id" dataDxfId="6">
      <xmlColumnPr mapId="8" xpath="/dialogues/line/@speakerId" xmlDataType="string"/>
    </tableColumn>
    <tableColumn id="2" xr3:uid="{00000000-0010-0000-0000-000002000000}" uniqueName="3" name="发言者姓名" dataDxfId="5">
      <calculatedColumnFormula>IF(NOT(ISBLANK(dialogue[[#This Row],[发言人id]])), VLOOKUP(dialogue[[#This Row],[发言人id]],[1]!charactersTable[[#All],[id]:[名称]],2,FALSE), "nameless")</calculatedColumnFormula>
    </tableColumn>
    <tableColumn id="3" xr3:uid="{00000000-0010-0000-0000-000003000000}" uniqueName="content" name="对话内容">
      <xmlColumnPr mapId="8" xpath="/dialogues/line/@content" xmlDataType="string"/>
    </tableColumn>
    <tableColumn id="5" xr3:uid="{00000000-0010-0000-0000-000005000000}" uniqueName="type" name="类型" dataDxfId="4">
      <xmlColumnPr mapId="8" xpath="/dialogues/line/@type" xmlDataType="string"/>
    </tableColumn>
    <tableColumn id="6" xr3:uid="{00000000-0010-0000-0000-000006000000}" uniqueName="jumpTo" name="跳转对话id" dataDxfId="3">
      <xmlColumnPr mapId="8" xpath="/dialogues/line/@jumpTo" xmlDataType="string"/>
    </tableColumn>
    <tableColumn id="7" xr3:uid="{00000000-0010-0000-0000-000007000000}" uniqueName="7" name="跳转预览" dataDxfId="2">
      <calculatedColumnFormula>IF(NOT(ISBLANK(F2)),VLOOKUP(F2,dialogue[[对话id]:[对话内容]],4,FALSE)," ")</calculatedColumnFormula>
    </tableColumn>
    <tableColumn id="8" xr3:uid="{00000000-0010-0000-0000-000008000000}" uniqueName="function" name="function" dataDxfId="1">
      <xmlColumnPr mapId="8" xpath="/dialogues/line/@function" xmlDataType="string"/>
    </tableColumn>
    <tableColumn id="9" xr3:uid="{00000000-0010-0000-0000-000009000000}" uniqueName="9" name="函数预览" dataDxfId="0">
      <calculatedColumnFormula>IF(NOT(ISBLANK(dialogue[[#This Row],[function]])),VLOOKUP(dialogue[[#This Row],[function]],[1]functions!$A:$B,2,FALSE)," ")</calculatedColumnFormula>
    </tableColumn>
    <tableColumn id="10" xr3:uid="{00000000-0010-0000-0000-00000A000000}" uniqueName="params" name="参数">
      <xmlColumnPr mapId="8" xpath="/dialogues/line/@param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8" displayName="表8" ref="A1:B2" totalsRowShown="0">
  <autoFilter ref="A1:B2" xr:uid="{00000000-0009-0000-0100-000008000000}"/>
  <tableColumns count="2">
    <tableColumn id="1" xr3:uid="{00000000-0010-0000-0100-000001000000}" name="映射名称"/>
    <tableColumn id="2" xr3:uid="{00000000-0010-0000-0100-000002000000}" name="映射路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zoomScale="69" zoomScaleNormal="130" workbookViewId="0">
      <selection activeCell="C2" sqref="C2"/>
    </sheetView>
  </sheetViews>
  <sheetFormatPr defaultColWidth="9" defaultRowHeight="14" x14ac:dyDescent="0.3"/>
  <cols>
    <col min="1" max="1" width="8.5" customWidth="1"/>
    <col min="2" max="2" width="9.6640625" customWidth="1"/>
    <col min="3" max="3" width="12.5" style="3" customWidth="1"/>
    <col min="4" max="4" width="83.1640625" bestFit="1" customWidth="1"/>
    <col min="5" max="5" width="6.9140625" style="5" customWidth="1"/>
    <col min="6" max="6" width="11.6640625" customWidth="1"/>
    <col min="7" max="7" width="46.6640625" style="3" customWidth="1"/>
    <col min="8" max="8" width="10.1640625" customWidth="1"/>
    <col min="9" max="9" width="11.33203125" style="3" customWidth="1"/>
    <col min="10" max="10" width="8.1640625" customWidth="1"/>
    <col min="11" max="11" width="7.9140625" customWidth="1"/>
  </cols>
  <sheetData>
    <row r="1" spans="1:10" x14ac:dyDescent="0.3">
      <c r="A1" t="s">
        <v>0</v>
      </c>
      <c r="B1" t="s">
        <v>11</v>
      </c>
      <c r="C1" s="1" t="s">
        <v>1</v>
      </c>
      <c r="D1" t="s">
        <v>2</v>
      </c>
      <c r="E1" s="5" t="s">
        <v>31</v>
      </c>
      <c r="F1" t="s">
        <v>3</v>
      </c>
      <c r="G1" s="1" t="s">
        <v>4</v>
      </c>
      <c r="H1" t="s">
        <v>10</v>
      </c>
      <c r="I1" s="1" t="s">
        <v>5</v>
      </c>
      <c r="J1" t="s">
        <v>6</v>
      </c>
    </row>
    <row r="2" spans="1:10" x14ac:dyDescent="0.3">
      <c r="A2">
        <v>0</v>
      </c>
      <c r="B2">
        <v>1</v>
      </c>
      <c r="C2" s="3" t="str">
        <f>IF(NOT(ISBLANK(dialogue[[#This Row],[发言人id]])), VLOOKUP(dialogue[[#This Row],[发言人id]],[1]!charactersTable[[#All],[id]:[名称]],2,FALSE), "nameless")</f>
        <v>田所浩二</v>
      </c>
      <c r="D2" s="2" t="s">
        <v>14</v>
      </c>
      <c r="G2" s="4" t="str">
        <f>IF(NOT(ISBLANK(F2)),VLOOKUP(F2,dialogue[[对话id]:[对话内容]],4,FALSE)," ")</f>
        <v xml:space="preserve"> </v>
      </c>
      <c r="I2" s="3" t="str">
        <f>IF(NOT(ISBLANK(dialogue[[#This Row],[function]])),VLOOKUP(dialogue[[#This Row],[function]],[1]functions!$A:$B,2,FALSE)," ")</f>
        <v xml:space="preserve"> </v>
      </c>
      <c r="J2" s="2"/>
    </row>
    <row r="3" spans="1:10" x14ac:dyDescent="0.3">
      <c r="A3">
        <v>1</v>
      </c>
      <c r="C3" s="3" t="str">
        <f>IF(NOT(ISBLANK(dialogue[[#This Row],[发言人id]])), VLOOKUP(dialogue[[#This Row],[发言人id]],[1]!charactersTable[[#All],[id]:[名称]],2,FALSE), "nameless")</f>
        <v>nameless</v>
      </c>
      <c r="D3" s="5" t="s">
        <v>15</v>
      </c>
      <c r="E3" s="5" t="s">
        <v>13</v>
      </c>
      <c r="F3">
        <f>A4</f>
        <v>2</v>
      </c>
      <c r="G3" s="6" t="str">
        <f>IF(NOT(ISBLANK(F3)),VLOOKUP(F3,dialogue[[对话id]:[对话内容]],4,FALSE)," ")</f>
        <v>我是田所浩二</v>
      </c>
      <c r="I3" s="3" t="str">
        <f>IF(NOT(ISBLANK(dialogue[[#This Row],[function]])),VLOOKUP(dialogue[[#This Row],[function]],[1]functions!$A:$B,2,FALSE)," ")</f>
        <v xml:space="preserve"> </v>
      </c>
      <c r="J3" s="2"/>
    </row>
    <row r="4" spans="1:10" x14ac:dyDescent="0.3">
      <c r="A4">
        <v>2</v>
      </c>
      <c r="B4">
        <v>1</v>
      </c>
      <c r="C4" s="3" t="str">
        <f>IF(NOT(ISBLANK(dialogue[[#This Row],[发言人id]])), VLOOKUP(dialogue[[#This Row],[发言人id]],[1]!charactersTable[[#All],[id]:[名称]],2,FALSE), "nameless")</f>
        <v>田所浩二</v>
      </c>
      <c r="D4" s="5" t="s">
        <v>16</v>
      </c>
      <c r="G4" s="6" t="str">
        <f>IF(NOT(ISBLANK(F4)),VLOOKUP(F4,dialogue[[对话id]:[对话内容]],4,FALSE)," ")</f>
        <v xml:space="preserve"> </v>
      </c>
      <c r="I4" s="3" t="str">
        <f>IF(NOT(ISBLANK(dialogue[[#This Row],[function]])),VLOOKUP(dialogue[[#This Row],[function]],[1]functions!$A:$B,2,FALSE)," ")</f>
        <v xml:space="preserve"> </v>
      </c>
      <c r="J4" s="2"/>
    </row>
    <row r="5" spans="1:10" x14ac:dyDescent="0.3">
      <c r="A5">
        <v>3</v>
      </c>
      <c r="B5">
        <v>1</v>
      </c>
      <c r="C5" s="3" t="str">
        <f>IF(NOT(ISBLANK(dialogue[[#This Row],[发言人id]])), VLOOKUP(dialogue[[#This Row],[发言人id]],[1]!charactersTable[[#All],[id]:[名称]],2,FALSE), "nameless")</f>
        <v>田所浩二</v>
      </c>
      <c r="D5" s="5" t="s">
        <v>17</v>
      </c>
      <c r="G5" s="6" t="str">
        <f>IF(NOT(ISBLANK(F5)),VLOOKUP(F5,dialogue[[对话id]:[对话内容]],4,FALSE)," ")</f>
        <v xml:space="preserve"> </v>
      </c>
      <c r="I5" s="3" t="str">
        <f>IF(NOT(ISBLANK(dialogue[[#This Row],[function]])),VLOOKUP(dialogue[[#This Row],[function]],[1]functions!$A:$B,2,FALSE)," ")</f>
        <v xml:space="preserve"> </v>
      </c>
      <c r="J5" s="2"/>
    </row>
    <row r="6" spans="1:10" x14ac:dyDescent="0.3">
      <c r="A6">
        <v>4</v>
      </c>
      <c r="B6">
        <v>1</v>
      </c>
      <c r="C6" s="3" t="str">
        <f>IF(NOT(ISBLANK(dialogue[[#This Row],[发言人id]])), VLOOKUP(dialogue[[#This Row],[发言人id]],[1]!charactersTable[[#All],[id]:[名称]],2,FALSE), "nameless")</f>
        <v>田所浩二</v>
      </c>
      <c r="D6" s="5" t="s">
        <v>18</v>
      </c>
      <c r="G6" s="6" t="str">
        <f>IF(NOT(ISBLANK(F6)),VLOOKUP(F6,dialogue[[对话id]:[对话内容]],4,FALSE)," ")</f>
        <v xml:space="preserve"> </v>
      </c>
      <c r="I6" s="3" t="str">
        <f>IF(NOT(ISBLANK(dialogue[[#This Row],[function]])),VLOOKUP(dialogue[[#This Row],[function]],[1]functions!$A:$B,2,FALSE)," ")</f>
        <v xml:space="preserve"> </v>
      </c>
      <c r="J6" s="2"/>
    </row>
    <row r="7" spans="1:10" x14ac:dyDescent="0.3">
      <c r="A7">
        <v>5</v>
      </c>
      <c r="B7">
        <v>1</v>
      </c>
      <c r="C7" s="3" t="str">
        <f>IF(NOT(ISBLANK(dialogue[[#This Row],[发言人id]])), VLOOKUP(dialogue[[#This Row],[发言人id]],[1]!charactersTable[[#All],[id]:[名称]],2,FALSE), "nameless")</f>
        <v>田所浩二</v>
      </c>
      <c r="D7" s="5" t="s">
        <v>48</v>
      </c>
      <c r="G7" s="6" t="str">
        <f>IF(NOT(ISBLANK(F7)),VLOOKUP(F7,dialogue[[对话id]:[对话内容]],4,FALSE)," ")</f>
        <v xml:space="preserve"> </v>
      </c>
      <c r="I7" s="3" t="str">
        <f>IF(NOT(ISBLANK(dialogue[[#This Row],[function]])),VLOOKUP(dialogue[[#This Row],[function]],[1]functions!$A:$B,2,FALSE)," ")</f>
        <v xml:space="preserve"> </v>
      </c>
      <c r="J7" s="2"/>
    </row>
    <row r="8" spans="1:10" x14ac:dyDescent="0.3">
      <c r="A8">
        <v>6</v>
      </c>
      <c r="C8" s="3" t="str">
        <f>IF(NOT(ISBLANK(dialogue[[#This Row],[发言人id]])), VLOOKUP(dialogue[[#This Row],[发言人id]],[1]!charactersTable[[#All],[id]:[名称]],2,FALSE), "nameless")</f>
        <v>nameless</v>
      </c>
      <c r="D8" s="5" t="s">
        <v>19</v>
      </c>
      <c r="E8" s="5" t="s">
        <v>13</v>
      </c>
      <c r="F8">
        <f>A11</f>
        <v>9</v>
      </c>
      <c r="G8" s="6" t="str">
        <f>IF(NOT(ISBLANK(F8)),VLOOKUP(F8,dialogue[[对话id]:[对话内容]],4,FALSE)," ")</f>
        <v>24岁</v>
      </c>
      <c r="I8" s="3" t="str">
        <f>IF(NOT(ISBLANK(dialogue[[#This Row],[function]])),VLOOKUP(dialogue[[#This Row],[function]],[1]functions!$A:$B,2,FALSE)," ")</f>
        <v xml:space="preserve"> </v>
      </c>
      <c r="J8" s="2"/>
    </row>
    <row r="9" spans="1:10" x14ac:dyDescent="0.3">
      <c r="A9">
        <v>7</v>
      </c>
      <c r="C9" s="3" t="str">
        <f>IF(NOT(ISBLANK(dialogue[[#This Row],[发言人id]])), VLOOKUP(dialogue[[#This Row],[发言人id]],[1]!charactersTable[[#All],[id]:[名称]],2,FALSE), "nameless")</f>
        <v>nameless</v>
      </c>
      <c r="D9" s="5" t="s">
        <v>20</v>
      </c>
      <c r="E9" s="5" t="s">
        <v>13</v>
      </c>
      <c r="F9">
        <f>A12</f>
        <v>10</v>
      </c>
      <c r="G9" s="6" t="str">
        <f>IF(NOT(ISBLANK(F9)),VLOOKUP(F9,dialogue[[对话id]:[对话内容]],4,FALSE)," ")</f>
        <v>是学生</v>
      </c>
      <c r="I9" s="3" t="str">
        <f>IF(NOT(ISBLANK(dialogue[[#This Row],[function]])),VLOOKUP(dialogue[[#This Row],[function]],[1]functions!$A:$B,2,FALSE)," ")</f>
        <v xml:space="preserve"> </v>
      </c>
      <c r="J9" s="2"/>
    </row>
    <row r="10" spans="1:10" x14ac:dyDescent="0.3">
      <c r="A10">
        <v>8</v>
      </c>
      <c r="C10" s="3" t="str">
        <f>IF(NOT(ISBLANK(dialogue[[#This Row],[发言人id]])), VLOOKUP(dialogue[[#This Row],[发言人id]],[1]!charactersTable[[#All],[id]:[名称]],2,FALSE), "nameless")</f>
        <v>nameless</v>
      </c>
      <c r="D10" s="7" t="s">
        <v>24</v>
      </c>
      <c r="E10" s="5" t="s">
        <v>13</v>
      </c>
      <c r="F10">
        <f>A14</f>
        <v>12</v>
      </c>
      <c r="G10" s="6" t="str">
        <f>IF(NOT(ISBLANK(F10)),VLOOKUP(F10,dialogue[[对话id]:[对话内容]],4,FALSE)," ")</f>
        <v>你怎么知道狗策划和他三个策划队友在招人？</v>
      </c>
      <c r="I10" s="3" t="str">
        <f>IF(NOT(ISBLANK(dialogue[[#This Row],[function]])),VLOOKUP(dialogue[[#This Row],[function]],[1]functions!$A:$B,2,FALSE)," ")</f>
        <v xml:space="preserve"> </v>
      </c>
      <c r="J10" s="2"/>
    </row>
    <row r="11" spans="1:10" x14ac:dyDescent="0.3">
      <c r="A11">
        <v>9</v>
      </c>
      <c r="B11">
        <v>1</v>
      </c>
      <c r="C11" s="3" t="str">
        <f>IF(NOT(ISBLANK(dialogue[[#This Row],[发言人id]])), VLOOKUP(dialogue[[#This Row],[发言人id]],[1]!charactersTable[[#All],[id]:[名称]],2,FALSE), "nameless")</f>
        <v>田所浩二</v>
      </c>
      <c r="D11" s="5" t="s">
        <v>21</v>
      </c>
      <c r="F11">
        <f>A13</f>
        <v>11</v>
      </c>
      <c r="G11" s="6" t="str">
        <f>IF(NOT(ISBLANK(F11)),VLOOKUP(F11,dialogue[[对话id]:[对话内容]],4,FALSE)," ")</f>
        <v>你还有什么想问的？</v>
      </c>
      <c r="I11" s="3" t="str">
        <f>IF(NOT(ISBLANK(dialogue[[#This Row],[function]])),VLOOKUP(dialogue[[#This Row],[function]],[1]functions!$A:$B,2,FALSE)," ")</f>
        <v xml:space="preserve"> </v>
      </c>
      <c r="J11" s="2"/>
    </row>
    <row r="12" spans="1:10" x14ac:dyDescent="0.3">
      <c r="A12">
        <v>10</v>
      </c>
      <c r="B12">
        <v>1</v>
      </c>
      <c r="C12" s="3" t="str">
        <f>IF(NOT(ISBLANK(dialogue[[#This Row],[发言人id]])), VLOOKUP(dialogue[[#This Row],[发言人id]],[1]!charactersTable[[#All],[id]:[名称]],2,FALSE), "nameless")</f>
        <v>田所浩二</v>
      </c>
      <c r="D12" s="5" t="s">
        <v>22</v>
      </c>
      <c r="F12" s="7">
        <f>A13</f>
        <v>11</v>
      </c>
      <c r="G12" s="6" t="str">
        <f>IF(NOT(ISBLANK(F12)),VLOOKUP(F12,dialogue[[对话id]:[对话内容]],4,FALSE)," ")</f>
        <v>你还有什么想问的？</v>
      </c>
      <c r="I12" s="3" t="str">
        <f>IF(NOT(ISBLANK(dialogue[[#This Row],[function]])),VLOOKUP(dialogue[[#This Row],[function]],[1]functions!$A:$B,2,FALSE)," ")</f>
        <v xml:space="preserve"> </v>
      </c>
      <c r="J12" s="2"/>
    </row>
    <row r="13" spans="1:10" x14ac:dyDescent="0.3">
      <c r="A13">
        <v>11</v>
      </c>
      <c r="B13">
        <v>1</v>
      </c>
      <c r="C13" s="3" t="str">
        <f>IF(NOT(ISBLANK(dialogue[[#This Row],[发言人id]])), VLOOKUP(dialogue[[#This Row],[发言人id]],[1]!charactersTable[[#All],[id]:[名称]],2,FALSE), "nameless")</f>
        <v>田所浩二</v>
      </c>
      <c r="D13" s="5" t="s">
        <v>23</v>
      </c>
      <c r="F13">
        <f>A8</f>
        <v>6</v>
      </c>
      <c r="G13" s="6" t="str">
        <f>IF(NOT(ISBLANK(F13)),VLOOKUP(F13,dialogue[[对话id]:[对话内容]],4,FALSE)," ")</f>
        <v>你今年多大了？</v>
      </c>
      <c r="I13" s="3" t="str">
        <f>IF(NOT(ISBLANK(dialogue[[#This Row],[function]])),VLOOKUP(dialogue[[#This Row],[function]],[1]functions!$A:$B,2,FALSE)," ")</f>
        <v xml:space="preserve"> </v>
      </c>
      <c r="J13" s="2"/>
    </row>
    <row r="14" spans="1:10" x14ac:dyDescent="0.3">
      <c r="A14">
        <v>12</v>
      </c>
      <c r="B14">
        <v>1</v>
      </c>
      <c r="C14" s="3" t="str">
        <f>IF(NOT(ISBLANK(dialogue[[#This Row],[发言人id]])), VLOOKUP(dialogue[[#This Row],[发言人id]],[1]!charactersTable[[#All],[id]:[名称]],2,FALSE), "nameless")</f>
        <v>田所浩二</v>
      </c>
      <c r="D14" s="5" t="s">
        <v>25</v>
      </c>
      <c r="G14" s="6" t="str">
        <f>IF(NOT(ISBLANK(F14)),VLOOKUP(F14,dialogue[[对话id]:[对话内容]],4,FALSE)," ")</f>
        <v xml:space="preserve"> </v>
      </c>
      <c r="I14" s="3" t="str">
        <f>IF(NOT(ISBLANK(dialogue[[#This Row],[function]])),VLOOKUP(dialogue[[#This Row],[function]],[1]functions!$A:$B,2,FALSE)," ")</f>
        <v xml:space="preserve"> </v>
      </c>
      <c r="J14" s="2"/>
    </row>
    <row r="15" spans="1:10" x14ac:dyDescent="0.3">
      <c r="A15">
        <v>13</v>
      </c>
      <c r="C15" s="3" t="str">
        <f>IF(NOT(ISBLANK(dialogue[[#This Row],[发言人id]])), VLOOKUP(dialogue[[#This Row],[发言人id]],[1]!charactersTable[[#All],[id]:[名称]],2,FALSE), "nameless")</f>
        <v>nameless</v>
      </c>
      <c r="D15" s="5" t="s">
        <v>26</v>
      </c>
      <c r="E15" s="5" t="s">
        <v>13</v>
      </c>
      <c r="F15">
        <f>A16</f>
        <v>14</v>
      </c>
      <c r="G15" s="6" t="str">
        <f>IF(NOT(ISBLANK(F15)),VLOOKUP(F15,dialogue[[对话id]:[对话内容]],4,FALSE)," ")</f>
        <v>谁问你了？</v>
      </c>
      <c r="I15" s="3" t="str">
        <f>IF(NOT(ISBLANK(dialogue[[#This Row],[function]])),VLOOKUP(dialogue[[#This Row],[function]],[1]functions!$A:$B,2,FALSE)," ")</f>
        <v xml:space="preserve"> </v>
      </c>
      <c r="J15" s="2"/>
    </row>
    <row r="16" spans="1:10" x14ac:dyDescent="0.3">
      <c r="A16">
        <v>14</v>
      </c>
      <c r="B16">
        <v>3</v>
      </c>
      <c r="C16" s="3" t="str">
        <f>IF(NOT(ISBLANK(dialogue[[#This Row],[发言人id]])), VLOOKUP(dialogue[[#This Row],[发言人id]],[1]!charactersTable[[#All],[id]:[名称]],2,FALSE), "nameless")</f>
        <v>你</v>
      </c>
      <c r="D16" s="5" t="s">
        <v>27</v>
      </c>
      <c r="G16" s="6" t="str">
        <f>IF(NOT(ISBLANK(F16)),VLOOKUP(F16,dialogue[[对话id]:[对话内容]],4,FALSE)," ")</f>
        <v xml:space="preserve"> </v>
      </c>
      <c r="I16" s="3" t="str">
        <f>IF(NOT(ISBLANK(dialogue[[#This Row],[function]])),VLOOKUP(dialogue[[#This Row],[function]],[1]functions!$A:$B,2,FALSE)," ")</f>
        <v xml:space="preserve"> </v>
      </c>
      <c r="J16" s="2"/>
    </row>
    <row r="17" spans="1:9" x14ac:dyDescent="0.3">
      <c r="A17">
        <v>15</v>
      </c>
      <c r="B17">
        <v>1</v>
      </c>
      <c r="C17" s="3" t="str">
        <f>IF(NOT(ISBLANK(dialogue[[#This Row],[发言人id]])), VLOOKUP(dialogue[[#This Row],[发言人id]],[1]!charactersTable[[#All],[id]:[名称]],2,FALSE), "nameless")</f>
        <v>田所浩二</v>
      </c>
      <c r="D17" s="7" t="s">
        <v>28</v>
      </c>
      <c r="G17" s="6" t="str">
        <f>IF(NOT(ISBLANK(F17)),VLOOKUP(F17,dialogue[[对话id]:[对话内容]],4,FALSE)," ")</f>
        <v xml:space="preserve"> </v>
      </c>
      <c r="I17" s="3" t="str">
        <f>IF(NOT(ISBLANK(dialogue[[#This Row],[function]])),VLOOKUP(dialogue[[#This Row],[function]],[1]functions!$A:$B,2,FALSE)," ")</f>
        <v xml:space="preserve"> </v>
      </c>
    </row>
    <row r="18" spans="1:9" x14ac:dyDescent="0.3">
      <c r="A18">
        <v>16</v>
      </c>
      <c r="B18">
        <v>1</v>
      </c>
      <c r="C18" s="3" t="str">
        <f>IF(NOT(ISBLANK(dialogue[[#This Row],[发言人id]])), VLOOKUP(dialogue[[#This Row],[发言人id]],[1]!charactersTable[[#All],[id]:[名称]],2,FALSE), "nameless")</f>
        <v>田所浩二</v>
      </c>
      <c r="D18" s="7" t="s">
        <v>29</v>
      </c>
      <c r="G18" s="6" t="str">
        <f>IF(NOT(ISBLANK(F18)),VLOOKUP(F18,dialogue[[对话id]:[对话内容]],4,FALSE)," ")</f>
        <v xml:space="preserve"> </v>
      </c>
      <c r="I18" s="3" t="str">
        <f>IF(NOT(ISBLANK(dialogue[[#This Row],[function]])),VLOOKUP(dialogue[[#This Row],[function]],[1]functions!$A:$B,2,FALSE)," ")</f>
        <v xml:space="preserve"> </v>
      </c>
    </row>
    <row r="19" spans="1:9" x14ac:dyDescent="0.3">
      <c r="A19">
        <v>17</v>
      </c>
      <c r="C19" s="3" t="str">
        <f>IF(NOT(ISBLANK(dialogue[[#This Row],[发言人id]])), VLOOKUP(dialogue[[#This Row],[发言人id]],[1]!charactersTable[[#All],[id]:[名称]],2,FALSE), "nameless")</f>
        <v>nameless</v>
      </c>
      <c r="D19" s="7" t="s">
        <v>30</v>
      </c>
      <c r="E19" s="5" t="s">
        <v>13</v>
      </c>
      <c r="F19">
        <f>A20</f>
        <v>18</v>
      </c>
      <c r="G19" s="6" t="str">
        <f>IF(NOT(ISBLANK(F19)),VLOOKUP(F19,dialogue[[对话id]:[对话内容]],4,FALSE)," ")</f>
        <v>你这狗策划靠谱吗</v>
      </c>
      <c r="I19" s="3" t="str">
        <f>IF(NOT(ISBLANK(dialogue[[#This Row],[function]])),VLOOKUP(dialogue[[#This Row],[function]],[1]functions!$A:$B,2,FALSE)," ")</f>
        <v xml:space="preserve"> </v>
      </c>
    </row>
    <row r="20" spans="1:9" x14ac:dyDescent="0.3">
      <c r="A20">
        <v>18</v>
      </c>
      <c r="B20">
        <v>3</v>
      </c>
      <c r="C20" s="3" t="str">
        <f>IF(NOT(ISBLANK(dialogue[[#This Row],[发言人id]])), VLOOKUP(dialogue[[#This Row],[发言人id]],[1]!charactersTable[[#All],[id]:[名称]],2,FALSE), "nameless")</f>
        <v>你</v>
      </c>
      <c r="D20" s="7" t="s">
        <v>32</v>
      </c>
      <c r="G20" s="6" t="str">
        <f>IF(NOT(ISBLANK(F20)),VLOOKUP(F20,dialogue[[对话id]:[对话内容]],4,FALSE)," ")</f>
        <v xml:space="preserve"> </v>
      </c>
      <c r="I20" s="3" t="str">
        <f>IF(NOT(ISBLANK(dialogue[[#This Row],[function]])),VLOOKUP(dialogue[[#This Row],[function]],[1]functions!$A:$B,2,FALSE)," ")</f>
        <v xml:space="preserve"> </v>
      </c>
    </row>
    <row r="21" spans="1:9" x14ac:dyDescent="0.3">
      <c r="A21">
        <v>19</v>
      </c>
      <c r="B21">
        <v>1</v>
      </c>
      <c r="C21" s="3" t="str">
        <f>IF(NOT(ISBLANK(dialogue[[#This Row],[发言人id]])), VLOOKUP(dialogue[[#This Row],[发言人id]],[1]!charactersTable[[#All],[id]:[名称]],2,FALSE), "nameless")</f>
        <v>田所浩二</v>
      </c>
      <c r="D21" s="7" t="s">
        <v>33</v>
      </c>
      <c r="G21" s="6" t="str">
        <f>IF(NOT(ISBLANK(F21)),VLOOKUP(F21,dialogue[[对话id]:[对话内容]],4,FALSE)," ")</f>
        <v xml:space="preserve"> </v>
      </c>
      <c r="I21" s="3" t="str">
        <f>IF(NOT(ISBLANK(dialogue[[#This Row],[function]])),VLOOKUP(dialogue[[#This Row],[function]],[1]functions!$A:$B,2,FALSE)," ")</f>
        <v xml:space="preserve"> </v>
      </c>
    </row>
    <row r="22" spans="1:9" x14ac:dyDescent="0.3">
      <c r="A22">
        <v>20</v>
      </c>
      <c r="B22">
        <v>1</v>
      </c>
      <c r="C22" s="3" t="str">
        <f>IF(NOT(ISBLANK(dialogue[[#This Row],[发言人id]])), VLOOKUP(dialogue[[#This Row],[发言人id]],[1]!charactersTable[[#All],[id]:[名称]],2,FALSE), "nameless")</f>
        <v>田所浩二</v>
      </c>
      <c r="D22" s="7" t="s">
        <v>34</v>
      </c>
      <c r="G22" s="6" t="str">
        <f>IF(NOT(ISBLANK(F22)),VLOOKUP(F22,dialogue[[对话id]:[对话内容]],4,FALSE)," ")</f>
        <v xml:space="preserve"> </v>
      </c>
      <c r="I22" s="3" t="str">
        <f>IF(NOT(ISBLANK(dialogue[[#This Row],[function]])),VLOOKUP(dialogue[[#This Row],[function]],[1]functions!$A:$B,2,FALSE)," ")</f>
        <v xml:space="preserve"> </v>
      </c>
    </row>
    <row r="23" spans="1:9" x14ac:dyDescent="0.3">
      <c r="A23">
        <v>21</v>
      </c>
      <c r="B23">
        <v>1</v>
      </c>
      <c r="C23" s="3" t="str">
        <f>IF(NOT(ISBLANK(dialogue[[#This Row],[发言人id]])), VLOOKUP(dialogue[[#This Row],[发言人id]],[1]!charactersTable[[#All],[id]:[名称]],2,FALSE), "nameless")</f>
        <v>田所浩二</v>
      </c>
      <c r="D23" s="7" t="s">
        <v>35</v>
      </c>
      <c r="G23" s="6" t="str">
        <f>IF(NOT(ISBLANK(F23)),VLOOKUP(F23,dialogue[[对话id]:[对话内容]],4,FALSE)," ")</f>
        <v xml:space="preserve"> </v>
      </c>
      <c r="I23" s="3" t="str">
        <f>IF(NOT(ISBLANK(dialogue[[#This Row],[function]])),VLOOKUP(dialogue[[#This Row],[function]],[1]functions!$A:$B,2,FALSE)," ")</f>
        <v xml:space="preserve"> </v>
      </c>
    </row>
    <row r="24" spans="1:9" x14ac:dyDescent="0.3">
      <c r="A24">
        <v>22</v>
      </c>
      <c r="B24">
        <v>1</v>
      </c>
      <c r="C24" s="3" t="str">
        <f>IF(NOT(ISBLANK(dialogue[[#This Row],[发言人id]])), VLOOKUP(dialogue[[#This Row],[发言人id]],[1]!charactersTable[[#All],[id]:[名称]],2,FALSE), "nameless")</f>
        <v>田所浩二</v>
      </c>
      <c r="D24" s="7" t="s">
        <v>50</v>
      </c>
      <c r="G24" s="6" t="str">
        <f>IF(NOT(ISBLANK(F24)),VLOOKUP(F24,dialogue[[对话id]:[对话内容]],4,FALSE)," ")</f>
        <v xml:space="preserve"> </v>
      </c>
      <c r="I24" s="3" t="str">
        <f>IF(NOT(ISBLANK(dialogue[[#This Row],[function]])),VLOOKUP(dialogue[[#This Row],[function]],[1]functions!$A:$B,2,FALSE)," ")</f>
        <v xml:space="preserve"> </v>
      </c>
    </row>
    <row r="25" spans="1:9" x14ac:dyDescent="0.3">
      <c r="A25">
        <v>23</v>
      </c>
      <c r="B25">
        <v>1</v>
      </c>
      <c r="C25" s="3" t="str">
        <f>IF(NOT(ISBLANK(dialogue[[#This Row],[发言人id]])), VLOOKUP(dialogue[[#This Row],[发言人id]],[1]!charactersTable[[#All],[id]:[名称]],2,FALSE), "nameless")</f>
        <v>田所浩二</v>
      </c>
      <c r="D25" s="7" t="s">
        <v>36</v>
      </c>
      <c r="G25" s="6" t="str">
        <f>IF(NOT(ISBLANK(F25)),VLOOKUP(F25,dialogue[[对话id]:[对话内容]],4,FALSE)," ")</f>
        <v xml:space="preserve"> </v>
      </c>
      <c r="I25" s="3" t="str">
        <f>IF(NOT(ISBLANK(dialogue[[#This Row],[function]])),VLOOKUP(dialogue[[#This Row],[function]],[1]functions!$A:$B,2,FALSE)," ")</f>
        <v xml:space="preserve"> </v>
      </c>
    </row>
    <row r="26" spans="1:9" x14ac:dyDescent="0.3">
      <c r="A26">
        <v>24</v>
      </c>
      <c r="B26">
        <v>1</v>
      </c>
      <c r="C26" s="3" t="str">
        <f>IF(NOT(ISBLANK(dialogue[[#This Row],[发言人id]])), VLOOKUP(dialogue[[#This Row],[发言人id]],[1]!charactersTable[[#All],[id]:[名称]],2,FALSE), "nameless")</f>
        <v>田所浩二</v>
      </c>
      <c r="D26" s="7" t="s">
        <v>37</v>
      </c>
      <c r="G26" s="6" t="str">
        <f>IF(NOT(ISBLANK(F26)),VLOOKUP(F26,dialogue[[对话id]:[对话内容]],4,FALSE)," ")</f>
        <v xml:space="preserve"> </v>
      </c>
      <c r="I26" s="3" t="str">
        <f>IF(NOT(ISBLANK(dialogue[[#This Row],[function]])),VLOOKUP(dialogue[[#This Row],[function]],[1]functions!$A:$B,2,FALSE)," ")</f>
        <v xml:space="preserve"> </v>
      </c>
    </row>
    <row r="27" spans="1:9" x14ac:dyDescent="0.3">
      <c r="A27">
        <v>25</v>
      </c>
      <c r="B27">
        <v>3</v>
      </c>
      <c r="C27" s="3" t="str">
        <f>IF(NOT(ISBLANK(dialogue[[#This Row],[发言人id]])), VLOOKUP(dialogue[[#This Row],[发言人id]],[1]!charactersTable[[#All],[id]:[名称]],2,FALSE), "nameless")</f>
        <v>你</v>
      </c>
      <c r="D27" s="7" t="s">
        <v>30</v>
      </c>
      <c r="G27" s="6" t="str">
        <f>IF(NOT(ISBLANK(F27)),VLOOKUP(F27,dialogue[[对话id]:[对话内容]],4,FALSE)," ")</f>
        <v xml:space="preserve"> </v>
      </c>
      <c r="I27" s="3" t="str">
        <f>IF(NOT(ISBLANK(dialogue[[#This Row],[function]])),VLOOKUP(dialogue[[#This Row],[function]],[1]functions!$A:$B,2,FALSE)," ")</f>
        <v xml:space="preserve"> </v>
      </c>
    </row>
    <row r="28" spans="1:9" x14ac:dyDescent="0.3">
      <c r="A28">
        <v>26</v>
      </c>
      <c r="C28" s="3" t="str">
        <f>IF(NOT(ISBLANK(dialogue[[#This Row],[发言人id]])), VLOOKUP(dialogue[[#This Row],[发言人id]],[1]!charactersTable[[#All],[id]:[名称]],2,FALSE), "nameless")</f>
        <v>nameless</v>
      </c>
      <c r="D28" s="7" t="s">
        <v>38</v>
      </c>
      <c r="E28" s="5" t="s">
        <v>13</v>
      </c>
      <c r="F28">
        <f>A31</f>
        <v>29</v>
      </c>
      <c r="G28" s="6" t="str">
        <f>IF(NOT(ISBLANK(F28)),VLOOKUP(F28,dialogue[[对话id]:[对话内容]],4,FALSE)," ")</f>
        <v>不会，反正你把数位板和键盘干出火星子了都不给策划算学分</v>
      </c>
      <c r="I28" s="3" t="str">
        <f>IF(NOT(ISBLANK(dialogue[[#This Row],[function]])),VLOOKUP(dialogue[[#This Row],[function]],[1]functions!$A:$B,2,FALSE)," ")</f>
        <v xml:space="preserve"> </v>
      </c>
    </row>
    <row r="29" spans="1:9" x14ac:dyDescent="0.3">
      <c r="A29">
        <v>27</v>
      </c>
      <c r="C29" s="3" t="str">
        <f>IF(NOT(ISBLANK(dialogue[[#This Row],[发言人id]])), VLOOKUP(dialogue[[#This Row],[发言人id]],[1]!charactersTable[[#All],[id]:[名称]],2,FALSE), "nameless")</f>
        <v>nameless</v>
      </c>
      <c r="D29" s="7" t="s">
        <v>39</v>
      </c>
      <c r="E29" s="5" t="s">
        <v>13</v>
      </c>
      <c r="F29">
        <f>A33</f>
        <v>31</v>
      </c>
      <c r="G29" s="6" t="str">
        <f>IF(NOT(ISBLANK(F29)),VLOOKUP(F29,dialogue[[对话id]:[对话内容]],4,FALSE)," ")</f>
        <v>狗策划本人也会建模贴图动画渲染一条龙</v>
      </c>
      <c r="I29" s="3" t="str">
        <f>IF(NOT(ISBLANK(dialogue[[#This Row],[function]])),VLOOKUP(dialogue[[#This Row],[function]],[1]functions!$A:$B,2,FALSE)," ")</f>
        <v xml:space="preserve"> </v>
      </c>
    </row>
    <row r="30" spans="1:9" x14ac:dyDescent="0.3">
      <c r="A30">
        <v>28</v>
      </c>
      <c r="C30" s="3" t="str">
        <f>IF(NOT(ISBLANK(dialogue[[#This Row],[发言人id]])), VLOOKUP(dialogue[[#This Row],[发言人id]],[1]!charactersTable[[#All],[id]:[名称]],2,FALSE), "nameless")</f>
        <v>nameless</v>
      </c>
      <c r="D30" s="7" t="s">
        <v>24</v>
      </c>
      <c r="E30" s="5" t="s">
        <v>13</v>
      </c>
      <c r="F30">
        <f>A36</f>
        <v>34</v>
      </c>
      <c r="G30" s="6" t="str">
        <f>IF(NOT(ISBLANK(F30)),VLOOKUP(F30,dialogue[[对话id]:[对话内容]],4,FALSE)," ")</f>
        <v>既然没什么想问的了，那本次测试也就到此结束了</v>
      </c>
      <c r="I30" s="3" t="str">
        <f>IF(NOT(ISBLANK(dialogue[[#This Row],[function]])),VLOOKUP(dialogue[[#This Row],[function]],[1]functions!$A:$B,2,FALSE)," ")</f>
        <v xml:space="preserve"> </v>
      </c>
    </row>
    <row r="31" spans="1:9" x14ac:dyDescent="0.3">
      <c r="A31">
        <v>29</v>
      </c>
      <c r="B31">
        <v>1</v>
      </c>
      <c r="C31" s="3" t="str">
        <f>IF(NOT(ISBLANK(dialogue[[#This Row],[发言人id]])), VLOOKUP(dialogue[[#This Row],[发言人id]],[1]!charactersTable[[#All],[id]:[名称]],2,FALSE), "nameless")</f>
        <v>田所浩二</v>
      </c>
      <c r="D31" s="7" t="s">
        <v>43</v>
      </c>
      <c r="G31" s="6" t="str">
        <f>IF(NOT(ISBLANK(F31)),VLOOKUP(F31,dialogue[[对话id]:[对话内容]],4,FALSE)," ")</f>
        <v xml:space="preserve"> </v>
      </c>
      <c r="I31" s="3" t="str">
        <f>IF(NOT(ISBLANK(dialogue[[#This Row],[function]])),VLOOKUP(dialogue[[#This Row],[function]],[1]functions!$A:$B,2,FALSE)," ")</f>
        <v xml:space="preserve"> </v>
      </c>
    </row>
    <row r="32" spans="1:9" x14ac:dyDescent="0.3">
      <c r="A32">
        <v>30</v>
      </c>
      <c r="B32">
        <v>1</v>
      </c>
      <c r="C32" s="3" t="str">
        <f>IF(NOT(ISBLANK(dialogue[[#This Row],[发言人id]])), VLOOKUP(dialogue[[#This Row],[发言人id]],[1]!charactersTable[[#All],[id]:[名称]],2,FALSE), "nameless")</f>
        <v>田所浩二</v>
      </c>
      <c r="D32" s="7" t="s">
        <v>49</v>
      </c>
      <c r="F32">
        <f>A26</f>
        <v>24</v>
      </c>
      <c r="G32" s="6" t="str">
        <f>IF(NOT(ISBLANK(F32)),VLOOKUP(F32,dialogue[[对话id]:[对话内容]],4,FALSE)," ")</f>
        <v>关于这个，你还有什么要问的？</v>
      </c>
      <c r="I32" s="3" t="str">
        <f>IF(NOT(ISBLANK(dialogue[[#This Row],[function]])),VLOOKUP(dialogue[[#This Row],[function]],[1]functions!$A:$B,2,FALSE)," ")</f>
        <v xml:space="preserve"> </v>
      </c>
    </row>
    <row r="33" spans="1:9" x14ac:dyDescent="0.3">
      <c r="A33">
        <v>31</v>
      </c>
      <c r="B33">
        <v>1</v>
      </c>
      <c r="C33" s="3" t="str">
        <f>IF(NOT(ISBLANK(dialogue[[#This Row],[发言人id]])), VLOOKUP(dialogue[[#This Row],[发言人id]],[1]!charactersTable[[#All],[id]:[名称]],2,FALSE), "nameless")</f>
        <v>田所浩二</v>
      </c>
      <c r="D33" s="7" t="s">
        <v>40</v>
      </c>
      <c r="G33" s="6" t="str">
        <f>IF(NOT(ISBLANK(F33)),VLOOKUP(F33,dialogue[[对话id]:[对话内容]],4,FALSE)," ")</f>
        <v xml:space="preserve"> </v>
      </c>
      <c r="I33" s="3" t="str">
        <f>IF(NOT(ISBLANK(dialogue[[#This Row],[function]])),VLOOKUP(dialogue[[#This Row],[function]],[1]functions!$A:$B,2,FALSE)," ")</f>
        <v xml:space="preserve"> </v>
      </c>
    </row>
    <row r="34" spans="1:9" x14ac:dyDescent="0.3">
      <c r="A34">
        <v>32</v>
      </c>
      <c r="B34">
        <v>1</v>
      </c>
      <c r="C34" s="3" t="str">
        <f>IF(NOT(ISBLANK(dialogue[[#This Row],[发言人id]])), VLOOKUP(dialogue[[#This Row],[发言人id]],[1]!charactersTable[[#All],[id]:[名称]],2,FALSE), "nameless")</f>
        <v>田所浩二</v>
      </c>
      <c r="D34" s="7" t="s">
        <v>41</v>
      </c>
      <c r="G34" s="8" t="str">
        <f>IF(NOT(ISBLANK(F34)),VLOOKUP(F34,dialogue[[对话id]:[对话内容]],4,FALSE)," ")</f>
        <v xml:space="preserve"> </v>
      </c>
      <c r="I34" s="3" t="str">
        <f>IF(NOT(ISBLANK(dialogue[[#This Row],[function]])),VLOOKUP(dialogue[[#This Row],[function]],[1]functions!$A:$B,2,FALSE)," ")</f>
        <v xml:space="preserve"> </v>
      </c>
    </row>
    <row r="35" spans="1:9" x14ac:dyDescent="0.3">
      <c r="A35">
        <v>33</v>
      </c>
      <c r="B35">
        <v>1</v>
      </c>
      <c r="C35" s="3" t="str">
        <f>IF(NOT(ISBLANK(dialogue[[#This Row],[发言人id]])), VLOOKUP(dialogue[[#This Row],[发言人id]],[1]!charactersTable[[#All],[id]:[名称]],2,FALSE), "nameless")</f>
        <v>田所浩二</v>
      </c>
      <c r="D35" s="7" t="s">
        <v>42</v>
      </c>
      <c r="F35">
        <f>A26</f>
        <v>24</v>
      </c>
      <c r="G35" s="8" t="str">
        <f>IF(NOT(ISBLANK(F35)),VLOOKUP(F35,dialogue[[对话id]:[对话内容]],4,FALSE)," ")</f>
        <v>关于这个，你还有什么要问的？</v>
      </c>
      <c r="I35" s="3" t="str">
        <f>IF(NOT(ISBLANK(dialogue[[#This Row],[function]])),VLOOKUP(dialogue[[#This Row],[function]],[1]functions!$A:$B,2,FALSE)," ")</f>
        <v xml:space="preserve"> </v>
      </c>
    </row>
    <row r="36" spans="1:9" x14ac:dyDescent="0.3">
      <c r="A36">
        <v>34</v>
      </c>
      <c r="B36">
        <v>1</v>
      </c>
      <c r="C36" s="3" t="str">
        <f>IF(NOT(ISBLANK(dialogue[[#This Row],[发言人id]])), VLOOKUP(dialogue[[#This Row],[发言人id]],[1]!charactersTable[[#All],[id]:[名称]],2,FALSE), "nameless")</f>
        <v>田所浩二</v>
      </c>
      <c r="D36" s="7" t="s">
        <v>44</v>
      </c>
      <c r="G36" s="6" t="str">
        <f>IF(NOT(ISBLANK(F36)),VLOOKUP(F36,dialogue[[对话id]:[对话内容]],4,FALSE)," ")</f>
        <v xml:space="preserve"> </v>
      </c>
      <c r="I36" s="3" t="str">
        <f>IF(NOT(ISBLANK(dialogue[[#This Row],[function]])),VLOOKUP(dialogue[[#This Row],[function]],[1]functions!$A:$B,2,FALSE)," ")</f>
        <v xml:space="preserve"> </v>
      </c>
    </row>
    <row r="37" spans="1:9" x14ac:dyDescent="0.3">
      <c r="A37">
        <v>35</v>
      </c>
      <c r="B37">
        <v>3</v>
      </c>
      <c r="C37" s="3" t="str">
        <f>IF(NOT(ISBLANK(dialogue[[#This Row],[发言人id]])), VLOOKUP(dialogue[[#This Row],[发言人id]],[1]!charactersTable[[#All],[id]:[名称]],2,FALSE), "nameless")</f>
        <v>你</v>
      </c>
      <c r="D37" s="7" t="s">
        <v>47</v>
      </c>
      <c r="G37" s="6" t="str">
        <f>IF(NOT(ISBLANK(F37)),VLOOKUP(F37,dialogue[[对话id]:[对话内容]],4,FALSE)," ")</f>
        <v xml:space="preserve"> </v>
      </c>
      <c r="I37" s="3" t="str">
        <f>IF(NOT(ISBLANK(dialogue[[#This Row],[function]])),VLOOKUP(dialogue[[#This Row],[function]],[1]functions!$A:$B,2,FALSE)," ")</f>
        <v xml:space="preserve"> </v>
      </c>
    </row>
    <row r="38" spans="1:9" x14ac:dyDescent="0.3">
      <c r="A38">
        <v>36</v>
      </c>
      <c r="B38">
        <v>1</v>
      </c>
      <c r="C38" s="3" t="str">
        <f>IF(NOT(ISBLANK(dialogue[[#This Row],[发言人id]])), VLOOKUP(dialogue[[#This Row],[发言人id]],[1]!charactersTable[[#All],[id]:[名称]],2,FALSE), "nameless")</f>
        <v>田所浩二</v>
      </c>
      <c r="D38" s="7" t="s">
        <v>46</v>
      </c>
      <c r="G38" s="6" t="str">
        <f>IF(NOT(ISBLANK(F38)),VLOOKUP(F38,dialogue[[对话id]:[对话内容]],4,FALSE)," ")</f>
        <v xml:space="preserve"> </v>
      </c>
      <c r="I38" s="3" t="str">
        <f>IF(NOT(ISBLANK(dialogue[[#This Row],[function]])),VLOOKUP(dialogue[[#This Row],[function]],[1]functions!$A:$B,2,FALSE)," ")</f>
        <v xml:space="preserve"> </v>
      </c>
    </row>
    <row r="39" spans="1:9" x14ac:dyDescent="0.3">
      <c r="A39">
        <v>37</v>
      </c>
      <c r="C39" s="3" t="str">
        <f>IF(NOT(ISBLANK(dialogue[[#This Row],[发言人id]])), VLOOKUP(dialogue[[#This Row],[发言人id]],[1]!charactersTable[[#All],[id]:[名称]],2,FALSE), "nameless")</f>
        <v>nameless</v>
      </c>
      <c r="E39" s="5" t="s">
        <v>45</v>
      </c>
      <c r="G39" s="8" t="str">
        <f>IF(NOT(ISBLANK(F39)),VLOOKUP(F39,dialogue[[对话id]:[对话内容]],4,FALSE)," ")</f>
        <v xml:space="preserve"> </v>
      </c>
      <c r="I39" s="3" t="str">
        <f>IF(NOT(ISBLANK(dialogue[[#This Row],[function]])),VLOOKUP(dialogue[[#This Row],[function]],[1]functions!$A:$B,2,FALSE)," ")</f>
        <v xml:space="preserve"> </v>
      </c>
    </row>
  </sheetData>
  <phoneticPr fontId="5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3" sqref="B3"/>
    </sheetView>
  </sheetViews>
  <sheetFormatPr defaultColWidth="9" defaultRowHeight="14" x14ac:dyDescent="0.3"/>
  <cols>
    <col min="2" max="2" width="95.83203125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 t="s">
        <v>12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对话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zhuang zhong</cp:lastModifiedBy>
  <dcterms:created xsi:type="dcterms:W3CDTF">2015-06-05T18:17:00Z</dcterms:created>
  <dcterms:modified xsi:type="dcterms:W3CDTF">2023-09-29T16:23:56Z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F71FBF63A30C41EABD4EE1322D790954_12</vt:lpwstr>
  </property>
  <property fmtid="{D5CDD505-2E9C-101B-9397-08002B2CF9AE}" pid="3" name="KSOProductBuildVer">
    <vt:lpwstr>2052-12.1.0.15374</vt:lpwstr>
  </property>
</Properties>
</file>