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seppetumminello/Desktop/Artificial Inteligence/"/>
    </mc:Choice>
  </mc:AlternateContent>
  <xr:revisionPtr revIDLastSave="0" documentId="13_ncr:1_{31871CC6-26D8-0B4D-8F8A-5C81A5E470C4}" xr6:coauthVersionLast="46" xr6:coauthVersionMax="46" xr10:uidLastSave="{00000000-0000-0000-0000-000000000000}"/>
  <bookViews>
    <workbookView xWindow="0" yWindow="0" windowWidth="16680" windowHeight="21000" xr2:uid="{149998E0-2816-5E4E-A203-A9DE00DC342E}"/>
  </bookViews>
  <sheets>
    <sheet name="Sheet1" sheetId="1" r:id="rId1"/>
  </sheets>
  <definedNames>
    <definedName name="_xlnm._FilterDatabase" localSheetId="0" hidden="1">Sheet1!$B$4:$F$18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5" i="1" l="1"/>
  <c r="N80" i="1" s="1"/>
  <c r="N81" i="1" s="1"/>
  <c r="P81" i="1" s="1"/>
  <c r="P66" i="1"/>
  <c r="O84" i="1" s="1"/>
  <c r="O85" i="1" s="1"/>
  <c r="P64" i="1"/>
  <c r="N76" i="1" s="1"/>
  <c r="N77" i="1" s="1"/>
  <c r="F65" i="1"/>
  <c r="E80" i="1" s="1"/>
  <c r="E81" i="1" s="1"/>
  <c r="F64" i="1"/>
  <c r="E76" i="1" s="1"/>
  <c r="E77" i="1" s="1"/>
  <c r="O47" i="1"/>
  <c r="O48" i="1" s="1"/>
  <c r="N47" i="1"/>
  <c r="N48" i="1" s="1"/>
  <c r="D39" i="1"/>
  <c r="N39" i="1"/>
  <c r="N40" i="1" s="1"/>
  <c r="P40" i="1" s="1"/>
  <c r="O43" i="1"/>
  <c r="O44" i="1" s="1"/>
  <c r="N43" i="1"/>
  <c r="N44" i="1" s="1"/>
  <c r="P44" i="1" s="1"/>
  <c r="O39" i="1"/>
  <c r="O40" i="1" s="1"/>
  <c r="E43" i="1"/>
  <c r="E44" i="1" s="1"/>
  <c r="D43" i="1"/>
  <c r="D44" i="1" s="1"/>
  <c r="D40" i="1"/>
  <c r="E39" i="1"/>
  <c r="E40" i="1" s="1"/>
  <c r="J11" i="1"/>
  <c r="F40" i="1" l="1"/>
  <c r="O80" i="1"/>
  <c r="Q81" i="1" s="1"/>
  <c r="N84" i="1"/>
  <c r="N85" i="1" s="1"/>
  <c r="P85" i="1" s="1"/>
  <c r="Q85" i="1" s="1"/>
  <c r="O76" i="1"/>
  <c r="O77" i="1" s="1"/>
  <c r="P77" i="1"/>
  <c r="Q77" i="1" s="1"/>
  <c r="D80" i="1"/>
  <c r="D81" i="1" s="1"/>
  <c r="F81" i="1" s="1"/>
  <c r="G81" i="1" s="1"/>
  <c r="D76" i="1"/>
  <c r="D77" i="1" s="1"/>
  <c r="F77" i="1" s="1"/>
  <c r="P48" i="1"/>
  <c r="Q48" i="1" s="1"/>
  <c r="Q40" i="1"/>
  <c r="Q44" i="1"/>
  <c r="F44" i="1"/>
  <c r="G44" i="1" s="1"/>
  <c r="N51" i="1" l="1"/>
  <c r="G45" i="1"/>
  <c r="G40" i="1"/>
  <c r="D47" i="1" s="1"/>
  <c r="N88" i="1"/>
  <c r="Q82" i="1"/>
  <c r="G82" i="1"/>
  <c r="G77" i="1"/>
  <c r="D84" i="1" s="1"/>
  <c r="Q45" i="1"/>
</calcChain>
</file>

<file path=xl/sharedStrings.xml><?xml version="1.0" encoding="utf-8"?>
<sst xmlns="http://schemas.openxmlformats.org/spreadsheetml/2006/main" count="177" uniqueCount="32">
  <si>
    <t>Outlook</t>
  </si>
  <si>
    <t>Temp</t>
  </si>
  <si>
    <t>Humidity</t>
  </si>
  <si>
    <t>Wind</t>
  </si>
  <si>
    <t>Decision</t>
  </si>
  <si>
    <t>Sunny</t>
  </si>
  <si>
    <t>Hot</t>
  </si>
  <si>
    <t>High</t>
  </si>
  <si>
    <t>Weak</t>
  </si>
  <si>
    <t>No</t>
  </si>
  <si>
    <t>Strong</t>
  </si>
  <si>
    <t>Overcast</t>
  </si>
  <si>
    <t>Yes</t>
  </si>
  <si>
    <t>Rain</t>
  </si>
  <si>
    <t>Mild</t>
  </si>
  <si>
    <t>Cool</t>
  </si>
  <si>
    <t>Normal</t>
  </si>
  <si>
    <t>Play Golf</t>
  </si>
  <si>
    <t>Play Gold</t>
  </si>
  <si>
    <t>Entropy(PlayGolf) = (5,9) = Entropy = (0.36, 0.64) = -(0.36 log 0.36) - (0.64 log 0.64) = 0.94</t>
  </si>
  <si>
    <t>E(PlayGolf, Outlook) = P(Sunny)*E(2,6) + P(Strong)*E(3,3) = (8/14) * E(2,6) + (6/14) *E(3,3)</t>
  </si>
  <si>
    <t>E=(0.5, 0.5) = -0,5 - 0,5 = 1</t>
  </si>
  <si>
    <t>E=(0.25, 0.75) = -0,5 - 0,31125 = 0,81125</t>
  </si>
  <si>
    <t>total = 1,81125</t>
  </si>
  <si>
    <t>Total =0,94 -  0,892141</t>
  </si>
  <si>
    <t>Entropy</t>
  </si>
  <si>
    <t>S</t>
  </si>
  <si>
    <t>Total</t>
  </si>
  <si>
    <t>Temperature</t>
  </si>
  <si>
    <t>hot</t>
  </si>
  <si>
    <t>Probability</t>
  </si>
  <si>
    <t>Rainy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</si>
</sst>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3" xfId="0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0286F-DC6E-0745-9054-DF31816067EB}">
  <dimension ref="A4:T89"/>
  <sheetViews>
    <sheetView tabSelected="1" topLeftCell="I46" workbookViewId="0">
      <selection activeCell="P85" sqref="P85"/>
    </sheetView>
  </sheetViews>
  <sheetFormatPr baseColWidth="10" defaultRowHeight="16" x14ac:dyDescent="0.2"/>
  <cols>
    <col min="4" max="4" width="12.6640625" bestFit="1" customWidth="1"/>
    <col min="14" max="14" width="11.6640625" bestFit="1" customWidth="1"/>
  </cols>
  <sheetData>
    <row r="4" spans="2:10" x14ac:dyDescent="0.2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2:10" x14ac:dyDescent="0.2"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spans="2:10" x14ac:dyDescent="0.2">
      <c r="B6" s="4" t="s">
        <v>5</v>
      </c>
      <c r="C6" s="4" t="s">
        <v>6</v>
      </c>
      <c r="D6" s="4" t="s">
        <v>7</v>
      </c>
      <c r="E6" s="4" t="s">
        <v>10</v>
      </c>
      <c r="F6" s="4" t="s">
        <v>9</v>
      </c>
    </row>
    <row r="7" spans="2:10" x14ac:dyDescent="0.2">
      <c r="B7" s="4" t="s">
        <v>11</v>
      </c>
      <c r="C7" s="4" t="s">
        <v>6</v>
      </c>
      <c r="D7" s="4" t="s">
        <v>7</v>
      </c>
      <c r="E7" s="4" t="s">
        <v>8</v>
      </c>
      <c r="F7" s="4" t="s">
        <v>12</v>
      </c>
      <c r="H7" s="31" t="s">
        <v>17</v>
      </c>
      <c r="I7" s="32"/>
    </row>
    <row r="8" spans="2:10" x14ac:dyDescent="0.2">
      <c r="B8" s="4" t="s">
        <v>13</v>
      </c>
      <c r="C8" s="4" t="s">
        <v>14</v>
      </c>
      <c r="D8" s="4" t="s">
        <v>7</v>
      </c>
      <c r="E8" s="4" t="s">
        <v>8</v>
      </c>
      <c r="F8" s="4" t="s">
        <v>12</v>
      </c>
      <c r="H8" s="5" t="s">
        <v>12</v>
      </c>
      <c r="I8" s="5" t="s">
        <v>9</v>
      </c>
    </row>
    <row r="9" spans="2:10" x14ac:dyDescent="0.2">
      <c r="B9" s="4" t="s">
        <v>13</v>
      </c>
      <c r="C9" s="4" t="s">
        <v>15</v>
      </c>
      <c r="D9" s="4" t="s">
        <v>16</v>
      </c>
      <c r="E9" s="4" t="s">
        <v>8</v>
      </c>
      <c r="F9" s="4" t="s">
        <v>12</v>
      </c>
      <c r="H9" s="2">
        <v>9</v>
      </c>
      <c r="I9" s="2">
        <v>5</v>
      </c>
    </row>
    <row r="10" spans="2:10" x14ac:dyDescent="0.2">
      <c r="B10" s="4" t="s">
        <v>13</v>
      </c>
      <c r="C10" s="4" t="s">
        <v>15</v>
      </c>
      <c r="D10" s="4" t="s">
        <v>16</v>
      </c>
      <c r="E10" s="4" t="s">
        <v>10</v>
      </c>
      <c r="F10" s="4" t="s">
        <v>9</v>
      </c>
    </row>
    <row r="11" spans="2:10" x14ac:dyDescent="0.2">
      <c r="B11" s="4" t="s">
        <v>11</v>
      </c>
      <c r="C11" s="4" t="s">
        <v>15</v>
      </c>
      <c r="D11" s="4" t="s">
        <v>16</v>
      </c>
      <c r="E11" s="4" t="s">
        <v>10</v>
      </c>
      <c r="F11" s="4" t="s">
        <v>12</v>
      </c>
      <c r="G11" s="6"/>
      <c r="J11">
        <f>LOG(0.25,2) *0.25</f>
        <v>-0.5</v>
      </c>
    </row>
    <row r="12" spans="2:10" x14ac:dyDescent="0.2">
      <c r="B12" s="4" t="s">
        <v>5</v>
      </c>
      <c r="C12" s="4" t="s">
        <v>14</v>
      </c>
      <c r="D12" s="4" t="s">
        <v>7</v>
      </c>
      <c r="E12" s="4" t="s">
        <v>8</v>
      </c>
      <c r="F12" s="4" t="s">
        <v>9</v>
      </c>
    </row>
    <row r="13" spans="2:10" x14ac:dyDescent="0.2">
      <c r="B13" s="4" t="s">
        <v>5</v>
      </c>
      <c r="C13" s="4" t="s">
        <v>15</v>
      </c>
      <c r="D13" s="4" t="s">
        <v>16</v>
      </c>
      <c r="E13" s="4" t="s">
        <v>8</v>
      </c>
      <c r="F13" s="4" t="s">
        <v>12</v>
      </c>
    </row>
    <row r="14" spans="2:10" x14ac:dyDescent="0.2">
      <c r="B14" s="4" t="s">
        <v>13</v>
      </c>
      <c r="C14" s="4" t="s">
        <v>14</v>
      </c>
      <c r="D14" s="4" t="s">
        <v>16</v>
      </c>
      <c r="E14" s="4" t="s">
        <v>8</v>
      </c>
      <c r="F14" s="4" t="s">
        <v>12</v>
      </c>
    </row>
    <row r="15" spans="2:10" x14ac:dyDescent="0.2">
      <c r="B15" s="4" t="s">
        <v>5</v>
      </c>
      <c r="C15" s="4" t="s">
        <v>14</v>
      </c>
      <c r="D15" s="4" t="s">
        <v>16</v>
      </c>
      <c r="E15" s="4" t="s">
        <v>10</v>
      </c>
      <c r="F15" s="4" t="s">
        <v>12</v>
      </c>
    </row>
    <row r="16" spans="2:10" x14ac:dyDescent="0.2">
      <c r="B16" s="4" t="s">
        <v>11</v>
      </c>
      <c r="C16" s="4" t="s">
        <v>14</v>
      </c>
      <c r="D16" s="4" t="s">
        <v>7</v>
      </c>
      <c r="E16" s="4" t="s">
        <v>10</v>
      </c>
      <c r="F16" s="4" t="s">
        <v>12</v>
      </c>
    </row>
    <row r="17" spans="1:20" x14ac:dyDescent="0.2">
      <c r="B17" s="4" t="s">
        <v>11</v>
      </c>
      <c r="C17" s="4" t="s">
        <v>6</v>
      </c>
      <c r="D17" s="4" t="s">
        <v>16</v>
      </c>
      <c r="E17" s="4" t="s">
        <v>8</v>
      </c>
      <c r="F17" s="4" t="s">
        <v>12</v>
      </c>
    </row>
    <row r="18" spans="1:20" x14ac:dyDescent="0.2">
      <c r="B18" s="4" t="s">
        <v>13</v>
      </c>
      <c r="C18" s="4" t="s">
        <v>14</v>
      </c>
      <c r="D18" s="4" t="s">
        <v>7</v>
      </c>
      <c r="E18" s="4" t="s">
        <v>10</v>
      </c>
      <c r="F18" s="4" t="s">
        <v>9</v>
      </c>
    </row>
    <row r="21" spans="1:20" x14ac:dyDescent="0.2">
      <c r="A21" s="7"/>
      <c r="B21" s="33" t="s">
        <v>19</v>
      </c>
      <c r="C21" s="34"/>
      <c r="D21" s="34"/>
      <c r="E21" s="34"/>
      <c r="F21" s="34"/>
      <c r="G21" s="34"/>
      <c r="H21" s="34"/>
    </row>
    <row r="23" spans="1:20" x14ac:dyDescent="0.2">
      <c r="B23" s="19" t="s">
        <v>3</v>
      </c>
      <c r="C23" s="22"/>
      <c r="D23" s="22"/>
      <c r="E23" s="22"/>
      <c r="F23" s="22"/>
      <c r="G23" s="22"/>
      <c r="H23" s="22"/>
      <c r="I23" s="22"/>
      <c r="J23" s="20"/>
      <c r="L23" s="1" t="s">
        <v>28</v>
      </c>
      <c r="M23" s="9"/>
      <c r="N23" s="9"/>
      <c r="O23" s="9"/>
      <c r="P23" s="9"/>
      <c r="Q23" s="9"/>
      <c r="R23" s="9"/>
      <c r="S23" s="9"/>
      <c r="T23" s="10"/>
    </row>
    <row r="24" spans="1:20" x14ac:dyDescent="0.2">
      <c r="B24" s="14"/>
      <c r="C24" s="7"/>
      <c r="D24" s="7"/>
      <c r="E24" s="7"/>
      <c r="F24" s="7"/>
      <c r="G24" s="7"/>
      <c r="H24" s="7"/>
      <c r="I24" s="7"/>
      <c r="J24" s="13"/>
      <c r="L24" s="8"/>
      <c r="M24" s="9"/>
      <c r="N24" s="9"/>
      <c r="O24" s="9"/>
      <c r="P24" s="9"/>
      <c r="Q24" s="9"/>
      <c r="R24" s="9"/>
      <c r="S24" s="9"/>
      <c r="T24" s="10"/>
    </row>
    <row r="25" spans="1:20" x14ac:dyDescent="0.2">
      <c r="B25" s="11"/>
      <c r="C25" s="12"/>
      <c r="D25" s="26" t="s">
        <v>18</v>
      </c>
      <c r="E25" s="26"/>
      <c r="F25" s="12"/>
      <c r="G25" s="7"/>
      <c r="H25" s="7"/>
      <c r="I25" s="7"/>
      <c r="J25" s="13"/>
      <c r="L25" s="11"/>
      <c r="M25" s="12"/>
      <c r="N25" s="26" t="s">
        <v>18</v>
      </c>
      <c r="O25" s="26"/>
      <c r="P25" s="12"/>
      <c r="Q25" s="7"/>
      <c r="R25" s="7"/>
      <c r="S25" s="7"/>
      <c r="T25" s="13"/>
    </row>
    <row r="26" spans="1:20" x14ac:dyDescent="0.2">
      <c r="B26" s="11"/>
      <c r="C26" s="12"/>
      <c r="D26" s="4" t="s">
        <v>12</v>
      </c>
      <c r="E26" s="4" t="s">
        <v>9</v>
      </c>
      <c r="F26" s="12"/>
      <c r="G26" s="7"/>
      <c r="H26" s="7"/>
      <c r="I26" s="7"/>
      <c r="J26" s="13"/>
      <c r="L26" s="11"/>
      <c r="M26" s="12"/>
      <c r="N26" s="4" t="s">
        <v>12</v>
      </c>
      <c r="O26" s="4" t="s">
        <v>9</v>
      </c>
      <c r="P26" s="12"/>
      <c r="Q26" s="7"/>
      <c r="R26" s="7"/>
      <c r="S26" s="7"/>
      <c r="T26" s="13"/>
    </row>
    <row r="27" spans="1:20" x14ac:dyDescent="0.2">
      <c r="B27" s="27" t="s">
        <v>3</v>
      </c>
      <c r="C27" s="3" t="s">
        <v>8</v>
      </c>
      <c r="D27" s="4">
        <v>2</v>
      </c>
      <c r="E27" s="4">
        <v>6</v>
      </c>
      <c r="F27" s="4">
        <v>8</v>
      </c>
      <c r="G27" s="7"/>
      <c r="H27" s="7"/>
      <c r="I27" s="7"/>
      <c r="J27" s="13"/>
      <c r="L27" s="28" t="s">
        <v>3</v>
      </c>
      <c r="M27" s="3" t="s">
        <v>15</v>
      </c>
      <c r="N27" s="18">
        <v>3</v>
      </c>
      <c r="O27" s="18">
        <v>1</v>
      </c>
      <c r="P27" s="18">
        <v>4</v>
      </c>
      <c r="Q27" s="7"/>
      <c r="R27" s="7"/>
      <c r="S27" s="7"/>
      <c r="T27" s="13"/>
    </row>
    <row r="28" spans="1:20" x14ac:dyDescent="0.2">
      <c r="B28" s="27"/>
      <c r="C28" s="3" t="s">
        <v>10</v>
      </c>
      <c r="D28" s="4">
        <v>3</v>
      </c>
      <c r="E28" s="4">
        <v>3</v>
      </c>
      <c r="F28" s="4">
        <v>6</v>
      </c>
      <c r="G28" s="7"/>
      <c r="H28" s="7"/>
      <c r="I28" s="7"/>
      <c r="J28" s="13"/>
      <c r="L28" s="29"/>
      <c r="M28" s="3" t="s">
        <v>14</v>
      </c>
      <c r="N28" s="18">
        <v>4</v>
      </c>
      <c r="O28" s="18">
        <v>2</v>
      </c>
      <c r="P28" s="18">
        <v>6</v>
      </c>
      <c r="Q28" s="7"/>
      <c r="R28" s="7"/>
      <c r="S28" s="7"/>
      <c r="T28" s="13"/>
    </row>
    <row r="29" spans="1:20" x14ac:dyDescent="0.2">
      <c r="B29" s="4"/>
      <c r="C29" s="4"/>
      <c r="D29" s="4"/>
      <c r="E29" s="4"/>
      <c r="F29" s="4">
        <v>14</v>
      </c>
      <c r="G29" s="7"/>
      <c r="H29" s="7"/>
      <c r="I29" s="7"/>
      <c r="J29" s="13"/>
      <c r="L29" s="30"/>
      <c r="M29" s="3" t="s">
        <v>29</v>
      </c>
      <c r="N29" s="18">
        <v>2</v>
      </c>
      <c r="O29" s="18">
        <v>2</v>
      </c>
      <c r="P29" s="18">
        <v>4</v>
      </c>
      <c r="Q29" s="7"/>
      <c r="R29" s="7"/>
      <c r="S29" s="7"/>
      <c r="T29" s="13"/>
    </row>
    <row r="30" spans="1:20" x14ac:dyDescent="0.2">
      <c r="B30" s="14"/>
      <c r="C30" s="7"/>
      <c r="D30" s="7"/>
      <c r="E30" s="7"/>
      <c r="F30" s="7"/>
      <c r="G30" s="7"/>
      <c r="H30" s="7"/>
      <c r="I30" s="7"/>
      <c r="J30" s="13"/>
      <c r="L30" s="14"/>
      <c r="M30" s="7"/>
      <c r="N30" s="4"/>
      <c r="O30" s="4"/>
      <c r="P30" s="4">
        <v>14</v>
      </c>
      <c r="Q30" s="7"/>
      <c r="R30" s="7"/>
      <c r="S30" s="7"/>
      <c r="T30" s="13"/>
    </row>
    <row r="31" spans="1:20" x14ac:dyDescent="0.2">
      <c r="B31" s="14"/>
      <c r="C31" s="7" t="s">
        <v>20</v>
      </c>
      <c r="D31" s="7"/>
      <c r="E31" s="7"/>
      <c r="F31" s="7"/>
      <c r="G31" s="7"/>
      <c r="H31" s="7"/>
      <c r="I31" s="7"/>
      <c r="J31" s="13"/>
      <c r="L31" s="14"/>
      <c r="M31" s="7" t="s">
        <v>20</v>
      </c>
      <c r="N31" s="7"/>
      <c r="O31" s="7"/>
      <c r="P31" s="7"/>
      <c r="Q31" s="7"/>
      <c r="R31" s="7"/>
      <c r="S31" s="7"/>
      <c r="T31" s="13"/>
    </row>
    <row r="32" spans="1:20" x14ac:dyDescent="0.2">
      <c r="B32" s="14"/>
      <c r="C32" s="7"/>
      <c r="D32" s="7"/>
      <c r="E32" s="7"/>
      <c r="F32" s="7"/>
      <c r="G32" s="7"/>
      <c r="H32" s="7"/>
      <c r="I32" s="7"/>
      <c r="J32" s="13"/>
      <c r="L32" s="14"/>
      <c r="M32" s="7"/>
      <c r="N32" s="7"/>
      <c r="O32" s="7"/>
      <c r="P32" s="7"/>
      <c r="Q32" s="7"/>
      <c r="R32" s="7"/>
      <c r="S32" s="7"/>
      <c r="T32" s="13"/>
    </row>
    <row r="33" spans="2:20" x14ac:dyDescent="0.2">
      <c r="B33" s="14"/>
      <c r="C33" s="7" t="s">
        <v>22</v>
      </c>
      <c r="D33" s="7"/>
      <c r="E33" s="7"/>
      <c r="F33" s="7">
        <v>0.46357100000000001</v>
      </c>
      <c r="G33" s="7"/>
      <c r="H33" s="7"/>
      <c r="I33" s="7"/>
      <c r="J33" s="13"/>
      <c r="L33" s="14"/>
      <c r="M33" s="7" t="s">
        <v>22</v>
      </c>
      <c r="N33" s="7"/>
      <c r="O33" s="7"/>
      <c r="P33" s="7">
        <v>0.46357100000000001</v>
      </c>
      <c r="Q33" s="7"/>
      <c r="R33" s="7"/>
      <c r="S33" s="7"/>
      <c r="T33" s="13"/>
    </row>
    <row r="34" spans="2:20" x14ac:dyDescent="0.2">
      <c r="B34" s="14"/>
      <c r="C34" s="7" t="s">
        <v>21</v>
      </c>
      <c r="D34" s="7"/>
      <c r="E34" s="7"/>
      <c r="F34" s="7">
        <v>0.42857000000000001</v>
      </c>
      <c r="G34" s="7"/>
      <c r="H34" s="7"/>
      <c r="I34" s="7"/>
      <c r="J34" s="13"/>
      <c r="L34" s="14"/>
      <c r="M34" s="7" t="s">
        <v>21</v>
      </c>
      <c r="N34" s="7"/>
      <c r="O34" s="7"/>
      <c r="P34" s="7">
        <v>0.42857000000000001</v>
      </c>
      <c r="Q34" s="7"/>
      <c r="R34" s="7"/>
      <c r="S34" s="7"/>
      <c r="T34" s="13"/>
    </row>
    <row r="35" spans="2:20" x14ac:dyDescent="0.2">
      <c r="B35" s="14"/>
      <c r="C35" s="7" t="s">
        <v>23</v>
      </c>
      <c r="D35" s="7"/>
      <c r="E35" s="7"/>
      <c r="F35" s="7"/>
      <c r="G35" s="7"/>
      <c r="H35" s="7"/>
      <c r="I35" s="7"/>
      <c r="J35" s="13"/>
      <c r="L35" s="14"/>
      <c r="M35" s="7" t="s">
        <v>23</v>
      </c>
      <c r="N35" s="7"/>
      <c r="O35" s="7"/>
      <c r="P35" s="7"/>
      <c r="Q35" s="7"/>
      <c r="R35" s="7"/>
      <c r="S35" s="7"/>
      <c r="T35" s="13"/>
    </row>
    <row r="36" spans="2:20" x14ac:dyDescent="0.2">
      <c r="B36" s="14"/>
      <c r="C36" s="7"/>
      <c r="D36" s="7"/>
      <c r="E36" s="7"/>
      <c r="F36" s="7"/>
      <c r="G36" s="7"/>
      <c r="H36" s="7"/>
      <c r="I36" s="7"/>
      <c r="J36" s="13"/>
      <c r="L36" s="14"/>
      <c r="M36" s="7"/>
      <c r="N36" s="7"/>
      <c r="O36" s="7"/>
      <c r="P36" s="7"/>
      <c r="Q36" s="7"/>
      <c r="R36" s="7"/>
      <c r="S36" s="7"/>
      <c r="T36" s="13"/>
    </row>
    <row r="37" spans="2:20" x14ac:dyDescent="0.2">
      <c r="B37" s="14"/>
      <c r="C37" s="7" t="s">
        <v>24</v>
      </c>
      <c r="D37" s="7"/>
      <c r="E37" s="7">
        <v>0.48</v>
      </c>
      <c r="F37" s="7"/>
      <c r="G37" s="7"/>
      <c r="H37" s="7"/>
      <c r="I37" s="7"/>
      <c r="J37" s="13"/>
      <c r="L37" s="14"/>
      <c r="M37" s="7" t="s">
        <v>24</v>
      </c>
      <c r="N37" s="7"/>
      <c r="O37" s="7">
        <v>0.48</v>
      </c>
      <c r="P37" s="7"/>
      <c r="Q37" s="7"/>
      <c r="R37" s="7"/>
      <c r="S37" s="7"/>
      <c r="T37" s="13"/>
    </row>
    <row r="38" spans="2:20" x14ac:dyDescent="0.2">
      <c r="B38" s="14"/>
      <c r="C38" s="2" t="s">
        <v>8</v>
      </c>
      <c r="D38" s="7"/>
      <c r="E38" s="7"/>
      <c r="F38" s="7"/>
      <c r="G38" s="7"/>
      <c r="H38" s="7"/>
      <c r="I38" s="7"/>
      <c r="J38" s="13"/>
      <c r="L38" s="14"/>
      <c r="M38" s="2" t="s">
        <v>15</v>
      </c>
      <c r="N38" s="7"/>
      <c r="O38" s="7"/>
      <c r="P38" s="7"/>
      <c r="Q38" s="7"/>
      <c r="R38" s="7"/>
      <c r="S38" s="7"/>
      <c r="T38" s="13"/>
    </row>
    <row r="39" spans="2:20" x14ac:dyDescent="0.2">
      <c r="B39" s="14"/>
      <c r="C39" s="2" t="s">
        <v>26</v>
      </c>
      <c r="D39" s="2">
        <f>D27/(F27)</f>
        <v>0.25</v>
      </c>
      <c r="E39" s="2">
        <f>E27/(F27)</f>
        <v>0.75</v>
      </c>
      <c r="F39" s="1" t="s">
        <v>27</v>
      </c>
      <c r="G39" s="7"/>
      <c r="H39" s="7"/>
      <c r="I39" s="7"/>
      <c r="J39" s="13"/>
      <c r="L39" s="14"/>
      <c r="M39" s="2" t="s">
        <v>30</v>
      </c>
      <c r="N39" s="2">
        <f>N27/(P27)</f>
        <v>0.75</v>
      </c>
      <c r="O39" s="2">
        <f>O27/(P27)</f>
        <v>0.25</v>
      </c>
      <c r="P39" s="1" t="s">
        <v>27</v>
      </c>
      <c r="Q39" s="7"/>
      <c r="R39" s="7"/>
      <c r="S39" s="7"/>
      <c r="T39" s="13"/>
    </row>
    <row r="40" spans="2:20" x14ac:dyDescent="0.2">
      <c r="B40" s="14"/>
      <c r="C40" s="2" t="s">
        <v>25</v>
      </c>
      <c r="D40" s="2">
        <f>LOG(D39,2) *D39 *-1</f>
        <v>0.5</v>
      </c>
      <c r="E40" s="2">
        <f>LOG(E39,2) *E39 * -1</f>
        <v>0.31127812445913283</v>
      </c>
      <c r="F40" s="1">
        <f>D40+E40</f>
        <v>0.81127812445913283</v>
      </c>
      <c r="G40" s="1">
        <f>F27*(F40/F29)</f>
        <v>0.46358749969093305</v>
      </c>
      <c r="H40" s="7"/>
      <c r="I40" s="7"/>
      <c r="J40" s="13"/>
      <c r="L40" s="14"/>
      <c r="M40" s="2" t="s">
        <v>25</v>
      </c>
      <c r="N40" s="2">
        <f>LOG(N39,2) *N39 *-1</f>
        <v>0.31127812445913283</v>
      </c>
      <c r="O40" s="2">
        <f>LOG(O39,2) *O39 * -1</f>
        <v>0.5</v>
      </c>
      <c r="P40" s="1">
        <f>N40+O40</f>
        <v>0.81127812445913283</v>
      </c>
      <c r="Q40" s="1">
        <f>P27*(P40/P30)</f>
        <v>0.23179374984546652</v>
      </c>
      <c r="R40" s="7"/>
      <c r="S40" s="7"/>
      <c r="T40" s="13"/>
    </row>
    <row r="41" spans="2:20" x14ac:dyDescent="0.2">
      <c r="B41" s="14"/>
      <c r="C41" s="7"/>
      <c r="D41" s="7"/>
      <c r="E41" s="7"/>
      <c r="F41" s="7"/>
      <c r="G41" s="7"/>
      <c r="H41" s="7"/>
      <c r="I41" s="7"/>
      <c r="J41" s="13"/>
      <c r="L41" s="14"/>
      <c r="M41" s="7"/>
      <c r="N41" s="7"/>
      <c r="O41" s="7"/>
      <c r="P41" s="7"/>
      <c r="Q41" s="7"/>
      <c r="R41" s="7"/>
      <c r="S41" s="7"/>
      <c r="T41" s="13"/>
    </row>
    <row r="42" spans="2:20" x14ac:dyDescent="0.2">
      <c r="B42" s="14"/>
      <c r="C42" s="2" t="s">
        <v>10</v>
      </c>
      <c r="D42" s="7"/>
      <c r="E42" s="7"/>
      <c r="F42" s="7"/>
      <c r="G42" s="7"/>
      <c r="H42" s="7"/>
      <c r="I42" s="7"/>
      <c r="J42" s="13"/>
      <c r="L42" s="14"/>
      <c r="M42" s="2" t="s">
        <v>14</v>
      </c>
      <c r="N42" s="7"/>
      <c r="O42" s="7"/>
      <c r="P42" s="7"/>
      <c r="Q42" s="7"/>
      <c r="R42" s="7"/>
      <c r="S42" s="7"/>
      <c r="T42" s="13"/>
    </row>
    <row r="43" spans="2:20" x14ac:dyDescent="0.2">
      <c r="B43" s="14"/>
      <c r="C43" s="2" t="s">
        <v>26</v>
      </c>
      <c r="D43" s="2">
        <f>D28/(F28)</f>
        <v>0.5</v>
      </c>
      <c r="E43" s="2">
        <f>E28/(F28)</f>
        <v>0.5</v>
      </c>
      <c r="F43" s="1" t="s">
        <v>27</v>
      </c>
      <c r="G43" s="7"/>
      <c r="H43" s="7"/>
      <c r="I43" s="7"/>
      <c r="J43" s="13"/>
      <c r="L43" s="14"/>
      <c r="M43" s="2" t="s">
        <v>26</v>
      </c>
      <c r="N43" s="2">
        <f>N28/(P28)</f>
        <v>0.66666666666666663</v>
      </c>
      <c r="O43" s="2">
        <f>O28/(P28)</f>
        <v>0.33333333333333331</v>
      </c>
      <c r="P43" s="1" t="s">
        <v>27</v>
      </c>
      <c r="Q43" s="7"/>
      <c r="R43" s="7"/>
      <c r="S43" s="7"/>
      <c r="T43" s="13"/>
    </row>
    <row r="44" spans="2:20" x14ac:dyDescent="0.2">
      <c r="B44" s="14"/>
      <c r="C44" s="2" t="s">
        <v>25</v>
      </c>
      <c r="D44" s="2">
        <f>LOG(D43,2) *D43 *-1</f>
        <v>0.5</v>
      </c>
      <c r="E44" s="2">
        <f>LOG(E43,2) *E43 * -1</f>
        <v>0.5</v>
      </c>
      <c r="F44" s="1">
        <f>D44+E44</f>
        <v>1</v>
      </c>
      <c r="G44" s="1">
        <f>F28*(F44/F29)</f>
        <v>0.42857142857142855</v>
      </c>
      <c r="H44" s="7"/>
      <c r="I44" s="7"/>
      <c r="J44" s="13"/>
      <c r="L44" s="14"/>
      <c r="M44" s="2" t="s">
        <v>25</v>
      </c>
      <c r="N44" s="2">
        <f>LOG(N43,2) *N43 *-1</f>
        <v>0.38997500048077083</v>
      </c>
      <c r="O44" s="2">
        <f>LOG(O43,2) *O43 * -1</f>
        <v>0.52832083357371873</v>
      </c>
      <c r="P44" s="1">
        <f>N44+O44</f>
        <v>0.91829583405448956</v>
      </c>
      <c r="Q44" s="1">
        <f>P28*(P44/P30)</f>
        <v>0.39355535745192416</v>
      </c>
      <c r="R44" s="7"/>
      <c r="S44" s="7"/>
      <c r="T44" s="13"/>
    </row>
    <row r="45" spans="2:20" x14ac:dyDescent="0.2">
      <c r="B45" s="14"/>
      <c r="C45" s="7"/>
      <c r="D45" s="7"/>
      <c r="E45" s="7"/>
      <c r="F45" s="1" t="s">
        <v>27</v>
      </c>
      <c r="G45" s="1">
        <f>F40+F44</f>
        <v>1.8112781244591329</v>
      </c>
      <c r="H45" s="7"/>
      <c r="I45" s="7"/>
      <c r="J45" s="13"/>
      <c r="L45" s="14"/>
      <c r="M45" s="7"/>
      <c r="N45" s="7"/>
      <c r="O45" s="7"/>
      <c r="P45" s="1" t="s">
        <v>27</v>
      </c>
      <c r="Q45" s="1">
        <f>P40+P44</f>
        <v>1.7295739585136225</v>
      </c>
      <c r="R45" s="7"/>
      <c r="S45" s="7"/>
      <c r="T45" s="13"/>
    </row>
    <row r="46" spans="2:20" x14ac:dyDescent="0.2">
      <c r="B46" s="14"/>
      <c r="C46" s="7"/>
      <c r="D46" s="7"/>
      <c r="E46" s="7"/>
      <c r="F46" s="7"/>
      <c r="G46" s="7"/>
      <c r="H46" s="7"/>
      <c r="I46" s="7"/>
      <c r="J46" s="13"/>
      <c r="L46" s="14"/>
      <c r="M46" s="2" t="s">
        <v>6</v>
      </c>
      <c r="N46" s="7"/>
      <c r="O46" s="7"/>
      <c r="P46" s="7"/>
      <c r="Q46" s="7"/>
      <c r="R46" s="7"/>
      <c r="S46" s="7"/>
      <c r="T46" s="13"/>
    </row>
    <row r="47" spans="2:20" x14ac:dyDescent="0.2">
      <c r="B47" s="15"/>
      <c r="C47" s="1" t="s">
        <v>27</v>
      </c>
      <c r="D47" s="25">
        <f>0.94 -(G40+G44)</f>
        <v>4.7841071737638297E-2</v>
      </c>
      <c r="E47" s="16"/>
      <c r="F47" s="16"/>
      <c r="G47" s="16"/>
      <c r="H47" s="16"/>
      <c r="I47" s="16"/>
      <c r="J47" s="17"/>
      <c r="L47" s="14"/>
      <c r="M47" s="2" t="s">
        <v>26</v>
      </c>
      <c r="N47" s="2">
        <f>N29/(P29)</f>
        <v>0.5</v>
      </c>
      <c r="O47" s="2">
        <f>O29/(P29)</f>
        <v>0.5</v>
      </c>
      <c r="P47" s="1" t="s">
        <v>27</v>
      </c>
      <c r="Q47" s="7"/>
      <c r="R47" s="7"/>
      <c r="S47" s="7"/>
      <c r="T47" s="13"/>
    </row>
    <row r="48" spans="2:20" x14ac:dyDescent="0.2">
      <c r="B48" s="9"/>
      <c r="C48" s="9"/>
      <c r="D48" s="9"/>
      <c r="E48" s="9"/>
      <c r="F48" s="9"/>
      <c r="G48" s="9"/>
      <c r="H48" s="9"/>
      <c r="I48" s="9"/>
      <c r="J48" s="9"/>
      <c r="L48" s="14"/>
      <c r="M48" s="2" t="s">
        <v>25</v>
      </c>
      <c r="N48" s="2">
        <f>LOG(N47,2) *N47 *-1</f>
        <v>0.5</v>
      </c>
      <c r="O48" s="2">
        <f>LOG(O47,2) *O47 * -1</f>
        <v>0.5</v>
      </c>
      <c r="P48" s="1">
        <f>N48+O48</f>
        <v>1</v>
      </c>
      <c r="Q48" s="19">
        <f>P29*(P48/P30)</f>
        <v>0.2857142857142857</v>
      </c>
      <c r="R48" s="7"/>
      <c r="S48" s="7"/>
      <c r="T48" s="21"/>
    </row>
    <row r="49" spans="2:20" x14ac:dyDescent="0.2">
      <c r="L49" s="14"/>
      <c r="M49" s="7"/>
      <c r="N49" s="7"/>
      <c r="O49" s="7"/>
      <c r="P49" s="7"/>
      <c r="Q49" s="7"/>
      <c r="R49" s="7"/>
      <c r="S49" s="7"/>
      <c r="T49" s="13"/>
    </row>
    <row r="50" spans="2:20" x14ac:dyDescent="0.2">
      <c r="L50" s="14"/>
      <c r="M50" s="7"/>
      <c r="N50" s="7"/>
      <c r="O50" s="7"/>
      <c r="P50" s="7"/>
      <c r="Q50" s="7"/>
      <c r="R50" s="7"/>
      <c r="S50" s="7"/>
      <c r="T50" s="13"/>
    </row>
    <row r="51" spans="2:20" x14ac:dyDescent="0.2">
      <c r="L51" s="14"/>
      <c r="M51" s="1" t="s">
        <v>27</v>
      </c>
      <c r="N51" s="25">
        <f>0.94 -(Q40+Q44+Q48)</f>
        <v>2.8936606988323565E-2</v>
      </c>
      <c r="O51" s="7"/>
      <c r="P51" s="7"/>
      <c r="Q51" s="7"/>
      <c r="R51" s="7"/>
      <c r="S51" s="7"/>
      <c r="T51" s="13"/>
    </row>
    <row r="52" spans="2:20" x14ac:dyDescent="0.2">
      <c r="L52" s="15"/>
      <c r="M52" s="22"/>
      <c r="N52" s="22"/>
      <c r="O52" s="16"/>
      <c r="P52" s="16"/>
      <c r="Q52" s="16"/>
      <c r="R52" s="16"/>
      <c r="S52" s="16"/>
      <c r="T52" s="17"/>
    </row>
    <row r="60" spans="2:20" x14ac:dyDescent="0.2">
      <c r="B60" s="19" t="s">
        <v>2</v>
      </c>
      <c r="C60" s="22"/>
      <c r="D60" s="22"/>
      <c r="E60" s="22"/>
      <c r="F60" s="22"/>
      <c r="G60" s="22"/>
      <c r="H60" s="22"/>
      <c r="I60" s="22"/>
      <c r="J60" s="20"/>
      <c r="L60" s="1" t="s">
        <v>0</v>
      </c>
      <c r="M60" s="23"/>
      <c r="N60" s="22"/>
      <c r="O60" s="22"/>
      <c r="P60" s="22"/>
      <c r="Q60" s="22"/>
      <c r="R60" s="22"/>
      <c r="S60" s="22"/>
      <c r="T60" s="20"/>
    </row>
    <row r="61" spans="2:20" x14ac:dyDescent="0.2">
      <c r="B61" s="14"/>
      <c r="C61" s="7"/>
      <c r="D61" s="7"/>
      <c r="E61" s="7"/>
      <c r="F61" s="7"/>
      <c r="G61" s="7"/>
      <c r="H61" s="7"/>
      <c r="I61" s="7"/>
      <c r="J61" s="13"/>
      <c r="L61" s="8"/>
      <c r="M61" s="9"/>
      <c r="N61" s="9"/>
      <c r="O61" s="9"/>
      <c r="P61" s="9"/>
      <c r="Q61" s="9"/>
      <c r="R61" s="9"/>
      <c r="S61" s="9"/>
      <c r="T61" s="10"/>
    </row>
    <row r="62" spans="2:20" x14ac:dyDescent="0.2">
      <c r="B62" s="11"/>
      <c r="C62" s="12"/>
      <c r="D62" s="26" t="s">
        <v>18</v>
      </c>
      <c r="E62" s="26"/>
      <c r="F62" s="12"/>
      <c r="G62" s="7"/>
      <c r="H62" s="7"/>
      <c r="I62" s="7"/>
      <c r="J62" s="13"/>
      <c r="L62" s="11"/>
      <c r="M62" s="12"/>
      <c r="N62" s="26" t="s">
        <v>18</v>
      </c>
      <c r="O62" s="26"/>
      <c r="P62" s="12"/>
      <c r="Q62" s="7"/>
      <c r="R62" s="7"/>
      <c r="S62" s="7"/>
      <c r="T62" s="13"/>
    </row>
    <row r="63" spans="2:20" x14ac:dyDescent="0.2">
      <c r="B63" s="11"/>
      <c r="C63" s="12"/>
      <c r="D63" s="4" t="s">
        <v>12</v>
      </c>
      <c r="E63" s="4" t="s">
        <v>9</v>
      </c>
      <c r="F63" s="12"/>
      <c r="G63" s="7"/>
      <c r="H63" s="7"/>
      <c r="I63" s="7"/>
      <c r="J63" s="13"/>
      <c r="L63" s="11"/>
      <c r="M63" s="12"/>
      <c r="N63" s="4" t="s">
        <v>12</v>
      </c>
      <c r="O63" s="4" t="s">
        <v>9</v>
      </c>
      <c r="P63" s="12"/>
      <c r="Q63" s="7"/>
      <c r="R63" s="7"/>
      <c r="S63" s="7"/>
      <c r="T63" s="13"/>
    </row>
    <row r="64" spans="2:20" x14ac:dyDescent="0.2">
      <c r="B64" s="27" t="s">
        <v>2</v>
      </c>
      <c r="C64" s="3" t="s">
        <v>7</v>
      </c>
      <c r="D64" s="4">
        <v>6</v>
      </c>
      <c r="E64" s="4">
        <v>1</v>
      </c>
      <c r="F64" s="4">
        <f>D64+E64</f>
        <v>7</v>
      </c>
      <c r="G64" s="7"/>
      <c r="H64" s="7"/>
      <c r="I64" s="7"/>
      <c r="J64" s="13"/>
      <c r="L64" s="28" t="s">
        <v>0</v>
      </c>
      <c r="M64" s="3" t="s">
        <v>5</v>
      </c>
      <c r="N64" s="18">
        <v>2</v>
      </c>
      <c r="O64" s="18">
        <v>3</v>
      </c>
      <c r="P64" s="18">
        <f>N64+O64</f>
        <v>5</v>
      </c>
      <c r="Q64" s="7"/>
      <c r="R64" s="7"/>
      <c r="S64" s="7"/>
      <c r="T64" s="13"/>
    </row>
    <row r="65" spans="2:20" x14ac:dyDescent="0.2">
      <c r="B65" s="27"/>
      <c r="C65" s="3" t="s">
        <v>16</v>
      </c>
      <c r="D65" s="4">
        <v>4</v>
      </c>
      <c r="E65" s="4">
        <v>3</v>
      </c>
      <c r="F65" s="4">
        <f>D65+E65</f>
        <v>7</v>
      </c>
      <c r="G65" s="7"/>
      <c r="H65" s="7"/>
      <c r="I65" s="7"/>
      <c r="J65" s="13"/>
      <c r="L65" s="29"/>
      <c r="M65" s="3" t="s">
        <v>11</v>
      </c>
      <c r="N65" s="18">
        <v>4</v>
      </c>
      <c r="O65" s="18">
        <v>0</v>
      </c>
      <c r="P65" s="18">
        <f t="shared" ref="P65:P66" si="0">N65+O65</f>
        <v>4</v>
      </c>
      <c r="Q65" s="7"/>
      <c r="R65" s="7"/>
      <c r="S65" s="7"/>
      <c r="T65" s="13"/>
    </row>
    <row r="66" spans="2:20" x14ac:dyDescent="0.2">
      <c r="B66" s="4"/>
      <c r="C66" s="4"/>
      <c r="D66" s="4"/>
      <c r="E66" s="4"/>
      <c r="F66" s="4">
        <v>14</v>
      </c>
      <c r="G66" s="7"/>
      <c r="H66" s="7"/>
      <c r="I66" s="7"/>
      <c r="J66" s="13"/>
      <c r="L66" s="30"/>
      <c r="M66" s="3" t="s">
        <v>13</v>
      </c>
      <c r="N66" s="18">
        <v>3</v>
      </c>
      <c r="O66" s="18">
        <v>2</v>
      </c>
      <c r="P66" s="18">
        <f t="shared" si="0"/>
        <v>5</v>
      </c>
      <c r="Q66" s="7"/>
      <c r="R66" s="7"/>
      <c r="S66" s="7"/>
      <c r="T66" s="13"/>
    </row>
    <row r="67" spans="2:20" x14ac:dyDescent="0.2">
      <c r="B67" s="14"/>
      <c r="C67" s="7"/>
      <c r="D67" s="7"/>
      <c r="E67" s="7"/>
      <c r="F67" s="7"/>
      <c r="G67" s="7"/>
      <c r="H67" s="7"/>
      <c r="I67" s="7"/>
      <c r="J67" s="13"/>
      <c r="L67" s="14"/>
      <c r="M67" s="7"/>
      <c r="N67" s="4"/>
      <c r="O67" s="4"/>
      <c r="P67" s="4">
        <v>14</v>
      </c>
      <c r="Q67" s="7"/>
      <c r="R67" s="7"/>
      <c r="S67" s="7"/>
      <c r="T67" s="13"/>
    </row>
    <row r="68" spans="2:20" x14ac:dyDescent="0.2">
      <c r="B68" s="14"/>
      <c r="C68" s="7" t="s">
        <v>20</v>
      </c>
      <c r="D68" s="7"/>
      <c r="E68" s="7"/>
      <c r="F68" s="7"/>
      <c r="G68" s="7"/>
      <c r="H68" s="7"/>
      <c r="I68" s="7"/>
      <c r="J68" s="13"/>
      <c r="L68" s="14"/>
      <c r="M68" s="7" t="s">
        <v>20</v>
      </c>
      <c r="N68" s="7"/>
      <c r="O68" s="7"/>
      <c r="P68" s="7"/>
      <c r="Q68" s="7"/>
      <c r="R68" s="7"/>
      <c r="S68" s="7"/>
      <c r="T68" s="13"/>
    </row>
    <row r="69" spans="2:20" x14ac:dyDescent="0.2">
      <c r="B69" s="14"/>
      <c r="C69" s="7"/>
      <c r="D69" s="7"/>
      <c r="E69" s="7"/>
      <c r="F69" s="7"/>
      <c r="G69" s="7"/>
      <c r="H69" s="7"/>
      <c r="I69" s="7"/>
      <c r="J69" s="13"/>
      <c r="L69" s="14"/>
      <c r="M69" s="7"/>
      <c r="N69" s="7"/>
      <c r="O69" s="7"/>
      <c r="P69" s="7"/>
      <c r="Q69" s="7"/>
      <c r="R69" s="7"/>
      <c r="S69" s="7"/>
      <c r="T69" s="13"/>
    </row>
    <row r="70" spans="2:20" x14ac:dyDescent="0.2">
      <c r="B70" s="14"/>
      <c r="C70" s="7" t="s">
        <v>22</v>
      </c>
      <c r="D70" s="7"/>
      <c r="E70" s="7"/>
      <c r="F70" s="7">
        <v>0.46357100000000001</v>
      </c>
      <c r="G70" s="7"/>
      <c r="H70" s="7"/>
      <c r="I70" s="7"/>
      <c r="J70" s="13"/>
      <c r="L70" s="14"/>
      <c r="M70" s="7" t="s">
        <v>22</v>
      </c>
      <c r="N70" s="7"/>
      <c r="O70" s="7"/>
      <c r="P70" s="7">
        <v>0.46357100000000001</v>
      </c>
      <c r="Q70" s="7"/>
      <c r="R70" s="7"/>
      <c r="S70" s="7"/>
      <c r="T70" s="13"/>
    </row>
    <row r="71" spans="2:20" x14ac:dyDescent="0.2">
      <c r="B71" s="14"/>
      <c r="C71" s="7" t="s">
        <v>21</v>
      </c>
      <c r="D71" s="7"/>
      <c r="E71" s="7"/>
      <c r="F71" s="7">
        <v>0.42857000000000001</v>
      </c>
      <c r="G71" s="7"/>
      <c r="H71" s="7"/>
      <c r="I71" s="7"/>
      <c r="J71" s="13"/>
      <c r="L71" s="14"/>
      <c r="M71" s="7" t="s">
        <v>21</v>
      </c>
      <c r="N71" s="7"/>
      <c r="O71" s="7"/>
      <c r="P71" s="7">
        <v>0.42857000000000001</v>
      </c>
      <c r="Q71" s="7"/>
      <c r="R71" s="7"/>
      <c r="S71" s="7"/>
      <c r="T71" s="13"/>
    </row>
    <row r="72" spans="2:20" x14ac:dyDescent="0.2">
      <c r="B72" s="14"/>
      <c r="C72" s="7" t="s">
        <v>23</v>
      </c>
      <c r="D72" s="7"/>
      <c r="E72" s="7"/>
      <c r="F72" s="7"/>
      <c r="G72" s="7"/>
      <c r="H72" s="7"/>
      <c r="I72" s="7"/>
      <c r="J72" s="13"/>
      <c r="L72" s="14"/>
      <c r="M72" s="7" t="s">
        <v>23</v>
      </c>
      <c r="N72" s="7"/>
      <c r="O72" s="7"/>
      <c r="P72" s="7"/>
      <c r="Q72" s="7"/>
      <c r="R72" s="7"/>
      <c r="S72" s="7"/>
      <c r="T72" s="13"/>
    </row>
    <row r="73" spans="2:20" x14ac:dyDescent="0.2">
      <c r="B73" s="14"/>
      <c r="C73" s="7"/>
      <c r="D73" s="7"/>
      <c r="E73" s="7"/>
      <c r="F73" s="7"/>
      <c r="G73" s="7"/>
      <c r="H73" s="7"/>
      <c r="I73" s="7"/>
      <c r="J73" s="13"/>
      <c r="L73" s="14"/>
      <c r="M73" s="7"/>
      <c r="N73" s="7"/>
      <c r="O73" s="7"/>
      <c r="P73" s="7"/>
      <c r="Q73" s="7"/>
      <c r="R73" s="7"/>
      <c r="S73" s="7"/>
      <c r="T73" s="13"/>
    </row>
    <row r="74" spans="2:20" x14ac:dyDescent="0.2">
      <c r="B74" s="14"/>
      <c r="C74" s="7" t="s">
        <v>24</v>
      </c>
      <c r="D74" s="7"/>
      <c r="E74" s="7">
        <v>0.48</v>
      </c>
      <c r="F74" s="7"/>
      <c r="G74" s="7"/>
      <c r="H74" s="7"/>
      <c r="I74" s="7"/>
      <c r="J74" s="13"/>
      <c r="L74" s="14"/>
      <c r="M74" s="7" t="s">
        <v>24</v>
      </c>
      <c r="N74" s="7"/>
      <c r="O74" s="7">
        <v>0.48</v>
      </c>
      <c r="P74" s="7"/>
      <c r="Q74" s="7"/>
      <c r="R74" s="7"/>
      <c r="S74" s="7"/>
      <c r="T74" s="13"/>
    </row>
    <row r="75" spans="2:20" x14ac:dyDescent="0.2">
      <c r="B75" s="14"/>
      <c r="C75" s="2" t="s">
        <v>8</v>
      </c>
      <c r="D75" s="7"/>
      <c r="E75" s="7"/>
      <c r="F75" s="7"/>
      <c r="G75" s="7"/>
      <c r="H75" s="7"/>
      <c r="I75" s="7"/>
      <c r="J75" s="13"/>
      <c r="L75" s="14"/>
      <c r="M75" s="2" t="s">
        <v>5</v>
      </c>
      <c r="N75" s="7"/>
      <c r="O75" s="7"/>
      <c r="P75" s="7"/>
      <c r="Q75" s="7"/>
      <c r="R75" s="7"/>
      <c r="S75" s="7"/>
      <c r="T75" s="13"/>
    </row>
    <row r="76" spans="2:20" x14ac:dyDescent="0.2">
      <c r="B76" s="14"/>
      <c r="C76" s="2" t="s">
        <v>26</v>
      </c>
      <c r="D76" s="2">
        <f>D64/(F64)</f>
        <v>0.8571428571428571</v>
      </c>
      <c r="E76" s="2">
        <f>E64/(F64)</f>
        <v>0.14285714285714285</v>
      </c>
      <c r="F76" s="1" t="s">
        <v>27</v>
      </c>
      <c r="G76" s="7"/>
      <c r="H76" s="7"/>
      <c r="I76" s="7"/>
      <c r="J76" s="13"/>
      <c r="L76" s="14"/>
      <c r="M76" s="2" t="s">
        <v>26</v>
      </c>
      <c r="N76" s="2">
        <f>N64/(P64)</f>
        <v>0.4</v>
      </c>
      <c r="O76" s="2">
        <f>O64/(P64)</f>
        <v>0.6</v>
      </c>
      <c r="P76" s="1" t="s">
        <v>27</v>
      </c>
      <c r="Q76" s="7"/>
      <c r="R76" s="7"/>
      <c r="S76" s="7"/>
      <c r="T76" s="13"/>
    </row>
    <row r="77" spans="2:20" x14ac:dyDescent="0.2">
      <c r="B77" s="14"/>
      <c r="C77" s="2" t="s">
        <v>25</v>
      </c>
      <c r="D77" s="2">
        <f>LOG(D76,2) *D76 *-1</f>
        <v>0.19062207543124116</v>
      </c>
      <c r="E77" s="2">
        <f>LOG(E76,2) *E76 * -1</f>
        <v>0.40105070315108637</v>
      </c>
      <c r="F77" s="1">
        <f>D77+E77</f>
        <v>0.59167277858232747</v>
      </c>
      <c r="G77" s="1">
        <f>F64*(F77/F66)</f>
        <v>0.29583638929116374</v>
      </c>
      <c r="H77" s="7"/>
      <c r="I77" s="7"/>
      <c r="J77" s="13"/>
      <c r="L77" s="14"/>
      <c r="M77" s="2" t="s">
        <v>25</v>
      </c>
      <c r="N77" s="2">
        <f>LOG(N76,2) *N76 *-1</f>
        <v>0.52877123795494485</v>
      </c>
      <c r="O77" s="2">
        <f>LOG(O76,2) *O76 * -1</f>
        <v>0.44217935649972373</v>
      </c>
      <c r="P77" s="1">
        <f>N77+O77</f>
        <v>0.97095059445466858</v>
      </c>
      <c r="Q77" s="1">
        <f>P64*(P77/P67)</f>
        <v>0.34676806944809591</v>
      </c>
      <c r="R77" s="7"/>
      <c r="S77" s="7"/>
      <c r="T77" s="13"/>
    </row>
    <row r="78" spans="2:20" x14ac:dyDescent="0.2">
      <c r="B78" s="14"/>
      <c r="C78" s="7"/>
      <c r="D78" s="7"/>
      <c r="E78" s="7"/>
      <c r="F78" s="7"/>
      <c r="G78" s="7"/>
      <c r="H78" s="7"/>
      <c r="I78" s="7"/>
      <c r="J78" s="13"/>
      <c r="L78" s="14"/>
      <c r="M78" s="7"/>
      <c r="N78" s="7"/>
      <c r="O78" s="7"/>
      <c r="P78" s="7"/>
      <c r="Q78" s="7"/>
      <c r="R78" s="7"/>
      <c r="S78" s="7"/>
      <c r="T78" s="13"/>
    </row>
    <row r="79" spans="2:20" x14ac:dyDescent="0.2">
      <c r="B79" s="14"/>
      <c r="C79" s="2" t="s">
        <v>10</v>
      </c>
      <c r="D79" s="7"/>
      <c r="E79" s="7"/>
      <c r="F79" s="7"/>
      <c r="G79" s="7"/>
      <c r="H79" s="7"/>
      <c r="I79" s="7"/>
      <c r="J79" s="13"/>
      <c r="L79" s="14"/>
      <c r="M79" s="2" t="s">
        <v>11</v>
      </c>
      <c r="N79" s="7"/>
      <c r="O79" s="7"/>
      <c r="P79" s="7"/>
      <c r="Q79" s="7"/>
      <c r="R79" s="7"/>
      <c r="S79" s="7"/>
      <c r="T79" s="13"/>
    </row>
    <row r="80" spans="2:20" x14ac:dyDescent="0.2">
      <c r="B80" s="14"/>
      <c r="C80" s="2" t="s">
        <v>26</v>
      </c>
      <c r="D80" s="2">
        <f>D65/(F65)</f>
        <v>0.5714285714285714</v>
      </c>
      <c r="E80" s="2">
        <f>E65/(F65)</f>
        <v>0.42857142857142855</v>
      </c>
      <c r="F80" s="1" t="s">
        <v>27</v>
      </c>
      <c r="G80" s="7"/>
      <c r="H80" s="7"/>
      <c r="I80" s="7"/>
      <c r="J80" s="13"/>
      <c r="L80" s="14"/>
      <c r="M80" s="2" t="s">
        <v>26</v>
      </c>
      <c r="N80" s="2">
        <f>N65/(P65)</f>
        <v>1</v>
      </c>
      <c r="O80" s="2">
        <f>O65/(P65)</f>
        <v>0</v>
      </c>
      <c r="P80" s="1" t="s">
        <v>27</v>
      </c>
      <c r="Q80" s="7"/>
      <c r="R80" s="7"/>
      <c r="S80" s="7"/>
      <c r="T80" s="13"/>
    </row>
    <row r="81" spans="2:20" x14ac:dyDescent="0.2">
      <c r="B81" s="14"/>
      <c r="C81" s="2" t="s">
        <v>25</v>
      </c>
      <c r="D81" s="2">
        <f>LOG(D80,2) *D80 *-1</f>
        <v>0.46134566974720242</v>
      </c>
      <c r="E81" s="2">
        <f>LOG(E80,2) *E80 * -1</f>
        <v>0.52388246628704915</v>
      </c>
      <c r="F81" s="1">
        <f>D81+E81</f>
        <v>0.98522813603425163</v>
      </c>
      <c r="G81" s="1">
        <f>F65*(F81/F66)</f>
        <v>0.49261406801712576</v>
      </c>
      <c r="H81" s="7"/>
      <c r="I81" s="7"/>
      <c r="J81" s="13"/>
      <c r="L81" s="14"/>
      <c r="M81" s="2" t="s">
        <v>25</v>
      </c>
      <c r="N81" s="2">
        <f>LOG(N80,2) *N80 *-1</f>
        <v>0</v>
      </c>
      <c r="O81" s="2">
        <v>0</v>
      </c>
      <c r="P81" s="1">
        <f>N81+O81</f>
        <v>0</v>
      </c>
      <c r="Q81" s="1">
        <f>P65*(P81/P67)</f>
        <v>0</v>
      </c>
      <c r="R81" s="7"/>
      <c r="S81" s="7"/>
      <c r="T81" s="13"/>
    </row>
    <row r="82" spans="2:20" x14ac:dyDescent="0.2">
      <c r="B82" s="14"/>
      <c r="C82" s="7"/>
      <c r="D82" s="7"/>
      <c r="E82" s="7"/>
      <c r="F82" s="1" t="s">
        <v>27</v>
      </c>
      <c r="G82" s="1">
        <f>F77+F81</f>
        <v>1.5769009146165791</v>
      </c>
      <c r="H82" s="7"/>
      <c r="I82" s="7"/>
      <c r="J82" s="13"/>
      <c r="L82" s="14"/>
      <c r="M82" s="7"/>
      <c r="N82" s="7"/>
      <c r="O82" s="7"/>
      <c r="P82" s="1" t="s">
        <v>27</v>
      </c>
      <c r="Q82" s="1">
        <f>P77+P81</f>
        <v>0.97095059445466858</v>
      </c>
      <c r="R82" s="7"/>
      <c r="S82" s="7"/>
      <c r="T82" s="13"/>
    </row>
    <row r="83" spans="2:20" x14ac:dyDescent="0.2">
      <c r="B83" s="14"/>
      <c r="C83" s="7"/>
      <c r="D83" s="7"/>
      <c r="E83" s="7"/>
      <c r="F83" s="7"/>
      <c r="G83" s="7"/>
      <c r="H83" s="7"/>
      <c r="I83" s="7"/>
      <c r="J83" s="13"/>
      <c r="L83" s="14"/>
      <c r="M83" s="2" t="s">
        <v>31</v>
      </c>
      <c r="N83" s="7"/>
      <c r="O83" s="7"/>
      <c r="P83" s="7"/>
      <c r="Q83" s="7"/>
      <c r="R83" s="7"/>
      <c r="S83" s="7"/>
      <c r="T83" s="13"/>
    </row>
    <row r="84" spans="2:20" x14ac:dyDescent="0.2">
      <c r="B84" s="15"/>
      <c r="C84" s="1" t="s">
        <v>27</v>
      </c>
      <c r="D84" s="24">
        <f>0.94 -(G77+G81)</f>
        <v>0.15154954269171039</v>
      </c>
      <c r="E84" s="16"/>
      <c r="F84" s="16"/>
      <c r="G84" s="16"/>
      <c r="H84" s="16"/>
      <c r="I84" s="16"/>
      <c r="J84" s="17"/>
      <c r="L84" s="14"/>
      <c r="M84" s="2" t="s">
        <v>26</v>
      </c>
      <c r="N84" s="2">
        <f>N66/(P66)</f>
        <v>0.6</v>
      </c>
      <c r="O84" s="2">
        <f>O66/(P66)</f>
        <v>0.4</v>
      </c>
      <c r="P84" s="1" t="s">
        <v>27</v>
      </c>
      <c r="Q84" s="7"/>
      <c r="R84" s="7"/>
      <c r="S84" s="7"/>
      <c r="T84" s="13"/>
    </row>
    <row r="85" spans="2:20" x14ac:dyDescent="0.2">
      <c r="L85" s="14"/>
      <c r="M85" s="2" t="s">
        <v>25</v>
      </c>
      <c r="N85" s="2">
        <f>LOG(N84,2) *N84 *-1</f>
        <v>0.44217935649972373</v>
      </c>
      <c r="O85" s="2">
        <f>LOG(O84,2) *O84 * -1</f>
        <v>0.52877123795494485</v>
      </c>
      <c r="P85" s="1">
        <f>N85+O85</f>
        <v>0.97095059445466858</v>
      </c>
      <c r="Q85" s="19">
        <f>P66*(P85/P67)</f>
        <v>0.34676806944809591</v>
      </c>
      <c r="R85" s="7"/>
      <c r="S85" s="7"/>
      <c r="T85" s="21"/>
    </row>
    <row r="86" spans="2:20" x14ac:dyDescent="0.2">
      <c r="L86" s="14"/>
      <c r="M86" s="7"/>
      <c r="N86" s="7"/>
      <c r="O86" s="7"/>
      <c r="P86" s="7"/>
      <c r="Q86" s="7"/>
      <c r="R86" s="7"/>
      <c r="S86" s="7"/>
      <c r="T86" s="13"/>
    </row>
    <row r="87" spans="2:20" x14ac:dyDescent="0.2">
      <c r="L87" s="14"/>
      <c r="M87" s="7"/>
      <c r="N87" s="7"/>
      <c r="O87" s="7"/>
      <c r="P87" s="7"/>
      <c r="Q87" s="7"/>
      <c r="R87" s="7"/>
      <c r="S87" s="7"/>
      <c r="T87" s="13"/>
    </row>
    <row r="88" spans="2:20" x14ac:dyDescent="0.2">
      <c r="L88" s="14"/>
      <c r="M88" s="1" t="s">
        <v>27</v>
      </c>
      <c r="N88" s="25">
        <f>0.94 -(Q77+Q81+Q85)</f>
        <v>0.24646386110380814</v>
      </c>
      <c r="O88" s="7"/>
      <c r="P88" s="7"/>
      <c r="Q88" s="7"/>
      <c r="R88" s="7"/>
      <c r="S88" s="7"/>
      <c r="T88" s="13"/>
    </row>
    <row r="89" spans="2:20" x14ac:dyDescent="0.2">
      <c r="L89" s="15"/>
      <c r="M89" s="22"/>
      <c r="N89" s="22"/>
      <c r="O89" s="16"/>
      <c r="P89" s="16"/>
      <c r="Q89" s="16"/>
      <c r="R89" s="16"/>
      <c r="S89" s="16"/>
      <c r="T89" s="17"/>
    </row>
  </sheetData>
  <autoFilter ref="B4:F18" xr:uid="{996BCBAB-24F0-2845-A489-E5034552E994}"/>
  <mergeCells count="9">
    <mergeCell ref="D62:E62"/>
    <mergeCell ref="B64:B65"/>
    <mergeCell ref="N62:O62"/>
    <mergeCell ref="L64:L66"/>
    <mergeCell ref="H7:I7"/>
    <mergeCell ref="B27:B28"/>
    <mergeCell ref="D25:E25"/>
    <mergeCell ref="N25:O25"/>
    <mergeCell ref="L27:L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2022-03-27T17:51:03Z</dcterms:created>
  <dcterms:modified xsi:type="dcterms:W3CDTF">2022-03-30T14:53:51Z</dcterms:modified>
</cp:coreProperties>
</file>