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eo Silent\Desktop\"/>
    </mc:Choice>
  </mc:AlternateContent>
  <xr:revisionPtr revIDLastSave="0" documentId="13_ncr:1_{E8A30762-AC5E-4384-A618-515C3A4CB237}" xr6:coauthVersionLast="47" xr6:coauthVersionMax="47" xr10:uidLastSave="{00000000-0000-0000-0000-000000000000}"/>
  <bookViews>
    <workbookView xWindow="9370" yWindow="2350" windowWidth="28800" windowHeight="15370" xr2:uid="{B70E34C6-D2E2-4437-B338-6C6EFA9A34CB}"/>
  </bookViews>
  <sheets>
    <sheet name="APP" sheetId="1" r:id="rId1"/>
    <sheet name="TABELA" sheetId="3" r:id="rId2"/>
  </sheets>
  <definedNames>
    <definedName name="aporte">APP!$C$15</definedName>
    <definedName name="patrimonio">APP!$C$20</definedName>
    <definedName name="qtd_anos">APP!$C$17</definedName>
    <definedName name="qtd_mes">APP!$C$16</definedName>
    <definedName name="Quanto_vai_insvestir">APP!#REF!</definedName>
    <definedName name="Rendimento_carteira">APP!$C$12</definedName>
    <definedName name="taxa_mensal">APP!$C$18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D30" i="1" s="1"/>
  <c r="C23" i="1"/>
  <c r="A3" i="3"/>
  <c r="C22" i="1"/>
  <c r="C19" i="1"/>
  <c r="C20" i="1"/>
  <c r="C21" i="1" s="1"/>
  <c r="A16" i="3"/>
  <c r="A17" i="3"/>
  <c r="A18" i="3"/>
  <c r="A19" i="3"/>
  <c r="A20" i="3"/>
  <c r="A15" i="3"/>
  <c r="A10" i="3"/>
  <c r="A11" i="3"/>
  <c r="A12" i="3"/>
  <c r="A13" i="3"/>
  <c r="A14" i="3"/>
  <c r="A9" i="3"/>
  <c r="A4" i="3"/>
  <c r="A5" i="3"/>
  <c r="A6" i="3"/>
  <c r="A7" i="3"/>
  <c r="A8" i="3"/>
  <c r="C27" i="1"/>
  <c r="D27" i="1" s="1"/>
  <c r="C28" i="1"/>
  <c r="D28" i="1" s="1"/>
  <c r="C29" i="1"/>
  <c r="D29" i="1" s="1"/>
  <c r="C26" i="1"/>
  <c r="D26" i="1" s="1"/>
</calcChain>
</file>

<file path=xl/sharedStrings.xml><?xml version="1.0" encoding="utf-8"?>
<sst xmlns="http://schemas.openxmlformats.org/spreadsheetml/2006/main" count="58" uniqueCount="29">
  <si>
    <t>Por quantos anos?</t>
  </si>
  <si>
    <t>Dividendo</t>
  </si>
  <si>
    <t>Confiugurações</t>
  </si>
  <si>
    <t>Cenários</t>
  </si>
  <si>
    <t>Conservador</t>
  </si>
  <si>
    <t>Moderado</t>
  </si>
  <si>
    <t>TIPO DE FII</t>
  </si>
  <si>
    <t>PAPEL</t>
  </si>
  <si>
    <t>TIJOLO</t>
  </si>
  <si>
    <t>HÍBRIDOS</t>
  </si>
  <si>
    <t>FOFs</t>
  </si>
  <si>
    <t>DESENVOLVIMENTO</t>
  </si>
  <si>
    <t>HOTELARIAS</t>
  </si>
  <si>
    <t>PERFIL</t>
  </si>
  <si>
    <t>CHAVE</t>
  </si>
  <si>
    <t>Agressivo</t>
  </si>
  <si>
    <t>Valor da Porcentagem de rendimento</t>
  </si>
  <si>
    <t>Por quantos meses?</t>
  </si>
  <si>
    <t>Insira a Taxa de rendimento mensal:</t>
  </si>
  <si>
    <t>Patrimonio acumulado anual:</t>
  </si>
  <si>
    <t>Patrimonio acumulado mensal:</t>
  </si>
  <si>
    <t>Valor total investido por meses</t>
  </si>
  <si>
    <t>Quanto vai insvestir</t>
  </si>
  <si>
    <t>Investimeno em  2 anos?</t>
  </si>
  <si>
    <t>Investimeno em 5 anos?</t>
  </si>
  <si>
    <t>Investimeno em 10 anos?</t>
  </si>
  <si>
    <t>Investimeno em 30 anos?</t>
  </si>
  <si>
    <t>Investimento</t>
  </si>
  <si>
    <t>Dividendos mensais: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</si>
</sst>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sz val="18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324D1F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auto="1"/>
      </right>
      <top style="thin">
        <color theme="2"/>
      </top>
      <bottom style="thin">
        <color auto="1"/>
      </bottom>
      <diagonal/>
    </border>
    <border>
      <left style="thin">
        <color theme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theme="2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theme="2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theme="1"/>
      </top>
      <bottom style="thin">
        <color auto="1"/>
      </bottom>
      <diagonal/>
    </border>
    <border>
      <left style="thick">
        <color auto="1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ck">
        <color auto="1"/>
      </right>
      <top/>
      <bottom style="thin">
        <color theme="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9" fontId="0" fillId="0" borderId="0" xfId="2" applyFont="1"/>
    <xf numFmtId="164" fontId="2" fillId="4" borderId="11" xfId="1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0" fontId="2" fillId="4" borderId="12" xfId="2" applyNumberFormat="1" applyFont="1" applyFill="1" applyBorder="1" applyAlignment="1">
      <alignment horizontal="center"/>
    </xf>
    <xf numFmtId="0" fontId="5" fillId="4" borderId="10" xfId="0" applyFont="1" applyFill="1" applyBorder="1" applyAlignment="1">
      <alignment horizontal="left" indent="2"/>
    </xf>
    <xf numFmtId="0" fontId="5" fillId="4" borderId="8" xfId="0" applyFont="1" applyFill="1" applyBorder="1" applyAlignment="1">
      <alignment horizontal="left" indent="2"/>
    </xf>
    <xf numFmtId="8" fontId="2" fillId="4" borderId="12" xfId="0" applyNumberFormat="1" applyFont="1" applyFill="1" applyBorder="1" applyAlignment="1">
      <alignment horizontal="center"/>
    </xf>
    <xf numFmtId="0" fontId="5" fillId="4" borderId="16" xfId="0" applyFont="1" applyFill="1" applyBorder="1" applyAlignment="1">
      <alignment horizontal="left" indent="2"/>
    </xf>
    <xf numFmtId="0" fontId="5" fillId="4" borderId="3" xfId="0" applyFont="1" applyFill="1" applyBorder="1" applyAlignment="1">
      <alignment horizontal="left" indent="2"/>
    </xf>
    <xf numFmtId="0" fontId="5" fillId="4" borderId="5" xfId="0" applyFont="1" applyFill="1" applyBorder="1" applyAlignment="1">
      <alignment horizontal="left" indent="2"/>
    </xf>
    <xf numFmtId="8" fontId="2" fillId="4" borderId="17" xfId="0" applyNumberFormat="1" applyFont="1" applyFill="1" applyBorder="1" applyAlignment="1">
      <alignment horizontal="center"/>
    </xf>
    <xf numFmtId="8" fontId="2" fillId="4" borderId="13" xfId="0" applyNumberFormat="1" applyFont="1" applyFill="1" applyBorder="1" applyAlignment="1">
      <alignment horizontal="center"/>
    </xf>
    <xf numFmtId="8" fontId="2" fillId="4" borderId="18" xfId="0" applyNumberFormat="1" applyFont="1" applyFill="1" applyBorder="1" applyAlignment="1">
      <alignment horizontal="center"/>
    </xf>
    <xf numFmtId="8" fontId="2" fillId="4" borderId="14" xfId="0" applyNumberFormat="1" applyFont="1" applyFill="1" applyBorder="1" applyAlignment="1">
      <alignment horizontal="center"/>
    </xf>
    <xf numFmtId="8" fontId="2" fillId="4" borderId="19" xfId="0" applyNumberFormat="1" applyFont="1" applyFill="1" applyBorder="1" applyAlignment="1">
      <alignment horizontal="center"/>
    </xf>
    <xf numFmtId="8" fontId="2" fillId="4" borderId="15" xfId="0" applyNumberFormat="1" applyFont="1" applyFill="1" applyBorder="1" applyAlignment="1">
      <alignment horizontal="center"/>
    </xf>
    <xf numFmtId="10" fontId="2" fillId="0" borderId="4" xfId="2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left" vertical="center" indent="25"/>
    </xf>
    <xf numFmtId="0" fontId="8" fillId="2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 indent="23"/>
    </xf>
    <xf numFmtId="0" fontId="4" fillId="2" borderId="2" xfId="0" applyFont="1" applyFill="1" applyBorder="1" applyAlignment="1">
      <alignment horizontal="center" vertical="center"/>
    </xf>
    <xf numFmtId="9" fontId="0" fillId="0" borderId="0" xfId="2" applyFont="1" applyAlignment="1">
      <alignment horizontal="center"/>
    </xf>
    <xf numFmtId="0" fontId="2" fillId="4" borderId="11" xfId="1" applyNumberFormat="1" applyFont="1" applyFill="1" applyBorder="1" applyAlignment="1">
      <alignment horizontal="center"/>
    </xf>
    <xf numFmtId="8" fontId="2" fillId="4" borderId="12" xfId="2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left" indent="2"/>
    </xf>
    <xf numFmtId="8" fontId="2" fillId="4" borderId="20" xfId="0" applyNumberFormat="1" applyFont="1" applyFill="1" applyBorder="1" applyAlignment="1">
      <alignment horizontal="center"/>
    </xf>
    <xf numFmtId="8" fontId="2" fillId="4" borderId="4" xfId="0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left" indent="2"/>
    </xf>
    <xf numFmtId="0" fontId="0" fillId="0" borderId="0" xfId="0" applyBorder="1"/>
    <xf numFmtId="0" fontId="4" fillId="3" borderId="21" xfId="0" applyFont="1" applyFill="1" applyBorder="1" applyAlignment="1">
      <alignment horizontal="right" vertical="center" indent="4"/>
    </xf>
    <xf numFmtId="0" fontId="0" fillId="3" borderId="22" xfId="0" applyFill="1" applyBorder="1"/>
    <xf numFmtId="0" fontId="3" fillId="3" borderId="2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indent="2"/>
    </xf>
    <xf numFmtId="0" fontId="0" fillId="4" borderId="0" xfId="0" applyFill="1" applyBorder="1"/>
    <xf numFmtId="0" fontId="3" fillId="4" borderId="0" xfId="0" applyFont="1" applyFill="1" applyBorder="1" applyAlignment="1">
      <alignment horizontal="left" indent="5"/>
    </xf>
    <xf numFmtId="0" fontId="3" fillId="4" borderId="0" xfId="0" applyFont="1" applyFill="1" applyBorder="1" applyAlignment="1">
      <alignment horizontal="right"/>
    </xf>
    <xf numFmtId="164" fontId="0" fillId="4" borderId="0" xfId="0" applyNumberFormat="1" applyFill="1" applyBorder="1" applyAlignment="1">
      <alignment horizontal="left" indent="9"/>
    </xf>
    <xf numFmtId="0" fontId="3" fillId="4" borderId="0" xfId="0" applyFont="1" applyFill="1" applyBorder="1"/>
    <xf numFmtId="0" fontId="0" fillId="4" borderId="0" xfId="0" applyFill="1" applyBorder="1" applyAlignment="1">
      <alignment horizontal="center"/>
    </xf>
    <xf numFmtId="9" fontId="0" fillId="4" borderId="0" xfId="2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324D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116394</xdr:colOff>
      <xdr:row>4</xdr:row>
      <xdr:rowOff>32835</xdr:rowOff>
    </xdr:from>
    <xdr:ext cx="7427406" cy="71846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6B669E2-9A04-D156-C8EB-CC9400225576}"/>
            </a:ext>
          </a:extLst>
        </xdr:cNvPr>
        <xdr:cNvSpPr/>
      </xdr:nvSpPr>
      <xdr:spPr>
        <a:xfrm>
          <a:off x="116394" y="769435"/>
          <a:ext cx="7427406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4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APP</a:t>
          </a:r>
          <a:r>
            <a:rPr lang="pt-BR" sz="4000" b="0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Calculo de investimento</a:t>
          </a:r>
          <a:endParaRPr lang="pt-BR" sz="40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FCE3-EAE5-4669-91D5-1B4206E6D865}">
  <dimension ref="A10:J53"/>
  <sheetViews>
    <sheetView showGridLines="0" tabSelected="1" workbookViewId="0">
      <selection activeCell="E22" sqref="E22"/>
    </sheetView>
  </sheetViews>
  <sheetFormatPr defaultColWidth="0" defaultRowHeight="14.5" x14ac:dyDescent="0.35"/>
  <cols>
    <col min="1" max="1" width="8.7265625" customWidth="1"/>
    <col min="2" max="2" width="57.453125" customWidth="1"/>
    <col min="3" max="3" width="21.90625" customWidth="1"/>
    <col min="4" max="4" width="13.6328125" customWidth="1"/>
    <col min="5" max="5" width="22.453125" bestFit="1" customWidth="1"/>
    <col min="6" max="6" width="12.36328125" hidden="1" customWidth="1"/>
    <col min="7" max="7" width="8.7265625" hidden="1" customWidth="1"/>
    <col min="8" max="10" width="0" hidden="1" customWidth="1"/>
    <col min="11" max="16384" width="8.7265625" hidden="1"/>
  </cols>
  <sheetData>
    <row r="10" spans="2:10" ht="15" thickBot="1" x14ac:dyDescent="0.4">
      <c r="J10" s="2"/>
    </row>
    <row r="11" spans="2:10" ht="24" thickTop="1" x14ac:dyDescent="0.35">
      <c r="B11" s="20" t="s">
        <v>2</v>
      </c>
      <c r="C11" s="21"/>
    </row>
    <row r="12" spans="2:10" ht="15.5" x14ac:dyDescent="0.35">
      <c r="B12" s="7" t="s">
        <v>16</v>
      </c>
      <c r="C12" s="18">
        <v>0.01</v>
      </c>
    </row>
    <row r="13" spans="2:10" ht="15" thickBot="1" x14ac:dyDescent="0.4"/>
    <row r="14" spans="2:10" ht="24" thickTop="1" x14ac:dyDescent="0.35">
      <c r="B14" s="22" t="s">
        <v>27</v>
      </c>
      <c r="C14" s="23"/>
    </row>
    <row r="15" spans="2:10" ht="15.5" x14ac:dyDescent="0.35">
      <c r="B15" s="6" t="s">
        <v>22</v>
      </c>
      <c r="C15" s="3">
        <v>5</v>
      </c>
    </row>
    <row r="16" spans="2:10" ht="15.5" x14ac:dyDescent="0.35">
      <c r="B16" s="6" t="s">
        <v>17</v>
      </c>
      <c r="C16" s="25">
        <v>2</v>
      </c>
    </row>
    <row r="17" spans="1:5" ht="15.5" x14ac:dyDescent="0.35">
      <c r="B17" s="7" t="s">
        <v>0</v>
      </c>
      <c r="C17" s="4">
        <v>10</v>
      </c>
    </row>
    <row r="18" spans="1:5" ht="15.5" x14ac:dyDescent="0.35">
      <c r="B18" s="7" t="s">
        <v>18</v>
      </c>
      <c r="C18" s="5">
        <v>1.0789999999999999E-2</v>
      </c>
    </row>
    <row r="19" spans="1:5" ht="15.5" x14ac:dyDescent="0.35">
      <c r="B19" s="7" t="s">
        <v>20</v>
      </c>
      <c r="C19" s="26">
        <f>FV(taxa_mensal,qtd_mes,aporte*-1)</f>
        <v>10.053950000000079</v>
      </c>
    </row>
    <row r="20" spans="1:5" ht="15.5" x14ac:dyDescent="0.35">
      <c r="B20" s="7" t="s">
        <v>19</v>
      </c>
      <c r="C20" s="8">
        <f>FV(taxa_mensal,qtd_anos*12,aporte*-1)</f>
        <v>1216.4210626508609</v>
      </c>
    </row>
    <row r="21" spans="1:5" ht="15.5" x14ac:dyDescent="0.35">
      <c r="B21" s="7" t="s">
        <v>28</v>
      </c>
      <c r="C21" s="28">
        <f>patrimonio*Rendimento_carteira</f>
        <v>12.164210626508609</v>
      </c>
    </row>
    <row r="22" spans="1:5" ht="15.5" x14ac:dyDescent="0.35">
      <c r="B22" s="7" t="s">
        <v>21</v>
      </c>
      <c r="C22" s="29">
        <f>qtd_mes*aporte</f>
        <v>10</v>
      </c>
    </row>
    <row r="23" spans="1:5" ht="16" thickBot="1" x14ac:dyDescent="0.4">
      <c r="B23" s="30" t="s">
        <v>21</v>
      </c>
      <c r="C23" s="19">
        <f>qtd_anos*aporte</f>
        <v>50</v>
      </c>
    </row>
    <row r="24" spans="1:5" ht="16" thickTop="1" x14ac:dyDescent="0.35">
      <c r="B24" s="35"/>
      <c r="C24" s="31"/>
    </row>
    <row r="25" spans="1:5" ht="21" x14ac:dyDescent="0.35">
      <c r="B25" s="32" t="s">
        <v>3</v>
      </c>
      <c r="C25" s="33"/>
      <c r="D25" s="34" t="s">
        <v>1</v>
      </c>
    </row>
    <row r="26" spans="1:5" ht="15.5" x14ac:dyDescent="0.35">
      <c r="A26" s="31"/>
      <c r="B26" s="9" t="s">
        <v>23</v>
      </c>
      <c r="C26" s="12">
        <f>FV($C$18,$A28*12,$C$15*-1)</f>
        <v>136.13813648822608</v>
      </c>
      <c r="D26" s="13">
        <f>C26*Rendimento_carteira</f>
        <v>1.3613813648822608</v>
      </c>
      <c r="E26" s="31"/>
    </row>
    <row r="27" spans="1:5" ht="15.5" x14ac:dyDescent="0.35">
      <c r="B27" s="10" t="s">
        <v>24</v>
      </c>
      <c r="C27" s="14">
        <f>FV($C$18,$A29*12,$C$15*-1)</f>
        <v>418.88456999243823</v>
      </c>
      <c r="D27" s="15">
        <f>C27*Rendimento_carteira</f>
        <v>4.1888456999243822</v>
      </c>
    </row>
    <row r="28" spans="1:5" ht="15.5" x14ac:dyDescent="0.35">
      <c r="A28" s="1">
        <v>2</v>
      </c>
      <c r="B28" s="10" t="s">
        <v>25</v>
      </c>
      <c r="C28" s="14">
        <f>FV($C$18,$A30*12,$C$15*-1)</f>
        <v>1216.4210626508609</v>
      </c>
      <c r="D28" s="15">
        <f>C28*Rendimento_carteira</f>
        <v>12.164210626508609</v>
      </c>
    </row>
    <row r="29" spans="1:5" ht="15.5" x14ac:dyDescent="0.35">
      <c r="A29" s="1">
        <v>5</v>
      </c>
      <c r="B29" s="10" t="s">
        <v>25</v>
      </c>
      <c r="C29" s="14">
        <f>FV($C$18,$A31*12,$C$15*-1)</f>
        <v>5625.992000485403</v>
      </c>
      <c r="D29" s="15">
        <f>C29*Rendimento_carteira</f>
        <v>56.259920004854031</v>
      </c>
    </row>
    <row r="30" spans="1:5" ht="16" thickBot="1" x14ac:dyDescent="0.4">
      <c r="A30" s="1">
        <v>10</v>
      </c>
      <c r="B30" s="11" t="s">
        <v>26</v>
      </c>
      <c r="C30" s="16">
        <f>FV($C$18,$A32*12,$C$15*-1)</f>
        <v>21610.848275023571</v>
      </c>
      <c r="D30" s="17">
        <f>C30*Rendimento_carteira</f>
        <v>216.10848275023571</v>
      </c>
    </row>
    <row r="31" spans="1:5" ht="15" thickTop="1" x14ac:dyDescent="0.35">
      <c r="A31" s="1">
        <v>20</v>
      </c>
    </row>
    <row r="32" spans="1:5" x14ac:dyDescent="0.35">
      <c r="A32" s="1">
        <v>30</v>
      </c>
    </row>
    <row r="33" spans="2:4" x14ac:dyDescent="0.35">
      <c r="B33" s="36"/>
      <c r="C33" s="36"/>
      <c r="D33" s="36"/>
    </row>
    <row r="34" spans="2:4" x14ac:dyDescent="0.35">
      <c r="B34" s="37"/>
      <c r="C34" s="38"/>
      <c r="D34" s="36"/>
    </row>
    <row r="35" spans="2:4" x14ac:dyDescent="0.35">
      <c r="B35" s="27"/>
      <c r="C35" s="39"/>
      <c r="D35" s="36"/>
    </row>
    <row r="36" spans="2:4" x14ac:dyDescent="0.35">
      <c r="B36" s="36"/>
      <c r="C36" s="36"/>
      <c r="D36" s="40"/>
    </row>
    <row r="37" spans="2:4" x14ac:dyDescent="0.35">
      <c r="B37" s="41"/>
      <c r="C37" s="41"/>
      <c r="D37" s="36"/>
    </row>
    <row r="38" spans="2:4" x14ac:dyDescent="0.35">
      <c r="B38" s="27"/>
      <c r="C38" s="42"/>
      <c r="D38" s="36"/>
    </row>
    <row r="39" spans="2:4" x14ac:dyDescent="0.35">
      <c r="B39" s="27"/>
      <c r="C39" s="42"/>
      <c r="D39" s="41"/>
    </row>
    <row r="40" spans="2:4" x14ac:dyDescent="0.35">
      <c r="B40" s="27"/>
      <c r="C40" s="42"/>
      <c r="D40" s="43"/>
    </row>
    <row r="41" spans="2:4" x14ac:dyDescent="0.35">
      <c r="B41" s="27"/>
      <c r="C41" s="42"/>
      <c r="D41" s="43"/>
    </row>
    <row r="42" spans="2:4" x14ac:dyDescent="0.35">
      <c r="B42" s="27"/>
      <c r="C42" s="42"/>
      <c r="D42" s="43"/>
    </row>
    <row r="43" spans="2:4" x14ac:dyDescent="0.35">
      <c r="B43" s="27"/>
      <c r="C43" s="42"/>
      <c r="D43" s="43"/>
    </row>
    <row r="44" spans="2:4" x14ac:dyDescent="0.35">
      <c r="B44" s="27"/>
      <c r="C44" s="36"/>
      <c r="D44" s="43"/>
    </row>
    <row r="45" spans="2:4" x14ac:dyDescent="0.35">
      <c r="B45" s="36"/>
      <c r="C45" s="36"/>
      <c r="D45" s="43"/>
    </row>
    <row r="46" spans="2:4" x14ac:dyDescent="0.35">
      <c r="B46" s="36"/>
      <c r="C46" s="36"/>
      <c r="D46" s="43"/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</sheetData>
  <dataValidations count="1">
    <dataValidation type="list" allowBlank="1" showInputMessage="1" showErrorMessage="1" sqref="C34" xr:uid="{C608615A-4B9C-4EB9-96E5-EF1F4B11E572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0AF78-54A0-4CB3-80E3-5853BAE81264}">
  <dimension ref="A2:D20"/>
  <sheetViews>
    <sheetView workbookViewId="0">
      <selection activeCell="C3" sqref="C3"/>
    </sheetView>
  </sheetViews>
  <sheetFormatPr defaultRowHeight="14.5" x14ac:dyDescent="0.35"/>
  <cols>
    <col min="1" max="1" width="29.26953125" bestFit="1" customWidth="1"/>
    <col min="2" max="2" width="11.453125" bestFit="1" customWidth="1"/>
    <col min="3" max="3" width="17.7265625" bestFit="1" customWidth="1"/>
  </cols>
  <sheetData>
    <row r="2" spans="1:4" x14ac:dyDescent="0.35">
      <c r="A2" t="s">
        <v>14</v>
      </c>
      <c r="B2" t="s">
        <v>13</v>
      </c>
      <c r="C2" t="s">
        <v>6</v>
      </c>
    </row>
    <row r="3" spans="1:4" x14ac:dyDescent="0.35">
      <c r="A3" t="str">
        <f>$B$3&amp;"-"&amp;C3</f>
        <v>Conservador-PAPEL</v>
      </c>
      <c r="B3" t="s">
        <v>4</v>
      </c>
      <c r="C3" t="s">
        <v>7</v>
      </c>
      <c r="D3" s="24">
        <v>0.3</v>
      </c>
    </row>
    <row r="4" spans="1:4" x14ac:dyDescent="0.35">
      <c r="A4" t="str">
        <f t="shared" ref="A4:A8" si="0">$B$3&amp;"-"&amp;C4</f>
        <v>Conservador-TIJOLO</v>
      </c>
      <c r="B4" t="s">
        <v>4</v>
      </c>
      <c r="C4" t="s">
        <v>8</v>
      </c>
      <c r="D4" s="24">
        <v>0.5</v>
      </c>
    </row>
    <row r="5" spans="1:4" x14ac:dyDescent="0.35">
      <c r="A5" t="str">
        <f t="shared" si="0"/>
        <v>Conservador-HÍBRIDOS</v>
      </c>
      <c r="B5" t="s">
        <v>4</v>
      </c>
      <c r="C5" t="s">
        <v>9</v>
      </c>
      <c r="D5" s="24">
        <v>0.1</v>
      </c>
    </row>
    <row r="6" spans="1:4" x14ac:dyDescent="0.35">
      <c r="A6" t="str">
        <f t="shared" si="0"/>
        <v>Conservador-FOFs</v>
      </c>
      <c r="B6" t="s">
        <v>4</v>
      </c>
      <c r="C6" t="s">
        <v>10</v>
      </c>
      <c r="D6" s="24">
        <v>0.1</v>
      </c>
    </row>
    <row r="7" spans="1:4" x14ac:dyDescent="0.35">
      <c r="A7" t="str">
        <f t="shared" si="0"/>
        <v>Conservador-DESENVOLVIMENTO</v>
      </c>
      <c r="B7" t="s">
        <v>4</v>
      </c>
      <c r="C7" t="s">
        <v>11</v>
      </c>
      <c r="D7" s="24">
        <v>0</v>
      </c>
    </row>
    <row r="8" spans="1:4" x14ac:dyDescent="0.35">
      <c r="A8" t="str">
        <f t="shared" si="0"/>
        <v>Conservador-HOTELARIAS</v>
      </c>
      <c r="B8" t="s">
        <v>4</v>
      </c>
      <c r="C8" t="s">
        <v>12</v>
      </c>
      <c r="D8" s="24">
        <v>0</v>
      </c>
    </row>
    <row r="9" spans="1:4" x14ac:dyDescent="0.35">
      <c r="A9" t="str">
        <f>$B$9&amp;"-"&amp;C9</f>
        <v>Moderado-PAPEL</v>
      </c>
      <c r="B9" t="s">
        <v>5</v>
      </c>
      <c r="C9" t="s">
        <v>7</v>
      </c>
      <c r="D9" s="24">
        <v>0.32</v>
      </c>
    </row>
    <row r="10" spans="1:4" x14ac:dyDescent="0.35">
      <c r="A10" t="str">
        <f t="shared" ref="A10:A14" si="1">$B$9&amp;"-"&amp;C10</f>
        <v>Moderado-TIJOLO</v>
      </c>
      <c r="B10" t="s">
        <v>5</v>
      </c>
      <c r="C10" t="s">
        <v>8</v>
      </c>
      <c r="D10" s="24">
        <v>0.35</v>
      </c>
    </row>
    <row r="11" spans="1:4" x14ac:dyDescent="0.35">
      <c r="A11" t="str">
        <f t="shared" si="1"/>
        <v>Moderado-HÍBRIDOS</v>
      </c>
      <c r="B11" t="s">
        <v>5</v>
      </c>
      <c r="C11" t="s">
        <v>9</v>
      </c>
      <c r="D11" s="24">
        <v>0.08</v>
      </c>
    </row>
    <row r="12" spans="1:4" x14ac:dyDescent="0.35">
      <c r="A12" t="str">
        <f t="shared" si="1"/>
        <v>Moderado-FOFs</v>
      </c>
      <c r="B12" t="s">
        <v>5</v>
      </c>
      <c r="C12" t="s">
        <v>10</v>
      </c>
      <c r="D12" s="24">
        <v>0.05</v>
      </c>
    </row>
    <row r="13" spans="1:4" x14ac:dyDescent="0.35">
      <c r="A13" t="str">
        <f t="shared" si="1"/>
        <v>Moderado-DESENVOLVIMENTO</v>
      </c>
      <c r="B13" t="s">
        <v>5</v>
      </c>
      <c r="C13" t="s">
        <v>11</v>
      </c>
      <c r="D13" s="24">
        <v>0.1</v>
      </c>
    </row>
    <row r="14" spans="1:4" x14ac:dyDescent="0.35">
      <c r="A14" t="str">
        <f t="shared" si="1"/>
        <v>Moderado-HOTELARIAS</v>
      </c>
      <c r="B14" t="s">
        <v>5</v>
      </c>
      <c r="C14" t="s">
        <v>12</v>
      </c>
      <c r="D14" s="24">
        <v>0.1</v>
      </c>
    </row>
    <row r="15" spans="1:4" x14ac:dyDescent="0.35">
      <c r="A15" t="str">
        <f>$B$15&amp;"-"&amp;C15</f>
        <v>Agressivo-PAPEL</v>
      </c>
      <c r="B15" t="s">
        <v>15</v>
      </c>
      <c r="C15" t="s">
        <v>7</v>
      </c>
      <c r="D15" s="24">
        <v>0.5</v>
      </c>
    </row>
    <row r="16" spans="1:4" x14ac:dyDescent="0.35">
      <c r="A16" t="str">
        <f t="shared" ref="A16:A20" si="2">$B$15&amp;"-"&amp;C16</f>
        <v>Agressivo-TIJOLO</v>
      </c>
      <c r="B16" t="s">
        <v>15</v>
      </c>
      <c r="C16" t="s">
        <v>8</v>
      </c>
      <c r="D16" s="24">
        <v>0.1</v>
      </c>
    </row>
    <row r="17" spans="1:4" x14ac:dyDescent="0.35">
      <c r="A17" t="str">
        <f t="shared" si="2"/>
        <v>Agressivo-HÍBRIDOS</v>
      </c>
      <c r="B17" t="s">
        <v>15</v>
      </c>
      <c r="C17" t="s">
        <v>9</v>
      </c>
      <c r="D17" s="24">
        <v>0.05</v>
      </c>
    </row>
    <row r="18" spans="1:4" x14ac:dyDescent="0.35">
      <c r="A18" t="str">
        <f t="shared" si="2"/>
        <v>Agressivo-FOFs</v>
      </c>
      <c r="B18" t="s">
        <v>15</v>
      </c>
      <c r="C18" t="s">
        <v>10</v>
      </c>
      <c r="D18" s="24">
        <v>0.05</v>
      </c>
    </row>
    <row r="19" spans="1:4" x14ac:dyDescent="0.35">
      <c r="A19" t="str">
        <f t="shared" si="2"/>
        <v>Agressivo-DESENVOLVIMENTO</v>
      </c>
      <c r="B19" t="s">
        <v>15</v>
      </c>
      <c r="C19" t="s">
        <v>11</v>
      </c>
      <c r="D19" s="24">
        <v>0.2</v>
      </c>
    </row>
    <row r="20" spans="1:4" x14ac:dyDescent="0.35">
      <c r="A20" t="str">
        <f t="shared" si="2"/>
        <v>Agressivo-HOTELARIAS</v>
      </c>
      <c r="B20" t="s">
        <v>15</v>
      </c>
      <c r="C20" t="s">
        <v>12</v>
      </c>
      <c r="D20" s="2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APP</vt:lpstr>
      <vt:lpstr>TABELA</vt:lpstr>
      <vt:lpstr>aporte</vt:lpstr>
      <vt:lpstr>patrimonio</vt:lpstr>
      <vt:lpstr>qtd_anos</vt:lpstr>
      <vt:lpstr>qtd_mes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Juneo Silent</dc:creator>
  <cp:lastModifiedBy>Juneo Silent</cp:lastModifiedBy>
  <dcterms:created xsi:type="dcterms:W3CDTF">2025-06-20T18:37:25Z</dcterms:created>
  <dcterms:modified xsi:type="dcterms:W3CDTF">2025-06-20T23:52:59Z</dcterms:modified>
</cp:coreProperties>
</file>