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enny\Desktop\專案\6. 機器學習\raw\"/>
    </mc:Choice>
  </mc:AlternateContent>
  <bookViews>
    <workbookView xWindow="0" yWindow="0" windowWidth="20400" windowHeight="6915" activeTab="3"/>
  </bookViews>
  <sheets>
    <sheet name="模擬" sheetId="1" r:id="rId1"/>
    <sheet name="ridge整理" sheetId="5" r:id="rId2"/>
    <sheet name="raw" sheetId="4" r:id="rId3"/>
    <sheet name="資料" sheetId="2" r:id="rId4"/>
  </sheets>
  <calcPr calcId="162913"/>
  <pivotCaches>
    <pivotCache cacheId="2" r:id="rId5"/>
    <pivotCache cacheId="5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3" i="4" l="1"/>
  <c r="AG4" i="4"/>
  <c r="AG5" i="4"/>
  <c r="AG6" i="4"/>
  <c r="AG7" i="4"/>
  <c r="AG8" i="4"/>
  <c r="AG9" i="4"/>
  <c r="AG10" i="4"/>
  <c r="AG11" i="4"/>
  <c r="AG12" i="4"/>
  <c r="AG13" i="4"/>
  <c r="AG14" i="4"/>
  <c r="AG15" i="4"/>
  <c r="AG16" i="4"/>
  <c r="AG2" i="4"/>
  <c r="AC3" i="4"/>
  <c r="AC4" i="4"/>
  <c r="AC5" i="4"/>
  <c r="AC6" i="4"/>
  <c r="AC7" i="4"/>
  <c r="AC8" i="4"/>
  <c r="AC9" i="4"/>
  <c r="AC10" i="4"/>
  <c r="AC11" i="4"/>
  <c r="AC12" i="4"/>
  <c r="AC13" i="4"/>
  <c r="AC14" i="4"/>
  <c r="AC15" i="4"/>
  <c r="AC16" i="4"/>
  <c r="AC2" i="4"/>
  <c r="Y3" i="4"/>
  <c r="Y4" i="4"/>
  <c r="Y5" i="4"/>
  <c r="Y6" i="4"/>
  <c r="Y7" i="4"/>
  <c r="Y8" i="4"/>
  <c r="Y9" i="4"/>
  <c r="Y10" i="4"/>
  <c r="Y11" i="4"/>
  <c r="Y12" i="4"/>
  <c r="Y13" i="4"/>
  <c r="Y14" i="4"/>
  <c r="Y15" i="4"/>
  <c r="Y16" i="4"/>
  <c r="Y2" i="4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4" i="5"/>
  <c r="K3" i="4"/>
  <c r="K5" i="4"/>
  <c r="K7" i="4"/>
  <c r="K11" i="4"/>
  <c r="K13" i="4"/>
  <c r="K15" i="4"/>
  <c r="G7" i="4"/>
  <c r="G8" i="4"/>
  <c r="G15" i="4"/>
  <c r="G16" i="4"/>
  <c r="AK3" i="4"/>
  <c r="AK4" i="4"/>
  <c r="AK5" i="4"/>
  <c r="AK6" i="4"/>
  <c r="AK7" i="4"/>
  <c r="AK8" i="4"/>
  <c r="AK9" i="4"/>
  <c r="AK10" i="4"/>
  <c r="AK11" i="4"/>
  <c r="AK12" i="4"/>
  <c r="AK13" i="4"/>
  <c r="AK14" i="4"/>
  <c r="AK15" i="4"/>
  <c r="AK16" i="4"/>
  <c r="AK17" i="4"/>
  <c r="AK18" i="4"/>
  <c r="AK19" i="4"/>
  <c r="AK20" i="4"/>
  <c r="AK21" i="4"/>
  <c r="AK22" i="4"/>
  <c r="AK23" i="4"/>
  <c r="AK24" i="4"/>
  <c r="AK25" i="4"/>
  <c r="AK26" i="4"/>
  <c r="AK27" i="4"/>
  <c r="AK28" i="4"/>
  <c r="AK29" i="4"/>
  <c r="AK30" i="4"/>
  <c r="AK31" i="4"/>
  <c r="AK32" i="4"/>
  <c r="AK33" i="4"/>
  <c r="AK34" i="4"/>
  <c r="AK35" i="4"/>
  <c r="AK36" i="4"/>
  <c r="AK37" i="4"/>
  <c r="AK38" i="4"/>
  <c r="AK39" i="4"/>
  <c r="AK40" i="4"/>
  <c r="AK41" i="4"/>
  <c r="AK42" i="4"/>
  <c r="AK43" i="4"/>
  <c r="AK44" i="4"/>
  <c r="AK45" i="4"/>
  <c r="AK46" i="4"/>
  <c r="AK2" i="4"/>
  <c r="O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2" i="4"/>
  <c r="AG1" i="4"/>
  <c r="AC1" i="4"/>
  <c r="Y1" i="4"/>
  <c r="K1" i="4"/>
  <c r="K4" i="4" s="1"/>
  <c r="G1" i="4"/>
  <c r="G5" i="4" s="1"/>
  <c r="C1" i="4"/>
  <c r="C3" i="4" s="1"/>
  <c r="C14" i="4" l="1"/>
  <c r="C10" i="4"/>
  <c r="G12" i="4"/>
  <c r="G4" i="4"/>
  <c r="C6" i="4"/>
  <c r="G11" i="4"/>
  <c r="G3" i="4"/>
  <c r="K2" i="4"/>
  <c r="K9" i="4"/>
  <c r="K14" i="4"/>
  <c r="K10" i="4"/>
  <c r="K6" i="4"/>
  <c r="G10" i="4"/>
  <c r="C2" i="4"/>
  <c r="C13" i="4"/>
  <c r="C9" i="4"/>
  <c r="C5" i="4"/>
  <c r="C16" i="4"/>
  <c r="C12" i="4"/>
  <c r="C8" i="4"/>
  <c r="C4" i="4"/>
  <c r="G14" i="4"/>
  <c r="G6" i="4"/>
  <c r="G2" i="4"/>
  <c r="C15" i="4"/>
  <c r="C11" i="4"/>
  <c r="C7" i="4"/>
  <c r="G13" i="4"/>
  <c r="G9" i="4"/>
  <c r="K16" i="4"/>
  <c r="K12" i="4"/>
  <c r="K8" i="4"/>
</calcChain>
</file>

<file path=xl/sharedStrings.xml><?xml version="1.0" encoding="utf-8"?>
<sst xmlns="http://schemas.openxmlformats.org/spreadsheetml/2006/main" count="437" uniqueCount="67">
  <si>
    <t>指標A</t>
    <phoneticPr fontId="2" type="noConversion"/>
  </si>
  <si>
    <t>指標B</t>
    <phoneticPr fontId="2" type="noConversion"/>
  </si>
  <si>
    <t>指標C</t>
    <phoneticPr fontId="2" type="noConversion"/>
  </si>
  <si>
    <t>指標D</t>
    <phoneticPr fontId="2" type="noConversion"/>
  </si>
  <si>
    <t>指標E</t>
    <phoneticPr fontId="2" type="noConversion"/>
  </si>
  <si>
    <t>指標F</t>
    <phoneticPr fontId="2" type="noConversion"/>
  </si>
  <si>
    <t>GINI</t>
    <phoneticPr fontId="2" type="noConversion"/>
  </si>
  <si>
    <t>regression</t>
    <phoneticPr fontId="2" type="noConversion"/>
  </si>
  <si>
    <t>AAD</t>
    <phoneticPr fontId="2" type="noConversion"/>
  </si>
  <si>
    <t>variance</t>
    <phoneticPr fontId="2" type="noConversion"/>
  </si>
  <si>
    <t>step reg</t>
    <phoneticPr fontId="2" type="noConversion"/>
  </si>
  <si>
    <t>ridge reg</t>
    <phoneticPr fontId="2" type="noConversion"/>
  </si>
  <si>
    <t>R^2</t>
    <phoneticPr fontId="2" type="noConversion"/>
  </si>
  <si>
    <t>重要 = 1</t>
    <phoneticPr fontId="2" type="noConversion"/>
  </si>
  <si>
    <t>不重要 = 0</t>
    <phoneticPr fontId="2" type="noConversion"/>
  </si>
  <si>
    <t>by ROC? By 四分位? …</t>
    <phoneticPr fontId="2" type="noConversion"/>
  </si>
  <si>
    <t>重要分類 同離散化</t>
    <phoneticPr fontId="2" type="noConversion"/>
  </si>
  <si>
    <t>交互項?</t>
    <phoneticPr fontId="2" type="noConversion"/>
  </si>
  <si>
    <t>最終結果配合經濟指標說明</t>
    <phoneticPr fontId="2" type="noConversion"/>
  </si>
  <si>
    <t>矩陣丟入heatmap &amp; SNA圖</t>
    <phoneticPr fontId="2" type="noConversion"/>
  </si>
  <si>
    <t>投信持股率</t>
  </si>
  <si>
    <t>自營持股率</t>
  </si>
  <si>
    <t>合計持股率</t>
  </si>
  <si>
    <t>投信週轉率</t>
  </si>
  <si>
    <t>自營商週轉率</t>
  </si>
  <si>
    <t>外資週轉率</t>
  </si>
  <si>
    <t>當沖比重資券互抵</t>
  </si>
  <si>
    <t>現股當沖比重</t>
  </si>
  <si>
    <t>現沖加當沖比重</t>
  </si>
  <si>
    <t>本益比TSE</t>
  </si>
  <si>
    <t>股價淨值比TSE</t>
  </si>
  <si>
    <t>股利殖利率TSE</t>
  </si>
  <si>
    <t>nas收盤</t>
  </si>
  <si>
    <t>加權收盤</t>
  </si>
  <si>
    <t>費半收盤</t>
  </si>
  <si>
    <t>旭隼-RF</t>
    <phoneticPr fontId="2" type="noConversion"/>
  </si>
  <si>
    <t>旭隼-AAD</t>
    <phoneticPr fontId="2" type="noConversion"/>
  </si>
  <si>
    <t>旭隼-xgb</t>
    <phoneticPr fontId="2" type="noConversion"/>
  </si>
  <si>
    <t>敦陽科-RF</t>
  </si>
  <si>
    <t>敦陽科-AAD</t>
  </si>
  <si>
    <t>敦陽科-xgb</t>
  </si>
  <si>
    <t>旭隼-ridge</t>
    <phoneticPr fontId="2" type="noConversion"/>
  </si>
  <si>
    <t>方法</t>
    <phoneticPr fontId="2" type="noConversion"/>
  </si>
  <si>
    <t>指標</t>
    <phoneticPr fontId="2" type="noConversion"/>
  </si>
  <si>
    <t>敦陽科-ridge</t>
  </si>
  <si>
    <t>敦陽科-ridge</t>
    <phoneticPr fontId="2" type="noConversion"/>
  </si>
  <si>
    <t>旭隼rf</t>
    <phoneticPr fontId="2" type="noConversion"/>
  </si>
  <si>
    <t>meandecreaseGINI</t>
    <phoneticPr fontId="2" type="noConversion"/>
  </si>
  <si>
    <t>旭隼SVM</t>
    <phoneticPr fontId="2" type="noConversion"/>
  </si>
  <si>
    <t>旭隼-XGB</t>
    <phoneticPr fontId="2" type="noConversion"/>
  </si>
  <si>
    <t>GAIN</t>
    <phoneticPr fontId="2" type="noConversion"/>
  </si>
  <si>
    <t>旭隼</t>
    <phoneticPr fontId="2" type="noConversion"/>
  </si>
  <si>
    <t>BETA</t>
    <phoneticPr fontId="2" type="noConversion"/>
  </si>
  <si>
    <t>當沖比重資券互抵</t>
    <phoneticPr fontId="2" type="noConversion"/>
  </si>
  <si>
    <t>Fisher排序</t>
    <phoneticPr fontId="2" type="noConversion"/>
  </si>
  <si>
    <t>敦陽科rf</t>
  </si>
  <si>
    <t>敦陽科SVM</t>
  </si>
  <si>
    <t>敦陽科-XGB</t>
  </si>
  <si>
    <t>敦陽科</t>
  </si>
  <si>
    <t>除了fisher外，都抓平均值以上的指標</t>
    <phoneticPr fontId="2" type="noConversion"/>
  </si>
  <si>
    <t>abs</t>
    <phoneticPr fontId="2" type="noConversion"/>
  </si>
  <si>
    <t>列標籤</t>
  </si>
  <si>
    <t>總計</t>
  </si>
  <si>
    <t>平均值 - abs</t>
  </si>
  <si>
    <t>敦陽科</t>
    <phoneticPr fontId="2" type="noConversion"/>
  </si>
  <si>
    <t>旭隼-Fisherscore</t>
    <phoneticPr fontId="2" type="noConversion"/>
  </si>
  <si>
    <t>敦陽科-Fisherscore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</si>
</sst>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2"/>
      <color theme="1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FF0000"/>
      <name val="新細明體"/>
      <family val="1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0" xfId="0" applyBorder="1">
      <alignment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  <xf numFmtId="11" fontId="0" fillId="0" borderId="0" xfId="0" applyNumberFormat="1">
      <alignment vertical="center"/>
    </xf>
    <xf numFmtId="0" fontId="0" fillId="2" borderId="0" xfId="0" applyFill="1">
      <alignment vertical="center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enny" refreshedDate="44360.716287152776" createdVersion="6" refreshedVersion="6" minRefreshableVersion="3" recordCount="45">
  <cacheSource type="worksheet">
    <worksheetSource ref="M1:O46" sheet="raw"/>
  </cacheSource>
  <cacheFields count="3">
    <cacheField name="旭隼-ridge" numFmtId="0">
      <sharedItems count="15">
        <s v="投信持股率"/>
        <s v="自營持股率"/>
        <s v="合計持股率"/>
        <s v="投信週轉率"/>
        <s v="自營商週轉率"/>
        <s v="外資週轉率"/>
        <s v="當沖比重資券互抵"/>
        <s v="現股當沖比重"/>
        <s v="現沖加當沖比重"/>
        <s v="本益比TSE"/>
        <s v="股價淨值比TSE"/>
        <s v="股利殖利率TSE"/>
        <s v="nas收盤"/>
        <s v="加權收盤"/>
        <s v="費半收盤"/>
      </sharedItems>
    </cacheField>
    <cacheField name="BETA" numFmtId="0">
      <sharedItems containsSemiMixedTypes="0" containsString="0" containsNumber="1" minValue="-12.085150000000001" maxValue="9.7164280000000005"/>
    </cacheField>
    <cacheField name="abs" numFmtId="0">
      <sharedItems containsSemiMixedTypes="0" containsString="0" containsNumber="1" minValue="4.508864E-6" maxValue="12.08515000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denny" refreshedDate="44360.717422453701" createdVersion="6" refreshedVersion="6" minRefreshableVersion="3" recordCount="45">
  <cacheSource type="worksheet">
    <worksheetSource ref="AI1:AK46" sheet="raw"/>
  </cacheSource>
  <cacheFields count="3">
    <cacheField name="敦陽科-ridge" numFmtId="0">
      <sharedItems count="15">
        <s v="投信持股率"/>
        <s v="自營持股率"/>
        <s v="合計持股率"/>
        <s v="投信週轉率"/>
        <s v="自營商週轉率"/>
        <s v="外資週轉率"/>
        <s v="當沖比重資券互抵"/>
        <s v="現股當沖比重"/>
        <s v="現沖加當沖比重"/>
        <s v="本益比TSE"/>
        <s v="股價淨值比TSE"/>
        <s v="股利殖利率TSE"/>
        <s v="nas收盤"/>
        <s v="加權收盤"/>
        <s v="費半收盤"/>
      </sharedItems>
    </cacheField>
    <cacheField name="BETA" numFmtId="11">
      <sharedItems containsSemiMixedTypes="0" containsString="0" containsNumber="1" minValue="-0.65980220000000001" maxValue="0.47176899999999999"/>
    </cacheField>
    <cacheField name="abs" numFmtId="0">
      <sharedItems containsSemiMixedTypes="0" containsString="0" containsNumber="1" minValue="1.776796E-6" maxValue="0.6598022000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5">
  <r>
    <x v="0"/>
    <n v="-0.1029775"/>
    <n v="0.1029775"/>
  </r>
  <r>
    <x v="1"/>
    <n v="-12.085150000000001"/>
    <n v="12.085150000000001"/>
  </r>
  <r>
    <x v="2"/>
    <n v="-1.2137780000000001E-2"/>
    <n v="1.2137780000000001E-2"/>
  </r>
  <r>
    <x v="3"/>
    <n v="6.2811310000000002"/>
    <n v="6.2811310000000002"/>
  </r>
  <r>
    <x v="4"/>
    <n v="-9.6896869999999993"/>
    <n v="9.6896869999999993"/>
  </r>
  <r>
    <x v="5"/>
    <n v="0.35890050000000001"/>
    <n v="0.35890050000000001"/>
  </r>
  <r>
    <x v="6"/>
    <n v="2.324443E-2"/>
    <n v="2.324443E-2"/>
  </r>
  <r>
    <x v="7"/>
    <n v="3.827511E-3"/>
    <n v="3.827511E-3"/>
  </r>
  <r>
    <x v="8"/>
    <n v="5.1339230000000003E-3"/>
    <n v="5.1339230000000003E-3"/>
  </r>
  <r>
    <x v="9"/>
    <n v="-3.9299849999999997E-2"/>
    <n v="3.9299849999999997E-2"/>
  </r>
  <r>
    <x v="10"/>
    <n v="-5.7467740000000003E-2"/>
    <n v="5.7467740000000003E-2"/>
  </r>
  <r>
    <x v="11"/>
    <n v="0.26643240000000001"/>
    <n v="0.26643240000000001"/>
  </r>
  <r>
    <x v="12"/>
    <n v="-1.211597E-5"/>
    <n v="1.211597E-5"/>
  </r>
  <r>
    <x v="13"/>
    <n v="-2.9196310000000001E-5"/>
    <n v="2.9196310000000001E-5"/>
  </r>
  <r>
    <x v="14"/>
    <n v="-2.0744369999999999E-5"/>
    <n v="2.0744369999999999E-5"/>
  </r>
  <r>
    <x v="0"/>
    <n v="-0.2203552"/>
    <n v="0.2203552"/>
  </r>
  <r>
    <x v="1"/>
    <n v="3.6225100000000001"/>
    <n v="3.6225100000000001"/>
  </r>
  <r>
    <x v="2"/>
    <n v="2.7452859999999999E-2"/>
    <n v="2.7452859999999999E-2"/>
  </r>
  <r>
    <x v="3"/>
    <n v="-3.2255750000000001"/>
    <n v="3.2255750000000001"/>
  </r>
  <r>
    <x v="4"/>
    <n v="-2.6740469999999999E-2"/>
    <n v="2.6740469999999999E-2"/>
  </r>
  <r>
    <x v="5"/>
    <n v="-5.3359820000000002E-2"/>
    <n v="5.3359820000000002E-2"/>
  </r>
  <r>
    <x v="6"/>
    <n v="-3.105546E-2"/>
    <n v="3.105546E-2"/>
  </r>
  <r>
    <x v="7"/>
    <n v="-4.4459529999999999E-4"/>
    <n v="4.4459529999999999E-4"/>
  </r>
  <r>
    <x v="8"/>
    <n v="-2.063994E-3"/>
    <n v="2.063994E-3"/>
  </r>
  <r>
    <x v="9"/>
    <n v="5.5412530000000002E-2"/>
    <n v="5.5412530000000002E-2"/>
  </r>
  <r>
    <x v="10"/>
    <n v="2.6151839999999999E-2"/>
    <n v="2.6151839999999999E-2"/>
  </r>
  <r>
    <x v="11"/>
    <n v="-0.16318450000000001"/>
    <n v="0.16318450000000001"/>
  </r>
  <r>
    <x v="12"/>
    <n v="4.508864E-6"/>
    <n v="4.508864E-6"/>
  </r>
  <r>
    <x v="13"/>
    <n v="8.1866330000000001E-5"/>
    <n v="8.1866330000000001E-5"/>
  </r>
  <r>
    <x v="14"/>
    <n v="5.234808E-5"/>
    <n v="5.234808E-5"/>
  </r>
  <r>
    <x v="0"/>
    <n v="0.32333269999999997"/>
    <n v="0.32333269999999997"/>
  </r>
  <r>
    <x v="1"/>
    <n v="8.4626409999999996"/>
    <n v="8.4626409999999996"/>
  </r>
  <r>
    <x v="2"/>
    <n v="-1.531507E-2"/>
    <n v="1.531507E-2"/>
  </r>
  <r>
    <x v="3"/>
    <n v="-3.0555569999999999"/>
    <n v="3.0555569999999999"/>
  </r>
  <r>
    <x v="4"/>
    <n v="9.7164280000000005"/>
    <n v="9.7164280000000005"/>
  </r>
  <r>
    <x v="5"/>
    <n v="-0.3055407"/>
    <n v="0.3055407"/>
  </r>
  <r>
    <x v="6"/>
    <n v="7.8110209999999996E-3"/>
    <n v="7.8110209999999996E-3"/>
  </r>
  <r>
    <x v="7"/>
    <n v="-3.3829160000000001E-3"/>
    <n v="3.3829160000000001E-3"/>
  </r>
  <r>
    <x v="8"/>
    <n v="-3.0699289999999999E-3"/>
    <n v="3.0699289999999999E-3"/>
  </r>
  <r>
    <x v="9"/>
    <n v="-1.6112680000000001E-2"/>
    <n v="1.6112680000000001E-2"/>
  </r>
  <r>
    <x v="10"/>
    <n v="3.1315910000000002E-2"/>
    <n v="3.1315910000000002E-2"/>
  </r>
  <r>
    <x v="11"/>
    <n v="-0.1032479"/>
    <n v="0.1032479"/>
  </r>
  <r>
    <x v="12"/>
    <n v="7.607109E-6"/>
    <n v="7.607109E-6"/>
  </r>
  <r>
    <x v="13"/>
    <n v="-5.2670019999999997E-5"/>
    <n v="5.2670019999999997E-5"/>
  </r>
  <r>
    <x v="14"/>
    <n v="-3.1603709999999998E-5"/>
    <n v="3.1603709999999998E-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45">
  <r>
    <x v="0"/>
    <n v="3.2149280000000001E-3"/>
    <n v="3.2149280000000001E-3"/>
  </r>
  <r>
    <x v="1"/>
    <n v="4.9470090000000003E-4"/>
    <n v="4.9470090000000003E-4"/>
  </r>
  <r>
    <x v="2"/>
    <n v="3.1945430000000002E-3"/>
    <n v="3.1945430000000002E-3"/>
  </r>
  <r>
    <x v="3"/>
    <n v="0.47176899999999999"/>
    <n v="0.47176899999999999"/>
  </r>
  <r>
    <x v="4"/>
    <n v="0.1127606"/>
    <n v="0.1127606"/>
  </r>
  <r>
    <x v="5"/>
    <n v="-6.3776909999999996E-3"/>
    <n v="6.3776909999999996E-3"/>
  </r>
  <r>
    <x v="6"/>
    <n v="-2.9406520000000002E-3"/>
    <n v="2.9406520000000002E-3"/>
  </r>
  <r>
    <x v="7"/>
    <n v="-7.4971309999999998E-4"/>
    <n v="7.4971309999999998E-4"/>
  </r>
  <r>
    <x v="8"/>
    <n v="-7.5612330000000003E-4"/>
    <n v="7.5612330000000003E-4"/>
  </r>
  <r>
    <x v="9"/>
    <n v="6.4339810000000003E-4"/>
    <n v="6.4339810000000003E-4"/>
  </r>
  <r>
    <x v="10"/>
    <n v="3.1706720000000001E-2"/>
    <n v="3.1706720000000001E-2"/>
  </r>
  <r>
    <x v="11"/>
    <n v="-2.9359849999999999E-3"/>
    <n v="2.9359849999999999E-3"/>
  </r>
  <r>
    <x v="12"/>
    <n v="4.2917370000000003E-6"/>
    <n v="4.2917370000000003E-6"/>
  </r>
  <r>
    <x v="13"/>
    <n v="4.3081810000000002E-6"/>
    <n v="4.3081810000000002E-6"/>
  </r>
  <r>
    <x v="14"/>
    <n v="1.653534E-5"/>
    <n v="1.653534E-5"/>
  </r>
  <r>
    <x v="0"/>
    <n v="-7.4063740000000003E-2"/>
    <n v="7.4063740000000003E-2"/>
  </r>
  <r>
    <x v="1"/>
    <n v="-4.335282E-2"/>
    <n v="4.335282E-2"/>
  </r>
  <r>
    <x v="2"/>
    <n v="-1.6803949999999999E-3"/>
    <n v="1.6803949999999999E-3"/>
  </r>
  <r>
    <x v="3"/>
    <n v="-0.65980220000000001"/>
    <n v="0.65980220000000001"/>
  </r>
  <r>
    <x v="4"/>
    <n v="-0.43982909999999997"/>
    <n v="0.43982909999999997"/>
  </r>
  <r>
    <x v="5"/>
    <n v="-1.5529329999999999E-2"/>
    <n v="1.5529329999999999E-2"/>
  </r>
  <r>
    <x v="6"/>
    <n v="6.6134890000000002E-3"/>
    <n v="6.6134890000000002E-3"/>
  </r>
  <r>
    <x v="7"/>
    <n v="5.9425920000000004E-4"/>
    <n v="5.9425920000000004E-4"/>
  </r>
  <r>
    <x v="8"/>
    <n v="6.9677650000000003E-4"/>
    <n v="6.9677650000000003E-4"/>
  </r>
  <r>
    <x v="9"/>
    <n v="5.4675269999999998E-3"/>
    <n v="5.4675269999999998E-3"/>
  </r>
  <r>
    <x v="10"/>
    <n v="5.3320249999999998E-3"/>
    <n v="5.3320249999999998E-3"/>
  </r>
  <r>
    <x v="11"/>
    <n v="-4.3621459999999999E-3"/>
    <n v="4.3621459999999999E-3"/>
  </r>
  <r>
    <x v="12"/>
    <n v="-2.250718E-6"/>
    <n v="2.250718E-6"/>
  </r>
  <r>
    <x v="13"/>
    <n v="-1.776796E-6"/>
    <n v="1.776796E-6"/>
  </r>
  <r>
    <x v="14"/>
    <n v="-5.4308050000000001E-6"/>
    <n v="5.4308050000000001E-6"/>
  </r>
  <r>
    <x v="0"/>
    <n v="7.0848809999999998E-2"/>
    <n v="7.0848809999999998E-2"/>
  </r>
  <r>
    <x v="1"/>
    <n v="4.285812E-2"/>
    <n v="4.285812E-2"/>
  </r>
  <r>
    <x v="2"/>
    <n v="-1.514149E-3"/>
    <n v="1.514149E-3"/>
  </r>
  <r>
    <x v="3"/>
    <n v="0.18803320000000001"/>
    <n v="0.18803320000000001"/>
  </r>
  <r>
    <x v="4"/>
    <n v="0.32706849999999998"/>
    <n v="0.32706849999999998"/>
  </r>
  <r>
    <x v="5"/>
    <n v="2.1907019999999999E-2"/>
    <n v="2.1907019999999999E-2"/>
  </r>
  <r>
    <x v="6"/>
    <n v="-3.6728379999999999E-3"/>
    <n v="3.6728379999999999E-3"/>
  </r>
  <r>
    <x v="7"/>
    <n v="1.5545399999999999E-4"/>
    <n v="1.5545399999999999E-4"/>
  </r>
  <r>
    <x v="8"/>
    <n v="5.934681E-5"/>
    <n v="5.934681E-5"/>
  </r>
  <r>
    <x v="9"/>
    <n v="-6.1109249999999997E-3"/>
    <n v="6.1109249999999997E-3"/>
  </r>
  <r>
    <x v="10"/>
    <n v="-3.7038740000000001E-2"/>
    <n v="3.7038740000000001E-2"/>
  </r>
  <r>
    <x v="11"/>
    <n v="7.2981299999999999E-3"/>
    <n v="7.2981299999999999E-3"/>
  </r>
  <r>
    <x v="12"/>
    <n v="-2.0410189999999999E-6"/>
    <n v="2.0410189999999999E-6"/>
  </r>
  <r>
    <x v="13"/>
    <n v="-2.5313849999999998E-6"/>
    <n v="2.5313849999999998E-6"/>
  </r>
  <r>
    <x v="14"/>
    <n v="-1.110454E-5"/>
    <n v="1.110454E-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樞紐分析表2" cacheId="5" applyNumberFormats="0" applyBorderFormats="0" applyFontFormats="0" applyPatternFormats="0" applyAlignmentFormats="0" applyWidthHeightFormats="1" dataCaption="數值" updatedVersion="6" minRefreshableVersion="3" useAutoFormatting="1" itemPrintTitles="1" createdVersion="6" indent="0" outline="1" outlineData="1" multipleFieldFilters="0">
  <location ref="E3:F19" firstHeaderRow="1" firstDataRow="1" firstDataCol="1"/>
  <pivotFields count="3">
    <pivotField axis="axisRow" showAll="0">
      <items count="16">
        <item x="12"/>
        <item x="13"/>
        <item x="5"/>
        <item x="9"/>
        <item x="2"/>
        <item x="1"/>
        <item x="4"/>
        <item x="0"/>
        <item x="3"/>
        <item x="11"/>
        <item x="10"/>
        <item x="8"/>
        <item x="7"/>
        <item x="14"/>
        <item x="6"/>
        <item t="default"/>
      </items>
    </pivotField>
    <pivotField numFmtId="11" showAll="0"/>
    <pivotField dataField="1" showAll="0"/>
  </pivotFields>
  <rowFields count="1">
    <field x="0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name="平均值 - abs" fld="2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樞紐分析表1" cacheId="2" applyNumberFormats="0" applyBorderFormats="0" applyFontFormats="0" applyPatternFormats="0" applyAlignmentFormats="0" applyWidthHeightFormats="1" dataCaption="數值" updatedVersion="6" minRefreshableVersion="3" useAutoFormatting="1" itemPrintTitles="1" createdVersion="6" indent="0" outline="1" outlineData="1" multipleFieldFilters="0">
  <location ref="A3:B19" firstHeaderRow="1" firstDataRow="1" firstDataCol="1"/>
  <pivotFields count="3">
    <pivotField axis="axisRow" showAll="0">
      <items count="16">
        <item x="12"/>
        <item x="13"/>
        <item x="5"/>
        <item x="9"/>
        <item x="2"/>
        <item x="1"/>
        <item x="4"/>
        <item x="0"/>
        <item x="3"/>
        <item x="11"/>
        <item x="10"/>
        <item x="8"/>
        <item x="7"/>
        <item x="14"/>
        <item x="6"/>
        <item t="default"/>
      </items>
    </pivotField>
    <pivotField showAll="0"/>
    <pivotField dataField="1" showAll="0"/>
  </pivotFields>
  <rowFields count="1">
    <field x="0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name="平均值 - abs" fld="2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workbookViewId="0">
      <selection activeCell="H10" sqref="H10"/>
    </sheetView>
  </sheetViews>
  <sheetFormatPr defaultRowHeight="16.5" x14ac:dyDescent="0.25"/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I1" t="s">
        <v>13</v>
      </c>
      <c r="K1" s="11" t="s">
        <v>16</v>
      </c>
      <c r="M1" s="11" t="s">
        <v>15</v>
      </c>
    </row>
    <row r="2" spans="1:13" x14ac:dyDescent="0.25">
      <c r="A2" s="1" t="s">
        <v>12</v>
      </c>
      <c r="B2" s="2">
        <v>1</v>
      </c>
      <c r="C2" s="2">
        <v>0</v>
      </c>
      <c r="D2" s="2">
        <v>0</v>
      </c>
      <c r="E2" s="2">
        <v>0</v>
      </c>
      <c r="F2" s="2">
        <v>0</v>
      </c>
      <c r="G2" s="3">
        <v>0</v>
      </c>
      <c r="H2" s="10"/>
      <c r="I2" t="s">
        <v>14</v>
      </c>
      <c r="K2" s="12" t="s">
        <v>17</v>
      </c>
    </row>
    <row r="3" spans="1:13" x14ac:dyDescent="0.25">
      <c r="A3" s="4" t="s">
        <v>6</v>
      </c>
      <c r="B3" s="5">
        <v>1</v>
      </c>
      <c r="C3" s="5">
        <v>0</v>
      </c>
      <c r="D3" s="5">
        <v>0</v>
      </c>
      <c r="E3" s="5">
        <v>0</v>
      </c>
      <c r="F3" s="5">
        <v>0</v>
      </c>
      <c r="G3" s="6">
        <v>0</v>
      </c>
      <c r="H3" s="10"/>
    </row>
    <row r="4" spans="1:13" x14ac:dyDescent="0.25">
      <c r="A4" s="4" t="s">
        <v>8</v>
      </c>
      <c r="B4" s="5">
        <v>0</v>
      </c>
      <c r="C4" s="5">
        <v>0</v>
      </c>
      <c r="D4" s="5">
        <v>1</v>
      </c>
      <c r="E4" s="5">
        <v>0</v>
      </c>
      <c r="F4" s="5">
        <v>0</v>
      </c>
      <c r="G4" s="6">
        <v>0</v>
      </c>
      <c r="H4" s="10"/>
      <c r="K4" t="s">
        <v>19</v>
      </c>
    </row>
    <row r="5" spans="1:13" x14ac:dyDescent="0.25">
      <c r="A5" s="4" t="s">
        <v>9</v>
      </c>
      <c r="B5" s="5">
        <v>0</v>
      </c>
      <c r="C5" s="5">
        <v>0</v>
      </c>
      <c r="D5" s="5">
        <v>0</v>
      </c>
      <c r="E5" s="5">
        <v>1</v>
      </c>
      <c r="F5" s="5">
        <v>0</v>
      </c>
      <c r="G5" s="6">
        <v>0</v>
      </c>
      <c r="H5" s="10"/>
      <c r="K5" s="12" t="s">
        <v>18</v>
      </c>
    </row>
    <row r="6" spans="1:13" x14ac:dyDescent="0.25">
      <c r="A6" s="4" t="s">
        <v>7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6">
        <v>1</v>
      </c>
      <c r="H6" s="10"/>
    </row>
    <row r="7" spans="1:13" x14ac:dyDescent="0.25">
      <c r="A7" s="4" t="s">
        <v>10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6">
        <v>1</v>
      </c>
      <c r="H7" s="10"/>
    </row>
    <row r="8" spans="1:13" x14ac:dyDescent="0.25">
      <c r="A8" s="7" t="s">
        <v>11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9">
        <v>1</v>
      </c>
      <c r="H8" s="10"/>
    </row>
    <row r="9" spans="1:13" x14ac:dyDescent="0.25">
      <c r="A9" s="1" t="s">
        <v>12</v>
      </c>
      <c r="B9" s="2"/>
      <c r="C9" s="2"/>
      <c r="D9" s="2"/>
      <c r="E9" s="2"/>
      <c r="F9" s="2"/>
      <c r="G9" s="3"/>
      <c r="H9" s="10"/>
    </row>
    <row r="10" spans="1:13" x14ac:dyDescent="0.25">
      <c r="A10" s="4" t="s">
        <v>6</v>
      </c>
      <c r="B10" s="5"/>
      <c r="C10" s="5"/>
      <c r="D10" s="5"/>
      <c r="E10" s="5"/>
      <c r="F10" s="5"/>
      <c r="G10" s="6"/>
      <c r="H10" s="10"/>
    </row>
    <row r="11" spans="1:13" x14ac:dyDescent="0.25">
      <c r="A11" s="4" t="s">
        <v>8</v>
      </c>
      <c r="B11" s="5"/>
      <c r="C11" s="5"/>
      <c r="D11" s="5"/>
      <c r="E11" s="5"/>
      <c r="F11" s="5"/>
      <c r="G11" s="6"/>
      <c r="H11" s="10"/>
    </row>
    <row r="12" spans="1:13" x14ac:dyDescent="0.25">
      <c r="A12" s="4" t="s">
        <v>9</v>
      </c>
      <c r="B12" s="5"/>
      <c r="C12" s="5"/>
      <c r="D12" s="5"/>
      <c r="E12" s="5"/>
      <c r="F12" s="5"/>
      <c r="G12" s="6"/>
      <c r="H12" s="10"/>
    </row>
    <row r="13" spans="1:13" x14ac:dyDescent="0.25">
      <c r="A13" s="4" t="s">
        <v>7</v>
      </c>
      <c r="B13" s="5"/>
      <c r="C13" s="5"/>
      <c r="D13" s="5"/>
      <c r="E13" s="5"/>
      <c r="F13" s="5"/>
      <c r="G13" s="6"/>
      <c r="H13" s="10"/>
    </row>
    <row r="14" spans="1:13" x14ac:dyDescent="0.25">
      <c r="A14" s="4" t="s">
        <v>10</v>
      </c>
      <c r="B14" s="5"/>
      <c r="C14" s="5"/>
      <c r="D14" s="5"/>
      <c r="E14" s="5"/>
      <c r="F14" s="5"/>
      <c r="G14" s="6"/>
      <c r="H14" s="10"/>
    </row>
    <row r="15" spans="1:13" x14ac:dyDescent="0.25">
      <c r="A15" s="7" t="s">
        <v>11</v>
      </c>
      <c r="B15" s="8"/>
      <c r="C15" s="8"/>
      <c r="D15" s="8"/>
      <c r="E15" s="8"/>
      <c r="F15" s="8"/>
      <c r="G15" s="9"/>
      <c r="H15" s="10"/>
    </row>
    <row r="16" spans="1:13" x14ac:dyDescent="0.25">
      <c r="A16" s="1" t="s">
        <v>12</v>
      </c>
      <c r="B16" s="2"/>
      <c r="C16" s="2"/>
      <c r="D16" s="2"/>
      <c r="E16" s="2"/>
      <c r="F16" s="2"/>
      <c r="G16" s="3"/>
      <c r="H16" s="10"/>
    </row>
    <row r="17" spans="1:8" x14ac:dyDescent="0.25">
      <c r="A17" s="4" t="s">
        <v>6</v>
      </c>
      <c r="B17" s="5"/>
      <c r="C17" s="5"/>
      <c r="D17" s="5"/>
      <c r="E17" s="5"/>
      <c r="F17" s="5"/>
      <c r="G17" s="6"/>
      <c r="H17" s="10"/>
    </row>
    <row r="18" spans="1:8" x14ac:dyDescent="0.25">
      <c r="A18" s="4" t="s">
        <v>8</v>
      </c>
      <c r="B18" s="5"/>
      <c r="C18" s="5"/>
      <c r="D18" s="5"/>
      <c r="E18" s="5"/>
      <c r="F18" s="5"/>
      <c r="G18" s="6"/>
      <c r="H18" s="10"/>
    </row>
    <row r="19" spans="1:8" x14ac:dyDescent="0.25">
      <c r="A19" s="4" t="s">
        <v>9</v>
      </c>
      <c r="B19" s="5"/>
      <c r="C19" s="5"/>
      <c r="D19" s="5"/>
      <c r="E19" s="5"/>
      <c r="F19" s="5"/>
      <c r="G19" s="6"/>
      <c r="H19" s="10"/>
    </row>
    <row r="20" spans="1:8" x14ac:dyDescent="0.25">
      <c r="A20" s="4" t="s">
        <v>7</v>
      </c>
      <c r="B20" s="5"/>
      <c r="C20" s="5"/>
      <c r="D20" s="5"/>
      <c r="E20" s="5"/>
      <c r="F20" s="5"/>
      <c r="G20" s="6"/>
      <c r="H20" s="10"/>
    </row>
    <row r="21" spans="1:8" x14ac:dyDescent="0.25">
      <c r="A21" s="4" t="s">
        <v>10</v>
      </c>
      <c r="B21" s="5"/>
      <c r="C21" s="5"/>
      <c r="D21" s="5"/>
      <c r="E21" s="5"/>
      <c r="F21" s="5"/>
      <c r="G21" s="6"/>
      <c r="H21" s="10"/>
    </row>
    <row r="22" spans="1:8" x14ac:dyDescent="0.25">
      <c r="A22" s="7" t="s">
        <v>11</v>
      </c>
      <c r="B22" s="8"/>
      <c r="C22" s="8"/>
      <c r="D22" s="8"/>
      <c r="E22" s="8"/>
      <c r="F22" s="8"/>
      <c r="G22" s="9"/>
      <c r="H22" s="10"/>
    </row>
    <row r="23" spans="1:8" x14ac:dyDescent="0.25">
      <c r="A23" s="1" t="s">
        <v>12</v>
      </c>
      <c r="B23" s="2"/>
      <c r="C23" s="2"/>
      <c r="D23" s="2"/>
      <c r="E23" s="2"/>
      <c r="F23" s="2"/>
      <c r="G23" s="3"/>
      <c r="H23" s="10"/>
    </row>
    <row r="24" spans="1:8" x14ac:dyDescent="0.25">
      <c r="A24" s="4" t="s">
        <v>6</v>
      </c>
      <c r="B24" s="5"/>
      <c r="C24" s="5"/>
      <c r="D24" s="5"/>
      <c r="E24" s="5"/>
      <c r="F24" s="5"/>
      <c r="G24" s="6"/>
      <c r="H24" s="10"/>
    </row>
    <row r="25" spans="1:8" x14ac:dyDescent="0.25">
      <c r="A25" s="4" t="s">
        <v>8</v>
      </c>
      <c r="B25" s="5"/>
      <c r="C25" s="5"/>
      <c r="D25" s="5"/>
      <c r="E25" s="5"/>
      <c r="F25" s="5"/>
      <c r="G25" s="6"/>
      <c r="H25" s="10"/>
    </row>
    <row r="26" spans="1:8" x14ac:dyDescent="0.25">
      <c r="A26" s="4" t="s">
        <v>9</v>
      </c>
      <c r="B26" s="5"/>
      <c r="C26" s="5"/>
      <c r="D26" s="5"/>
      <c r="E26" s="5"/>
      <c r="F26" s="5"/>
      <c r="G26" s="6"/>
      <c r="H26" s="10"/>
    </row>
    <row r="27" spans="1:8" x14ac:dyDescent="0.25">
      <c r="A27" s="4" t="s">
        <v>7</v>
      </c>
      <c r="B27" s="5"/>
      <c r="C27" s="5"/>
      <c r="D27" s="5"/>
      <c r="E27" s="5"/>
      <c r="F27" s="5"/>
      <c r="G27" s="6"/>
      <c r="H27" s="10"/>
    </row>
    <row r="28" spans="1:8" x14ac:dyDescent="0.25">
      <c r="A28" s="4" t="s">
        <v>10</v>
      </c>
      <c r="B28" s="5"/>
      <c r="C28" s="5"/>
      <c r="D28" s="5"/>
      <c r="E28" s="5"/>
      <c r="F28" s="5"/>
      <c r="G28" s="6"/>
      <c r="H28" s="10"/>
    </row>
    <row r="29" spans="1:8" x14ac:dyDescent="0.25">
      <c r="A29" s="7" t="s">
        <v>11</v>
      </c>
      <c r="B29" s="8"/>
      <c r="C29" s="8"/>
      <c r="D29" s="8"/>
      <c r="E29" s="8"/>
      <c r="F29" s="8"/>
      <c r="G29" s="9"/>
      <c r="H29" s="10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9"/>
  <sheetViews>
    <sheetView topLeftCell="A2" workbookViewId="0">
      <selection activeCell="E12" activeCellId="1" sqref="E10 E12"/>
    </sheetView>
  </sheetViews>
  <sheetFormatPr defaultRowHeight="16.5" x14ac:dyDescent="0.25"/>
  <cols>
    <col min="1" max="1" width="18.375" bestFit="1" customWidth="1"/>
    <col min="2" max="2" width="14.5" bestFit="1" customWidth="1"/>
    <col min="5" max="5" width="18.375" bestFit="1" customWidth="1"/>
    <col min="6" max="6" width="14.5" bestFit="1" customWidth="1"/>
  </cols>
  <sheetData>
    <row r="2" spans="1:7" x14ac:dyDescent="0.25">
      <c r="A2" t="s">
        <v>51</v>
      </c>
      <c r="E2" t="s">
        <v>64</v>
      </c>
    </row>
    <row r="3" spans="1:7" x14ac:dyDescent="0.25">
      <c r="A3" s="16" t="s">
        <v>61</v>
      </c>
      <c r="B3" t="s">
        <v>63</v>
      </c>
      <c r="E3" s="16" t="s">
        <v>61</v>
      </c>
      <c r="F3" t="s">
        <v>63</v>
      </c>
    </row>
    <row r="4" spans="1:7" x14ac:dyDescent="0.25">
      <c r="A4" s="17" t="s">
        <v>32</v>
      </c>
      <c r="B4" s="15">
        <v>8.0773143333333328E-6</v>
      </c>
      <c r="C4">
        <f>IF(B4&gt;$B$19,1,0)</f>
        <v>0</v>
      </c>
      <c r="E4" s="17" t="s">
        <v>32</v>
      </c>
      <c r="F4" s="15">
        <v>2.8611580000000003E-6</v>
      </c>
      <c r="G4">
        <f>IF(F4&gt;$F$19,1,0)</f>
        <v>0</v>
      </c>
    </row>
    <row r="5" spans="1:7" x14ac:dyDescent="0.25">
      <c r="A5" s="17" t="s">
        <v>33</v>
      </c>
      <c r="B5" s="15">
        <v>5.4577553333333332E-5</v>
      </c>
      <c r="C5">
        <f t="shared" ref="C5:C18" si="0">IF(B5&gt;$B$19,1,0)</f>
        <v>0</v>
      </c>
      <c r="E5" s="17" t="s">
        <v>33</v>
      </c>
      <c r="F5" s="15">
        <v>2.8721206666666668E-6</v>
      </c>
      <c r="G5">
        <f t="shared" ref="G5:G18" si="1">IF(F5&gt;$F$19,1,0)</f>
        <v>0</v>
      </c>
    </row>
    <row r="6" spans="1:7" x14ac:dyDescent="0.25">
      <c r="A6" s="17" t="s">
        <v>25</v>
      </c>
      <c r="B6" s="15">
        <v>0.23926700666666667</v>
      </c>
      <c r="C6">
        <f t="shared" si="0"/>
        <v>0</v>
      </c>
      <c r="E6" s="17" t="s">
        <v>25</v>
      </c>
      <c r="F6" s="15">
        <v>1.4604680333333333E-2</v>
      </c>
      <c r="G6">
        <f t="shared" si="1"/>
        <v>0</v>
      </c>
    </row>
    <row r="7" spans="1:7" x14ac:dyDescent="0.25">
      <c r="A7" s="17" t="s">
        <v>29</v>
      </c>
      <c r="B7" s="15">
        <v>3.6941686666666668E-2</v>
      </c>
      <c r="C7">
        <f t="shared" si="0"/>
        <v>0</v>
      </c>
      <c r="E7" s="17" t="s">
        <v>29</v>
      </c>
      <c r="F7" s="15">
        <v>4.0739500333333333E-3</v>
      </c>
      <c r="G7">
        <f t="shared" si="1"/>
        <v>0</v>
      </c>
    </row>
    <row r="8" spans="1:7" x14ac:dyDescent="0.25">
      <c r="A8" s="17" t="s">
        <v>22</v>
      </c>
      <c r="B8" s="15">
        <v>1.8301903333333331E-2</v>
      </c>
      <c r="C8">
        <f t="shared" si="0"/>
        <v>0</v>
      </c>
      <c r="E8" s="17" t="s">
        <v>22</v>
      </c>
      <c r="F8" s="15">
        <v>2.1296956666666668E-3</v>
      </c>
      <c r="G8">
        <f t="shared" si="1"/>
        <v>0</v>
      </c>
    </row>
    <row r="9" spans="1:7" x14ac:dyDescent="0.25">
      <c r="A9" s="17" t="s">
        <v>21</v>
      </c>
      <c r="B9" s="15">
        <v>8.0567670000000007</v>
      </c>
      <c r="C9">
        <f t="shared" si="0"/>
        <v>1</v>
      </c>
      <c r="E9" s="17" t="s">
        <v>21</v>
      </c>
      <c r="F9" s="15">
        <v>2.8901880299999998E-2</v>
      </c>
      <c r="G9">
        <f t="shared" si="1"/>
        <v>0</v>
      </c>
    </row>
    <row r="10" spans="1:7" x14ac:dyDescent="0.25">
      <c r="A10" s="17" t="s">
        <v>24</v>
      </c>
      <c r="B10" s="15">
        <v>6.4776184900000002</v>
      </c>
      <c r="C10">
        <f t="shared" si="0"/>
        <v>1</v>
      </c>
      <c r="E10" s="17" t="s">
        <v>24</v>
      </c>
      <c r="F10" s="15">
        <v>0.29321939999999996</v>
      </c>
      <c r="G10">
        <f t="shared" si="1"/>
        <v>1</v>
      </c>
    </row>
    <row r="11" spans="1:7" x14ac:dyDescent="0.25">
      <c r="A11" s="17" t="s">
        <v>20</v>
      </c>
      <c r="B11" s="15">
        <v>0.21555513333333334</v>
      </c>
      <c r="C11">
        <f t="shared" si="0"/>
        <v>0</v>
      </c>
      <c r="E11" s="17" t="s">
        <v>20</v>
      </c>
      <c r="F11" s="15">
        <v>4.9375826000000005E-2</v>
      </c>
      <c r="G11">
        <f t="shared" si="1"/>
        <v>0</v>
      </c>
    </row>
    <row r="12" spans="1:7" x14ac:dyDescent="0.25">
      <c r="A12" s="17" t="s">
        <v>23</v>
      </c>
      <c r="B12" s="15">
        <v>4.1874210000000005</v>
      </c>
      <c r="C12">
        <f t="shared" si="0"/>
        <v>1</v>
      </c>
      <c r="E12" s="17" t="s">
        <v>23</v>
      </c>
      <c r="F12" s="15">
        <v>0.43986813333333336</v>
      </c>
      <c r="G12">
        <f t="shared" si="1"/>
        <v>1</v>
      </c>
    </row>
    <row r="13" spans="1:7" x14ac:dyDescent="0.25">
      <c r="A13" s="17" t="s">
        <v>31</v>
      </c>
      <c r="B13" s="15">
        <v>0.17762160000000002</v>
      </c>
      <c r="C13">
        <f t="shared" si="0"/>
        <v>0</v>
      </c>
      <c r="E13" s="17" t="s">
        <v>31</v>
      </c>
      <c r="F13" s="15">
        <v>4.8654203333333328E-3</v>
      </c>
      <c r="G13">
        <f t="shared" si="1"/>
        <v>0</v>
      </c>
    </row>
    <row r="14" spans="1:7" x14ac:dyDescent="0.25">
      <c r="A14" s="17" t="s">
        <v>30</v>
      </c>
      <c r="B14" s="15">
        <v>3.8311829999999998E-2</v>
      </c>
      <c r="C14">
        <f t="shared" si="0"/>
        <v>0</v>
      </c>
      <c r="E14" s="17" t="s">
        <v>30</v>
      </c>
      <c r="F14" s="15">
        <v>2.4692494999999998E-2</v>
      </c>
      <c r="G14">
        <f t="shared" si="1"/>
        <v>0</v>
      </c>
    </row>
    <row r="15" spans="1:7" x14ac:dyDescent="0.25">
      <c r="A15" s="17" t="s">
        <v>28</v>
      </c>
      <c r="B15" s="15">
        <v>3.4226153333333335E-3</v>
      </c>
      <c r="C15">
        <f t="shared" si="0"/>
        <v>0</v>
      </c>
      <c r="E15" s="17" t="s">
        <v>28</v>
      </c>
      <c r="F15" s="15">
        <v>5.0408220333333334E-4</v>
      </c>
      <c r="G15">
        <f t="shared" si="1"/>
        <v>0</v>
      </c>
    </row>
    <row r="16" spans="1:7" x14ac:dyDescent="0.25">
      <c r="A16" s="17" t="s">
        <v>27</v>
      </c>
      <c r="B16" s="15">
        <v>2.5516740999999999E-3</v>
      </c>
      <c r="C16">
        <f t="shared" si="0"/>
        <v>0</v>
      </c>
      <c r="E16" s="17" t="s">
        <v>27</v>
      </c>
      <c r="F16" s="15">
        <v>4.998087666666667E-4</v>
      </c>
      <c r="G16">
        <f t="shared" si="1"/>
        <v>0</v>
      </c>
    </row>
    <row r="17" spans="1:7" x14ac:dyDescent="0.25">
      <c r="A17" s="17" t="s">
        <v>34</v>
      </c>
      <c r="B17" s="15">
        <v>3.489872E-5</v>
      </c>
      <c r="C17">
        <f t="shared" si="0"/>
        <v>0</v>
      </c>
      <c r="E17" s="17" t="s">
        <v>34</v>
      </c>
      <c r="F17" s="15">
        <v>1.1023561666666667E-5</v>
      </c>
      <c r="G17">
        <f t="shared" si="1"/>
        <v>0</v>
      </c>
    </row>
    <row r="18" spans="1:7" x14ac:dyDescent="0.25">
      <c r="A18" s="17" t="s">
        <v>26</v>
      </c>
      <c r="B18" s="15">
        <v>2.0703637E-2</v>
      </c>
      <c r="C18">
        <f t="shared" si="0"/>
        <v>0</v>
      </c>
      <c r="E18" s="17" t="s">
        <v>26</v>
      </c>
      <c r="F18" s="15">
        <v>4.4089929999999999E-3</v>
      </c>
      <c r="G18">
        <f t="shared" si="1"/>
        <v>0</v>
      </c>
    </row>
    <row r="19" spans="1:7" x14ac:dyDescent="0.25">
      <c r="A19" s="17" t="s">
        <v>62</v>
      </c>
      <c r="B19" s="15">
        <v>1.2983054086680665</v>
      </c>
      <c r="E19" s="17" t="s">
        <v>62</v>
      </c>
      <c r="F19" s="15">
        <v>5.7810741454022214E-2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6"/>
  <sheetViews>
    <sheetView topLeftCell="Z1" workbookViewId="0">
      <selection activeCell="AM2" sqref="AM2:AM9"/>
    </sheetView>
  </sheetViews>
  <sheetFormatPr defaultRowHeight="16.5" x14ac:dyDescent="0.25"/>
  <cols>
    <col min="3" max="3" width="9" style="14"/>
    <col min="7" max="7" width="9" style="14"/>
    <col min="11" max="11" width="9" style="14"/>
    <col min="20" max="21" width="9" style="14"/>
    <col min="25" max="25" width="9" style="14"/>
    <col min="29" max="29" width="9" style="14"/>
    <col min="33" max="33" width="9" style="14"/>
  </cols>
  <sheetData>
    <row r="1" spans="1:40" x14ac:dyDescent="0.25">
      <c r="A1" t="s">
        <v>46</v>
      </c>
      <c r="B1" t="s">
        <v>47</v>
      </c>
      <c r="C1" s="14">
        <f>AVERAGE(B2:B16)</f>
        <v>16.631721860000003</v>
      </c>
      <c r="E1" t="s">
        <v>48</v>
      </c>
      <c r="F1" t="s">
        <v>8</v>
      </c>
      <c r="G1" s="14">
        <f>AVERAGE(F2:F16)</f>
        <v>6.6666665999999999E-2</v>
      </c>
      <c r="I1" t="s">
        <v>49</v>
      </c>
      <c r="J1" t="s">
        <v>50</v>
      </c>
      <c r="K1" s="14">
        <f>AVERAGE(J2:J16)</f>
        <v>6.6666666666666666E-2</v>
      </c>
      <c r="M1" t="s">
        <v>41</v>
      </c>
      <c r="N1" t="s">
        <v>52</v>
      </c>
      <c r="O1" t="s">
        <v>60</v>
      </c>
      <c r="Q1" t="s">
        <v>51</v>
      </c>
      <c r="R1" t="s">
        <v>54</v>
      </c>
      <c r="T1" s="14" t="s">
        <v>20</v>
      </c>
      <c r="U1" s="14">
        <v>1</v>
      </c>
      <c r="W1" t="s">
        <v>55</v>
      </c>
      <c r="X1" t="s">
        <v>47</v>
      </c>
      <c r="Y1" s="14">
        <f>AVERAGE(X2:X16)</f>
        <v>18.479442366666664</v>
      </c>
      <c r="AA1" t="s">
        <v>56</v>
      </c>
      <c r="AB1" t="s">
        <v>8</v>
      </c>
      <c r="AC1" s="14">
        <f>AVERAGE(AB2:AB16)</f>
        <v>6.6666666666666666E-2</v>
      </c>
      <c r="AE1" t="s">
        <v>57</v>
      </c>
      <c r="AF1" t="s">
        <v>50</v>
      </c>
      <c r="AG1" s="14">
        <f>AVERAGE(AF2:AF16)</f>
        <v>6.6666666653333331E-2</v>
      </c>
      <c r="AI1" t="s">
        <v>44</v>
      </c>
      <c r="AJ1" t="s">
        <v>52</v>
      </c>
      <c r="AK1" t="s">
        <v>60</v>
      </c>
      <c r="AM1" t="s">
        <v>58</v>
      </c>
      <c r="AN1" t="s">
        <v>54</v>
      </c>
    </row>
    <row r="2" spans="1:40" x14ac:dyDescent="0.25">
      <c r="A2" t="s">
        <v>31</v>
      </c>
      <c r="B2">
        <v>35.430891299999999</v>
      </c>
      <c r="C2" s="14">
        <f>IF(B2&gt;C$1,1,0)</f>
        <v>1</v>
      </c>
      <c r="E2" t="s">
        <v>31</v>
      </c>
      <c r="F2">
        <v>0.17406489999999999</v>
      </c>
      <c r="G2" s="14">
        <f t="shared" ref="G2:G16" si="0">IF(F2&gt;G$1,1,0)</f>
        <v>1</v>
      </c>
      <c r="I2" t="s">
        <v>31</v>
      </c>
      <c r="J2">
        <v>0.18653451099999999</v>
      </c>
      <c r="K2" s="14">
        <f>IF(J2&gt;K$1,1,0)</f>
        <v>1</v>
      </c>
      <c r="M2" t="s">
        <v>20</v>
      </c>
      <c r="N2">
        <v>-0.1029775</v>
      </c>
      <c r="O2">
        <f>ABS(N2)</f>
        <v>0.1029775</v>
      </c>
      <c r="Q2" t="s">
        <v>29</v>
      </c>
      <c r="R2">
        <v>10</v>
      </c>
      <c r="T2" s="14" t="s">
        <v>21</v>
      </c>
      <c r="U2" s="14">
        <v>2</v>
      </c>
      <c r="W2" t="s">
        <v>20</v>
      </c>
      <c r="X2">
        <v>2.86721</v>
      </c>
      <c r="Y2" s="14">
        <f>IF(X2&gt;Y$1,1,0)</f>
        <v>0</v>
      </c>
      <c r="AA2" t="s">
        <v>30</v>
      </c>
      <c r="AB2">
        <v>0.12974635000000001</v>
      </c>
      <c r="AC2" s="14">
        <f>IF(AB2&gt;$AC$1,1,0)</f>
        <v>1</v>
      </c>
      <c r="AE2" t="s">
        <v>22</v>
      </c>
      <c r="AF2">
        <v>0.18346931659999999</v>
      </c>
      <c r="AG2" s="14">
        <f>IF(AF2&gt;$AG$1,1,0)</f>
        <v>1</v>
      </c>
      <c r="AI2" t="s">
        <v>20</v>
      </c>
      <c r="AJ2" s="13">
        <v>3.2149280000000001E-3</v>
      </c>
      <c r="AK2">
        <f>ABS(AJ2)</f>
        <v>3.2149280000000001E-3</v>
      </c>
      <c r="AM2" t="s">
        <v>26</v>
      </c>
      <c r="AN2">
        <v>7</v>
      </c>
    </row>
    <row r="3" spans="1:40" x14ac:dyDescent="0.25">
      <c r="A3" t="s">
        <v>29</v>
      </c>
      <c r="B3">
        <v>29.024068199999999</v>
      </c>
      <c r="C3" s="14">
        <f t="shared" ref="C3:C16" si="1">IF(B3&gt;C$1,1,0)</f>
        <v>1</v>
      </c>
      <c r="E3" t="s">
        <v>24</v>
      </c>
      <c r="F3">
        <v>9.5516829999999997E-2</v>
      </c>
      <c r="G3" s="14">
        <f t="shared" si="0"/>
        <v>1</v>
      </c>
      <c r="I3" t="s">
        <v>29</v>
      </c>
      <c r="J3">
        <v>0.14202384700000001</v>
      </c>
      <c r="K3" s="14">
        <f t="shared" ref="K3:K16" si="2">IF(J3&gt;K$1,1,0)</f>
        <v>1</v>
      </c>
      <c r="M3" t="s">
        <v>21</v>
      </c>
      <c r="N3">
        <v>-12.085150000000001</v>
      </c>
      <c r="O3">
        <f t="shared" ref="O3:O46" si="3">ABS(N3)</f>
        <v>12.085150000000001</v>
      </c>
      <c r="Q3" t="s">
        <v>20</v>
      </c>
      <c r="R3">
        <v>1</v>
      </c>
      <c r="T3" s="14" t="s">
        <v>22</v>
      </c>
      <c r="U3" s="14">
        <v>3</v>
      </c>
      <c r="W3" t="s">
        <v>21</v>
      </c>
      <c r="X3">
        <v>8.2447225</v>
      </c>
      <c r="Y3" s="14">
        <f t="shared" ref="Y3:Y16" si="4">IF(X3&gt;Y$1,1,0)</f>
        <v>0</v>
      </c>
      <c r="AA3" t="s">
        <v>24</v>
      </c>
      <c r="AB3">
        <v>0.1149516</v>
      </c>
      <c r="AC3" s="14">
        <f t="shared" ref="AC3:AC16" si="5">IF(AB3&gt;$AC$1,1,0)</f>
        <v>1</v>
      </c>
      <c r="AE3" t="s">
        <v>29</v>
      </c>
      <c r="AF3">
        <v>0.1365610374</v>
      </c>
      <c r="AG3" s="14">
        <f t="shared" ref="AG3:AG16" si="6">IF(AF3&gt;$AG$1,1,0)</f>
        <v>1</v>
      </c>
      <c r="AI3" t="s">
        <v>21</v>
      </c>
      <c r="AJ3" s="13">
        <v>4.9470090000000003E-4</v>
      </c>
      <c r="AK3">
        <f t="shared" ref="AK3:AK46" si="7">ABS(AJ3)</f>
        <v>4.9470090000000003E-4</v>
      </c>
      <c r="AM3" t="s">
        <v>28</v>
      </c>
      <c r="AN3">
        <v>9</v>
      </c>
    </row>
    <row r="4" spans="1:40" x14ac:dyDescent="0.25">
      <c r="A4" t="s">
        <v>22</v>
      </c>
      <c r="B4">
        <v>28.829903699999999</v>
      </c>
      <c r="C4" s="14">
        <f t="shared" si="1"/>
        <v>1</v>
      </c>
      <c r="E4" t="s">
        <v>26</v>
      </c>
      <c r="F4">
        <v>9.539678E-2</v>
      </c>
      <c r="G4" s="14">
        <f t="shared" si="0"/>
        <v>1</v>
      </c>
      <c r="I4" t="s">
        <v>22</v>
      </c>
      <c r="J4">
        <v>0.121625706</v>
      </c>
      <c r="K4" s="14">
        <f t="shared" si="2"/>
        <v>1</v>
      </c>
      <c r="M4" t="s">
        <v>22</v>
      </c>
      <c r="N4">
        <v>-1.2137780000000001E-2</v>
      </c>
      <c r="O4">
        <f t="shared" si="3"/>
        <v>1.2137780000000001E-2</v>
      </c>
      <c r="Q4" t="s">
        <v>33</v>
      </c>
      <c r="R4">
        <v>14</v>
      </c>
      <c r="T4" s="14" t="s">
        <v>23</v>
      </c>
      <c r="U4" s="14">
        <v>4</v>
      </c>
      <c r="W4" t="s">
        <v>22</v>
      </c>
      <c r="X4">
        <v>40.5880242</v>
      </c>
      <c r="Y4" s="14">
        <f t="shared" si="4"/>
        <v>1</v>
      </c>
      <c r="AA4" t="s">
        <v>22</v>
      </c>
      <c r="AB4">
        <v>0.11175014</v>
      </c>
      <c r="AC4" s="14">
        <f t="shared" si="5"/>
        <v>1</v>
      </c>
      <c r="AE4" t="s">
        <v>34</v>
      </c>
      <c r="AF4">
        <v>0.1297783132</v>
      </c>
      <c r="AG4" s="14">
        <f t="shared" si="6"/>
        <v>1</v>
      </c>
      <c r="AI4" t="s">
        <v>22</v>
      </c>
      <c r="AJ4" s="13">
        <v>3.1945430000000002E-3</v>
      </c>
      <c r="AK4">
        <f t="shared" si="7"/>
        <v>3.1945430000000002E-3</v>
      </c>
      <c r="AM4" t="s">
        <v>27</v>
      </c>
      <c r="AN4">
        <v>8</v>
      </c>
    </row>
    <row r="5" spans="1:40" x14ac:dyDescent="0.25">
      <c r="A5" t="s">
        <v>30</v>
      </c>
      <c r="B5">
        <v>28.827282400000001</v>
      </c>
      <c r="C5" s="14">
        <f t="shared" si="1"/>
        <v>1</v>
      </c>
      <c r="E5" t="s">
        <v>29</v>
      </c>
      <c r="F5">
        <v>8.6269269999999995E-2</v>
      </c>
      <c r="G5" s="14">
        <f t="shared" si="0"/>
        <v>1</v>
      </c>
      <c r="I5" t="s">
        <v>30</v>
      </c>
      <c r="J5">
        <v>0.118961724</v>
      </c>
      <c r="K5" s="14">
        <f t="shared" si="2"/>
        <v>1</v>
      </c>
      <c r="M5" t="s">
        <v>23</v>
      </c>
      <c r="N5">
        <v>6.2811310000000002</v>
      </c>
      <c r="O5">
        <f t="shared" si="3"/>
        <v>6.2811310000000002</v>
      </c>
      <c r="Q5" t="s">
        <v>31</v>
      </c>
      <c r="R5">
        <v>12</v>
      </c>
      <c r="T5" s="14" t="s">
        <v>24</v>
      </c>
      <c r="U5" s="14">
        <v>5</v>
      </c>
      <c r="W5" t="s">
        <v>23</v>
      </c>
      <c r="X5">
        <v>0.12678039999999999</v>
      </c>
      <c r="Y5" s="14">
        <f t="shared" si="4"/>
        <v>0</v>
      </c>
      <c r="AA5" t="s">
        <v>26</v>
      </c>
      <c r="AB5">
        <v>8.5743050000000001E-2</v>
      </c>
      <c r="AC5" s="14">
        <f t="shared" si="5"/>
        <v>1</v>
      </c>
      <c r="AE5" t="s">
        <v>33</v>
      </c>
      <c r="AF5">
        <v>0.11712844660000001</v>
      </c>
      <c r="AG5" s="14">
        <f t="shared" si="6"/>
        <v>1</v>
      </c>
      <c r="AI5" t="s">
        <v>23</v>
      </c>
      <c r="AJ5" s="13">
        <v>0.47176899999999999</v>
      </c>
      <c r="AK5">
        <f t="shared" si="7"/>
        <v>0.47176899999999999</v>
      </c>
      <c r="AM5" t="s">
        <v>22</v>
      </c>
      <c r="AN5">
        <v>3</v>
      </c>
    </row>
    <row r="6" spans="1:40" x14ac:dyDescent="0.25">
      <c r="A6" t="s">
        <v>32</v>
      </c>
      <c r="B6">
        <v>24.767114400000001</v>
      </c>
      <c r="C6" s="14">
        <f t="shared" si="1"/>
        <v>1</v>
      </c>
      <c r="E6" t="s">
        <v>25</v>
      </c>
      <c r="F6">
        <v>8.1038360000000004E-2</v>
      </c>
      <c r="G6" s="14">
        <f t="shared" si="0"/>
        <v>1</v>
      </c>
      <c r="I6" t="s">
        <v>20</v>
      </c>
      <c r="J6">
        <v>0.10210424899999999</v>
      </c>
      <c r="K6" s="14">
        <f t="shared" si="2"/>
        <v>1</v>
      </c>
      <c r="M6" t="s">
        <v>24</v>
      </c>
      <c r="N6">
        <v>-9.6896869999999993</v>
      </c>
      <c r="O6">
        <f t="shared" si="3"/>
        <v>9.6896869999999993</v>
      </c>
      <c r="Q6" t="s">
        <v>22</v>
      </c>
      <c r="R6">
        <v>3</v>
      </c>
      <c r="T6" s="14" t="s">
        <v>25</v>
      </c>
      <c r="U6" s="14">
        <v>6</v>
      </c>
      <c r="W6" t="s">
        <v>24</v>
      </c>
      <c r="X6">
        <v>1.2704070000000001</v>
      </c>
      <c r="Y6" s="14">
        <f t="shared" si="4"/>
        <v>0</v>
      </c>
      <c r="AA6" t="s">
        <v>31</v>
      </c>
      <c r="AB6">
        <v>8.2803600000000005E-2</v>
      </c>
      <c r="AC6" s="14">
        <f t="shared" si="5"/>
        <v>1</v>
      </c>
      <c r="AE6" t="s">
        <v>31</v>
      </c>
      <c r="AF6">
        <v>9.9259131799999997E-2</v>
      </c>
      <c r="AG6" s="14">
        <f t="shared" si="6"/>
        <v>1</v>
      </c>
      <c r="AI6" t="s">
        <v>24</v>
      </c>
      <c r="AJ6" s="13">
        <v>0.1127606</v>
      </c>
      <c r="AK6">
        <f t="shared" si="7"/>
        <v>0.1127606</v>
      </c>
      <c r="AM6" t="s">
        <v>30</v>
      </c>
      <c r="AN6">
        <v>11</v>
      </c>
    </row>
    <row r="7" spans="1:40" x14ac:dyDescent="0.25">
      <c r="A7" t="s">
        <v>34</v>
      </c>
      <c r="B7">
        <v>23.6380388</v>
      </c>
      <c r="C7" s="14">
        <f t="shared" si="1"/>
        <v>1</v>
      </c>
      <c r="E7" t="s">
        <v>33</v>
      </c>
      <c r="F7">
        <v>6.4135949999999997E-2</v>
      </c>
      <c r="G7" s="14">
        <f t="shared" si="0"/>
        <v>0</v>
      </c>
      <c r="I7" t="s">
        <v>32</v>
      </c>
      <c r="J7">
        <v>0.100383032</v>
      </c>
      <c r="K7" s="14">
        <f t="shared" si="2"/>
        <v>1</v>
      </c>
      <c r="M7" t="s">
        <v>25</v>
      </c>
      <c r="N7">
        <v>0.35890050000000001</v>
      </c>
      <c r="O7">
        <f t="shared" si="3"/>
        <v>0.35890050000000001</v>
      </c>
      <c r="Q7" t="s">
        <v>21</v>
      </c>
      <c r="R7">
        <v>2</v>
      </c>
      <c r="T7" s="14" t="s">
        <v>26</v>
      </c>
      <c r="U7" s="14">
        <v>7</v>
      </c>
      <c r="W7" t="s">
        <v>25</v>
      </c>
      <c r="X7">
        <v>10.011772300000001</v>
      </c>
      <c r="Y7" s="14">
        <f t="shared" si="4"/>
        <v>0</v>
      </c>
      <c r="AA7" t="s">
        <v>21</v>
      </c>
      <c r="AB7">
        <v>7.0910200000000007E-2</v>
      </c>
      <c r="AC7" s="14">
        <f t="shared" si="5"/>
        <v>1</v>
      </c>
      <c r="AE7" t="s">
        <v>32</v>
      </c>
      <c r="AF7">
        <v>8.7549760899999995E-2</v>
      </c>
      <c r="AG7" s="14">
        <f t="shared" si="6"/>
        <v>1</v>
      </c>
      <c r="AI7" t="s">
        <v>25</v>
      </c>
      <c r="AJ7" s="13">
        <v>-6.3776909999999996E-3</v>
      </c>
      <c r="AK7">
        <f t="shared" si="7"/>
        <v>6.3776909999999996E-3</v>
      </c>
      <c r="AM7" t="s">
        <v>29</v>
      </c>
      <c r="AN7">
        <v>10</v>
      </c>
    </row>
    <row r="8" spans="1:40" x14ac:dyDescent="0.25">
      <c r="A8" t="s">
        <v>20</v>
      </c>
      <c r="B8">
        <v>22.699787400000002</v>
      </c>
      <c r="C8" s="14">
        <f t="shared" si="1"/>
        <v>1</v>
      </c>
      <c r="E8" t="s">
        <v>23</v>
      </c>
      <c r="F8">
        <v>6.0846329999999997E-2</v>
      </c>
      <c r="G8" s="14">
        <f t="shared" si="0"/>
        <v>0</v>
      </c>
      <c r="I8" t="s">
        <v>34</v>
      </c>
      <c r="J8">
        <v>9.0047573000000006E-2</v>
      </c>
      <c r="K8" s="14">
        <f t="shared" si="2"/>
        <v>1</v>
      </c>
      <c r="M8" t="s">
        <v>26</v>
      </c>
      <c r="N8">
        <v>2.324443E-2</v>
      </c>
      <c r="O8">
        <f t="shared" si="3"/>
        <v>2.324443E-2</v>
      </c>
      <c r="Q8" t="s">
        <v>30</v>
      </c>
      <c r="R8">
        <v>11</v>
      </c>
      <c r="T8" s="14" t="s">
        <v>27</v>
      </c>
      <c r="U8" s="14">
        <v>8</v>
      </c>
      <c r="W8" t="s">
        <v>26</v>
      </c>
      <c r="X8">
        <v>6.0838127999999996</v>
      </c>
      <c r="Y8" s="14">
        <f t="shared" si="4"/>
        <v>0</v>
      </c>
      <c r="AA8" t="s">
        <v>28</v>
      </c>
      <c r="AB8">
        <v>5.4087280000000001E-2</v>
      </c>
      <c r="AC8" s="14">
        <f t="shared" si="5"/>
        <v>0</v>
      </c>
      <c r="AE8" t="s">
        <v>30</v>
      </c>
      <c r="AF8">
        <v>8.5361812600000003E-2</v>
      </c>
      <c r="AG8" s="14">
        <f t="shared" si="6"/>
        <v>1</v>
      </c>
      <c r="AI8" t="s">
        <v>53</v>
      </c>
      <c r="AJ8" s="13">
        <v>-2.9406520000000002E-3</v>
      </c>
      <c r="AK8">
        <f t="shared" si="7"/>
        <v>2.9406520000000002E-3</v>
      </c>
      <c r="AM8" t="s">
        <v>33</v>
      </c>
      <c r="AN8">
        <v>14</v>
      </c>
    </row>
    <row r="9" spans="1:40" x14ac:dyDescent="0.25">
      <c r="A9" t="s">
        <v>33</v>
      </c>
      <c r="B9">
        <v>19.512963500000001</v>
      </c>
      <c r="C9" s="14">
        <f t="shared" si="1"/>
        <v>1</v>
      </c>
      <c r="E9" t="s">
        <v>22</v>
      </c>
      <c r="F9">
        <v>5.8787970000000002E-2</v>
      </c>
      <c r="G9" s="14">
        <f t="shared" si="0"/>
        <v>0</v>
      </c>
      <c r="I9" t="s">
        <v>33</v>
      </c>
      <c r="J9">
        <v>5.9705461000000001E-2</v>
      </c>
      <c r="K9" s="14">
        <f t="shared" si="2"/>
        <v>0</v>
      </c>
      <c r="M9" t="s">
        <v>27</v>
      </c>
      <c r="N9">
        <v>3.827511E-3</v>
      </c>
      <c r="O9">
        <f t="shared" si="3"/>
        <v>3.827511E-3</v>
      </c>
      <c r="Q9" t="s">
        <v>34</v>
      </c>
      <c r="R9">
        <v>15</v>
      </c>
      <c r="T9" s="14" t="s">
        <v>28</v>
      </c>
      <c r="U9" s="14">
        <v>9</v>
      </c>
      <c r="W9" t="s">
        <v>27</v>
      </c>
      <c r="X9">
        <v>13.2870139</v>
      </c>
      <c r="Y9" s="14">
        <f t="shared" si="4"/>
        <v>0</v>
      </c>
      <c r="AA9" t="s">
        <v>27</v>
      </c>
      <c r="AB9">
        <v>5.2124129999999998E-2</v>
      </c>
      <c r="AC9" s="14">
        <f t="shared" si="5"/>
        <v>0</v>
      </c>
      <c r="AE9" t="s">
        <v>27</v>
      </c>
      <c r="AF9">
        <v>5.2916347900000001E-2</v>
      </c>
      <c r="AG9" s="14">
        <f t="shared" si="6"/>
        <v>0</v>
      </c>
      <c r="AI9" t="s">
        <v>27</v>
      </c>
      <c r="AJ9" s="13">
        <v>-7.4971309999999998E-4</v>
      </c>
      <c r="AK9">
        <f t="shared" si="7"/>
        <v>7.4971309999999998E-4</v>
      </c>
      <c r="AM9" t="s">
        <v>20</v>
      </c>
      <c r="AN9">
        <v>1</v>
      </c>
    </row>
    <row r="10" spans="1:40" x14ac:dyDescent="0.25">
      <c r="A10" t="s">
        <v>27</v>
      </c>
      <c r="B10">
        <v>10.9333847</v>
      </c>
      <c r="C10" s="14">
        <f t="shared" si="1"/>
        <v>0</v>
      </c>
      <c r="E10" t="s">
        <v>21</v>
      </c>
      <c r="F10">
        <v>5.6055279999999999E-2</v>
      </c>
      <c r="G10" s="14">
        <f t="shared" si="0"/>
        <v>0</v>
      </c>
      <c r="I10" t="s">
        <v>27</v>
      </c>
      <c r="J10">
        <v>3.8428987999999997E-2</v>
      </c>
      <c r="K10" s="14">
        <f t="shared" si="2"/>
        <v>0</v>
      </c>
      <c r="M10" t="s">
        <v>28</v>
      </c>
      <c r="N10">
        <v>5.1339230000000003E-3</v>
      </c>
      <c r="O10">
        <f t="shared" si="3"/>
        <v>5.1339230000000003E-3</v>
      </c>
      <c r="T10" s="14" t="s">
        <v>29</v>
      </c>
      <c r="U10" s="14">
        <v>10</v>
      </c>
      <c r="W10" t="s">
        <v>28</v>
      </c>
      <c r="X10">
        <v>13.5811036</v>
      </c>
      <c r="Y10" s="14">
        <f t="shared" si="4"/>
        <v>0</v>
      </c>
      <c r="AA10" t="s">
        <v>23</v>
      </c>
      <c r="AB10">
        <v>5.033837E-2</v>
      </c>
      <c r="AC10" s="14">
        <f t="shared" si="5"/>
        <v>0</v>
      </c>
      <c r="AE10" t="s">
        <v>21</v>
      </c>
      <c r="AF10">
        <v>3.8140237700000003E-2</v>
      </c>
      <c r="AG10" s="14">
        <f t="shared" si="6"/>
        <v>0</v>
      </c>
      <c r="AI10" t="s">
        <v>28</v>
      </c>
      <c r="AJ10" s="13">
        <v>-7.5612330000000003E-4</v>
      </c>
      <c r="AK10">
        <f t="shared" si="7"/>
        <v>7.5612330000000003E-4</v>
      </c>
    </row>
    <row r="11" spans="1:40" x14ac:dyDescent="0.25">
      <c r="A11" t="s">
        <v>28</v>
      </c>
      <c r="B11">
        <v>10.696085</v>
      </c>
      <c r="C11" s="14">
        <f t="shared" si="1"/>
        <v>0</v>
      </c>
      <c r="E11" t="s">
        <v>34</v>
      </c>
      <c r="F11">
        <v>5.055892E-2</v>
      </c>
      <c r="G11" s="14">
        <f t="shared" si="0"/>
        <v>0</v>
      </c>
      <c r="I11" t="s">
        <v>25</v>
      </c>
      <c r="J11">
        <v>1.8506336000000002E-2</v>
      </c>
      <c r="K11" s="14">
        <f t="shared" si="2"/>
        <v>0</v>
      </c>
      <c r="M11" t="s">
        <v>29</v>
      </c>
      <c r="N11">
        <v>-3.9299849999999997E-2</v>
      </c>
      <c r="O11">
        <f t="shared" si="3"/>
        <v>3.9299849999999997E-2</v>
      </c>
      <c r="T11" s="14" t="s">
        <v>30</v>
      </c>
      <c r="U11" s="14">
        <v>11</v>
      </c>
      <c r="W11" t="s">
        <v>29</v>
      </c>
      <c r="X11">
        <v>32.752168699999999</v>
      </c>
      <c r="Y11" s="14">
        <f t="shared" si="4"/>
        <v>1</v>
      </c>
      <c r="AA11" t="s">
        <v>33</v>
      </c>
      <c r="AB11">
        <v>5.0289279999999999E-2</v>
      </c>
      <c r="AC11" s="14">
        <f t="shared" si="5"/>
        <v>0</v>
      </c>
      <c r="AE11" t="s">
        <v>28</v>
      </c>
      <c r="AF11">
        <v>2.28707405E-2</v>
      </c>
      <c r="AG11" s="14">
        <f t="shared" si="6"/>
        <v>0</v>
      </c>
      <c r="AI11" t="s">
        <v>29</v>
      </c>
      <c r="AJ11" s="13">
        <v>6.4339810000000003E-4</v>
      </c>
      <c r="AK11">
        <f t="shared" si="7"/>
        <v>6.4339810000000003E-4</v>
      </c>
    </row>
    <row r="12" spans="1:40" x14ac:dyDescent="0.25">
      <c r="A12" t="s">
        <v>25</v>
      </c>
      <c r="B12">
        <v>8.3340163999999994</v>
      </c>
      <c r="C12" s="14">
        <f t="shared" si="1"/>
        <v>0</v>
      </c>
      <c r="E12" t="s">
        <v>28</v>
      </c>
      <c r="F12">
        <v>4.0101749999999999E-2</v>
      </c>
      <c r="G12" s="14">
        <f t="shared" si="0"/>
        <v>0</v>
      </c>
      <c r="I12" t="s">
        <v>28</v>
      </c>
      <c r="J12">
        <v>1.0699573E-2</v>
      </c>
      <c r="K12" s="14">
        <f t="shared" si="2"/>
        <v>0</v>
      </c>
      <c r="M12" t="s">
        <v>30</v>
      </c>
      <c r="N12">
        <v>-5.7467740000000003E-2</v>
      </c>
      <c r="O12">
        <f t="shared" si="3"/>
        <v>5.7467740000000003E-2</v>
      </c>
      <c r="T12" s="14" t="s">
        <v>31</v>
      </c>
      <c r="U12" s="14">
        <v>12</v>
      </c>
      <c r="W12" t="s">
        <v>30</v>
      </c>
      <c r="X12">
        <v>25.4466544</v>
      </c>
      <c r="Y12" s="14">
        <f t="shared" si="4"/>
        <v>1</v>
      </c>
      <c r="AA12" t="s">
        <v>25</v>
      </c>
      <c r="AB12">
        <v>4.9001019999999999E-2</v>
      </c>
      <c r="AC12" s="14">
        <f t="shared" si="5"/>
        <v>0</v>
      </c>
      <c r="AE12" t="s">
        <v>25</v>
      </c>
      <c r="AF12">
        <v>2.1896193000000001E-2</v>
      </c>
      <c r="AG12" s="14">
        <f t="shared" si="6"/>
        <v>0</v>
      </c>
      <c r="AI12" t="s">
        <v>30</v>
      </c>
      <c r="AJ12" s="13">
        <v>3.1706720000000001E-2</v>
      </c>
      <c r="AK12">
        <f t="shared" si="7"/>
        <v>3.1706720000000001E-2</v>
      </c>
    </row>
    <row r="13" spans="1:40" x14ac:dyDescent="0.25">
      <c r="A13" t="s">
        <v>21</v>
      </c>
      <c r="B13">
        <v>2.6279194000000001</v>
      </c>
      <c r="C13" s="14">
        <f t="shared" si="1"/>
        <v>0</v>
      </c>
      <c r="E13" t="s">
        <v>32</v>
      </c>
      <c r="F13">
        <v>3.8816169999999997E-2</v>
      </c>
      <c r="G13" s="14">
        <f t="shared" si="0"/>
        <v>0</v>
      </c>
      <c r="I13" t="s">
        <v>21</v>
      </c>
      <c r="J13">
        <v>5.2096019999999998E-3</v>
      </c>
      <c r="K13" s="14">
        <f t="shared" si="2"/>
        <v>0</v>
      </c>
      <c r="M13" t="s">
        <v>31</v>
      </c>
      <c r="N13">
        <v>0.26643240000000001</v>
      </c>
      <c r="O13">
        <f t="shared" si="3"/>
        <v>0.26643240000000001</v>
      </c>
      <c r="T13" s="14" t="s">
        <v>32</v>
      </c>
      <c r="U13" s="14">
        <v>13</v>
      </c>
      <c r="W13" t="s">
        <v>31</v>
      </c>
      <c r="X13">
        <v>29.030639300000001</v>
      </c>
      <c r="Y13" s="14">
        <f t="shared" si="4"/>
        <v>1</v>
      </c>
      <c r="AA13" t="s">
        <v>20</v>
      </c>
      <c r="AB13">
        <v>4.3492429999999999E-2</v>
      </c>
      <c r="AC13" s="14">
        <f t="shared" si="5"/>
        <v>0</v>
      </c>
      <c r="AE13" t="s">
        <v>26</v>
      </c>
      <c r="AF13">
        <v>1.5689365399999999E-2</v>
      </c>
      <c r="AG13" s="14">
        <f t="shared" si="6"/>
        <v>0</v>
      </c>
      <c r="AI13" t="s">
        <v>31</v>
      </c>
      <c r="AJ13" s="13">
        <v>-2.9359849999999999E-3</v>
      </c>
      <c r="AK13">
        <f t="shared" si="7"/>
        <v>2.9359849999999999E-3</v>
      </c>
    </row>
    <row r="14" spans="1:40" x14ac:dyDescent="0.25">
      <c r="A14" t="s">
        <v>26</v>
      </c>
      <c r="B14">
        <v>2.0247782000000001</v>
      </c>
      <c r="C14" s="14">
        <f t="shared" si="1"/>
        <v>0</v>
      </c>
      <c r="E14" t="s">
        <v>30</v>
      </c>
      <c r="F14">
        <v>3.7680350000000001E-2</v>
      </c>
      <c r="G14" s="14">
        <f t="shared" si="0"/>
        <v>0</v>
      </c>
      <c r="I14" t="s">
        <v>26</v>
      </c>
      <c r="J14">
        <v>3.7773619999999998E-3</v>
      </c>
      <c r="K14" s="14">
        <f t="shared" si="2"/>
        <v>0</v>
      </c>
      <c r="M14" t="s">
        <v>32</v>
      </c>
      <c r="N14">
        <v>-1.211597E-5</v>
      </c>
      <c r="O14">
        <f t="shared" si="3"/>
        <v>1.211597E-5</v>
      </c>
      <c r="T14" s="14" t="s">
        <v>33</v>
      </c>
      <c r="U14" s="14">
        <v>14</v>
      </c>
      <c r="W14" t="s">
        <v>32</v>
      </c>
      <c r="X14">
        <v>28.916184000000001</v>
      </c>
      <c r="Y14" s="14">
        <f t="shared" si="4"/>
        <v>1</v>
      </c>
      <c r="AA14" t="s">
        <v>32</v>
      </c>
      <c r="AB14">
        <v>3.8950329999999998E-2</v>
      </c>
      <c r="AC14" s="14">
        <f t="shared" si="5"/>
        <v>0</v>
      </c>
      <c r="AE14" t="s">
        <v>20</v>
      </c>
      <c r="AF14">
        <v>9.0910799999999996E-3</v>
      </c>
      <c r="AG14" s="14">
        <f t="shared" si="6"/>
        <v>0</v>
      </c>
      <c r="AI14" t="s">
        <v>32</v>
      </c>
      <c r="AJ14" s="13">
        <v>4.2917370000000003E-6</v>
      </c>
      <c r="AK14">
        <f t="shared" si="7"/>
        <v>4.2917370000000003E-6</v>
      </c>
    </row>
    <row r="15" spans="1:40" x14ac:dyDescent="0.25">
      <c r="A15" t="s">
        <v>23</v>
      </c>
      <c r="B15">
        <v>1.2630889999999999</v>
      </c>
      <c r="C15" s="14">
        <f t="shared" si="1"/>
        <v>0</v>
      </c>
      <c r="E15" t="s">
        <v>20</v>
      </c>
      <c r="F15">
        <v>3.5475029999999998E-2</v>
      </c>
      <c r="G15" s="14">
        <f t="shared" si="0"/>
        <v>0</v>
      </c>
      <c r="I15" t="s">
        <v>23</v>
      </c>
      <c r="J15">
        <v>1.992036E-3</v>
      </c>
      <c r="K15" s="14">
        <f t="shared" si="2"/>
        <v>0</v>
      </c>
      <c r="M15" t="s">
        <v>33</v>
      </c>
      <c r="N15">
        <v>-2.9196310000000001E-5</v>
      </c>
      <c r="O15">
        <f t="shared" si="3"/>
        <v>2.9196310000000001E-5</v>
      </c>
      <c r="T15" s="14" t="s">
        <v>34</v>
      </c>
      <c r="U15" s="14">
        <v>15</v>
      </c>
      <c r="W15" t="s">
        <v>33</v>
      </c>
      <c r="X15">
        <v>27.8643079</v>
      </c>
      <c r="Y15" s="14">
        <f t="shared" si="4"/>
        <v>1</v>
      </c>
      <c r="AA15" t="s">
        <v>29</v>
      </c>
      <c r="AB15">
        <v>3.4655869999999998E-2</v>
      </c>
      <c r="AC15" s="14">
        <f t="shared" si="5"/>
        <v>0</v>
      </c>
      <c r="AE15" t="s">
        <v>24</v>
      </c>
      <c r="AF15">
        <v>2.8821620000000001E-4</v>
      </c>
      <c r="AG15" s="14">
        <f t="shared" si="6"/>
        <v>0</v>
      </c>
      <c r="AI15" t="s">
        <v>33</v>
      </c>
      <c r="AJ15" s="13">
        <v>4.3081810000000002E-6</v>
      </c>
      <c r="AK15">
        <f t="shared" si="7"/>
        <v>4.3081810000000002E-6</v>
      </c>
    </row>
    <row r="16" spans="1:40" x14ac:dyDescent="0.25">
      <c r="A16" t="s">
        <v>24</v>
      </c>
      <c r="B16">
        <v>0.86650550000000004</v>
      </c>
      <c r="C16" s="14">
        <f t="shared" si="1"/>
        <v>0</v>
      </c>
      <c r="E16" t="s">
        <v>27</v>
      </c>
      <c r="F16">
        <v>2.52561E-2</v>
      </c>
      <c r="G16" s="14">
        <f t="shared" si="0"/>
        <v>0</v>
      </c>
      <c r="I16" t="s">
        <v>24</v>
      </c>
      <c r="J16">
        <v>0</v>
      </c>
      <c r="K16" s="14">
        <f t="shared" si="2"/>
        <v>0</v>
      </c>
      <c r="M16" t="s">
        <v>34</v>
      </c>
      <c r="N16">
        <v>-2.0744369999999999E-5</v>
      </c>
      <c r="O16">
        <f t="shared" si="3"/>
        <v>2.0744369999999999E-5</v>
      </c>
      <c r="W16" t="s">
        <v>34</v>
      </c>
      <c r="X16">
        <v>37.120834500000001</v>
      </c>
      <c r="Y16" s="14">
        <f t="shared" si="4"/>
        <v>1</v>
      </c>
      <c r="AA16" t="s">
        <v>34</v>
      </c>
      <c r="AB16">
        <v>3.1156349999999999E-2</v>
      </c>
      <c r="AC16" s="14">
        <f t="shared" si="5"/>
        <v>0</v>
      </c>
      <c r="AE16" t="s">
        <v>23</v>
      </c>
      <c r="AF16">
        <v>0</v>
      </c>
      <c r="AG16" s="14">
        <f t="shared" si="6"/>
        <v>0</v>
      </c>
      <c r="AI16" t="s">
        <v>34</v>
      </c>
      <c r="AJ16" s="13">
        <v>1.653534E-5</v>
      </c>
      <c r="AK16">
        <f t="shared" si="7"/>
        <v>1.653534E-5</v>
      </c>
    </row>
    <row r="17" spans="13:37" x14ac:dyDescent="0.25">
      <c r="M17" t="s">
        <v>20</v>
      </c>
      <c r="N17">
        <v>-0.2203552</v>
      </c>
      <c r="O17">
        <f t="shared" si="3"/>
        <v>0.2203552</v>
      </c>
      <c r="AI17" t="s">
        <v>20</v>
      </c>
      <c r="AJ17" s="13">
        <v>-7.4063740000000003E-2</v>
      </c>
      <c r="AK17">
        <f t="shared" si="7"/>
        <v>7.4063740000000003E-2</v>
      </c>
    </row>
    <row r="18" spans="13:37" x14ac:dyDescent="0.25">
      <c r="M18" t="s">
        <v>21</v>
      </c>
      <c r="N18">
        <v>3.6225100000000001</v>
      </c>
      <c r="O18">
        <f t="shared" si="3"/>
        <v>3.6225100000000001</v>
      </c>
      <c r="AI18" t="s">
        <v>21</v>
      </c>
      <c r="AJ18" s="13">
        <v>-4.335282E-2</v>
      </c>
      <c r="AK18">
        <f t="shared" si="7"/>
        <v>4.335282E-2</v>
      </c>
    </row>
    <row r="19" spans="13:37" x14ac:dyDescent="0.25">
      <c r="M19" t="s">
        <v>22</v>
      </c>
      <c r="N19">
        <v>2.7452859999999999E-2</v>
      </c>
      <c r="O19">
        <f t="shared" si="3"/>
        <v>2.7452859999999999E-2</v>
      </c>
      <c r="AI19" t="s">
        <v>22</v>
      </c>
      <c r="AJ19" s="13">
        <v>-1.6803949999999999E-3</v>
      </c>
      <c r="AK19">
        <f t="shared" si="7"/>
        <v>1.6803949999999999E-3</v>
      </c>
    </row>
    <row r="20" spans="13:37" x14ac:dyDescent="0.25">
      <c r="M20" t="s">
        <v>23</v>
      </c>
      <c r="N20">
        <v>-3.2255750000000001</v>
      </c>
      <c r="O20">
        <f t="shared" si="3"/>
        <v>3.2255750000000001</v>
      </c>
      <c r="AI20" t="s">
        <v>23</v>
      </c>
      <c r="AJ20" s="13">
        <v>-0.65980220000000001</v>
      </c>
      <c r="AK20">
        <f t="shared" si="7"/>
        <v>0.65980220000000001</v>
      </c>
    </row>
    <row r="21" spans="13:37" x14ac:dyDescent="0.25">
      <c r="M21" t="s">
        <v>24</v>
      </c>
      <c r="N21">
        <v>-2.6740469999999999E-2</v>
      </c>
      <c r="O21">
        <f t="shared" si="3"/>
        <v>2.6740469999999999E-2</v>
      </c>
      <c r="AI21" t="s">
        <v>24</v>
      </c>
      <c r="AJ21" s="13">
        <v>-0.43982909999999997</v>
      </c>
      <c r="AK21">
        <f t="shared" si="7"/>
        <v>0.43982909999999997</v>
      </c>
    </row>
    <row r="22" spans="13:37" x14ac:dyDescent="0.25">
      <c r="M22" t="s">
        <v>25</v>
      </c>
      <c r="N22">
        <v>-5.3359820000000002E-2</v>
      </c>
      <c r="O22">
        <f t="shared" si="3"/>
        <v>5.3359820000000002E-2</v>
      </c>
      <c r="AI22" t="s">
        <v>25</v>
      </c>
      <c r="AJ22" s="13">
        <v>-1.5529329999999999E-2</v>
      </c>
      <c r="AK22">
        <f t="shared" si="7"/>
        <v>1.5529329999999999E-2</v>
      </c>
    </row>
    <row r="23" spans="13:37" x14ac:dyDescent="0.25">
      <c r="M23" t="s">
        <v>26</v>
      </c>
      <c r="N23">
        <v>-3.105546E-2</v>
      </c>
      <c r="O23">
        <f t="shared" si="3"/>
        <v>3.105546E-2</v>
      </c>
      <c r="AI23" t="s">
        <v>26</v>
      </c>
      <c r="AJ23" s="13">
        <v>6.6134890000000002E-3</v>
      </c>
      <c r="AK23">
        <f t="shared" si="7"/>
        <v>6.6134890000000002E-3</v>
      </c>
    </row>
    <row r="24" spans="13:37" x14ac:dyDescent="0.25">
      <c r="M24" t="s">
        <v>27</v>
      </c>
      <c r="N24">
        <v>-4.4459529999999999E-4</v>
      </c>
      <c r="O24">
        <f t="shared" si="3"/>
        <v>4.4459529999999999E-4</v>
      </c>
      <c r="AI24" t="s">
        <v>27</v>
      </c>
      <c r="AJ24" s="13">
        <v>5.9425920000000004E-4</v>
      </c>
      <c r="AK24">
        <f t="shared" si="7"/>
        <v>5.9425920000000004E-4</v>
      </c>
    </row>
    <row r="25" spans="13:37" x14ac:dyDescent="0.25">
      <c r="M25" t="s">
        <v>28</v>
      </c>
      <c r="N25">
        <v>-2.063994E-3</v>
      </c>
      <c r="O25">
        <f t="shared" si="3"/>
        <v>2.063994E-3</v>
      </c>
      <c r="AI25" t="s">
        <v>28</v>
      </c>
      <c r="AJ25" s="13">
        <v>6.9677650000000003E-4</v>
      </c>
      <c r="AK25">
        <f t="shared" si="7"/>
        <v>6.9677650000000003E-4</v>
      </c>
    </row>
    <row r="26" spans="13:37" x14ac:dyDescent="0.25">
      <c r="M26" t="s">
        <v>29</v>
      </c>
      <c r="N26">
        <v>5.5412530000000002E-2</v>
      </c>
      <c r="O26">
        <f t="shared" si="3"/>
        <v>5.5412530000000002E-2</v>
      </c>
      <c r="AI26" t="s">
        <v>29</v>
      </c>
      <c r="AJ26" s="13">
        <v>5.4675269999999998E-3</v>
      </c>
      <c r="AK26">
        <f t="shared" si="7"/>
        <v>5.4675269999999998E-3</v>
      </c>
    </row>
    <row r="27" spans="13:37" x14ac:dyDescent="0.25">
      <c r="M27" t="s">
        <v>30</v>
      </c>
      <c r="N27">
        <v>2.6151839999999999E-2</v>
      </c>
      <c r="O27">
        <f t="shared" si="3"/>
        <v>2.6151839999999999E-2</v>
      </c>
      <c r="AI27" t="s">
        <v>30</v>
      </c>
      <c r="AJ27" s="13">
        <v>5.3320249999999998E-3</v>
      </c>
      <c r="AK27">
        <f t="shared" si="7"/>
        <v>5.3320249999999998E-3</v>
      </c>
    </row>
    <row r="28" spans="13:37" x14ac:dyDescent="0.25">
      <c r="M28" t="s">
        <v>31</v>
      </c>
      <c r="N28">
        <v>-0.16318450000000001</v>
      </c>
      <c r="O28">
        <f t="shared" si="3"/>
        <v>0.16318450000000001</v>
      </c>
      <c r="AI28" t="s">
        <v>31</v>
      </c>
      <c r="AJ28" s="13">
        <v>-4.3621459999999999E-3</v>
      </c>
      <c r="AK28">
        <f t="shared" si="7"/>
        <v>4.3621459999999999E-3</v>
      </c>
    </row>
    <row r="29" spans="13:37" x14ac:dyDescent="0.25">
      <c r="M29" t="s">
        <v>32</v>
      </c>
      <c r="N29">
        <v>4.508864E-6</v>
      </c>
      <c r="O29">
        <f t="shared" si="3"/>
        <v>4.508864E-6</v>
      </c>
      <c r="AI29" t="s">
        <v>32</v>
      </c>
      <c r="AJ29" s="13">
        <v>-2.250718E-6</v>
      </c>
      <c r="AK29">
        <f t="shared" si="7"/>
        <v>2.250718E-6</v>
      </c>
    </row>
    <row r="30" spans="13:37" x14ac:dyDescent="0.25">
      <c r="M30" t="s">
        <v>33</v>
      </c>
      <c r="N30">
        <v>8.1866330000000001E-5</v>
      </c>
      <c r="O30">
        <f t="shared" si="3"/>
        <v>8.1866330000000001E-5</v>
      </c>
      <c r="AI30" t="s">
        <v>33</v>
      </c>
      <c r="AJ30" s="13">
        <v>-1.776796E-6</v>
      </c>
      <c r="AK30">
        <f t="shared" si="7"/>
        <v>1.776796E-6</v>
      </c>
    </row>
    <row r="31" spans="13:37" x14ac:dyDescent="0.25">
      <c r="M31" t="s">
        <v>34</v>
      </c>
      <c r="N31">
        <v>5.234808E-5</v>
      </c>
      <c r="O31">
        <f t="shared" si="3"/>
        <v>5.234808E-5</v>
      </c>
      <c r="AI31" t="s">
        <v>34</v>
      </c>
      <c r="AJ31" s="13">
        <v>-5.4308050000000001E-6</v>
      </c>
      <c r="AK31">
        <f t="shared" si="7"/>
        <v>5.4308050000000001E-6</v>
      </c>
    </row>
    <row r="32" spans="13:37" x14ac:dyDescent="0.25">
      <c r="M32" t="s">
        <v>20</v>
      </c>
      <c r="N32">
        <v>0.32333269999999997</v>
      </c>
      <c r="O32">
        <f t="shared" si="3"/>
        <v>0.32333269999999997</v>
      </c>
      <c r="AI32" t="s">
        <v>20</v>
      </c>
      <c r="AJ32" s="13">
        <v>7.0848809999999998E-2</v>
      </c>
      <c r="AK32">
        <f t="shared" si="7"/>
        <v>7.0848809999999998E-2</v>
      </c>
    </row>
    <row r="33" spans="13:37" x14ac:dyDescent="0.25">
      <c r="M33" t="s">
        <v>21</v>
      </c>
      <c r="N33">
        <v>8.4626409999999996</v>
      </c>
      <c r="O33">
        <f t="shared" si="3"/>
        <v>8.4626409999999996</v>
      </c>
      <c r="AI33" t="s">
        <v>21</v>
      </c>
      <c r="AJ33" s="13">
        <v>4.285812E-2</v>
      </c>
      <c r="AK33">
        <f t="shared" si="7"/>
        <v>4.285812E-2</v>
      </c>
    </row>
    <row r="34" spans="13:37" x14ac:dyDescent="0.25">
      <c r="M34" t="s">
        <v>22</v>
      </c>
      <c r="N34">
        <v>-1.531507E-2</v>
      </c>
      <c r="O34">
        <f t="shared" si="3"/>
        <v>1.531507E-2</v>
      </c>
      <c r="AI34" t="s">
        <v>22</v>
      </c>
      <c r="AJ34" s="13">
        <v>-1.514149E-3</v>
      </c>
      <c r="AK34">
        <f t="shared" si="7"/>
        <v>1.514149E-3</v>
      </c>
    </row>
    <row r="35" spans="13:37" x14ac:dyDescent="0.25">
      <c r="M35" t="s">
        <v>23</v>
      </c>
      <c r="N35">
        <v>-3.0555569999999999</v>
      </c>
      <c r="O35">
        <f t="shared" si="3"/>
        <v>3.0555569999999999</v>
      </c>
      <c r="AI35" t="s">
        <v>23</v>
      </c>
      <c r="AJ35" s="13">
        <v>0.18803320000000001</v>
      </c>
      <c r="AK35">
        <f t="shared" si="7"/>
        <v>0.18803320000000001</v>
      </c>
    </row>
    <row r="36" spans="13:37" x14ac:dyDescent="0.25">
      <c r="M36" t="s">
        <v>24</v>
      </c>
      <c r="N36">
        <v>9.7164280000000005</v>
      </c>
      <c r="O36">
        <f t="shared" si="3"/>
        <v>9.7164280000000005</v>
      </c>
      <c r="AI36" t="s">
        <v>24</v>
      </c>
      <c r="AJ36" s="13">
        <v>0.32706849999999998</v>
      </c>
      <c r="AK36">
        <f t="shared" si="7"/>
        <v>0.32706849999999998</v>
      </c>
    </row>
    <row r="37" spans="13:37" x14ac:dyDescent="0.25">
      <c r="M37" t="s">
        <v>25</v>
      </c>
      <c r="N37">
        <v>-0.3055407</v>
      </c>
      <c r="O37">
        <f t="shared" si="3"/>
        <v>0.3055407</v>
      </c>
      <c r="AI37" t="s">
        <v>25</v>
      </c>
      <c r="AJ37" s="13">
        <v>2.1907019999999999E-2</v>
      </c>
      <c r="AK37">
        <f t="shared" si="7"/>
        <v>2.1907019999999999E-2</v>
      </c>
    </row>
    <row r="38" spans="13:37" x14ac:dyDescent="0.25">
      <c r="M38" t="s">
        <v>26</v>
      </c>
      <c r="N38">
        <v>7.8110209999999996E-3</v>
      </c>
      <c r="O38">
        <f t="shared" si="3"/>
        <v>7.8110209999999996E-3</v>
      </c>
      <c r="AI38" t="s">
        <v>53</v>
      </c>
      <c r="AJ38" s="13">
        <v>-3.6728379999999999E-3</v>
      </c>
      <c r="AK38">
        <f t="shared" si="7"/>
        <v>3.6728379999999999E-3</v>
      </c>
    </row>
    <row r="39" spans="13:37" x14ac:dyDescent="0.25">
      <c r="M39" t="s">
        <v>27</v>
      </c>
      <c r="N39">
        <v>-3.3829160000000001E-3</v>
      </c>
      <c r="O39">
        <f t="shared" si="3"/>
        <v>3.3829160000000001E-3</v>
      </c>
      <c r="AI39" t="s">
        <v>27</v>
      </c>
      <c r="AJ39" s="13">
        <v>1.5545399999999999E-4</v>
      </c>
      <c r="AK39">
        <f t="shared" si="7"/>
        <v>1.5545399999999999E-4</v>
      </c>
    </row>
    <row r="40" spans="13:37" x14ac:dyDescent="0.25">
      <c r="M40" t="s">
        <v>28</v>
      </c>
      <c r="N40">
        <v>-3.0699289999999999E-3</v>
      </c>
      <c r="O40">
        <f t="shared" si="3"/>
        <v>3.0699289999999999E-3</v>
      </c>
      <c r="AI40" t="s">
        <v>28</v>
      </c>
      <c r="AJ40" s="13">
        <v>5.934681E-5</v>
      </c>
      <c r="AK40">
        <f t="shared" si="7"/>
        <v>5.934681E-5</v>
      </c>
    </row>
    <row r="41" spans="13:37" x14ac:dyDescent="0.25">
      <c r="M41" t="s">
        <v>29</v>
      </c>
      <c r="N41">
        <v>-1.6112680000000001E-2</v>
      </c>
      <c r="O41">
        <f t="shared" si="3"/>
        <v>1.6112680000000001E-2</v>
      </c>
      <c r="AI41" t="s">
        <v>29</v>
      </c>
      <c r="AJ41" s="13">
        <v>-6.1109249999999997E-3</v>
      </c>
      <c r="AK41">
        <f t="shared" si="7"/>
        <v>6.1109249999999997E-3</v>
      </c>
    </row>
    <row r="42" spans="13:37" x14ac:dyDescent="0.25">
      <c r="M42" t="s">
        <v>30</v>
      </c>
      <c r="N42">
        <v>3.1315910000000002E-2</v>
      </c>
      <c r="O42">
        <f t="shared" si="3"/>
        <v>3.1315910000000002E-2</v>
      </c>
      <c r="AI42" t="s">
        <v>30</v>
      </c>
      <c r="AJ42" s="13">
        <v>-3.7038740000000001E-2</v>
      </c>
      <c r="AK42">
        <f t="shared" si="7"/>
        <v>3.7038740000000001E-2</v>
      </c>
    </row>
    <row r="43" spans="13:37" x14ac:dyDescent="0.25">
      <c r="M43" t="s">
        <v>31</v>
      </c>
      <c r="N43">
        <v>-0.1032479</v>
      </c>
      <c r="O43">
        <f t="shared" si="3"/>
        <v>0.1032479</v>
      </c>
      <c r="AI43" t="s">
        <v>31</v>
      </c>
      <c r="AJ43" s="13">
        <v>7.2981299999999999E-3</v>
      </c>
      <c r="AK43">
        <f t="shared" si="7"/>
        <v>7.2981299999999999E-3</v>
      </c>
    </row>
    <row r="44" spans="13:37" x14ac:dyDescent="0.25">
      <c r="M44" t="s">
        <v>32</v>
      </c>
      <c r="N44">
        <v>7.607109E-6</v>
      </c>
      <c r="O44">
        <f t="shared" si="3"/>
        <v>7.607109E-6</v>
      </c>
      <c r="AI44" t="s">
        <v>32</v>
      </c>
      <c r="AJ44" s="13">
        <v>-2.0410189999999999E-6</v>
      </c>
      <c r="AK44">
        <f t="shared" si="7"/>
        <v>2.0410189999999999E-6</v>
      </c>
    </row>
    <row r="45" spans="13:37" x14ac:dyDescent="0.25">
      <c r="M45" t="s">
        <v>33</v>
      </c>
      <c r="N45">
        <v>-5.2670019999999997E-5</v>
      </c>
      <c r="O45">
        <f t="shared" si="3"/>
        <v>5.2670019999999997E-5</v>
      </c>
      <c r="AI45" t="s">
        <v>33</v>
      </c>
      <c r="AJ45" s="13">
        <v>-2.5313849999999998E-6</v>
      </c>
      <c r="AK45">
        <f t="shared" si="7"/>
        <v>2.5313849999999998E-6</v>
      </c>
    </row>
    <row r="46" spans="13:37" x14ac:dyDescent="0.25">
      <c r="M46" t="s">
        <v>34</v>
      </c>
      <c r="N46">
        <v>-3.1603709999999998E-5</v>
      </c>
      <c r="O46">
        <f t="shared" si="3"/>
        <v>3.1603709999999998E-5</v>
      </c>
      <c r="AI46" t="s">
        <v>34</v>
      </c>
      <c r="AJ46" s="13">
        <v>-1.110454E-5</v>
      </c>
      <c r="AK46">
        <f t="shared" si="7"/>
        <v>1.110454E-5</v>
      </c>
    </row>
  </sheetData>
  <sortState ref="AA2:AB58">
    <sortCondition descending="1" ref="AB1"/>
  </sortState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2"/>
  <sheetViews>
    <sheetView tabSelected="1" workbookViewId="0">
      <selection activeCell="C1" sqref="A1:C1048576"/>
    </sheetView>
  </sheetViews>
  <sheetFormatPr defaultRowHeight="16.5" x14ac:dyDescent="0.25"/>
  <sheetData>
    <row r="1" spans="1:5" x14ac:dyDescent="0.25">
      <c r="A1" t="s">
        <v>42</v>
      </c>
      <c r="B1" t="s">
        <v>43</v>
      </c>
      <c r="E1" t="s">
        <v>59</v>
      </c>
    </row>
    <row r="2" spans="1:5" x14ac:dyDescent="0.25">
      <c r="A2" t="s">
        <v>35</v>
      </c>
      <c r="B2" t="s">
        <v>31</v>
      </c>
    </row>
    <row r="3" spans="1:5" x14ac:dyDescent="0.25">
      <c r="A3" t="s">
        <v>35</v>
      </c>
      <c r="B3" t="s">
        <v>29</v>
      </c>
    </row>
    <row r="4" spans="1:5" x14ac:dyDescent="0.25">
      <c r="A4" t="s">
        <v>35</v>
      </c>
      <c r="B4" t="s">
        <v>22</v>
      </c>
    </row>
    <row r="5" spans="1:5" x14ac:dyDescent="0.25">
      <c r="A5" t="s">
        <v>35</v>
      </c>
      <c r="B5" t="s">
        <v>30</v>
      </c>
    </row>
    <row r="6" spans="1:5" x14ac:dyDescent="0.25">
      <c r="A6" t="s">
        <v>35</v>
      </c>
      <c r="B6" t="s">
        <v>32</v>
      </c>
    </row>
    <row r="7" spans="1:5" x14ac:dyDescent="0.25">
      <c r="A7" t="s">
        <v>35</v>
      </c>
      <c r="B7" t="s">
        <v>34</v>
      </c>
    </row>
    <row r="8" spans="1:5" x14ac:dyDescent="0.25">
      <c r="A8" t="s">
        <v>35</v>
      </c>
      <c r="B8" t="s">
        <v>20</v>
      </c>
    </row>
    <row r="9" spans="1:5" x14ac:dyDescent="0.25">
      <c r="A9" t="s">
        <v>35</v>
      </c>
      <c r="B9" t="s">
        <v>33</v>
      </c>
    </row>
    <row r="10" spans="1:5" x14ac:dyDescent="0.25">
      <c r="A10" t="s">
        <v>36</v>
      </c>
      <c r="B10" t="s">
        <v>31</v>
      </c>
    </row>
    <row r="11" spans="1:5" x14ac:dyDescent="0.25">
      <c r="A11" t="s">
        <v>36</v>
      </c>
      <c r="B11" t="s">
        <v>24</v>
      </c>
    </row>
    <row r="12" spans="1:5" x14ac:dyDescent="0.25">
      <c r="A12" t="s">
        <v>36</v>
      </c>
      <c r="B12" t="s">
        <v>26</v>
      </c>
    </row>
    <row r="13" spans="1:5" x14ac:dyDescent="0.25">
      <c r="A13" t="s">
        <v>36</v>
      </c>
      <c r="B13" t="s">
        <v>29</v>
      </c>
    </row>
    <row r="14" spans="1:5" x14ac:dyDescent="0.25">
      <c r="A14" t="s">
        <v>36</v>
      </c>
      <c r="B14" t="s">
        <v>25</v>
      </c>
    </row>
    <row r="15" spans="1:5" x14ac:dyDescent="0.25">
      <c r="A15" t="s">
        <v>37</v>
      </c>
      <c r="B15" t="s">
        <v>31</v>
      </c>
    </row>
    <row r="16" spans="1:5" x14ac:dyDescent="0.25">
      <c r="A16" t="s">
        <v>37</v>
      </c>
      <c r="B16" t="s">
        <v>29</v>
      </c>
    </row>
    <row r="17" spans="1:2" x14ac:dyDescent="0.25">
      <c r="A17" t="s">
        <v>37</v>
      </c>
      <c r="B17" t="s">
        <v>22</v>
      </c>
    </row>
    <row r="18" spans="1:2" x14ac:dyDescent="0.25">
      <c r="A18" t="s">
        <v>37</v>
      </c>
      <c r="B18" t="s">
        <v>30</v>
      </c>
    </row>
    <row r="19" spans="1:2" x14ac:dyDescent="0.25">
      <c r="A19" t="s">
        <v>37</v>
      </c>
      <c r="B19" t="s">
        <v>20</v>
      </c>
    </row>
    <row r="20" spans="1:2" x14ac:dyDescent="0.25">
      <c r="A20" t="s">
        <v>37</v>
      </c>
      <c r="B20" t="s">
        <v>32</v>
      </c>
    </row>
    <row r="21" spans="1:2" x14ac:dyDescent="0.25">
      <c r="A21" t="s">
        <v>37</v>
      </c>
      <c r="B21" t="s">
        <v>34</v>
      </c>
    </row>
    <row r="22" spans="1:2" x14ac:dyDescent="0.25">
      <c r="A22" t="s">
        <v>65</v>
      </c>
      <c r="B22" t="s">
        <v>29</v>
      </c>
    </row>
    <row r="23" spans="1:2" x14ac:dyDescent="0.25">
      <c r="A23" t="s">
        <v>65</v>
      </c>
      <c r="B23" t="s">
        <v>20</v>
      </c>
    </row>
    <row r="24" spans="1:2" x14ac:dyDescent="0.25">
      <c r="A24" t="s">
        <v>65</v>
      </c>
      <c r="B24" t="s">
        <v>33</v>
      </c>
    </row>
    <row r="25" spans="1:2" x14ac:dyDescent="0.25">
      <c r="A25" t="s">
        <v>65</v>
      </c>
      <c r="B25" t="s">
        <v>31</v>
      </c>
    </row>
    <row r="26" spans="1:2" x14ac:dyDescent="0.25">
      <c r="A26" t="s">
        <v>65</v>
      </c>
      <c r="B26" t="s">
        <v>22</v>
      </c>
    </row>
    <row r="27" spans="1:2" x14ac:dyDescent="0.25">
      <c r="A27" t="s">
        <v>65</v>
      </c>
      <c r="B27" t="s">
        <v>21</v>
      </c>
    </row>
    <row r="28" spans="1:2" x14ac:dyDescent="0.25">
      <c r="A28" t="s">
        <v>65</v>
      </c>
      <c r="B28" t="s">
        <v>30</v>
      </c>
    </row>
    <row r="29" spans="1:2" x14ac:dyDescent="0.25">
      <c r="A29" t="s">
        <v>65</v>
      </c>
      <c r="B29" t="s">
        <v>34</v>
      </c>
    </row>
    <row r="30" spans="1:2" x14ac:dyDescent="0.25">
      <c r="A30" t="s">
        <v>41</v>
      </c>
      <c r="B30" s="17" t="s">
        <v>21</v>
      </c>
    </row>
    <row r="31" spans="1:2" x14ac:dyDescent="0.25">
      <c r="A31" t="s">
        <v>41</v>
      </c>
      <c r="B31" s="17" t="s">
        <v>24</v>
      </c>
    </row>
    <row r="32" spans="1:2" x14ac:dyDescent="0.25">
      <c r="A32" t="s">
        <v>41</v>
      </c>
      <c r="B32" s="17" t="s">
        <v>23</v>
      </c>
    </row>
    <row r="33" spans="1:2" x14ac:dyDescent="0.25">
      <c r="A33" t="s">
        <v>38</v>
      </c>
      <c r="B33" t="s">
        <v>29</v>
      </c>
    </row>
    <row r="34" spans="1:2" x14ac:dyDescent="0.25">
      <c r="A34" t="s">
        <v>38</v>
      </c>
      <c r="B34" t="s">
        <v>30</v>
      </c>
    </row>
    <row r="35" spans="1:2" x14ac:dyDescent="0.25">
      <c r="A35" t="s">
        <v>38</v>
      </c>
      <c r="B35" t="s">
        <v>31</v>
      </c>
    </row>
    <row r="36" spans="1:2" x14ac:dyDescent="0.25">
      <c r="A36" t="s">
        <v>38</v>
      </c>
      <c r="B36" t="s">
        <v>32</v>
      </c>
    </row>
    <row r="37" spans="1:2" x14ac:dyDescent="0.25">
      <c r="A37" t="s">
        <v>38</v>
      </c>
      <c r="B37" t="s">
        <v>33</v>
      </c>
    </row>
    <row r="38" spans="1:2" x14ac:dyDescent="0.25">
      <c r="A38" t="s">
        <v>38</v>
      </c>
      <c r="B38" t="s">
        <v>34</v>
      </c>
    </row>
    <row r="39" spans="1:2" x14ac:dyDescent="0.25">
      <c r="A39" t="s">
        <v>38</v>
      </c>
      <c r="B39" t="s">
        <v>22</v>
      </c>
    </row>
    <row r="40" spans="1:2" x14ac:dyDescent="0.25">
      <c r="A40" t="s">
        <v>39</v>
      </c>
      <c r="B40" t="s">
        <v>30</v>
      </c>
    </row>
    <row r="41" spans="1:2" x14ac:dyDescent="0.25">
      <c r="A41" t="s">
        <v>39</v>
      </c>
      <c r="B41" t="s">
        <v>24</v>
      </c>
    </row>
    <row r="42" spans="1:2" x14ac:dyDescent="0.25">
      <c r="A42" t="s">
        <v>39</v>
      </c>
      <c r="B42" t="s">
        <v>22</v>
      </c>
    </row>
    <row r="43" spans="1:2" x14ac:dyDescent="0.25">
      <c r="A43" t="s">
        <v>39</v>
      </c>
      <c r="B43" t="s">
        <v>26</v>
      </c>
    </row>
    <row r="44" spans="1:2" x14ac:dyDescent="0.25">
      <c r="A44" t="s">
        <v>39</v>
      </c>
      <c r="B44" t="s">
        <v>31</v>
      </c>
    </row>
    <row r="45" spans="1:2" x14ac:dyDescent="0.25">
      <c r="A45" t="s">
        <v>39</v>
      </c>
      <c r="B45" t="s">
        <v>21</v>
      </c>
    </row>
    <row r="46" spans="1:2" x14ac:dyDescent="0.25">
      <c r="A46" t="s">
        <v>45</v>
      </c>
      <c r="B46" s="17" t="s">
        <v>24</v>
      </c>
    </row>
    <row r="47" spans="1:2" x14ac:dyDescent="0.25">
      <c r="A47" t="s">
        <v>45</v>
      </c>
      <c r="B47" s="17" t="s">
        <v>23</v>
      </c>
    </row>
    <row r="48" spans="1:2" x14ac:dyDescent="0.25">
      <c r="A48" t="s">
        <v>40</v>
      </c>
      <c r="B48" t="s">
        <v>22</v>
      </c>
    </row>
    <row r="49" spans="1:2" x14ac:dyDescent="0.25">
      <c r="A49" t="s">
        <v>40</v>
      </c>
      <c r="B49" t="s">
        <v>29</v>
      </c>
    </row>
    <row r="50" spans="1:2" x14ac:dyDescent="0.25">
      <c r="A50" t="s">
        <v>40</v>
      </c>
      <c r="B50" t="s">
        <v>34</v>
      </c>
    </row>
    <row r="51" spans="1:2" x14ac:dyDescent="0.25">
      <c r="A51" t="s">
        <v>40</v>
      </c>
      <c r="B51" t="s">
        <v>33</v>
      </c>
    </row>
    <row r="52" spans="1:2" x14ac:dyDescent="0.25">
      <c r="A52" t="s">
        <v>40</v>
      </c>
      <c r="B52" t="s">
        <v>31</v>
      </c>
    </row>
    <row r="53" spans="1:2" x14ac:dyDescent="0.25">
      <c r="A53" t="s">
        <v>40</v>
      </c>
      <c r="B53" t="s">
        <v>32</v>
      </c>
    </row>
    <row r="54" spans="1:2" x14ac:dyDescent="0.25">
      <c r="A54" t="s">
        <v>40</v>
      </c>
      <c r="B54" t="s">
        <v>30</v>
      </c>
    </row>
    <row r="55" spans="1:2" x14ac:dyDescent="0.25">
      <c r="A55" t="s">
        <v>66</v>
      </c>
      <c r="B55" t="s">
        <v>26</v>
      </c>
    </row>
    <row r="56" spans="1:2" x14ac:dyDescent="0.25">
      <c r="A56" t="s">
        <v>66</v>
      </c>
      <c r="B56" t="s">
        <v>28</v>
      </c>
    </row>
    <row r="57" spans="1:2" x14ac:dyDescent="0.25">
      <c r="A57" t="s">
        <v>66</v>
      </c>
      <c r="B57" t="s">
        <v>27</v>
      </c>
    </row>
    <row r="58" spans="1:2" x14ac:dyDescent="0.25">
      <c r="A58" t="s">
        <v>66</v>
      </c>
      <c r="B58" t="s">
        <v>22</v>
      </c>
    </row>
    <row r="59" spans="1:2" x14ac:dyDescent="0.25">
      <c r="A59" t="s">
        <v>66</v>
      </c>
      <c r="B59" t="s">
        <v>30</v>
      </c>
    </row>
    <row r="60" spans="1:2" x14ac:dyDescent="0.25">
      <c r="A60" t="s">
        <v>66</v>
      </c>
      <c r="B60" t="s">
        <v>29</v>
      </c>
    </row>
    <row r="61" spans="1:2" x14ac:dyDescent="0.25">
      <c r="A61" t="s">
        <v>66</v>
      </c>
      <c r="B61" t="s">
        <v>33</v>
      </c>
    </row>
    <row r="62" spans="1:2" x14ac:dyDescent="0.25">
      <c r="A62" t="s">
        <v>66</v>
      </c>
      <c r="B62" t="s">
        <v>20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模擬</vt:lpstr>
      <vt:lpstr>ridge整理</vt:lpstr>
      <vt:lpstr>raw</vt:lpstr>
      <vt:lpstr>資料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denny</dc:creator>
  <cp:lastModifiedBy>denny</cp:lastModifiedBy>
  <dcterms:created xsi:type="dcterms:W3CDTF">2021-05-26T01:30:22Z</dcterms:created>
  <dcterms:modified xsi:type="dcterms:W3CDTF">2021-06-13T09:18:49Z</dcterms:modified>
</cp:coreProperties>
</file>